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VB\Sub Estadistica\Pagina Web\Anuarios Judiciales\ANUARIO 2000\"/>
    </mc:Choice>
  </mc:AlternateContent>
  <xr:revisionPtr revIDLastSave="0" documentId="8_{30C3111D-F6D0-43F5-B42D-9840357F27A1}" xr6:coauthVersionLast="45" xr6:coauthVersionMax="45" xr10:uidLastSave="{00000000-0000-0000-0000-000000000000}"/>
  <bookViews>
    <workbookView xWindow="28680" yWindow="-120" windowWidth="20730" windowHeight="11160" xr2:uid="{8815A9CA-2F0C-4217-AFF1-47792D35F087}"/>
  </bookViews>
  <sheets>
    <sheet name="c161" sheetId="1" r:id="rId1"/>
    <sheet name="c162" sheetId="2" r:id="rId2"/>
    <sheet name="c163" sheetId="3" r:id="rId3"/>
    <sheet name="c164" sheetId="4" r:id="rId4"/>
    <sheet name="c165" sheetId="5" r:id="rId5"/>
    <sheet name="c-166" sheetId="6" r:id="rId6"/>
    <sheet name="c-167" sheetId="7" r:id="rId7"/>
    <sheet name="c168-169" sheetId="8" r:id="rId8"/>
    <sheet name="c170-171" sheetId="9" r:id="rId9"/>
    <sheet name="c172" sheetId="10" r:id="rId10"/>
    <sheet name="c-173" sheetId="11" r:id="rId11"/>
  </sheets>
  <definedNames>
    <definedName name="_xlnm.Print_Area" localSheetId="0">'c161'!$A$1:$I$71</definedName>
    <definedName name="_xlnm.Print_Area" localSheetId="1">'c162'!$A$1:$M$65</definedName>
    <definedName name="_xlnm.Print_Area" localSheetId="2">'c163'!$A$1:$M$82</definedName>
    <definedName name="_xlnm.Print_Area" localSheetId="3">'c164'!$A$1:$G$33</definedName>
    <definedName name="_xlnm.Print_Area" localSheetId="5">'c-166'!$A$1:$W$160</definedName>
    <definedName name="_xlnm.Print_Area" localSheetId="7">'c168-169'!$A$1:$F$51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  <c r="D13" i="11"/>
  <c r="C13" i="11"/>
  <c r="B13" i="11"/>
  <c r="F12" i="10"/>
  <c r="E12" i="10"/>
  <c r="D12" i="10"/>
  <c r="C12" i="10"/>
  <c r="B12" i="10"/>
  <c r="F51" i="9"/>
  <c r="E51" i="9"/>
  <c r="D51" i="9"/>
  <c r="C51" i="9"/>
  <c r="B51" i="9"/>
  <c r="F12" i="9"/>
  <c r="E12" i="9"/>
  <c r="D12" i="9"/>
  <c r="C12" i="9"/>
  <c r="B12" i="9"/>
  <c r="F11" i="8"/>
  <c r="E11" i="8"/>
  <c r="D11" i="8"/>
  <c r="C11" i="8"/>
  <c r="B11" i="8"/>
  <c r="I11" i="7"/>
  <c r="H11" i="7"/>
  <c r="G11" i="7"/>
  <c r="F11" i="7"/>
  <c r="E11" i="7"/>
  <c r="D11" i="7"/>
  <c r="C11" i="7"/>
  <c r="B11" i="7"/>
  <c r="B160" i="6"/>
  <c r="B159" i="6"/>
  <c r="B158" i="6"/>
  <c r="B157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B155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99" i="6" s="1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1" i="6" s="1"/>
  <c r="B9" i="6" s="1"/>
  <c r="W11" i="6"/>
  <c r="V11" i="6"/>
  <c r="U11" i="6"/>
  <c r="U9" i="6" s="1"/>
  <c r="T11" i="6"/>
  <c r="T9" i="6" s="1"/>
  <c r="S11" i="6"/>
  <c r="R11" i="6"/>
  <c r="Q11" i="6"/>
  <c r="Q9" i="6" s="1"/>
  <c r="P11" i="6"/>
  <c r="P9" i="6" s="1"/>
  <c r="O11" i="6"/>
  <c r="N11" i="6"/>
  <c r="M11" i="6"/>
  <c r="M9" i="6" s="1"/>
  <c r="L11" i="6"/>
  <c r="L9" i="6" s="1"/>
  <c r="K11" i="6"/>
  <c r="J11" i="6"/>
  <c r="I11" i="6"/>
  <c r="I9" i="6" s="1"/>
  <c r="H11" i="6"/>
  <c r="H9" i="6" s="1"/>
  <c r="G11" i="6"/>
  <c r="F11" i="6"/>
  <c r="E11" i="6"/>
  <c r="E9" i="6" s="1"/>
  <c r="D11" i="6"/>
  <c r="D9" i="6" s="1"/>
  <c r="C11" i="6"/>
  <c r="W9" i="6"/>
  <c r="V9" i="6"/>
  <c r="S9" i="6"/>
  <c r="R9" i="6"/>
  <c r="O9" i="6"/>
  <c r="N9" i="6"/>
  <c r="K9" i="6"/>
  <c r="J9" i="6"/>
  <c r="G9" i="6"/>
  <c r="F9" i="6"/>
  <c r="C9" i="6"/>
  <c r="I11" i="5"/>
  <c r="H11" i="5"/>
  <c r="G11" i="5"/>
  <c r="F11" i="5"/>
  <c r="E11" i="5"/>
  <c r="D11" i="5"/>
  <c r="C11" i="5"/>
  <c r="B11" i="5"/>
  <c r="G11" i="4"/>
  <c r="F11" i="4"/>
  <c r="E11" i="4"/>
  <c r="D11" i="4"/>
  <c r="C11" i="4"/>
  <c r="B11" i="4"/>
  <c r="M75" i="3"/>
  <c r="L75" i="3"/>
  <c r="K75" i="3"/>
  <c r="J75" i="3"/>
  <c r="I75" i="3"/>
  <c r="H75" i="3"/>
  <c r="G75" i="3"/>
  <c r="F75" i="3"/>
  <c r="E75" i="3"/>
  <c r="D75" i="3"/>
  <c r="C75" i="3"/>
  <c r="B75" i="3"/>
  <c r="M62" i="3"/>
  <c r="L62" i="3"/>
  <c r="K62" i="3"/>
  <c r="J62" i="3"/>
  <c r="I62" i="3"/>
  <c r="H62" i="3"/>
  <c r="G62" i="3"/>
  <c r="F62" i="3"/>
  <c r="E62" i="3"/>
  <c r="D62" i="3"/>
  <c r="C62" i="3"/>
  <c r="B62" i="3"/>
  <c r="M51" i="3"/>
  <c r="L51" i="3"/>
  <c r="K51" i="3"/>
  <c r="J51" i="3"/>
  <c r="I51" i="3"/>
  <c r="H51" i="3"/>
  <c r="G51" i="3"/>
  <c r="F51" i="3"/>
  <c r="E51" i="3"/>
  <c r="D51" i="3"/>
  <c r="C51" i="3"/>
  <c r="B51" i="3"/>
  <c r="M46" i="3"/>
  <c r="L46" i="3"/>
  <c r="K46" i="3"/>
  <c r="J46" i="3"/>
  <c r="I46" i="3"/>
  <c r="H46" i="3"/>
  <c r="G46" i="3"/>
  <c r="F46" i="3"/>
  <c r="E46" i="3"/>
  <c r="D46" i="3"/>
  <c r="C46" i="3"/>
  <c r="B46" i="3"/>
  <c r="M39" i="3"/>
  <c r="L39" i="3"/>
  <c r="K39" i="3"/>
  <c r="J39" i="3"/>
  <c r="I39" i="3"/>
  <c r="H39" i="3"/>
  <c r="G39" i="3"/>
  <c r="F39" i="3"/>
  <c r="E39" i="3"/>
  <c r="D39" i="3"/>
  <c r="C39" i="3"/>
  <c r="B39" i="3"/>
  <c r="M28" i="3"/>
  <c r="L28" i="3"/>
  <c r="K28" i="3"/>
  <c r="J28" i="3"/>
  <c r="I28" i="3"/>
  <c r="H28" i="3"/>
  <c r="G28" i="3"/>
  <c r="F28" i="3"/>
  <c r="E28" i="3"/>
  <c r="D28" i="3"/>
  <c r="C28" i="3"/>
  <c r="B28" i="3"/>
  <c r="M19" i="3"/>
  <c r="L19" i="3"/>
  <c r="K19" i="3"/>
  <c r="J19" i="3"/>
  <c r="I19" i="3"/>
  <c r="H19" i="3"/>
  <c r="G19" i="3"/>
  <c r="F19" i="3"/>
  <c r="E19" i="3"/>
  <c r="D19" i="3"/>
  <c r="C19" i="3"/>
  <c r="B19" i="3"/>
  <c r="M16" i="3"/>
  <c r="L16" i="3"/>
  <c r="K16" i="3"/>
  <c r="J16" i="3"/>
  <c r="I16" i="3"/>
  <c r="H16" i="3"/>
  <c r="G16" i="3"/>
  <c r="F16" i="3"/>
  <c r="E16" i="3"/>
  <c r="D16" i="3"/>
  <c r="C16" i="3"/>
  <c r="B16" i="3"/>
  <c r="M59" i="2"/>
  <c r="L59" i="2"/>
  <c r="K59" i="2"/>
  <c r="J59" i="2"/>
  <c r="I59" i="2"/>
  <c r="H59" i="2"/>
  <c r="G59" i="2"/>
  <c r="F59" i="2"/>
  <c r="E59" i="2"/>
  <c r="D59" i="2"/>
  <c r="C59" i="2"/>
  <c r="B59" i="2"/>
  <c r="M50" i="2"/>
  <c r="L50" i="2"/>
  <c r="K50" i="2"/>
  <c r="J50" i="2"/>
  <c r="I50" i="2"/>
  <c r="H50" i="2"/>
  <c r="G50" i="2"/>
  <c r="F50" i="2"/>
  <c r="E50" i="2"/>
  <c r="D50" i="2"/>
  <c r="C50" i="2"/>
  <c r="B50" i="2"/>
  <c r="M42" i="2"/>
  <c r="L42" i="2"/>
  <c r="K42" i="2"/>
  <c r="J42" i="2"/>
  <c r="I42" i="2"/>
  <c r="H42" i="2"/>
  <c r="G42" i="2"/>
  <c r="F42" i="2"/>
  <c r="E42" i="2"/>
  <c r="D42" i="2"/>
  <c r="C42" i="2"/>
  <c r="B42" i="2"/>
  <c r="M37" i="2"/>
  <c r="L37" i="2"/>
  <c r="K37" i="2"/>
  <c r="J37" i="2"/>
  <c r="I37" i="2"/>
  <c r="H37" i="2"/>
  <c r="G37" i="2"/>
  <c r="F37" i="2"/>
  <c r="E37" i="2"/>
  <c r="D37" i="2"/>
  <c r="C37" i="2"/>
  <c r="B37" i="2"/>
  <c r="M31" i="2"/>
  <c r="L31" i="2"/>
  <c r="K31" i="2"/>
  <c r="J31" i="2"/>
  <c r="I31" i="2"/>
  <c r="H31" i="2"/>
  <c r="G31" i="2"/>
  <c r="F31" i="2"/>
  <c r="E31" i="2"/>
  <c r="D31" i="2"/>
  <c r="C31" i="2"/>
  <c r="B31" i="2"/>
  <c r="M23" i="2"/>
  <c r="L23" i="2"/>
  <c r="K23" i="2"/>
  <c r="J23" i="2"/>
  <c r="I23" i="2"/>
  <c r="H23" i="2"/>
  <c r="G23" i="2"/>
  <c r="F23" i="2"/>
  <c r="E23" i="2"/>
  <c r="D23" i="2"/>
  <c r="C23" i="2"/>
  <c r="B23" i="2"/>
  <c r="M16" i="2"/>
  <c r="L16" i="2"/>
  <c r="K16" i="2"/>
  <c r="J16" i="2"/>
  <c r="I16" i="2"/>
  <c r="H16" i="2"/>
  <c r="G16" i="2"/>
  <c r="F16" i="2"/>
  <c r="E16" i="2"/>
  <c r="D16" i="2"/>
  <c r="C16" i="2"/>
  <c r="B16" i="2"/>
  <c r="M13" i="2"/>
  <c r="L13" i="2"/>
  <c r="K13" i="2"/>
  <c r="J13" i="2"/>
  <c r="I13" i="2"/>
  <c r="H13" i="2"/>
  <c r="G13" i="2"/>
  <c r="F13" i="2"/>
  <c r="E13" i="2"/>
  <c r="D13" i="2"/>
  <c r="C13" i="2"/>
  <c r="B13" i="2"/>
  <c r="I65" i="1"/>
  <c r="H65" i="1"/>
  <c r="G65" i="1"/>
  <c r="F65" i="1"/>
  <c r="E65" i="1"/>
  <c r="D65" i="1"/>
  <c r="C65" i="1"/>
  <c r="B65" i="1"/>
  <c r="I56" i="1"/>
  <c r="H56" i="1"/>
  <c r="G56" i="1"/>
  <c r="F56" i="1"/>
  <c r="E56" i="1"/>
  <c r="D56" i="1"/>
  <c r="C56" i="1"/>
  <c r="B56" i="1"/>
  <c r="I47" i="1"/>
  <c r="H47" i="1"/>
  <c r="G47" i="1"/>
  <c r="F47" i="1"/>
  <c r="E47" i="1"/>
  <c r="D47" i="1"/>
  <c r="C47" i="1"/>
  <c r="B47" i="1"/>
  <c r="I41" i="1"/>
  <c r="H41" i="1"/>
  <c r="G41" i="1"/>
  <c r="F41" i="1"/>
  <c r="E41" i="1"/>
  <c r="D41" i="1"/>
  <c r="C41" i="1"/>
  <c r="B41" i="1"/>
  <c r="I34" i="1"/>
  <c r="H34" i="1"/>
  <c r="G34" i="1"/>
  <c r="F34" i="1"/>
  <c r="E34" i="1"/>
  <c r="D34" i="1"/>
  <c r="D14" i="1" s="1"/>
  <c r="C34" i="1"/>
  <c r="B34" i="1"/>
  <c r="I25" i="1"/>
  <c r="H25" i="1"/>
  <c r="G25" i="1"/>
  <c r="F25" i="1"/>
  <c r="E25" i="1"/>
  <c r="D25" i="1"/>
  <c r="C25" i="1"/>
  <c r="B25" i="1"/>
  <c r="I17" i="1"/>
  <c r="H17" i="1"/>
  <c r="H14" i="1" s="1"/>
  <c r="G17" i="1"/>
  <c r="F17" i="1"/>
  <c r="E17" i="1"/>
  <c r="D17" i="1"/>
  <c r="C17" i="1"/>
  <c r="B17" i="1"/>
  <c r="I14" i="1"/>
  <c r="G14" i="1"/>
  <c r="F14" i="1"/>
  <c r="E14" i="1"/>
  <c r="C14" i="1"/>
  <c r="B14" i="1"/>
</calcChain>
</file>

<file path=xl/sharedStrings.xml><?xml version="1.0" encoding="utf-8"?>
<sst xmlns="http://schemas.openxmlformats.org/spreadsheetml/2006/main" count="739" uniqueCount="440">
  <si>
    <t>CUADRO No. 161</t>
  </si>
  <si>
    <t xml:space="preserve">MOVIMIENTO EN LOS JUZGADOS COMPETENTES EN MATERIA PENAL JUVENIL </t>
  </si>
  <si>
    <t>DURANTE EL AÑO 2000</t>
  </si>
  <si>
    <t xml:space="preserve"> </t>
  </si>
  <si>
    <t xml:space="preserve">Activos </t>
  </si>
  <si>
    <t>AUDIENCIAS DE  CONCILIACION REALIZADAS</t>
  </si>
  <si>
    <t>JUZGADO</t>
  </si>
  <si>
    <t>al</t>
  </si>
  <si>
    <t>Entrados</t>
  </si>
  <si>
    <t>Reentra-</t>
  </si>
  <si>
    <t>Termi-</t>
  </si>
  <si>
    <t xml:space="preserve">ACTIVOS AL </t>
  </si>
  <si>
    <t>dos</t>
  </si>
  <si>
    <t>nados</t>
  </si>
  <si>
    <t>TOTAL</t>
  </si>
  <si>
    <t>HUBO</t>
  </si>
  <si>
    <t>NO HUBO</t>
  </si>
  <si>
    <t>ARREGLO</t>
  </si>
  <si>
    <t>====</t>
  </si>
  <si>
    <t>SAN JOSE</t>
  </si>
  <si>
    <t>Penal Juvenil San José...............................</t>
  </si>
  <si>
    <t>Civil y Trabajo Puriscal......................................</t>
  </si>
  <si>
    <t>Penal Juv. y Fam. Pérez Zeledón............</t>
  </si>
  <si>
    <t xml:space="preserve"> ALAJUELA</t>
  </si>
  <si>
    <t>Penal Juv. y Fam. Alajuela....................</t>
  </si>
  <si>
    <t>Civil y Trabajo Grecia.............................</t>
  </si>
  <si>
    <t>Civil y Trabajo San Ramón.......................</t>
  </si>
  <si>
    <t>Penal Juv. y Fam. San Carlos........................</t>
  </si>
  <si>
    <t>CARTAGO</t>
  </si>
  <si>
    <t>Penal Juv. y Fam. Cartago.................................</t>
  </si>
  <si>
    <t>Civil y Trabajo Turrialba..........................</t>
  </si>
  <si>
    <t>HEREDIA</t>
  </si>
  <si>
    <t>Penal Juv. y Fam. Heredia.........................</t>
  </si>
  <si>
    <t>GUANACASTE</t>
  </si>
  <si>
    <t>Penal Juv. y Fam. Liberia.................................</t>
  </si>
  <si>
    <t>Civil y Trabajo Cañas......................................</t>
  </si>
  <si>
    <t>Civil y Trabajo Nicoya...................................</t>
  </si>
  <si>
    <t>Civil y Trabajo Santa Cruz..............................</t>
  </si>
  <si>
    <t>PUNTARENAS</t>
  </si>
  <si>
    <t>Penal Juv. y Fam. Puntarenas............................</t>
  </si>
  <si>
    <t>Civil y Trabajo Aguirre......................................</t>
  </si>
  <si>
    <t>Civil y Trabajo Osa........................................</t>
  </si>
  <si>
    <t>Civil y Trabajo Golfito.................................</t>
  </si>
  <si>
    <t>Civil y Trabajo Corredores..........................</t>
  </si>
  <si>
    <t>LIMON</t>
  </si>
  <si>
    <t>Penal Juv Y Fam Limón......................................</t>
  </si>
  <si>
    <t>Penal Juv. y Fam. Pococí............................</t>
  </si>
  <si>
    <t>CUADRO No. 162</t>
  </si>
  <si>
    <t>RESOLUCIONES DICTADAS A LOS MENORES POR LOS JUZGADOS PENALES JUVENILES DURANTE EL AÑO 2000</t>
  </si>
  <si>
    <t>T I P O  D E  R E S O L U C I O N E S  D I C T A D A S  A  L O S  M E N O R E S</t>
  </si>
  <si>
    <t>DESESTI-</t>
  </si>
  <si>
    <t xml:space="preserve"> SOBRESEIM.</t>
  </si>
  <si>
    <t>SOBRESEIM.</t>
  </si>
  <si>
    <t>REBELDIA</t>
  </si>
  <si>
    <t>ACUMU-</t>
  </si>
  <si>
    <t>SENTENCIA</t>
  </si>
  <si>
    <t>CONCILIC.</t>
  </si>
  <si>
    <t xml:space="preserve"> INCOM-</t>
  </si>
  <si>
    <t>PRESCRIP-</t>
  </si>
  <si>
    <t>SUSP. PROCESO</t>
  </si>
  <si>
    <t>OTRA</t>
  </si>
  <si>
    <t>MACION</t>
  </si>
  <si>
    <t>PROVISIONAL</t>
  </si>
  <si>
    <t>DEFINITIVO</t>
  </si>
  <si>
    <t>LACION</t>
  </si>
  <si>
    <t>(CONDIC.)</t>
  </si>
  <si>
    <t>PETENCIA</t>
  </si>
  <si>
    <t>CION</t>
  </si>
  <si>
    <t>A PRUEBA</t>
  </si>
  <si>
    <t>RAZON</t>
  </si>
  <si>
    <t>===</t>
  </si>
  <si>
    <t>==</t>
  </si>
  <si>
    <t>Penal Juvenil San José.......................</t>
  </si>
  <si>
    <t>Civil y Trabajo Puriscal.....................</t>
  </si>
  <si>
    <t>Penal Juv. y Fam. Pérez Zeledón...................</t>
  </si>
  <si>
    <t>ALAJUELA</t>
  </si>
  <si>
    <t>Penal Juv. y Fam. Alajuela........................</t>
  </si>
  <si>
    <t>Civil y Trabajo Grecia................................</t>
  </si>
  <si>
    <t>Civil y Trabajo San Ramón..........................</t>
  </si>
  <si>
    <t>Penal Juv. y Fam. Cartago........................</t>
  </si>
  <si>
    <t>Civil y Trabajo de Turrialba.....................................</t>
  </si>
  <si>
    <t>Penal Juv. y Fam. Heredia..............................</t>
  </si>
  <si>
    <t>Penal Juv. y Fam. Liberia.........................</t>
  </si>
  <si>
    <t>Civil y Trabajo Cañas....................................</t>
  </si>
  <si>
    <t>Civil y Trabajo Nicoya............................</t>
  </si>
  <si>
    <t>Civil y Trabajo Santa Cruz....................................</t>
  </si>
  <si>
    <t>Penal Juv. y Fam. Puntarenas...................</t>
  </si>
  <si>
    <t>Civil y Trabajo Aguirre.............................</t>
  </si>
  <si>
    <t>Civil y Trabajo Osa.............................</t>
  </si>
  <si>
    <t>Civil y Trabajo Golfito.............................</t>
  </si>
  <si>
    <t>Civil y Trabajo Corredores...............</t>
  </si>
  <si>
    <t>Penal Juv. y Fam. Limón...........................</t>
  </si>
  <si>
    <t xml:space="preserve">Penal Juv. y Fam. Pococí......................... </t>
  </si>
  <si>
    <t>CUADRO No. 163</t>
  </si>
  <si>
    <t/>
  </si>
  <si>
    <t>TIPO DE SENTENCIAS  DICTADAS Y MEDIDAS IMPUESTAS A LOS MENORES CONDENADOS POR LOS JUZGADOS PENALES JUVENILES DURANTE EL AÑO 2000</t>
  </si>
  <si>
    <t>M E D I D A S  I M P U E S T A S  A  L O S  M E N O R E S</t>
  </si>
  <si>
    <t>ABSOLU-</t>
  </si>
  <si>
    <t>CONDENA-</t>
  </si>
  <si>
    <t>AMONESTA-</t>
  </si>
  <si>
    <t>LIBERTAD</t>
  </si>
  <si>
    <t>PRESTA. SER-</t>
  </si>
  <si>
    <t>REPARA-</t>
  </si>
  <si>
    <t>ORDEN ORIEN-</t>
  </si>
  <si>
    <t xml:space="preserve"> INTERNA-</t>
  </si>
  <si>
    <t>INTERNAMIEN-</t>
  </si>
  <si>
    <t>TORIA</t>
  </si>
  <si>
    <t xml:space="preserve"> TORIA</t>
  </si>
  <si>
    <t>CION Y AD-</t>
  </si>
  <si>
    <t>ASISTIDA</t>
  </si>
  <si>
    <t xml:space="preserve">VICIOS A LA </t>
  </si>
  <si>
    <t>CION DE</t>
  </si>
  <si>
    <t>TACION Y SU-</t>
  </si>
  <si>
    <t>MIENTO DO-</t>
  </si>
  <si>
    <t>TO TIEMPO</t>
  </si>
  <si>
    <t>TO CENTRO</t>
  </si>
  <si>
    <t>TO EJECUCION</t>
  </si>
  <si>
    <t>VERTENCIA</t>
  </si>
  <si>
    <t xml:space="preserve"> COMUNIDAD</t>
  </si>
  <si>
    <t>DAÑOS</t>
  </si>
  <si>
    <t xml:space="preserve"> PERVISION</t>
  </si>
  <si>
    <t>MICILIARIO</t>
  </si>
  <si>
    <t>LIBRE</t>
  </si>
  <si>
    <t>ESPECIALIZADO</t>
  </si>
  <si>
    <t>CONDICIONAL</t>
  </si>
  <si>
    <t>Penal Juvenil San José.............................</t>
  </si>
  <si>
    <t>Civil y Trabajo Puriscal................................</t>
  </si>
  <si>
    <t>Penal Juv. y Fam. Pérez Zeledón.................. .</t>
  </si>
  <si>
    <t>Penal Juv. y Fam. Alajuela.....................</t>
  </si>
  <si>
    <t>Civil y Trabajo Grecia....................................</t>
  </si>
  <si>
    <t>Penal Juv. y Fam. Cartago..........................</t>
  </si>
  <si>
    <t>Civil y Trabajo Turrialba...............................</t>
  </si>
  <si>
    <t>Penal Juv. y Fam. Heredia.......</t>
  </si>
  <si>
    <t>Penal Juv. y Fam. Liberia...........................</t>
  </si>
  <si>
    <t>Civil y Trabajo Cañas...................................</t>
  </si>
  <si>
    <t>Civil y Trabajo Santa Cruz......................</t>
  </si>
  <si>
    <t>Penal Juv. y Fam. Puntarenas........................</t>
  </si>
  <si>
    <t>Civil y Trabajo Osa...................................</t>
  </si>
  <si>
    <t>Civil y Trabajo Golfito............................</t>
  </si>
  <si>
    <t>Civil y Trabajo Corredores......................</t>
  </si>
  <si>
    <t>Penal Juv. y Fam. Limón..........................</t>
  </si>
  <si>
    <t>Civil y Trabajo Pococí................................</t>
  </si>
  <si>
    <t>CUADRO No. 164</t>
  </si>
  <si>
    <t xml:space="preserve">MOVIMIENTO REGISTRADO POR CIRCUITO JUDICIAL EN LOS </t>
  </si>
  <si>
    <t>JUZGADOS PENALES JUVENILES DURANTE EL AÑO 2000</t>
  </si>
  <si>
    <t>CIRCUITO JUDICIAL</t>
  </si>
  <si>
    <t>ACTIVOS AL</t>
  </si>
  <si>
    <t>CASOS</t>
  </si>
  <si>
    <t xml:space="preserve">CASOS </t>
  </si>
  <si>
    <t>SENTENCIAS</t>
  </si>
  <si>
    <t>ENTRADOS</t>
  </si>
  <si>
    <t>REENTRADOS</t>
  </si>
  <si>
    <t>TERMINADOS</t>
  </si>
  <si>
    <t>Primero San José</t>
  </si>
  <si>
    <t>Primero de Alajuela</t>
  </si>
  <si>
    <t>Segundo de Alajuela</t>
  </si>
  <si>
    <t>Cartago</t>
  </si>
  <si>
    <t>Heredia</t>
  </si>
  <si>
    <t>Guanacaste</t>
  </si>
  <si>
    <t>Puntarenas</t>
  </si>
  <si>
    <t>Zona Sur</t>
  </si>
  <si>
    <t>Primero Zona Atlántica</t>
  </si>
  <si>
    <t>Segundo Zona Atlántica</t>
  </si>
  <si>
    <t>CUADRO No. 165</t>
  </si>
  <si>
    <t xml:space="preserve">NÚMERO DE MENORES REFERIDOS A LOS JUZGADOS PENALES JUVENILES SEGÚN GÉNERO  </t>
  </si>
  <si>
    <t>Y TIPO DE CASO DURANTE EL AÑO 2000</t>
  </si>
  <si>
    <t>No de</t>
  </si>
  <si>
    <t>GÉNERO</t>
  </si>
  <si>
    <t>TIPO DE CASO</t>
  </si>
  <si>
    <t>Menores</t>
  </si>
  <si>
    <t>Masc.</t>
  </si>
  <si>
    <t>Fem.</t>
  </si>
  <si>
    <t>Ign.</t>
  </si>
  <si>
    <t>Delito</t>
  </si>
  <si>
    <t>Contravención</t>
  </si>
  <si>
    <t>Tránsito</t>
  </si>
  <si>
    <t>Av. Desa</t>
  </si>
  <si>
    <t>Parición</t>
  </si>
  <si>
    <t>Penal Juvenil de San José</t>
  </si>
  <si>
    <t>Penal Juvenil de Pérez Zeledón</t>
  </si>
  <si>
    <t>Civil y Trabajo Puriscal</t>
  </si>
  <si>
    <t>-</t>
  </si>
  <si>
    <t>Familia Alajuela</t>
  </si>
  <si>
    <t>Civil y Trabajo Grecia</t>
  </si>
  <si>
    <t>Penal Juvenil San Carlos</t>
  </si>
  <si>
    <t>Civil y Trabajo San Ramón</t>
  </si>
  <si>
    <t>Familia Cartago</t>
  </si>
  <si>
    <t>Civil y Trabajo Turrialba</t>
  </si>
  <si>
    <t>Penal Juvenil Heredia</t>
  </si>
  <si>
    <t xml:space="preserve">Penal Juvenil Liberia </t>
  </si>
  <si>
    <t>Civil y Trabajo Cañas</t>
  </si>
  <si>
    <t>Civil y Trabajo Nicoya</t>
  </si>
  <si>
    <t>Civil y Trabajo Santa Cruz</t>
  </si>
  <si>
    <t>Penal Juvenil Puntarenas</t>
  </si>
  <si>
    <t>Civil y Trabajo Golfito</t>
  </si>
  <si>
    <t>Civil y Trabajo Aguirre - Parrita</t>
  </si>
  <si>
    <t>Civil y Trabajo Corredores</t>
  </si>
  <si>
    <t>Civil y Trabajo Osa</t>
  </si>
  <si>
    <t>Penal Juvenil Limón</t>
  </si>
  <si>
    <t>Penal Juvenil Pococí</t>
  </si>
  <si>
    <t>Cuadro Nº 166</t>
  </si>
  <si>
    <t>MENORES ACUSADOS POR INFRINGIR LA LEY PENAL JUVENIL SEGUN TIPO DE CASO Y JUZGADO DURANTE EL AÑO 2000</t>
  </si>
  <si>
    <t xml:space="preserve">      JUZGADO</t>
  </si>
  <si>
    <t>PENAL</t>
  </si>
  <si>
    <t>FAMILIA</t>
  </si>
  <si>
    <t xml:space="preserve"> MIXTO</t>
  </si>
  <si>
    <t>MIXTO</t>
  </si>
  <si>
    <t xml:space="preserve">   MIXTO</t>
  </si>
  <si>
    <t>CIVIL Y</t>
  </si>
  <si>
    <t>JUVENIL</t>
  </si>
  <si>
    <t>PEREZ</t>
  </si>
  <si>
    <t>PURISCAL</t>
  </si>
  <si>
    <t>GRECIA</t>
  </si>
  <si>
    <t>SAN</t>
  </si>
  <si>
    <t>TURRIALBA</t>
  </si>
  <si>
    <t>LIBERIA</t>
  </si>
  <si>
    <t>SANTA</t>
  </si>
  <si>
    <t>CAÑAS</t>
  </si>
  <si>
    <t>NICOYA</t>
  </si>
  <si>
    <t>PUNTA-</t>
  </si>
  <si>
    <t xml:space="preserve">  AGUIRRE-</t>
  </si>
  <si>
    <t>GOLFITO</t>
  </si>
  <si>
    <t>CORRE-</t>
  </si>
  <si>
    <t>OSA</t>
  </si>
  <si>
    <t>TRABAJO</t>
  </si>
  <si>
    <t>ZELEDON</t>
  </si>
  <si>
    <t>CARLOS</t>
  </si>
  <si>
    <t>RAMON</t>
  </si>
  <si>
    <t>CRUZ</t>
  </si>
  <si>
    <t>RENAS</t>
  </si>
  <si>
    <t xml:space="preserve">  PARRITA</t>
  </si>
  <si>
    <t>DORES</t>
  </si>
  <si>
    <t>POCOCI</t>
  </si>
  <si>
    <t>DELITOS...............................................</t>
  </si>
  <si>
    <t>Aborto..................................................</t>
  </si>
  <si>
    <t>Abusos deshonestos..........................</t>
  </si>
  <si>
    <t>Abusos deshonestos (tentativa de)....</t>
  </si>
  <si>
    <t>Abusos sexuales contra menor...........</t>
  </si>
  <si>
    <t>Administración Fraudulenta.................</t>
  </si>
  <si>
    <t>Agresión..............................................</t>
  </si>
  <si>
    <t>Amenazas............................................</t>
  </si>
  <si>
    <t>Alteración de documento.....................</t>
  </si>
  <si>
    <t>Apropiación indebida...........................</t>
  </si>
  <si>
    <t>Apropiación irregular...........................</t>
  </si>
  <si>
    <t>Atentado a la autoridad........................</t>
  </si>
  <si>
    <t>Averiguar muerte.................................</t>
  </si>
  <si>
    <t>Averiguar desaparición.......................</t>
  </si>
  <si>
    <t>Calumnias.............................................</t>
  </si>
  <si>
    <t>Circulación de moneda falsa................</t>
  </si>
  <si>
    <t>Coacción..............................................</t>
  </si>
  <si>
    <t>Consumo de drogas.............................</t>
  </si>
  <si>
    <t>Corrupción...........................................</t>
  </si>
  <si>
    <t>Daños...................................................</t>
  </si>
  <si>
    <t>Denuncia calumniosa...........................</t>
  </si>
  <si>
    <t>Desacato a la autoridad.......................</t>
  </si>
  <si>
    <t>Desobediencia a la autoridad...............</t>
  </si>
  <si>
    <t>Difusión pornográfica...........................</t>
  </si>
  <si>
    <t>Entorpecimiento servicio público..........</t>
  </si>
  <si>
    <t>Estafa...................................................</t>
  </si>
  <si>
    <t>Estafa (tentativa de)............................</t>
  </si>
  <si>
    <t>Extorsión..............................................</t>
  </si>
  <si>
    <t>Estupro.................................................</t>
  </si>
  <si>
    <t>Evasión.................................................</t>
  </si>
  <si>
    <t>Facilitación culposa..............................</t>
  </si>
  <si>
    <t>Falsedad ideológica.............................</t>
  </si>
  <si>
    <t>Falsificación de documentos...............</t>
  </si>
  <si>
    <t>Falsificación de moneda......................</t>
  </si>
  <si>
    <t>Falsificación de sellos..........................</t>
  </si>
  <si>
    <t>Falsificación señas y marcas..............</t>
  </si>
  <si>
    <t>Falso testimonio...................................</t>
  </si>
  <si>
    <t>Favorecimiento real..............................</t>
  </si>
  <si>
    <t>Homicidio..............................................</t>
  </si>
  <si>
    <t>Homicidio culposo................................</t>
  </si>
  <si>
    <t>Homicidio (tentativa de)........................</t>
  </si>
  <si>
    <t>Hurto....................................................</t>
  </si>
  <si>
    <t>Hurto (tentativa de)..............................</t>
  </si>
  <si>
    <t>Incendio................................................</t>
  </si>
  <si>
    <t>Incendio (tentativa de).........................</t>
  </si>
  <si>
    <t>Incesto....................................................</t>
  </si>
  <si>
    <t>Infracción Ley de Armas......................</t>
  </si>
  <si>
    <t>Infr. Ley Conserv. Vida Silvestre.........</t>
  </si>
  <si>
    <t>Inf. Ley Consumidor</t>
  </si>
  <si>
    <t>Infracción Ley Caza y Pesca...............</t>
  </si>
  <si>
    <t>Infracción Ley Forestal........................</t>
  </si>
  <si>
    <t>Infracción Ley Sicotrópicos.................</t>
  </si>
  <si>
    <t>Infracción Ley Licores.........................</t>
  </si>
  <si>
    <t>Infracción Ley Derechos Autor............</t>
  </si>
  <si>
    <t>Inf. Ley Juegos....................................</t>
  </si>
  <si>
    <t>Injurias..................................................</t>
  </si>
  <si>
    <t>Lesiones..............................................</t>
  </si>
  <si>
    <t>Lesiones con arma blanca...................</t>
  </si>
  <si>
    <t>Lesiones con arma de fuego...............</t>
  </si>
  <si>
    <t>Lesiones culposas...............................</t>
  </si>
  <si>
    <t>Penalidad del corruptor........................</t>
  </si>
  <si>
    <t>Privación de libertad.............................</t>
  </si>
  <si>
    <t>Proxenetismo.......................................</t>
  </si>
  <si>
    <t>Rapto....................................................</t>
  </si>
  <si>
    <t>Receptación.........................................</t>
  </si>
  <si>
    <t>Relaciones sexuales............................</t>
  </si>
  <si>
    <t>Resistencia a la autoridad....................</t>
  </si>
  <si>
    <t>Resistencia agravada..........................</t>
  </si>
  <si>
    <t>Retención indebida...............................</t>
  </si>
  <si>
    <t>Robo.....................................................</t>
  </si>
  <si>
    <t>Robo (tentativa de)..............................</t>
  </si>
  <si>
    <t>Suicidio (tentativa de)...........................</t>
  </si>
  <si>
    <t>Suministro de drogas............................</t>
  </si>
  <si>
    <t>Suplantación de autoridad....................</t>
  </si>
  <si>
    <t>Sustracción de menor..........................</t>
  </si>
  <si>
    <t>Tenencia droga o marihuana................</t>
  </si>
  <si>
    <t>Tráfico de drogas o marihuana............</t>
  </si>
  <si>
    <t>Uso de documento falso......................</t>
  </si>
  <si>
    <t>Usurpación...........................................</t>
  </si>
  <si>
    <t>Venta de Drogas..................................</t>
  </si>
  <si>
    <t>Violación..............................................</t>
  </si>
  <si>
    <t>Violación (tentativa de)........................</t>
  </si>
  <si>
    <t>Violación de domicilio...........................</t>
  </si>
  <si>
    <t>Violación domicilio (tentativa de)..........</t>
  </si>
  <si>
    <t>Otros....................................................</t>
  </si>
  <si>
    <t>CONTRAVENCIONES...........................</t>
  </si>
  <si>
    <t>Atípica..................................................</t>
  </si>
  <si>
    <t>Abandono dañino de animal.................</t>
  </si>
  <si>
    <t>Actos obscenos..................................</t>
  </si>
  <si>
    <t>Acometer mujer embarazada...............</t>
  </si>
  <si>
    <t>Alboroto...............................................</t>
  </si>
  <si>
    <t>Anuncios en paredes...........................</t>
  </si>
  <si>
    <t>Crueldad con animales.........................</t>
  </si>
  <si>
    <t>Daños menores....................................</t>
  </si>
  <si>
    <t>Desaparición........................................</t>
  </si>
  <si>
    <t>Desórdenes.........................................</t>
  </si>
  <si>
    <t>Dibujos deshonestos............................</t>
  </si>
  <si>
    <t>Dificultar acción de la autoridad...........</t>
  </si>
  <si>
    <t>Disenciones Domésticas......................</t>
  </si>
  <si>
    <t>Divulgación hechos mortificantes.........</t>
  </si>
  <si>
    <t>Embriaguez...........................................</t>
  </si>
  <si>
    <t>Entrada terreno ajeno..........................</t>
  </si>
  <si>
    <t>Entrada violenta a negocio...................</t>
  </si>
  <si>
    <t>Exhibicionismo......................................</t>
  </si>
  <si>
    <t>Falta vigilancia animal peligroso...........</t>
  </si>
  <si>
    <t>Golpes..................................................</t>
  </si>
  <si>
    <t>Hurto menor.........................................</t>
  </si>
  <si>
    <t>Infracción Ley Armas...........................</t>
  </si>
  <si>
    <t>Infr. Ley Conserv. Fauna Silvestre......</t>
  </si>
  <si>
    <t>Inf. Ley Forestal...................................</t>
  </si>
  <si>
    <t>Infracción Ley de Licores.....................</t>
  </si>
  <si>
    <t>Infracción Ley de Salud.......................</t>
  </si>
  <si>
    <t>Irrespeto a la autoridad........................</t>
  </si>
  <si>
    <t>Lanzamiento de objetos.......................</t>
  </si>
  <si>
    <t>Lesiones levísimas...............................</t>
  </si>
  <si>
    <t>Llamadas mortificantes por  teléfono...</t>
  </si>
  <si>
    <t>Molestias..............................................</t>
  </si>
  <si>
    <t>Negativa a identificarse.......................</t>
  </si>
  <si>
    <t>No pago servicio, comida o bebida......</t>
  </si>
  <si>
    <t>No pago de transporte.........................</t>
  </si>
  <si>
    <t>Obstrucción vía pública.......................</t>
  </si>
  <si>
    <t>Ofensas...............................................</t>
  </si>
  <si>
    <t>Palabras obscenas..............................</t>
  </si>
  <si>
    <t>Participar en riña..................................</t>
  </si>
  <si>
    <t>Pelea dual.............................................</t>
  </si>
  <si>
    <t>Perturbar tranquilidad vecinos.............</t>
  </si>
  <si>
    <t>Portar arma prohibida...........................</t>
  </si>
  <si>
    <t>Profanación cementerios.....................</t>
  </si>
  <si>
    <t>Proposiciones irrespetuosas...............</t>
  </si>
  <si>
    <t>Provocación de riña.............................</t>
  </si>
  <si>
    <t>Resistencia a retirarse..........................</t>
  </si>
  <si>
    <t>Tirar piedras o sustancias en vía púb..</t>
  </si>
  <si>
    <t>Tocamiento inmorales..........................</t>
  </si>
  <si>
    <t>Usurpación de nombre.........................</t>
  </si>
  <si>
    <t>Ventas sin licencia...............................</t>
  </si>
  <si>
    <t>TRANSITO...........................................</t>
  </si>
  <si>
    <t>Colisión.................................................</t>
  </si>
  <si>
    <t>Vuelco..................................................</t>
  </si>
  <si>
    <t>Atropello...............................................</t>
  </si>
  <si>
    <t>Otras infracciones...............................</t>
  </si>
  <si>
    <t>CUADRO No. 167</t>
  </si>
  <si>
    <t>MENORES SENTENCIADOS A INTERNAMIENTO EN CENTROS ESPECIALIZADOS POR LOS JUZGADOS PENALES JUVENILES</t>
  </si>
  <si>
    <t>SEGÚN DELITO, EDAD Y GÉNERO DURANTE EL AÑO 2000</t>
  </si>
  <si>
    <t>EDAD</t>
  </si>
  <si>
    <t>DELITO</t>
  </si>
  <si>
    <t>MASCULINO</t>
  </si>
  <si>
    <t>FEMENINO</t>
  </si>
  <si>
    <t>Daños agravados</t>
  </si>
  <si>
    <t>Homicidio calificado</t>
  </si>
  <si>
    <t>Homicidio simple</t>
  </si>
  <si>
    <t>Hurto agravado</t>
  </si>
  <si>
    <t>Inf. Ley Sicotrópicos</t>
  </si>
  <si>
    <t>Lesiones graves</t>
  </si>
  <si>
    <t>Privación libertad</t>
  </si>
  <si>
    <t>Robo agravado</t>
  </si>
  <si>
    <t>Robo simple</t>
  </si>
  <si>
    <t>Tent. homicidio calificado</t>
  </si>
  <si>
    <t>Violación</t>
  </si>
  <si>
    <t>CUADRO No. 168</t>
  </si>
  <si>
    <t xml:space="preserve">MOVIMIENTO OCURRIDO EN LOS JUZGADOS PENALES JUVENILES POR </t>
  </si>
  <si>
    <t>PROVINCIA DURANTE EL AÑO 2000</t>
  </si>
  <si>
    <t>PROVINCIA</t>
  </si>
  <si>
    <t>Activos al</t>
  </si>
  <si>
    <t>Casos</t>
  </si>
  <si>
    <t xml:space="preserve">Casos </t>
  </si>
  <si>
    <t>Reentrados</t>
  </si>
  <si>
    <t>Terminados</t>
  </si>
  <si>
    <t>San José</t>
  </si>
  <si>
    <t>Alajuela</t>
  </si>
  <si>
    <t>Limón</t>
  </si>
  <si>
    <t>CUADRO No. 169</t>
  </si>
  <si>
    <t xml:space="preserve">DISTRIBUCIÓN PORCENTUAL DEL MOVIMIENTO OCURRIDO EN LOS JUZGADOS   </t>
  </si>
  <si>
    <t>PENALES JUVENILES POR PROVINCIA DURANTE EL AÑO 2000</t>
  </si>
  <si>
    <t>c</t>
  </si>
  <si>
    <t>CUADRO No. 170</t>
  </si>
  <si>
    <t xml:space="preserve">CASOS ENTRADOS EN LOS JUZGADOS PENALES JUVENILES POR   </t>
  </si>
  <si>
    <t>TRIMESTRE Y PROVINCIA DURANTE EL AÑO 2000</t>
  </si>
  <si>
    <t>TRIMESTRE</t>
  </si>
  <si>
    <t>Enero</t>
  </si>
  <si>
    <t>Abril</t>
  </si>
  <si>
    <t>Julio</t>
  </si>
  <si>
    <t>Octubre</t>
  </si>
  <si>
    <t>Marzo</t>
  </si>
  <si>
    <t>Junio</t>
  </si>
  <si>
    <t>Setiembre</t>
  </si>
  <si>
    <t>Diciembre</t>
  </si>
  <si>
    <t>CUADRO No. 171</t>
  </si>
  <si>
    <t xml:space="preserve">CASOS FENECIDOS EN LOS JUZGADOS PENALES JUVENILES POR   </t>
  </si>
  <si>
    <t>CUADRO No. 172</t>
  </si>
  <si>
    <t xml:space="preserve">RESOLUCIONES DICTADAS A LOS MENORES POR LOS JUZGADOS PENALES    </t>
  </si>
  <si>
    <t>JUVENILES POR TRIMESTRE DURANTE EL AÑO 2000</t>
  </si>
  <si>
    <t>RESOLUCIÓN</t>
  </si>
  <si>
    <t>Desestimación</t>
  </si>
  <si>
    <t>Sobreseimiento definitivo</t>
  </si>
  <si>
    <t>Sobreseimiento provisional</t>
  </si>
  <si>
    <t xml:space="preserve">Rebeldía </t>
  </si>
  <si>
    <t>Acumulación</t>
  </si>
  <si>
    <t>Sentencia</t>
  </si>
  <si>
    <t>Conciliación (cond.)</t>
  </si>
  <si>
    <t>Incompetencia</t>
  </si>
  <si>
    <t>Suspensión proceso a prueba</t>
  </si>
  <si>
    <t>Prescripción</t>
  </si>
  <si>
    <t>Otra</t>
  </si>
  <si>
    <t>CUADRO No. 173</t>
  </si>
  <si>
    <t xml:space="preserve">CASOS EN TRÁMITE AL TERMINAR EL TRIMESTRE EN LOS </t>
  </si>
  <si>
    <t>JUZGADOS PENALES JUVENILES SEGÚN PROVINCIA DURANTE</t>
  </si>
  <si>
    <t>EL AÑO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</si>
</sst>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0"/>
      <name val="Arial"/>
    </font>
    <font>
      <b/>
      <u/>
      <sz val="10"/>
      <name val="Arial"/>
    </font>
    <font>
      <b/>
      <u/>
      <sz val="10"/>
      <name val="Arial"/>
      <family val="2"/>
    </font>
    <font>
      <b/>
      <sz val="8"/>
      <name val="Helvetica"/>
    </font>
    <font>
      <sz val="8"/>
      <name val="HELVETICA"/>
    </font>
    <font>
      <u val="double"/>
      <sz val="8"/>
      <name val="Helvetica"/>
    </font>
    <font>
      <u/>
      <sz val="8"/>
      <name val="Helvetica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fill"/>
    </xf>
    <xf numFmtId="0" fontId="1" fillId="0" borderId="2" xfId="0" applyFont="1" applyBorder="1" applyAlignment="1">
      <alignment horizontal="fill"/>
    </xf>
    <xf numFmtId="0" fontId="1" fillId="0" borderId="3" xfId="0" applyFont="1" applyBorder="1" applyAlignment="1">
      <alignment horizontal="fill"/>
    </xf>
    <xf numFmtId="0" fontId="1" fillId="0" borderId="4" xfId="0" applyFont="1" applyBorder="1" applyAlignment="1">
      <alignment horizontal="fill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fill"/>
    </xf>
    <xf numFmtId="0" fontId="1" fillId="0" borderId="9" xfId="0" applyFont="1" applyBorder="1" applyAlignment="1">
      <alignment horizontal="fill"/>
    </xf>
    <xf numFmtId="0" fontId="1" fillId="0" borderId="10" xfId="0" applyFont="1" applyBorder="1" applyAlignment="1">
      <alignment horizontal="fill"/>
    </xf>
    <xf numFmtId="14" fontId="1" fillId="0" borderId="5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fill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Continuous"/>
    </xf>
    <xf numFmtId="0" fontId="1" fillId="0" borderId="11" xfId="0" applyFont="1" applyBorder="1" applyAlignment="1">
      <alignment horizontal="fill"/>
    </xf>
    <xf numFmtId="0" fontId="1" fillId="0" borderId="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fill"/>
    </xf>
    <xf numFmtId="0" fontId="2" fillId="0" borderId="8" xfId="0" applyFont="1" applyBorder="1" applyAlignment="1">
      <alignment horizontal="center"/>
    </xf>
    <xf numFmtId="0" fontId="1" fillId="0" borderId="0" xfId="0" quotePrefix="1" applyFont="1"/>
    <xf numFmtId="0" fontId="1" fillId="0" borderId="9" xfId="0" applyFont="1" applyBorder="1"/>
    <xf numFmtId="0" fontId="1" fillId="0" borderId="11" xfId="0" applyFont="1" applyBorder="1"/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0" fillId="0" borderId="6" xfId="0" applyBorder="1"/>
    <xf numFmtId="0" fontId="5" fillId="0" borderId="0" xfId="0" applyFont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/>
    </xf>
    <xf numFmtId="164" fontId="8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0" xfId="0" applyFont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164" fontId="8" fillId="0" borderId="17" xfId="0" applyNumberFormat="1" applyFont="1" applyBorder="1"/>
    <xf numFmtId="164" fontId="8" fillId="0" borderId="17" xfId="0" applyNumberFormat="1" applyFont="1" applyBorder="1" applyAlignment="1">
      <alignment horizontal="centerContinuous"/>
    </xf>
    <xf numFmtId="164" fontId="8" fillId="0" borderId="0" xfId="0" applyNumberFormat="1" applyFont="1"/>
    <xf numFmtId="0" fontId="8" fillId="0" borderId="17" xfId="0" applyFont="1" applyBorder="1" applyAlignment="1">
      <alignment horizontal="center"/>
    </xf>
    <xf numFmtId="0" fontId="8" fillId="0" borderId="9" xfId="0" applyFont="1" applyBorder="1"/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Continuous"/>
    </xf>
    <xf numFmtId="164" fontId="8" fillId="0" borderId="19" xfId="0" applyNumberFormat="1" applyFont="1" applyBorder="1"/>
    <xf numFmtId="164" fontId="8" fillId="0" borderId="9" xfId="0" applyNumberFormat="1" applyFont="1" applyBorder="1"/>
    <xf numFmtId="0" fontId="9" fillId="0" borderId="0" xfId="0" applyFont="1" applyAlignment="1">
      <alignment horizontal="right"/>
    </xf>
    <xf numFmtId="164" fontId="10" fillId="0" borderId="17" xfId="0" applyNumberFormat="1" applyFont="1" applyBorder="1"/>
    <xf numFmtId="164" fontId="10" fillId="0" borderId="0" xfId="0" applyNumberFormat="1" applyFont="1"/>
    <xf numFmtId="0" fontId="9" fillId="0" borderId="17" xfId="0" applyFont="1" applyBorder="1" applyAlignment="1">
      <alignment horizontal="right"/>
    </xf>
    <xf numFmtId="0" fontId="9" fillId="0" borderId="17" xfId="0" applyFont="1" applyBorder="1"/>
    <xf numFmtId="164" fontId="9" fillId="0" borderId="0" xfId="0" applyNumberFormat="1" applyFont="1" applyAlignment="1">
      <alignment horizontal="left"/>
    </xf>
    <xf numFmtId="164" fontId="11" fillId="0" borderId="17" xfId="0" applyNumberFormat="1" applyFont="1" applyBorder="1"/>
    <xf numFmtId="164" fontId="11" fillId="0" borderId="0" xfId="0" applyNumberFormat="1" applyFont="1"/>
    <xf numFmtId="164" fontId="9" fillId="0" borderId="17" xfId="0" applyNumberFormat="1" applyFont="1" applyBorder="1"/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/>
    <xf numFmtId="0" fontId="0" fillId="0" borderId="4" xfId="0" applyBorder="1"/>
    <xf numFmtId="0" fontId="0" fillId="0" borderId="3" xfId="0" applyBorder="1"/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0" fillId="0" borderId="11" xfId="0" applyBorder="1"/>
    <xf numFmtId="165" fontId="7" fillId="0" borderId="6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0" fillId="0" borderId="11" xfId="0" applyNumberFormat="1" applyBorder="1"/>
    <xf numFmtId="1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A139-29B8-4EE9-9A89-44496FB7E9D6}">
  <sheetPr>
    <pageSetUpPr fitToPage="1"/>
  </sheetPr>
  <dimension ref="A1:J71"/>
  <sheetViews>
    <sheetView tabSelected="1" workbookViewId="0">
      <selection activeCell="A84" sqref="A84"/>
    </sheetView>
  </sheetViews>
  <sheetFormatPr baseColWidth="10" defaultColWidth="10.26953125" defaultRowHeight="12.5" x14ac:dyDescent="0.25"/>
  <cols>
    <col min="1" max="1" width="29.1796875" style="3" customWidth="1"/>
    <col min="2" max="2" width="10" style="3" customWidth="1"/>
    <col min="3" max="4" width="9.26953125" style="3" customWidth="1"/>
    <col min="5" max="5" width="8.1796875" style="3" customWidth="1"/>
    <col min="6" max="6" width="15.453125" style="3" customWidth="1"/>
    <col min="7" max="7" width="16.26953125" style="3" customWidth="1"/>
    <col min="8" max="8" width="13.7265625" style="3" customWidth="1"/>
    <col min="9" max="9" width="13.54296875" style="3" customWidth="1"/>
    <col min="10" max="256" width="10.26953125" style="3"/>
    <col min="257" max="257" width="29.1796875" style="3" customWidth="1"/>
    <col min="258" max="258" width="10" style="3" customWidth="1"/>
    <col min="259" max="260" width="9.26953125" style="3" customWidth="1"/>
    <col min="261" max="261" width="8.1796875" style="3" customWidth="1"/>
    <col min="262" max="262" width="15.453125" style="3" customWidth="1"/>
    <col min="263" max="263" width="16.26953125" style="3" customWidth="1"/>
    <col min="264" max="264" width="13.7265625" style="3" customWidth="1"/>
    <col min="265" max="265" width="13.54296875" style="3" customWidth="1"/>
    <col min="266" max="512" width="10.26953125" style="3"/>
    <col min="513" max="513" width="29.1796875" style="3" customWidth="1"/>
    <col min="514" max="514" width="10" style="3" customWidth="1"/>
    <col min="515" max="516" width="9.26953125" style="3" customWidth="1"/>
    <col min="517" max="517" width="8.1796875" style="3" customWidth="1"/>
    <col min="518" max="518" width="15.453125" style="3" customWidth="1"/>
    <col min="519" max="519" width="16.26953125" style="3" customWidth="1"/>
    <col min="520" max="520" width="13.7265625" style="3" customWidth="1"/>
    <col min="521" max="521" width="13.54296875" style="3" customWidth="1"/>
    <col min="522" max="768" width="10.26953125" style="3"/>
    <col min="769" max="769" width="29.1796875" style="3" customWidth="1"/>
    <col min="770" max="770" width="10" style="3" customWidth="1"/>
    <col min="771" max="772" width="9.26953125" style="3" customWidth="1"/>
    <col min="773" max="773" width="8.1796875" style="3" customWidth="1"/>
    <col min="774" max="774" width="15.453125" style="3" customWidth="1"/>
    <col min="775" max="775" width="16.26953125" style="3" customWidth="1"/>
    <col min="776" max="776" width="13.7265625" style="3" customWidth="1"/>
    <col min="777" max="777" width="13.54296875" style="3" customWidth="1"/>
    <col min="778" max="1024" width="10.26953125" style="3"/>
    <col min="1025" max="1025" width="29.1796875" style="3" customWidth="1"/>
    <col min="1026" max="1026" width="10" style="3" customWidth="1"/>
    <col min="1027" max="1028" width="9.26953125" style="3" customWidth="1"/>
    <col min="1029" max="1029" width="8.1796875" style="3" customWidth="1"/>
    <col min="1030" max="1030" width="15.453125" style="3" customWidth="1"/>
    <col min="1031" max="1031" width="16.26953125" style="3" customWidth="1"/>
    <col min="1032" max="1032" width="13.7265625" style="3" customWidth="1"/>
    <col min="1033" max="1033" width="13.54296875" style="3" customWidth="1"/>
    <col min="1034" max="1280" width="10.26953125" style="3"/>
    <col min="1281" max="1281" width="29.1796875" style="3" customWidth="1"/>
    <col min="1282" max="1282" width="10" style="3" customWidth="1"/>
    <col min="1283" max="1284" width="9.26953125" style="3" customWidth="1"/>
    <col min="1285" max="1285" width="8.1796875" style="3" customWidth="1"/>
    <col min="1286" max="1286" width="15.453125" style="3" customWidth="1"/>
    <col min="1287" max="1287" width="16.26953125" style="3" customWidth="1"/>
    <col min="1288" max="1288" width="13.7265625" style="3" customWidth="1"/>
    <col min="1289" max="1289" width="13.54296875" style="3" customWidth="1"/>
    <col min="1290" max="1536" width="10.26953125" style="3"/>
    <col min="1537" max="1537" width="29.1796875" style="3" customWidth="1"/>
    <col min="1538" max="1538" width="10" style="3" customWidth="1"/>
    <col min="1539" max="1540" width="9.26953125" style="3" customWidth="1"/>
    <col min="1541" max="1541" width="8.1796875" style="3" customWidth="1"/>
    <col min="1542" max="1542" width="15.453125" style="3" customWidth="1"/>
    <col min="1543" max="1543" width="16.26953125" style="3" customWidth="1"/>
    <col min="1544" max="1544" width="13.7265625" style="3" customWidth="1"/>
    <col min="1545" max="1545" width="13.54296875" style="3" customWidth="1"/>
    <col min="1546" max="1792" width="10.26953125" style="3"/>
    <col min="1793" max="1793" width="29.1796875" style="3" customWidth="1"/>
    <col min="1794" max="1794" width="10" style="3" customWidth="1"/>
    <col min="1795" max="1796" width="9.26953125" style="3" customWidth="1"/>
    <col min="1797" max="1797" width="8.1796875" style="3" customWidth="1"/>
    <col min="1798" max="1798" width="15.453125" style="3" customWidth="1"/>
    <col min="1799" max="1799" width="16.26953125" style="3" customWidth="1"/>
    <col min="1800" max="1800" width="13.7265625" style="3" customWidth="1"/>
    <col min="1801" max="1801" width="13.54296875" style="3" customWidth="1"/>
    <col min="1802" max="2048" width="10.26953125" style="3"/>
    <col min="2049" max="2049" width="29.1796875" style="3" customWidth="1"/>
    <col min="2050" max="2050" width="10" style="3" customWidth="1"/>
    <col min="2051" max="2052" width="9.26953125" style="3" customWidth="1"/>
    <col min="2053" max="2053" width="8.1796875" style="3" customWidth="1"/>
    <col min="2054" max="2054" width="15.453125" style="3" customWidth="1"/>
    <col min="2055" max="2055" width="16.26953125" style="3" customWidth="1"/>
    <col min="2056" max="2056" width="13.7265625" style="3" customWidth="1"/>
    <col min="2057" max="2057" width="13.54296875" style="3" customWidth="1"/>
    <col min="2058" max="2304" width="10.26953125" style="3"/>
    <col min="2305" max="2305" width="29.1796875" style="3" customWidth="1"/>
    <col min="2306" max="2306" width="10" style="3" customWidth="1"/>
    <col min="2307" max="2308" width="9.26953125" style="3" customWidth="1"/>
    <col min="2309" max="2309" width="8.1796875" style="3" customWidth="1"/>
    <col min="2310" max="2310" width="15.453125" style="3" customWidth="1"/>
    <col min="2311" max="2311" width="16.26953125" style="3" customWidth="1"/>
    <col min="2312" max="2312" width="13.7265625" style="3" customWidth="1"/>
    <col min="2313" max="2313" width="13.54296875" style="3" customWidth="1"/>
    <col min="2314" max="2560" width="10.26953125" style="3"/>
    <col min="2561" max="2561" width="29.1796875" style="3" customWidth="1"/>
    <col min="2562" max="2562" width="10" style="3" customWidth="1"/>
    <col min="2563" max="2564" width="9.26953125" style="3" customWidth="1"/>
    <col min="2565" max="2565" width="8.1796875" style="3" customWidth="1"/>
    <col min="2566" max="2566" width="15.453125" style="3" customWidth="1"/>
    <col min="2567" max="2567" width="16.26953125" style="3" customWidth="1"/>
    <col min="2568" max="2568" width="13.7265625" style="3" customWidth="1"/>
    <col min="2569" max="2569" width="13.54296875" style="3" customWidth="1"/>
    <col min="2570" max="2816" width="10.26953125" style="3"/>
    <col min="2817" max="2817" width="29.1796875" style="3" customWidth="1"/>
    <col min="2818" max="2818" width="10" style="3" customWidth="1"/>
    <col min="2819" max="2820" width="9.26953125" style="3" customWidth="1"/>
    <col min="2821" max="2821" width="8.1796875" style="3" customWidth="1"/>
    <col min="2822" max="2822" width="15.453125" style="3" customWidth="1"/>
    <col min="2823" max="2823" width="16.26953125" style="3" customWidth="1"/>
    <col min="2824" max="2824" width="13.7265625" style="3" customWidth="1"/>
    <col min="2825" max="2825" width="13.54296875" style="3" customWidth="1"/>
    <col min="2826" max="3072" width="10.26953125" style="3"/>
    <col min="3073" max="3073" width="29.1796875" style="3" customWidth="1"/>
    <col min="3074" max="3074" width="10" style="3" customWidth="1"/>
    <col min="3075" max="3076" width="9.26953125" style="3" customWidth="1"/>
    <col min="3077" max="3077" width="8.1796875" style="3" customWidth="1"/>
    <col min="3078" max="3078" width="15.453125" style="3" customWidth="1"/>
    <col min="3079" max="3079" width="16.26953125" style="3" customWidth="1"/>
    <col min="3080" max="3080" width="13.7265625" style="3" customWidth="1"/>
    <col min="3081" max="3081" width="13.54296875" style="3" customWidth="1"/>
    <col min="3082" max="3328" width="10.26953125" style="3"/>
    <col min="3329" max="3329" width="29.1796875" style="3" customWidth="1"/>
    <col min="3330" max="3330" width="10" style="3" customWidth="1"/>
    <col min="3331" max="3332" width="9.26953125" style="3" customWidth="1"/>
    <col min="3333" max="3333" width="8.1796875" style="3" customWidth="1"/>
    <col min="3334" max="3334" width="15.453125" style="3" customWidth="1"/>
    <col min="3335" max="3335" width="16.26953125" style="3" customWidth="1"/>
    <col min="3336" max="3336" width="13.7265625" style="3" customWidth="1"/>
    <col min="3337" max="3337" width="13.54296875" style="3" customWidth="1"/>
    <col min="3338" max="3584" width="10.26953125" style="3"/>
    <col min="3585" max="3585" width="29.1796875" style="3" customWidth="1"/>
    <col min="3586" max="3586" width="10" style="3" customWidth="1"/>
    <col min="3587" max="3588" width="9.26953125" style="3" customWidth="1"/>
    <col min="3589" max="3589" width="8.1796875" style="3" customWidth="1"/>
    <col min="3590" max="3590" width="15.453125" style="3" customWidth="1"/>
    <col min="3591" max="3591" width="16.26953125" style="3" customWidth="1"/>
    <col min="3592" max="3592" width="13.7265625" style="3" customWidth="1"/>
    <col min="3593" max="3593" width="13.54296875" style="3" customWidth="1"/>
    <col min="3594" max="3840" width="10.26953125" style="3"/>
    <col min="3841" max="3841" width="29.1796875" style="3" customWidth="1"/>
    <col min="3842" max="3842" width="10" style="3" customWidth="1"/>
    <col min="3843" max="3844" width="9.26953125" style="3" customWidth="1"/>
    <col min="3845" max="3845" width="8.1796875" style="3" customWidth="1"/>
    <col min="3846" max="3846" width="15.453125" style="3" customWidth="1"/>
    <col min="3847" max="3847" width="16.26953125" style="3" customWidth="1"/>
    <col min="3848" max="3848" width="13.7265625" style="3" customWidth="1"/>
    <col min="3849" max="3849" width="13.54296875" style="3" customWidth="1"/>
    <col min="3850" max="4096" width="10.26953125" style="3"/>
    <col min="4097" max="4097" width="29.1796875" style="3" customWidth="1"/>
    <col min="4098" max="4098" width="10" style="3" customWidth="1"/>
    <col min="4099" max="4100" width="9.26953125" style="3" customWidth="1"/>
    <col min="4101" max="4101" width="8.1796875" style="3" customWidth="1"/>
    <col min="4102" max="4102" width="15.453125" style="3" customWidth="1"/>
    <col min="4103" max="4103" width="16.26953125" style="3" customWidth="1"/>
    <col min="4104" max="4104" width="13.7265625" style="3" customWidth="1"/>
    <col min="4105" max="4105" width="13.54296875" style="3" customWidth="1"/>
    <col min="4106" max="4352" width="10.26953125" style="3"/>
    <col min="4353" max="4353" width="29.1796875" style="3" customWidth="1"/>
    <col min="4354" max="4354" width="10" style="3" customWidth="1"/>
    <col min="4355" max="4356" width="9.26953125" style="3" customWidth="1"/>
    <col min="4357" max="4357" width="8.1796875" style="3" customWidth="1"/>
    <col min="4358" max="4358" width="15.453125" style="3" customWidth="1"/>
    <col min="4359" max="4359" width="16.26953125" style="3" customWidth="1"/>
    <col min="4360" max="4360" width="13.7265625" style="3" customWidth="1"/>
    <col min="4361" max="4361" width="13.54296875" style="3" customWidth="1"/>
    <col min="4362" max="4608" width="10.26953125" style="3"/>
    <col min="4609" max="4609" width="29.1796875" style="3" customWidth="1"/>
    <col min="4610" max="4610" width="10" style="3" customWidth="1"/>
    <col min="4611" max="4612" width="9.26953125" style="3" customWidth="1"/>
    <col min="4613" max="4613" width="8.1796875" style="3" customWidth="1"/>
    <col min="4614" max="4614" width="15.453125" style="3" customWidth="1"/>
    <col min="4615" max="4615" width="16.26953125" style="3" customWidth="1"/>
    <col min="4616" max="4616" width="13.7265625" style="3" customWidth="1"/>
    <col min="4617" max="4617" width="13.54296875" style="3" customWidth="1"/>
    <col min="4618" max="4864" width="10.26953125" style="3"/>
    <col min="4865" max="4865" width="29.1796875" style="3" customWidth="1"/>
    <col min="4866" max="4866" width="10" style="3" customWidth="1"/>
    <col min="4867" max="4868" width="9.26953125" style="3" customWidth="1"/>
    <col min="4869" max="4869" width="8.1796875" style="3" customWidth="1"/>
    <col min="4870" max="4870" width="15.453125" style="3" customWidth="1"/>
    <col min="4871" max="4871" width="16.26953125" style="3" customWidth="1"/>
    <col min="4872" max="4872" width="13.7265625" style="3" customWidth="1"/>
    <col min="4873" max="4873" width="13.54296875" style="3" customWidth="1"/>
    <col min="4874" max="5120" width="10.26953125" style="3"/>
    <col min="5121" max="5121" width="29.1796875" style="3" customWidth="1"/>
    <col min="5122" max="5122" width="10" style="3" customWidth="1"/>
    <col min="5123" max="5124" width="9.26953125" style="3" customWidth="1"/>
    <col min="5125" max="5125" width="8.1796875" style="3" customWidth="1"/>
    <col min="5126" max="5126" width="15.453125" style="3" customWidth="1"/>
    <col min="5127" max="5127" width="16.26953125" style="3" customWidth="1"/>
    <col min="5128" max="5128" width="13.7265625" style="3" customWidth="1"/>
    <col min="5129" max="5129" width="13.54296875" style="3" customWidth="1"/>
    <col min="5130" max="5376" width="10.26953125" style="3"/>
    <col min="5377" max="5377" width="29.1796875" style="3" customWidth="1"/>
    <col min="5378" max="5378" width="10" style="3" customWidth="1"/>
    <col min="5379" max="5380" width="9.26953125" style="3" customWidth="1"/>
    <col min="5381" max="5381" width="8.1796875" style="3" customWidth="1"/>
    <col min="5382" max="5382" width="15.453125" style="3" customWidth="1"/>
    <col min="5383" max="5383" width="16.26953125" style="3" customWidth="1"/>
    <col min="5384" max="5384" width="13.7265625" style="3" customWidth="1"/>
    <col min="5385" max="5385" width="13.54296875" style="3" customWidth="1"/>
    <col min="5386" max="5632" width="10.26953125" style="3"/>
    <col min="5633" max="5633" width="29.1796875" style="3" customWidth="1"/>
    <col min="5634" max="5634" width="10" style="3" customWidth="1"/>
    <col min="5635" max="5636" width="9.26953125" style="3" customWidth="1"/>
    <col min="5637" max="5637" width="8.1796875" style="3" customWidth="1"/>
    <col min="5638" max="5638" width="15.453125" style="3" customWidth="1"/>
    <col min="5639" max="5639" width="16.26953125" style="3" customWidth="1"/>
    <col min="5640" max="5640" width="13.7265625" style="3" customWidth="1"/>
    <col min="5641" max="5641" width="13.54296875" style="3" customWidth="1"/>
    <col min="5642" max="5888" width="10.26953125" style="3"/>
    <col min="5889" max="5889" width="29.1796875" style="3" customWidth="1"/>
    <col min="5890" max="5890" width="10" style="3" customWidth="1"/>
    <col min="5891" max="5892" width="9.26953125" style="3" customWidth="1"/>
    <col min="5893" max="5893" width="8.1796875" style="3" customWidth="1"/>
    <col min="5894" max="5894" width="15.453125" style="3" customWidth="1"/>
    <col min="5895" max="5895" width="16.26953125" style="3" customWidth="1"/>
    <col min="5896" max="5896" width="13.7265625" style="3" customWidth="1"/>
    <col min="5897" max="5897" width="13.54296875" style="3" customWidth="1"/>
    <col min="5898" max="6144" width="10.26953125" style="3"/>
    <col min="6145" max="6145" width="29.1796875" style="3" customWidth="1"/>
    <col min="6146" max="6146" width="10" style="3" customWidth="1"/>
    <col min="6147" max="6148" width="9.26953125" style="3" customWidth="1"/>
    <col min="6149" max="6149" width="8.1796875" style="3" customWidth="1"/>
    <col min="6150" max="6150" width="15.453125" style="3" customWidth="1"/>
    <col min="6151" max="6151" width="16.26953125" style="3" customWidth="1"/>
    <col min="6152" max="6152" width="13.7265625" style="3" customWidth="1"/>
    <col min="6153" max="6153" width="13.54296875" style="3" customWidth="1"/>
    <col min="6154" max="6400" width="10.26953125" style="3"/>
    <col min="6401" max="6401" width="29.1796875" style="3" customWidth="1"/>
    <col min="6402" max="6402" width="10" style="3" customWidth="1"/>
    <col min="6403" max="6404" width="9.26953125" style="3" customWidth="1"/>
    <col min="6405" max="6405" width="8.1796875" style="3" customWidth="1"/>
    <col min="6406" max="6406" width="15.453125" style="3" customWidth="1"/>
    <col min="6407" max="6407" width="16.26953125" style="3" customWidth="1"/>
    <col min="6408" max="6408" width="13.7265625" style="3" customWidth="1"/>
    <col min="6409" max="6409" width="13.54296875" style="3" customWidth="1"/>
    <col min="6410" max="6656" width="10.26953125" style="3"/>
    <col min="6657" max="6657" width="29.1796875" style="3" customWidth="1"/>
    <col min="6658" max="6658" width="10" style="3" customWidth="1"/>
    <col min="6659" max="6660" width="9.26953125" style="3" customWidth="1"/>
    <col min="6661" max="6661" width="8.1796875" style="3" customWidth="1"/>
    <col min="6662" max="6662" width="15.453125" style="3" customWidth="1"/>
    <col min="6663" max="6663" width="16.26953125" style="3" customWidth="1"/>
    <col min="6664" max="6664" width="13.7265625" style="3" customWidth="1"/>
    <col min="6665" max="6665" width="13.54296875" style="3" customWidth="1"/>
    <col min="6666" max="6912" width="10.26953125" style="3"/>
    <col min="6913" max="6913" width="29.1796875" style="3" customWidth="1"/>
    <col min="6914" max="6914" width="10" style="3" customWidth="1"/>
    <col min="6915" max="6916" width="9.26953125" style="3" customWidth="1"/>
    <col min="6917" max="6917" width="8.1796875" style="3" customWidth="1"/>
    <col min="6918" max="6918" width="15.453125" style="3" customWidth="1"/>
    <col min="6919" max="6919" width="16.26953125" style="3" customWidth="1"/>
    <col min="6920" max="6920" width="13.7265625" style="3" customWidth="1"/>
    <col min="6921" max="6921" width="13.54296875" style="3" customWidth="1"/>
    <col min="6922" max="7168" width="10.26953125" style="3"/>
    <col min="7169" max="7169" width="29.1796875" style="3" customWidth="1"/>
    <col min="7170" max="7170" width="10" style="3" customWidth="1"/>
    <col min="7171" max="7172" width="9.26953125" style="3" customWidth="1"/>
    <col min="7173" max="7173" width="8.1796875" style="3" customWidth="1"/>
    <col min="7174" max="7174" width="15.453125" style="3" customWidth="1"/>
    <col min="7175" max="7175" width="16.26953125" style="3" customWidth="1"/>
    <col min="7176" max="7176" width="13.7265625" style="3" customWidth="1"/>
    <col min="7177" max="7177" width="13.54296875" style="3" customWidth="1"/>
    <col min="7178" max="7424" width="10.26953125" style="3"/>
    <col min="7425" max="7425" width="29.1796875" style="3" customWidth="1"/>
    <col min="7426" max="7426" width="10" style="3" customWidth="1"/>
    <col min="7427" max="7428" width="9.26953125" style="3" customWidth="1"/>
    <col min="7429" max="7429" width="8.1796875" style="3" customWidth="1"/>
    <col min="7430" max="7430" width="15.453125" style="3" customWidth="1"/>
    <col min="7431" max="7431" width="16.26953125" style="3" customWidth="1"/>
    <col min="7432" max="7432" width="13.7265625" style="3" customWidth="1"/>
    <col min="7433" max="7433" width="13.54296875" style="3" customWidth="1"/>
    <col min="7434" max="7680" width="10.26953125" style="3"/>
    <col min="7681" max="7681" width="29.1796875" style="3" customWidth="1"/>
    <col min="7682" max="7682" width="10" style="3" customWidth="1"/>
    <col min="7683" max="7684" width="9.26953125" style="3" customWidth="1"/>
    <col min="7685" max="7685" width="8.1796875" style="3" customWidth="1"/>
    <col min="7686" max="7686" width="15.453125" style="3" customWidth="1"/>
    <col min="7687" max="7687" width="16.26953125" style="3" customWidth="1"/>
    <col min="7688" max="7688" width="13.7265625" style="3" customWidth="1"/>
    <col min="7689" max="7689" width="13.54296875" style="3" customWidth="1"/>
    <col min="7690" max="7936" width="10.26953125" style="3"/>
    <col min="7937" max="7937" width="29.1796875" style="3" customWidth="1"/>
    <col min="7938" max="7938" width="10" style="3" customWidth="1"/>
    <col min="7939" max="7940" width="9.26953125" style="3" customWidth="1"/>
    <col min="7941" max="7941" width="8.1796875" style="3" customWidth="1"/>
    <col min="7942" max="7942" width="15.453125" style="3" customWidth="1"/>
    <col min="7943" max="7943" width="16.26953125" style="3" customWidth="1"/>
    <col min="7944" max="7944" width="13.7265625" style="3" customWidth="1"/>
    <col min="7945" max="7945" width="13.54296875" style="3" customWidth="1"/>
    <col min="7946" max="8192" width="10.26953125" style="3"/>
    <col min="8193" max="8193" width="29.1796875" style="3" customWidth="1"/>
    <col min="8194" max="8194" width="10" style="3" customWidth="1"/>
    <col min="8195" max="8196" width="9.26953125" style="3" customWidth="1"/>
    <col min="8197" max="8197" width="8.1796875" style="3" customWidth="1"/>
    <col min="8198" max="8198" width="15.453125" style="3" customWidth="1"/>
    <col min="8199" max="8199" width="16.26953125" style="3" customWidth="1"/>
    <col min="8200" max="8200" width="13.7265625" style="3" customWidth="1"/>
    <col min="8201" max="8201" width="13.54296875" style="3" customWidth="1"/>
    <col min="8202" max="8448" width="10.26953125" style="3"/>
    <col min="8449" max="8449" width="29.1796875" style="3" customWidth="1"/>
    <col min="8450" max="8450" width="10" style="3" customWidth="1"/>
    <col min="8451" max="8452" width="9.26953125" style="3" customWidth="1"/>
    <col min="8453" max="8453" width="8.1796875" style="3" customWidth="1"/>
    <col min="8454" max="8454" width="15.453125" style="3" customWidth="1"/>
    <col min="8455" max="8455" width="16.26953125" style="3" customWidth="1"/>
    <col min="8456" max="8456" width="13.7265625" style="3" customWidth="1"/>
    <col min="8457" max="8457" width="13.54296875" style="3" customWidth="1"/>
    <col min="8458" max="8704" width="10.26953125" style="3"/>
    <col min="8705" max="8705" width="29.1796875" style="3" customWidth="1"/>
    <col min="8706" max="8706" width="10" style="3" customWidth="1"/>
    <col min="8707" max="8708" width="9.26953125" style="3" customWidth="1"/>
    <col min="8709" max="8709" width="8.1796875" style="3" customWidth="1"/>
    <col min="8710" max="8710" width="15.453125" style="3" customWidth="1"/>
    <col min="8711" max="8711" width="16.26953125" style="3" customWidth="1"/>
    <col min="8712" max="8712" width="13.7265625" style="3" customWidth="1"/>
    <col min="8713" max="8713" width="13.54296875" style="3" customWidth="1"/>
    <col min="8714" max="8960" width="10.26953125" style="3"/>
    <col min="8961" max="8961" width="29.1796875" style="3" customWidth="1"/>
    <col min="8962" max="8962" width="10" style="3" customWidth="1"/>
    <col min="8963" max="8964" width="9.26953125" style="3" customWidth="1"/>
    <col min="8965" max="8965" width="8.1796875" style="3" customWidth="1"/>
    <col min="8966" max="8966" width="15.453125" style="3" customWidth="1"/>
    <col min="8967" max="8967" width="16.26953125" style="3" customWidth="1"/>
    <col min="8968" max="8968" width="13.7265625" style="3" customWidth="1"/>
    <col min="8969" max="8969" width="13.54296875" style="3" customWidth="1"/>
    <col min="8970" max="9216" width="10.26953125" style="3"/>
    <col min="9217" max="9217" width="29.1796875" style="3" customWidth="1"/>
    <col min="9218" max="9218" width="10" style="3" customWidth="1"/>
    <col min="9219" max="9220" width="9.26953125" style="3" customWidth="1"/>
    <col min="9221" max="9221" width="8.1796875" style="3" customWidth="1"/>
    <col min="9222" max="9222" width="15.453125" style="3" customWidth="1"/>
    <col min="9223" max="9223" width="16.26953125" style="3" customWidth="1"/>
    <col min="9224" max="9224" width="13.7265625" style="3" customWidth="1"/>
    <col min="9225" max="9225" width="13.54296875" style="3" customWidth="1"/>
    <col min="9226" max="9472" width="10.26953125" style="3"/>
    <col min="9473" max="9473" width="29.1796875" style="3" customWidth="1"/>
    <col min="9474" max="9474" width="10" style="3" customWidth="1"/>
    <col min="9475" max="9476" width="9.26953125" style="3" customWidth="1"/>
    <col min="9477" max="9477" width="8.1796875" style="3" customWidth="1"/>
    <col min="9478" max="9478" width="15.453125" style="3" customWidth="1"/>
    <col min="9479" max="9479" width="16.26953125" style="3" customWidth="1"/>
    <col min="9480" max="9480" width="13.7265625" style="3" customWidth="1"/>
    <col min="9481" max="9481" width="13.54296875" style="3" customWidth="1"/>
    <col min="9482" max="9728" width="10.26953125" style="3"/>
    <col min="9729" max="9729" width="29.1796875" style="3" customWidth="1"/>
    <col min="9730" max="9730" width="10" style="3" customWidth="1"/>
    <col min="9731" max="9732" width="9.26953125" style="3" customWidth="1"/>
    <col min="9733" max="9733" width="8.1796875" style="3" customWidth="1"/>
    <col min="9734" max="9734" width="15.453125" style="3" customWidth="1"/>
    <col min="9735" max="9735" width="16.26953125" style="3" customWidth="1"/>
    <col min="9736" max="9736" width="13.7265625" style="3" customWidth="1"/>
    <col min="9737" max="9737" width="13.54296875" style="3" customWidth="1"/>
    <col min="9738" max="9984" width="10.26953125" style="3"/>
    <col min="9985" max="9985" width="29.1796875" style="3" customWidth="1"/>
    <col min="9986" max="9986" width="10" style="3" customWidth="1"/>
    <col min="9987" max="9988" width="9.26953125" style="3" customWidth="1"/>
    <col min="9989" max="9989" width="8.1796875" style="3" customWidth="1"/>
    <col min="9990" max="9990" width="15.453125" style="3" customWidth="1"/>
    <col min="9991" max="9991" width="16.26953125" style="3" customWidth="1"/>
    <col min="9992" max="9992" width="13.7265625" style="3" customWidth="1"/>
    <col min="9993" max="9993" width="13.54296875" style="3" customWidth="1"/>
    <col min="9994" max="10240" width="10.26953125" style="3"/>
    <col min="10241" max="10241" width="29.1796875" style="3" customWidth="1"/>
    <col min="10242" max="10242" width="10" style="3" customWidth="1"/>
    <col min="10243" max="10244" width="9.26953125" style="3" customWidth="1"/>
    <col min="10245" max="10245" width="8.1796875" style="3" customWidth="1"/>
    <col min="10246" max="10246" width="15.453125" style="3" customWidth="1"/>
    <col min="10247" max="10247" width="16.26953125" style="3" customWidth="1"/>
    <col min="10248" max="10248" width="13.7265625" style="3" customWidth="1"/>
    <col min="10249" max="10249" width="13.54296875" style="3" customWidth="1"/>
    <col min="10250" max="10496" width="10.26953125" style="3"/>
    <col min="10497" max="10497" width="29.1796875" style="3" customWidth="1"/>
    <col min="10498" max="10498" width="10" style="3" customWidth="1"/>
    <col min="10499" max="10500" width="9.26953125" style="3" customWidth="1"/>
    <col min="10501" max="10501" width="8.1796875" style="3" customWidth="1"/>
    <col min="10502" max="10502" width="15.453125" style="3" customWidth="1"/>
    <col min="10503" max="10503" width="16.26953125" style="3" customWidth="1"/>
    <col min="10504" max="10504" width="13.7265625" style="3" customWidth="1"/>
    <col min="10505" max="10505" width="13.54296875" style="3" customWidth="1"/>
    <col min="10506" max="10752" width="10.26953125" style="3"/>
    <col min="10753" max="10753" width="29.1796875" style="3" customWidth="1"/>
    <col min="10754" max="10754" width="10" style="3" customWidth="1"/>
    <col min="10755" max="10756" width="9.26953125" style="3" customWidth="1"/>
    <col min="10757" max="10757" width="8.1796875" style="3" customWidth="1"/>
    <col min="10758" max="10758" width="15.453125" style="3" customWidth="1"/>
    <col min="10759" max="10759" width="16.26953125" style="3" customWidth="1"/>
    <col min="10760" max="10760" width="13.7265625" style="3" customWidth="1"/>
    <col min="10761" max="10761" width="13.54296875" style="3" customWidth="1"/>
    <col min="10762" max="11008" width="10.26953125" style="3"/>
    <col min="11009" max="11009" width="29.1796875" style="3" customWidth="1"/>
    <col min="11010" max="11010" width="10" style="3" customWidth="1"/>
    <col min="11011" max="11012" width="9.26953125" style="3" customWidth="1"/>
    <col min="11013" max="11013" width="8.1796875" style="3" customWidth="1"/>
    <col min="11014" max="11014" width="15.453125" style="3" customWidth="1"/>
    <col min="11015" max="11015" width="16.26953125" style="3" customWidth="1"/>
    <col min="11016" max="11016" width="13.7265625" style="3" customWidth="1"/>
    <col min="11017" max="11017" width="13.54296875" style="3" customWidth="1"/>
    <col min="11018" max="11264" width="10.26953125" style="3"/>
    <col min="11265" max="11265" width="29.1796875" style="3" customWidth="1"/>
    <col min="11266" max="11266" width="10" style="3" customWidth="1"/>
    <col min="11267" max="11268" width="9.26953125" style="3" customWidth="1"/>
    <col min="11269" max="11269" width="8.1796875" style="3" customWidth="1"/>
    <col min="11270" max="11270" width="15.453125" style="3" customWidth="1"/>
    <col min="11271" max="11271" width="16.26953125" style="3" customWidth="1"/>
    <col min="11272" max="11272" width="13.7265625" style="3" customWidth="1"/>
    <col min="11273" max="11273" width="13.54296875" style="3" customWidth="1"/>
    <col min="11274" max="11520" width="10.26953125" style="3"/>
    <col min="11521" max="11521" width="29.1796875" style="3" customWidth="1"/>
    <col min="11522" max="11522" width="10" style="3" customWidth="1"/>
    <col min="11523" max="11524" width="9.26953125" style="3" customWidth="1"/>
    <col min="11525" max="11525" width="8.1796875" style="3" customWidth="1"/>
    <col min="11526" max="11526" width="15.453125" style="3" customWidth="1"/>
    <col min="11527" max="11527" width="16.26953125" style="3" customWidth="1"/>
    <col min="11528" max="11528" width="13.7265625" style="3" customWidth="1"/>
    <col min="11529" max="11529" width="13.54296875" style="3" customWidth="1"/>
    <col min="11530" max="11776" width="10.26953125" style="3"/>
    <col min="11777" max="11777" width="29.1796875" style="3" customWidth="1"/>
    <col min="11778" max="11778" width="10" style="3" customWidth="1"/>
    <col min="11779" max="11780" width="9.26953125" style="3" customWidth="1"/>
    <col min="11781" max="11781" width="8.1796875" style="3" customWidth="1"/>
    <col min="11782" max="11782" width="15.453125" style="3" customWidth="1"/>
    <col min="11783" max="11783" width="16.26953125" style="3" customWidth="1"/>
    <col min="11784" max="11784" width="13.7265625" style="3" customWidth="1"/>
    <col min="11785" max="11785" width="13.54296875" style="3" customWidth="1"/>
    <col min="11786" max="12032" width="10.26953125" style="3"/>
    <col min="12033" max="12033" width="29.1796875" style="3" customWidth="1"/>
    <col min="12034" max="12034" width="10" style="3" customWidth="1"/>
    <col min="12035" max="12036" width="9.26953125" style="3" customWidth="1"/>
    <col min="12037" max="12037" width="8.1796875" style="3" customWidth="1"/>
    <col min="12038" max="12038" width="15.453125" style="3" customWidth="1"/>
    <col min="12039" max="12039" width="16.26953125" style="3" customWidth="1"/>
    <col min="12040" max="12040" width="13.7265625" style="3" customWidth="1"/>
    <col min="12041" max="12041" width="13.54296875" style="3" customWidth="1"/>
    <col min="12042" max="12288" width="10.26953125" style="3"/>
    <col min="12289" max="12289" width="29.1796875" style="3" customWidth="1"/>
    <col min="12290" max="12290" width="10" style="3" customWidth="1"/>
    <col min="12291" max="12292" width="9.26953125" style="3" customWidth="1"/>
    <col min="12293" max="12293" width="8.1796875" style="3" customWidth="1"/>
    <col min="12294" max="12294" width="15.453125" style="3" customWidth="1"/>
    <col min="12295" max="12295" width="16.26953125" style="3" customWidth="1"/>
    <col min="12296" max="12296" width="13.7265625" style="3" customWidth="1"/>
    <col min="12297" max="12297" width="13.54296875" style="3" customWidth="1"/>
    <col min="12298" max="12544" width="10.26953125" style="3"/>
    <col min="12545" max="12545" width="29.1796875" style="3" customWidth="1"/>
    <col min="12546" max="12546" width="10" style="3" customWidth="1"/>
    <col min="12547" max="12548" width="9.26953125" style="3" customWidth="1"/>
    <col min="12549" max="12549" width="8.1796875" style="3" customWidth="1"/>
    <col min="12550" max="12550" width="15.453125" style="3" customWidth="1"/>
    <col min="12551" max="12551" width="16.26953125" style="3" customWidth="1"/>
    <col min="12552" max="12552" width="13.7265625" style="3" customWidth="1"/>
    <col min="12553" max="12553" width="13.54296875" style="3" customWidth="1"/>
    <col min="12554" max="12800" width="10.26953125" style="3"/>
    <col min="12801" max="12801" width="29.1796875" style="3" customWidth="1"/>
    <col min="12802" max="12802" width="10" style="3" customWidth="1"/>
    <col min="12803" max="12804" width="9.26953125" style="3" customWidth="1"/>
    <col min="12805" max="12805" width="8.1796875" style="3" customWidth="1"/>
    <col min="12806" max="12806" width="15.453125" style="3" customWidth="1"/>
    <col min="12807" max="12807" width="16.26953125" style="3" customWidth="1"/>
    <col min="12808" max="12808" width="13.7265625" style="3" customWidth="1"/>
    <col min="12809" max="12809" width="13.54296875" style="3" customWidth="1"/>
    <col min="12810" max="13056" width="10.26953125" style="3"/>
    <col min="13057" max="13057" width="29.1796875" style="3" customWidth="1"/>
    <col min="13058" max="13058" width="10" style="3" customWidth="1"/>
    <col min="13059" max="13060" width="9.26953125" style="3" customWidth="1"/>
    <col min="13061" max="13061" width="8.1796875" style="3" customWidth="1"/>
    <col min="13062" max="13062" width="15.453125" style="3" customWidth="1"/>
    <col min="13063" max="13063" width="16.26953125" style="3" customWidth="1"/>
    <col min="13064" max="13064" width="13.7265625" style="3" customWidth="1"/>
    <col min="13065" max="13065" width="13.54296875" style="3" customWidth="1"/>
    <col min="13066" max="13312" width="10.26953125" style="3"/>
    <col min="13313" max="13313" width="29.1796875" style="3" customWidth="1"/>
    <col min="13314" max="13314" width="10" style="3" customWidth="1"/>
    <col min="13315" max="13316" width="9.26953125" style="3" customWidth="1"/>
    <col min="13317" max="13317" width="8.1796875" style="3" customWidth="1"/>
    <col min="13318" max="13318" width="15.453125" style="3" customWidth="1"/>
    <col min="13319" max="13319" width="16.26953125" style="3" customWidth="1"/>
    <col min="13320" max="13320" width="13.7265625" style="3" customWidth="1"/>
    <col min="13321" max="13321" width="13.54296875" style="3" customWidth="1"/>
    <col min="13322" max="13568" width="10.26953125" style="3"/>
    <col min="13569" max="13569" width="29.1796875" style="3" customWidth="1"/>
    <col min="13570" max="13570" width="10" style="3" customWidth="1"/>
    <col min="13571" max="13572" width="9.26953125" style="3" customWidth="1"/>
    <col min="13573" max="13573" width="8.1796875" style="3" customWidth="1"/>
    <col min="13574" max="13574" width="15.453125" style="3" customWidth="1"/>
    <col min="13575" max="13575" width="16.26953125" style="3" customWidth="1"/>
    <col min="13576" max="13576" width="13.7265625" style="3" customWidth="1"/>
    <col min="13577" max="13577" width="13.54296875" style="3" customWidth="1"/>
    <col min="13578" max="13824" width="10.26953125" style="3"/>
    <col min="13825" max="13825" width="29.1796875" style="3" customWidth="1"/>
    <col min="13826" max="13826" width="10" style="3" customWidth="1"/>
    <col min="13827" max="13828" width="9.26953125" style="3" customWidth="1"/>
    <col min="13829" max="13829" width="8.1796875" style="3" customWidth="1"/>
    <col min="13830" max="13830" width="15.453125" style="3" customWidth="1"/>
    <col min="13831" max="13831" width="16.26953125" style="3" customWidth="1"/>
    <col min="13832" max="13832" width="13.7265625" style="3" customWidth="1"/>
    <col min="13833" max="13833" width="13.54296875" style="3" customWidth="1"/>
    <col min="13834" max="14080" width="10.26953125" style="3"/>
    <col min="14081" max="14081" width="29.1796875" style="3" customWidth="1"/>
    <col min="14082" max="14082" width="10" style="3" customWidth="1"/>
    <col min="14083" max="14084" width="9.26953125" style="3" customWidth="1"/>
    <col min="14085" max="14085" width="8.1796875" style="3" customWidth="1"/>
    <col min="14086" max="14086" width="15.453125" style="3" customWidth="1"/>
    <col min="14087" max="14087" width="16.26953125" style="3" customWidth="1"/>
    <col min="14088" max="14088" width="13.7265625" style="3" customWidth="1"/>
    <col min="14089" max="14089" width="13.54296875" style="3" customWidth="1"/>
    <col min="14090" max="14336" width="10.26953125" style="3"/>
    <col min="14337" max="14337" width="29.1796875" style="3" customWidth="1"/>
    <col min="14338" max="14338" width="10" style="3" customWidth="1"/>
    <col min="14339" max="14340" width="9.26953125" style="3" customWidth="1"/>
    <col min="14341" max="14341" width="8.1796875" style="3" customWidth="1"/>
    <col min="14342" max="14342" width="15.453125" style="3" customWidth="1"/>
    <col min="14343" max="14343" width="16.26953125" style="3" customWidth="1"/>
    <col min="14344" max="14344" width="13.7265625" style="3" customWidth="1"/>
    <col min="14345" max="14345" width="13.54296875" style="3" customWidth="1"/>
    <col min="14346" max="14592" width="10.26953125" style="3"/>
    <col min="14593" max="14593" width="29.1796875" style="3" customWidth="1"/>
    <col min="14594" max="14594" width="10" style="3" customWidth="1"/>
    <col min="14595" max="14596" width="9.26953125" style="3" customWidth="1"/>
    <col min="14597" max="14597" width="8.1796875" style="3" customWidth="1"/>
    <col min="14598" max="14598" width="15.453125" style="3" customWidth="1"/>
    <col min="14599" max="14599" width="16.26953125" style="3" customWidth="1"/>
    <col min="14600" max="14600" width="13.7265625" style="3" customWidth="1"/>
    <col min="14601" max="14601" width="13.54296875" style="3" customWidth="1"/>
    <col min="14602" max="14848" width="10.26953125" style="3"/>
    <col min="14849" max="14849" width="29.1796875" style="3" customWidth="1"/>
    <col min="14850" max="14850" width="10" style="3" customWidth="1"/>
    <col min="14851" max="14852" width="9.26953125" style="3" customWidth="1"/>
    <col min="14853" max="14853" width="8.1796875" style="3" customWidth="1"/>
    <col min="14854" max="14854" width="15.453125" style="3" customWidth="1"/>
    <col min="14855" max="14855" width="16.26953125" style="3" customWidth="1"/>
    <col min="14856" max="14856" width="13.7265625" style="3" customWidth="1"/>
    <col min="14857" max="14857" width="13.54296875" style="3" customWidth="1"/>
    <col min="14858" max="15104" width="10.26953125" style="3"/>
    <col min="15105" max="15105" width="29.1796875" style="3" customWidth="1"/>
    <col min="15106" max="15106" width="10" style="3" customWidth="1"/>
    <col min="15107" max="15108" width="9.26953125" style="3" customWidth="1"/>
    <col min="15109" max="15109" width="8.1796875" style="3" customWidth="1"/>
    <col min="15110" max="15110" width="15.453125" style="3" customWidth="1"/>
    <col min="15111" max="15111" width="16.26953125" style="3" customWidth="1"/>
    <col min="15112" max="15112" width="13.7265625" style="3" customWidth="1"/>
    <col min="15113" max="15113" width="13.54296875" style="3" customWidth="1"/>
    <col min="15114" max="15360" width="10.26953125" style="3"/>
    <col min="15361" max="15361" width="29.1796875" style="3" customWidth="1"/>
    <col min="15362" max="15362" width="10" style="3" customWidth="1"/>
    <col min="15363" max="15364" width="9.26953125" style="3" customWidth="1"/>
    <col min="15365" max="15365" width="8.1796875" style="3" customWidth="1"/>
    <col min="15366" max="15366" width="15.453125" style="3" customWidth="1"/>
    <col min="15367" max="15367" width="16.26953125" style="3" customWidth="1"/>
    <col min="15368" max="15368" width="13.7265625" style="3" customWidth="1"/>
    <col min="15369" max="15369" width="13.54296875" style="3" customWidth="1"/>
    <col min="15370" max="15616" width="10.26953125" style="3"/>
    <col min="15617" max="15617" width="29.1796875" style="3" customWidth="1"/>
    <col min="15618" max="15618" width="10" style="3" customWidth="1"/>
    <col min="15619" max="15620" width="9.26953125" style="3" customWidth="1"/>
    <col min="15621" max="15621" width="8.1796875" style="3" customWidth="1"/>
    <col min="15622" max="15622" width="15.453125" style="3" customWidth="1"/>
    <col min="15623" max="15623" width="16.26953125" style="3" customWidth="1"/>
    <col min="15624" max="15624" width="13.7265625" style="3" customWidth="1"/>
    <col min="15625" max="15625" width="13.54296875" style="3" customWidth="1"/>
    <col min="15626" max="15872" width="10.26953125" style="3"/>
    <col min="15873" max="15873" width="29.1796875" style="3" customWidth="1"/>
    <col min="15874" max="15874" width="10" style="3" customWidth="1"/>
    <col min="15875" max="15876" width="9.26953125" style="3" customWidth="1"/>
    <col min="15877" max="15877" width="8.1796875" style="3" customWidth="1"/>
    <col min="15878" max="15878" width="15.453125" style="3" customWidth="1"/>
    <col min="15879" max="15879" width="16.26953125" style="3" customWidth="1"/>
    <col min="15880" max="15880" width="13.7265625" style="3" customWidth="1"/>
    <col min="15881" max="15881" width="13.54296875" style="3" customWidth="1"/>
    <col min="15882" max="16128" width="10.26953125" style="3"/>
    <col min="16129" max="16129" width="29.1796875" style="3" customWidth="1"/>
    <col min="16130" max="16130" width="10" style="3" customWidth="1"/>
    <col min="16131" max="16132" width="9.26953125" style="3" customWidth="1"/>
    <col min="16133" max="16133" width="8.1796875" style="3" customWidth="1"/>
    <col min="16134" max="16134" width="15.453125" style="3" customWidth="1"/>
    <col min="16135" max="16135" width="16.26953125" style="3" customWidth="1"/>
    <col min="16136" max="16136" width="13.7265625" style="3" customWidth="1"/>
    <col min="16137" max="16137" width="13.54296875" style="3" customWidth="1"/>
    <col min="16138" max="16384" width="10.26953125" style="3"/>
  </cols>
  <sheetData>
    <row r="1" spans="1:9" ht="13" x14ac:dyDescent="0.3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9" ht="13" x14ac:dyDescent="0.3">
      <c r="A2" s="1"/>
      <c r="B2" s="1"/>
      <c r="C2" s="2"/>
      <c r="D2" s="2"/>
      <c r="E2" s="2"/>
      <c r="F2" s="2"/>
      <c r="G2" s="2"/>
      <c r="H2" s="2"/>
      <c r="I2" s="2"/>
    </row>
    <row r="3" spans="1:9" ht="13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13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ht="13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ht="13" x14ac:dyDescent="0.3">
      <c r="A6" s="1"/>
      <c r="B6" s="1"/>
      <c r="C6" s="2"/>
      <c r="D6" s="2"/>
      <c r="E6" s="2"/>
      <c r="F6" s="2"/>
      <c r="G6" s="2"/>
      <c r="H6" s="2"/>
      <c r="I6" s="2"/>
    </row>
    <row r="7" spans="1:9" ht="13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13" x14ac:dyDescent="0.3">
      <c r="A8" s="5"/>
      <c r="B8" s="6"/>
      <c r="C8" s="7"/>
      <c r="D8" s="7"/>
      <c r="E8" s="7"/>
      <c r="F8" s="6"/>
      <c r="G8" s="5"/>
      <c r="H8" s="8"/>
      <c r="I8" s="6"/>
    </row>
    <row r="9" spans="1:9" ht="13" x14ac:dyDescent="0.3">
      <c r="A9" s="2" t="s">
        <v>3</v>
      </c>
      <c r="B9" s="9" t="s">
        <v>4</v>
      </c>
      <c r="C9" s="10"/>
      <c r="D9" s="10"/>
      <c r="E9" s="11"/>
      <c r="F9" s="11" t="s">
        <v>5</v>
      </c>
      <c r="G9" s="4"/>
      <c r="H9" s="12"/>
      <c r="I9" s="13" t="s">
        <v>3</v>
      </c>
    </row>
    <row r="10" spans="1:9" ht="13" x14ac:dyDescent="0.3">
      <c r="A10" s="14" t="s">
        <v>6</v>
      </c>
      <c r="B10" s="9" t="s">
        <v>7</v>
      </c>
      <c r="C10" s="15" t="s">
        <v>8</v>
      </c>
      <c r="D10" s="15" t="s">
        <v>9</v>
      </c>
      <c r="E10" s="15" t="s">
        <v>10</v>
      </c>
      <c r="F10" s="16"/>
      <c r="G10" s="17"/>
      <c r="H10" s="18"/>
      <c r="I10" s="9" t="s">
        <v>11</v>
      </c>
    </row>
    <row r="11" spans="1:9" ht="13" x14ac:dyDescent="0.3">
      <c r="A11" s="14"/>
      <c r="B11" s="19">
        <v>36526</v>
      </c>
      <c r="C11" s="15"/>
      <c r="D11" s="15" t="s">
        <v>12</v>
      </c>
      <c r="E11" s="15" t="s">
        <v>13</v>
      </c>
      <c r="F11" s="14" t="s">
        <v>14</v>
      </c>
      <c r="G11" s="15" t="s">
        <v>15</v>
      </c>
      <c r="H11" s="15" t="s">
        <v>16</v>
      </c>
      <c r="I11" s="20">
        <v>36891</v>
      </c>
    </row>
    <row r="12" spans="1:9" ht="13" x14ac:dyDescent="0.3">
      <c r="A12" s="2"/>
      <c r="B12" s="21"/>
      <c r="C12" s="10"/>
      <c r="D12" s="10"/>
      <c r="E12" s="10"/>
      <c r="F12" s="14"/>
      <c r="G12" s="15" t="s">
        <v>17</v>
      </c>
      <c r="H12" s="15" t="s">
        <v>17</v>
      </c>
      <c r="I12" s="2"/>
    </row>
    <row r="13" spans="1:9" ht="13" x14ac:dyDescent="0.3">
      <c r="A13" s="5"/>
      <c r="B13" s="6"/>
      <c r="C13" s="7"/>
      <c r="D13" s="7"/>
      <c r="E13" s="7"/>
      <c r="F13" s="5"/>
      <c r="G13" s="7"/>
      <c r="H13" s="7"/>
      <c r="I13" s="5"/>
    </row>
    <row r="14" spans="1:9" ht="13" x14ac:dyDescent="0.3">
      <c r="A14" s="22" t="s">
        <v>14</v>
      </c>
      <c r="B14" s="15">
        <f t="shared" ref="B14:I14" si="0">B17+B25+B34+B41+B47+B56+B65</f>
        <v>2646</v>
      </c>
      <c r="C14" s="15">
        <f t="shared" si="0"/>
        <v>9440</v>
      </c>
      <c r="D14" s="15">
        <f t="shared" si="0"/>
        <v>1823</v>
      </c>
      <c r="E14" s="15">
        <f t="shared" si="0"/>
        <v>11306</v>
      </c>
      <c r="F14" s="14">
        <f t="shared" si="0"/>
        <v>307</v>
      </c>
      <c r="G14" s="15">
        <f t="shared" si="0"/>
        <v>269</v>
      </c>
      <c r="H14" s="15">
        <f t="shared" si="0"/>
        <v>38</v>
      </c>
      <c r="I14" s="14">
        <f t="shared" si="0"/>
        <v>2603</v>
      </c>
    </row>
    <row r="15" spans="1:9" ht="13" x14ac:dyDescent="0.3">
      <c r="A15" s="2"/>
      <c r="B15" s="15" t="s">
        <v>18</v>
      </c>
      <c r="C15" s="15" t="s">
        <v>18</v>
      </c>
      <c r="D15" s="15" t="s">
        <v>18</v>
      </c>
      <c r="E15" s="15" t="s">
        <v>18</v>
      </c>
      <c r="F15" s="14" t="s">
        <v>18</v>
      </c>
      <c r="G15" s="15" t="s">
        <v>18</v>
      </c>
      <c r="H15" s="15" t="s">
        <v>18</v>
      </c>
      <c r="I15" s="14" t="s">
        <v>18</v>
      </c>
    </row>
    <row r="16" spans="1:9" x14ac:dyDescent="0.25">
      <c r="B16" s="23"/>
      <c r="C16" s="23"/>
      <c r="D16" s="23"/>
      <c r="E16" s="23"/>
      <c r="F16" s="24"/>
      <c r="G16" s="23"/>
      <c r="H16" s="23"/>
      <c r="I16" s="24"/>
    </row>
    <row r="17" spans="1:9" ht="13" x14ac:dyDescent="0.3">
      <c r="A17" s="14" t="s">
        <v>19</v>
      </c>
      <c r="B17" s="25">
        <f t="shared" ref="B17:I17" si="1">SUM(B20:B22)</f>
        <v>847</v>
      </c>
      <c r="C17" s="25">
        <f t="shared" si="1"/>
        <v>4359</v>
      </c>
      <c r="D17" s="25">
        <f t="shared" si="1"/>
        <v>748</v>
      </c>
      <c r="E17" s="25">
        <f t="shared" si="1"/>
        <v>5100</v>
      </c>
      <c r="F17" s="26">
        <f t="shared" si="1"/>
        <v>90</v>
      </c>
      <c r="G17" s="25">
        <f t="shared" si="1"/>
        <v>79</v>
      </c>
      <c r="H17" s="25">
        <f t="shared" si="1"/>
        <v>11</v>
      </c>
      <c r="I17" s="26">
        <f t="shared" si="1"/>
        <v>854</v>
      </c>
    </row>
    <row r="18" spans="1:9" x14ac:dyDescent="0.25">
      <c r="A18" s="24" t="s">
        <v>3</v>
      </c>
      <c r="B18" s="23"/>
      <c r="C18" s="23"/>
      <c r="D18" s="23"/>
      <c r="E18" s="23"/>
      <c r="F18" s="24"/>
      <c r="G18" s="23"/>
      <c r="H18" s="23"/>
      <c r="I18" s="24"/>
    </row>
    <row r="19" spans="1:9" x14ac:dyDescent="0.25">
      <c r="B19" s="23"/>
      <c r="C19" s="23"/>
      <c r="D19" s="23"/>
      <c r="E19" s="23"/>
      <c r="F19" s="24"/>
      <c r="G19" s="23"/>
      <c r="H19" s="23"/>
      <c r="I19" s="24"/>
    </row>
    <row r="20" spans="1:9" x14ac:dyDescent="0.25">
      <c r="A20" s="27" t="s">
        <v>20</v>
      </c>
      <c r="B20" s="23">
        <v>694</v>
      </c>
      <c r="C20" s="23">
        <v>3966</v>
      </c>
      <c r="D20" s="23">
        <v>708</v>
      </c>
      <c r="E20" s="23">
        <v>4636</v>
      </c>
      <c r="F20" s="24">
        <v>63</v>
      </c>
      <c r="G20" s="23">
        <v>54</v>
      </c>
      <c r="H20" s="23">
        <v>9</v>
      </c>
      <c r="I20" s="24">
        <v>732</v>
      </c>
    </row>
    <row r="21" spans="1:9" x14ac:dyDescent="0.25">
      <c r="A21" s="27" t="s">
        <v>21</v>
      </c>
      <c r="B21" s="23">
        <v>33</v>
      </c>
      <c r="C21" s="23">
        <v>94</v>
      </c>
      <c r="D21" s="23">
        <v>0</v>
      </c>
      <c r="E21" s="23">
        <v>71</v>
      </c>
      <c r="F21" s="24">
        <v>0</v>
      </c>
      <c r="G21" s="23">
        <v>0</v>
      </c>
      <c r="H21" s="23">
        <v>0</v>
      </c>
      <c r="I21" s="24">
        <v>56</v>
      </c>
    </row>
    <row r="22" spans="1:9" x14ac:dyDescent="0.25">
      <c r="A22" s="27" t="s">
        <v>22</v>
      </c>
      <c r="B22" s="23">
        <v>120</v>
      </c>
      <c r="C22" s="23">
        <v>299</v>
      </c>
      <c r="D22" s="23">
        <v>40</v>
      </c>
      <c r="E22" s="23">
        <v>393</v>
      </c>
      <c r="F22" s="24">
        <v>27</v>
      </c>
      <c r="G22" s="23">
        <v>25</v>
      </c>
      <c r="H22" s="23">
        <v>2</v>
      </c>
      <c r="I22" s="24">
        <v>66</v>
      </c>
    </row>
    <row r="23" spans="1:9" x14ac:dyDescent="0.25">
      <c r="B23" s="23"/>
      <c r="C23" s="23"/>
      <c r="D23" s="23"/>
      <c r="E23" s="23"/>
      <c r="F23" s="24"/>
      <c r="G23" s="23"/>
      <c r="H23" s="23"/>
      <c r="I23" s="24"/>
    </row>
    <row r="24" spans="1:9" x14ac:dyDescent="0.25">
      <c r="B24" s="23"/>
      <c r="C24" s="23"/>
      <c r="D24" s="23"/>
      <c r="E24" s="23"/>
      <c r="F24" s="24"/>
      <c r="G24" s="23"/>
      <c r="H24" s="23"/>
      <c r="I24" s="24"/>
    </row>
    <row r="25" spans="1:9" ht="13" x14ac:dyDescent="0.3">
      <c r="A25" s="14" t="s">
        <v>23</v>
      </c>
      <c r="B25" s="25">
        <f t="shared" ref="B25:I25" si="2">SUM(B28:B31)</f>
        <v>476</v>
      </c>
      <c r="C25" s="25">
        <f t="shared" si="2"/>
        <v>1066</v>
      </c>
      <c r="D25" s="25">
        <f t="shared" si="2"/>
        <v>292</v>
      </c>
      <c r="E25" s="25">
        <f t="shared" si="2"/>
        <v>1380</v>
      </c>
      <c r="F25" s="26">
        <f t="shared" si="2"/>
        <v>71</v>
      </c>
      <c r="G25" s="25">
        <f t="shared" si="2"/>
        <v>55</v>
      </c>
      <c r="H25" s="25">
        <f t="shared" si="2"/>
        <v>16</v>
      </c>
      <c r="I25" s="26">
        <f t="shared" si="2"/>
        <v>454</v>
      </c>
    </row>
    <row r="26" spans="1:9" x14ac:dyDescent="0.25">
      <c r="A26" s="24" t="s">
        <v>3</v>
      </c>
      <c r="B26" s="23"/>
      <c r="C26" s="23"/>
      <c r="D26" s="23"/>
      <c r="E26" s="23"/>
      <c r="F26" s="24"/>
      <c r="G26" s="23"/>
      <c r="H26" s="23"/>
      <c r="I26" s="24"/>
    </row>
    <row r="27" spans="1:9" x14ac:dyDescent="0.25">
      <c r="B27" s="23"/>
      <c r="C27" s="23"/>
      <c r="D27" s="23"/>
      <c r="E27" s="23"/>
      <c r="F27" s="24"/>
      <c r="G27" s="23"/>
      <c r="H27" s="23"/>
      <c r="I27" s="24"/>
    </row>
    <row r="28" spans="1:9" x14ac:dyDescent="0.25">
      <c r="A28" s="27" t="s">
        <v>24</v>
      </c>
      <c r="B28" s="23">
        <v>200</v>
      </c>
      <c r="C28" s="23">
        <v>433</v>
      </c>
      <c r="D28" s="23">
        <v>141</v>
      </c>
      <c r="E28" s="23">
        <v>606</v>
      </c>
      <c r="F28" s="24">
        <v>30</v>
      </c>
      <c r="G28" s="23">
        <v>17</v>
      </c>
      <c r="H28" s="23">
        <v>13</v>
      </c>
      <c r="I28" s="24">
        <v>168</v>
      </c>
    </row>
    <row r="29" spans="1:9" x14ac:dyDescent="0.25">
      <c r="A29" s="27" t="s">
        <v>25</v>
      </c>
      <c r="B29" s="23">
        <v>86</v>
      </c>
      <c r="C29" s="23">
        <v>140</v>
      </c>
      <c r="D29" s="23">
        <v>21</v>
      </c>
      <c r="E29" s="23">
        <v>195</v>
      </c>
      <c r="F29" s="24">
        <v>1</v>
      </c>
      <c r="G29" s="23">
        <v>1</v>
      </c>
      <c r="H29" s="23">
        <v>0</v>
      </c>
      <c r="I29" s="24">
        <v>52</v>
      </c>
    </row>
    <row r="30" spans="1:9" x14ac:dyDescent="0.25">
      <c r="A30" s="27" t="s">
        <v>26</v>
      </c>
      <c r="B30" s="23">
        <v>82</v>
      </c>
      <c r="C30" s="23">
        <v>149</v>
      </c>
      <c r="D30" s="23">
        <v>38</v>
      </c>
      <c r="E30" s="23">
        <v>175</v>
      </c>
      <c r="F30" s="24">
        <v>5</v>
      </c>
      <c r="G30" s="23">
        <v>5</v>
      </c>
      <c r="H30" s="23">
        <v>0</v>
      </c>
      <c r="I30" s="24">
        <v>94</v>
      </c>
    </row>
    <row r="31" spans="1:9" x14ac:dyDescent="0.25">
      <c r="A31" s="27" t="s">
        <v>27</v>
      </c>
      <c r="B31" s="23">
        <v>108</v>
      </c>
      <c r="C31" s="23">
        <v>344</v>
      </c>
      <c r="D31" s="23">
        <v>92</v>
      </c>
      <c r="E31" s="23">
        <v>404</v>
      </c>
      <c r="F31" s="24">
        <v>35</v>
      </c>
      <c r="G31" s="23">
        <v>32</v>
      </c>
      <c r="H31" s="23">
        <v>3</v>
      </c>
      <c r="I31" s="24">
        <v>140</v>
      </c>
    </row>
    <row r="32" spans="1:9" x14ac:dyDescent="0.25">
      <c r="A32" s="27"/>
      <c r="B32" s="23"/>
      <c r="C32" s="23"/>
      <c r="D32" s="23"/>
      <c r="E32" s="23"/>
      <c r="F32" s="24"/>
      <c r="G32" s="23"/>
      <c r="H32" s="23"/>
      <c r="I32" s="24"/>
    </row>
    <row r="33" spans="1:10" x14ac:dyDescent="0.25">
      <c r="B33" s="23"/>
      <c r="C33" s="23"/>
      <c r="D33" s="23"/>
      <c r="E33" s="23"/>
      <c r="F33" s="24"/>
      <c r="G33" s="23"/>
      <c r="H33" s="23"/>
      <c r="I33" s="24"/>
    </row>
    <row r="34" spans="1:10" ht="13" x14ac:dyDescent="0.3">
      <c r="A34" s="14" t="s">
        <v>28</v>
      </c>
      <c r="B34" s="25">
        <f t="shared" ref="B34:I34" si="3">SUM(B37:B38)</f>
        <v>196</v>
      </c>
      <c r="C34" s="25">
        <f t="shared" si="3"/>
        <v>1226</v>
      </c>
      <c r="D34" s="25">
        <f t="shared" si="3"/>
        <v>193</v>
      </c>
      <c r="E34" s="25">
        <f t="shared" si="3"/>
        <v>1309</v>
      </c>
      <c r="F34" s="26">
        <f t="shared" si="3"/>
        <v>43</v>
      </c>
      <c r="G34" s="25">
        <f t="shared" si="3"/>
        <v>35</v>
      </c>
      <c r="H34" s="25">
        <f t="shared" si="3"/>
        <v>8</v>
      </c>
      <c r="I34" s="26">
        <f t="shared" si="3"/>
        <v>306</v>
      </c>
    </row>
    <row r="35" spans="1:10" x14ac:dyDescent="0.25">
      <c r="A35" s="24" t="s">
        <v>3</v>
      </c>
      <c r="B35" s="23"/>
      <c r="C35" s="23"/>
      <c r="D35" s="23"/>
      <c r="E35" s="23"/>
      <c r="F35" s="24"/>
      <c r="G35" s="23"/>
      <c r="H35" s="23"/>
      <c r="I35" s="24"/>
    </row>
    <row r="36" spans="1:10" x14ac:dyDescent="0.25">
      <c r="A36" s="3" t="s">
        <v>3</v>
      </c>
      <c r="B36" s="23"/>
      <c r="C36" s="23"/>
      <c r="D36" s="23"/>
      <c r="E36" s="23"/>
      <c r="F36" s="24"/>
      <c r="G36" s="23"/>
      <c r="H36" s="23"/>
      <c r="I36" s="24"/>
    </row>
    <row r="37" spans="1:10" x14ac:dyDescent="0.25">
      <c r="A37" s="27" t="s">
        <v>29</v>
      </c>
      <c r="B37" s="23">
        <v>140</v>
      </c>
      <c r="C37" s="23">
        <v>997</v>
      </c>
      <c r="D37" s="23">
        <v>193</v>
      </c>
      <c r="E37" s="23">
        <v>1120</v>
      </c>
      <c r="F37" s="24">
        <v>38</v>
      </c>
      <c r="G37" s="23">
        <v>32</v>
      </c>
      <c r="H37" s="23">
        <v>6</v>
      </c>
      <c r="I37" s="24">
        <v>210</v>
      </c>
    </row>
    <row r="38" spans="1:10" x14ac:dyDescent="0.25">
      <c r="A38" s="27" t="s">
        <v>30</v>
      </c>
      <c r="B38" s="23">
        <v>56</v>
      </c>
      <c r="C38" s="23">
        <v>229</v>
      </c>
      <c r="D38" s="23">
        <v>0</v>
      </c>
      <c r="E38" s="23">
        <v>189</v>
      </c>
      <c r="F38" s="24">
        <v>5</v>
      </c>
      <c r="G38" s="23">
        <v>3</v>
      </c>
      <c r="H38" s="23">
        <v>2</v>
      </c>
      <c r="I38" s="24">
        <v>96</v>
      </c>
    </row>
    <row r="39" spans="1:10" x14ac:dyDescent="0.25">
      <c r="A39" s="27"/>
      <c r="B39" s="23" t="s">
        <v>3</v>
      </c>
      <c r="C39" s="23" t="s">
        <v>3</v>
      </c>
      <c r="D39" s="23"/>
      <c r="E39" s="23"/>
      <c r="F39" s="24"/>
      <c r="G39" s="23"/>
      <c r="H39" s="23"/>
      <c r="I39" s="24"/>
    </row>
    <row r="40" spans="1:10" x14ac:dyDescent="0.25">
      <c r="B40" s="23"/>
      <c r="C40" s="23"/>
      <c r="D40" s="23"/>
      <c r="E40" s="23"/>
      <c r="F40" s="24"/>
      <c r="G40" s="23"/>
      <c r="H40" s="23"/>
      <c r="I40" s="24"/>
    </row>
    <row r="41" spans="1:10" ht="13" x14ac:dyDescent="0.3">
      <c r="A41" s="14" t="s">
        <v>31</v>
      </c>
      <c r="B41" s="25">
        <f>SUM(B43:B44)</f>
        <v>119</v>
      </c>
      <c r="C41" s="25">
        <f>SUM(C43:C44)</f>
        <v>707</v>
      </c>
      <c r="D41" s="25">
        <f t="shared" ref="D41:I41" si="4">SUM(D43:D44)</f>
        <v>287</v>
      </c>
      <c r="E41" s="25">
        <f t="shared" si="4"/>
        <v>1023</v>
      </c>
      <c r="F41" s="25">
        <f t="shared" si="4"/>
        <v>45</v>
      </c>
      <c r="G41" s="25">
        <f t="shared" si="4"/>
        <v>45</v>
      </c>
      <c r="H41" s="25">
        <f t="shared" si="4"/>
        <v>0</v>
      </c>
      <c r="I41" s="28">
        <f t="shared" si="4"/>
        <v>90</v>
      </c>
      <c r="J41" s="27"/>
    </row>
    <row r="42" spans="1:10" x14ac:dyDescent="0.25">
      <c r="A42" s="24" t="s">
        <v>3</v>
      </c>
      <c r="B42" s="23"/>
      <c r="C42" s="23"/>
      <c r="D42" s="23"/>
      <c r="E42" s="23"/>
      <c r="F42" s="24"/>
      <c r="G42" s="23"/>
      <c r="H42" s="23"/>
      <c r="I42" s="24"/>
    </row>
    <row r="43" spans="1:10" x14ac:dyDescent="0.25">
      <c r="B43" s="23"/>
      <c r="C43" s="23"/>
      <c r="D43" s="23"/>
      <c r="E43" s="23"/>
      <c r="F43" s="24"/>
      <c r="G43" s="23"/>
      <c r="H43" s="23"/>
      <c r="I43" s="24"/>
    </row>
    <row r="44" spans="1:10" x14ac:dyDescent="0.25">
      <c r="A44" s="27" t="s">
        <v>32</v>
      </c>
      <c r="B44" s="23">
        <v>119</v>
      </c>
      <c r="C44" s="23">
        <v>707</v>
      </c>
      <c r="D44" s="23">
        <v>287</v>
      </c>
      <c r="E44" s="23">
        <v>1023</v>
      </c>
      <c r="F44" s="24">
        <v>45</v>
      </c>
      <c r="G44" s="23">
        <v>45</v>
      </c>
      <c r="H44" s="23">
        <v>0</v>
      </c>
      <c r="I44" s="24">
        <v>90</v>
      </c>
    </row>
    <row r="45" spans="1:10" x14ac:dyDescent="0.25">
      <c r="A45" s="27"/>
      <c r="B45" s="23"/>
      <c r="C45" s="23"/>
      <c r="D45" s="23"/>
      <c r="E45" s="23"/>
      <c r="F45" s="24"/>
      <c r="G45" s="23"/>
      <c r="H45" s="23"/>
      <c r="I45" s="24"/>
    </row>
    <row r="46" spans="1:10" x14ac:dyDescent="0.25">
      <c r="B46" s="23"/>
      <c r="C46" s="23"/>
      <c r="D46" s="23"/>
      <c r="E46" s="23"/>
      <c r="F46" s="24"/>
      <c r="G46" s="23"/>
      <c r="H46" s="23"/>
      <c r="I46" s="24"/>
    </row>
    <row r="47" spans="1:10" ht="13" x14ac:dyDescent="0.3">
      <c r="A47" s="14" t="s">
        <v>33</v>
      </c>
      <c r="B47" s="25">
        <f t="shared" ref="B47:I47" si="5">SUM(B50:B53)</f>
        <v>214</v>
      </c>
      <c r="C47" s="25">
        <f t="shared" si="5"/>
        <v>448</v>
      </c>
      <c r="D47" s="25">
        <f t="shared" si="5"/>
        <v>49</v>
      </c>
      <c r="E47" s="25">
        <f t="shared" si="5"/>
        <v>528</v>
      </c>
      <c r="F47" s="26">
        <f t="shared" si="5"/>
        <v>12</v>
      </c>
      <c r="G47" s="25">
        <f t="shared" si="5"/>
        <v>12</v>
      </c>
      <c r="H47" s="25">
        <f t="shared" si="5"/>
        <v>0</v>
      </c>
      <c r="I47" s="26">
        <f t="shared" si="5"/>
        <v>183</v>
      </c>
    </row>
    <row r="48" spans="1:10" x14ac:dyDescent="0.25">
      <c r="A48" s="24" t="s">
        <v>3</v>
      </c>
      <c r="B48" s="23"/>
      <c r="C48" s="23"/>
      <c r="D48" s="23"/>
      <c r="E48" s="23"/>
      <c r="F48" s="24"/>
      <c r="G48" s="23" t="s">
        <v>3</v>
      </c>
      <c r="H48" s="23"/>
      <c r="I48" s="24"/>
    </row>
    <row r="49" spans="1:9" x14ac:dyDescent="0.25">
      <c r="B49" s="23"/>
      <c r="C49" s="23"/>
      <c r="D49" s="23"/>
      <c r="E49" s="23"/>
      <c r="F49" s="24"/>
      <c r="G49" s="23" t="s">
        <v>3</v>
      </c>
      <c r="H49" s="23"/>
      <c r="I49" s="24"/>
    </row>
    <row r="50" spans="1:9" x14ac:dyDescent="0.25">
      <c r="A50" s="27" t="s">
        <v>34</v>
      </c>
      <c r="B50" s="23">
        <v>44</v>
      </c>
      <c r="C50" s="23">
        <v>160</v>
      </c>
      <c r="D50" s="23">
        <v>32</v>
      </c>
      <c r="E50" s="23">
        <v>194</v>
      </c>
      <c r="F50" s="24">
        <v>4</v>
      </c>
      <c r="G50" s="23">
        <v>4</v>
      </c>
      <c r="H50" s="23">
        <v>0</v>
      </c>
      <c r="I50" s="24">
        <v>42</v>
      </c>
    </row>
    <row r="51" spans="1:9" x14ac:dyDescent="0.25">
      <c r="A51" s="27" t="s">
        <v>35</v>
      </c>
      <c r="B51" s="23">
        <v>26</v>
      </c>
      <c r="C51" s="23">
        <v>125</v>
      </c>
      <c r="D51" s="23">
        <v>2</v>
      </c>
      <c r="E51" s="23">
        <v>115</v>
      </c>
      <c r="F51" s="24">
        <v>2</v>
      </c>
      <c r="G51" s="23">
        <v>2</v>
      </c>
      <c r="H51" s="23">
        <v>0</v>
      </c>
      <c r="I51" s="24">
        <v>38</v>
      </c>
    </row>
    <row r="52" spans="1:9" x14ac:dyDescent="0.25">
      <c r="A52" s="27" t="s">
        <v>36</v>
      </c>
      <c r="B52" s="23">
        <v>100</v>
      </c>
      <c r="C52" s="23">
        <v>94</v>
      </c>
      <c r="D52" s="23">
        <v>9</v>
      </c>
      <c r="E52" s="23">
        <v>157</v>
      </c>
      <c r="F52" s="24">
        <v>4</v>
      </c>
      <c r="G52" s="23">
        <v>4</v>
      </c>
      <c r="H52" s="23">
        <v>0</v>
      </c>
      <c r="I52" s="24">
        <v>46</v>
      </c>
    </row>
    <row r="53" spans="1:9" x14ac:dyDescent="0.25">
      <c r="A53" s="27" t="s">
        <v>37</v>
      </c>
      <c r="B53" s="23">
        <v>44</v>
      </c>
      <c r="C53" s="23">
        <v>69</v>
      </c>
      <c r="D53" s="23">
        <v>6</v>
      </c>
      <c r="E53" s="23">
        <v>62</v>
      </c>
      <c r="F53" s="24">
        <v>2</v>
      </c>
      <c r="G53" s="23">
        <v>2</v>
      </c>
      <c r="H53" s="23">
        <v>0</v>
      </c>
      <c r="I53" s="24">
        <v>57</v>
      </c>
    </row>
    <row r="54" spans="1:9" x14ac:dyDescent="0.25">
      <c r="B54" s="23"/>
      <c r="C54" s="23"/>
      <c r="D54" s="23"/>
      <c r="E54" s="23"/>
      <c r="F54" s="24"/>
      <c r="G54" s="23"/>
      <c r="H54" s="23"/>
      <c r="I54" s="24"/>
    </row>
    <row r="55" spans="1:9" x14ac:dyDescent="0.25">
      <c r="B55" s="23"/>
      <c r="C55" s="23"/>
      <c r="D55" s="23"/>
      <c r="E55" s="23"/>
      <c r="F55" s="24"/>
      <c r="G55" s="23"/>
      <c r="H55" s="23"/>
      <c r="I55" s="24"/>
    </row>
    <row r="56" spans="1:9" ht="13" x14ac:dyDescent="0.3">
      <c r="A56" s="14" t="s">
        <v>38</v>
      </c>
      <c r="B56" s="25">
        <f t="shared" ref="B56:I56" si="6">SUM(B59:B63)</f>
        <v>460</v>
      </c>
      <c r="C56" s="25">
        <f t="shared" si="6"/>
        <v>840</v>
      </c>
      <c r="D56" s="25">
        <f t="shared" si="6"/>
        <v>62</v>
      </c>
      <c r="E56" s="25">
        <f t="shared" si="6"/>
        <v>927</v>
      </c>
      <c r="F56" s="26">
        <f t="shared" si="6"/>
        <v>32</v>
      </c>
      <c r="G56" s="25">
        <f t="shared" si="6"/>
        <v>32</v>
      </c>
      <c r="H56" s="25">
        <f t="shared" si="6"/>
        <v>0</v>
      </c>
      <c r="I56" s="26">
        <f t="shared" si="6"/>
        <v>435</v>
      </c>
    </row>
    <row r="57" spans="1:9" x14ac:dyDescent="0.25">
      <c r="A57" s="24" t="s">
        <v>3</v>
      </c>
      <c r="B57" s="23"/>
      <c r="C57" s="23"/>
      <c r="D57" s="23"/>
      <c r="E57" s="23"/>
      <c r="F57" s="24"/>
      <c r="G57" s="23"/>
      <c r="H57" s="23"/>
      <c r="I57" s="24"/>
    </row>
    <row r="58" spans="1:9" x14ac:dyDescent="0.25">
      <c r="B58" s="23"/>
      <c r="C58" s="23"/>
      <c r="D58" s="23"/>
      <c r="E58" s="23"/>
      <c r="F58" s="24"/>
      <c r="G58" s="23"/>
      <c r="H58" s="23"/>
      <c r="I58" s="24"/>
    </row>
    <row r="59" spans="1:9" x14ac:dyDescent="0.25">
      <c r="A59" s="27" t="s">
        <v>39</v>
      </c>
      <c r="B59" s="23">
        <v>296</v>
      </c>
      <c r="C59" s="23">
        <v>500</v>
      </c>
      <c r="D59" s="23">
        <v>0</v>
      </c>
      <c r="E59" s="23">
        <v>490</v>
      </c>
      <c r="F59" s="24">
        <v>6</v>
      </c>
      <c r="G59" s="23">
        <v>6</v>
      </c>
      <c r="H59" s="23">
        <v>0</v>
      </c>
      <c r="I59" s="24">
        <v>306</v>
      </c>
    </row>
    <row r="60" spans="1:9" x14ac:dyDescent="0.25">
      <c r="A60" s="27" t="s">
        <v>40</v>
      </c>
      <c r="B60" s="23">
        <v>63</v>
      </c>
      <c r="C60" s="23">
        <v>86</v>
      </c>
      <c r="D60" s="23">
        <v>23</v>
      </c>
      <c r="E60" s="23">
        <v>130</v>
      </c>
      <c r="F60" s="24">
        <v>4</v>
      </c>
      <c r="G60" s="23">
        <v>4</v>
      </c>
      <c r="H60" s="23">
        <v>0</v>
      </c>
      <c r="I60" s="24">
        <v>42</v>
      </c>
    </row>
    <row r="61" spans="1:9" x14ac:dyDescent="0.25">
      <c r="A61" s="27" t="s">
        <v>41</v>
      </c>
      <c r="B61" s="23">
        <v>15</v>
      </c>
      <c r="C61" s="23">
        <v>30</v>
      </c>
      <c r="D61" s="23">
        <v>2</v>
      </c>
      <c r="E61" s="23">
        <v>32</v>
      </c>
      <c r="F61" s="24">
        <v>3</v>
      </c>
      <c r="G61" s="23">
        <v>3</v>
      </c>
      <c r="H61" s="23">
        <v>0</v>
      </c>
      <c r="I61" s="24">
        <v>15</v>
      </c>
    </row>
    <row r="62" spans="1:9" x14ac:dyDescent="0.25">
      <c r="A62" s="27" t="s">
        <v>42</v>
      </c>
      <c r="B62" s="23">
        <v>39</v>
      </c>
      <c r="C62" s="23">
        <v>69</v>
      </c>
      <c r="D62" s="23">
        <v>19</v>
      </c>
      <c r="E62" s="23">
        <v>110</v>
      </c>
      <c r="F62" s="24">
        <v>1</v>
      </c>
      <c r="G62" s="23">
        <v>1</v>
      </c>
      <c r="H62" s="23">
        <v>0</v>
      </c>
      <c r="I62" s="24">
        <v>17</v>
      </c>
    </row>
    <row r="63" spans="1:9" x14ac:dyDescent="0.25">
      <c r="A63" s="27" t="s">
        <v>43</v>
      </c>
      <c r="B63" s="23">
        <v>47</v>
      </c>
      <c r="C63" s="23">
        <v>155</v>
      </c>
      <c r="D63" s="23">
        <v>18</v>
      </c>
      <c r="E63" s="23">
        <v>165</v>
      </c>
      <c r="F63" s="24">
        <v>18</v>
      </c>
      <c r="G63" s="23">
        <v>18</v>
      </c>
      <c r="H63" s="23">
        <v>0</v>
      </c>
      <c r="I63" s="24">
        <v>55</v>
      </c>
    </row>
    <row r="64" spans="1:9" x14ac:dyDescent="0.25">
      <c r="A64" s="27" t="s">
        <v>3</v>
      </c>
      <c r="B64" s="23" t="s">
        <v>3</v>
      </c>
      <c r="C64" s="23" t="s">
        <v>3</v>
      </c>
      <c r="D64" s="23"/>
      <c r="E64" s="23"/>
      <c r="F64" s="24"/>
      <c r="G64" s="23"/>
      <c r="H64" s="23"/>
      <c r="I64" s="24"/>
    </row>
    <row r="65" spans="1:9" ht="13" x14ac:dyDescent="0.3">
      <c r="A65" s="14" t="s">
        <v>44</v>
      </c>
      <c r="B65" s="25">
        <f t="shared" ref="B65:I65" si="7">SUM(B68:B69)</f>
        <v>334</v>
      </c>
      <c r="C65" s="25">
        <f t="shared" si="7"/>
        <v>794</v>
      </c>
      <c r="D65" s="25">
        <f t="shared" si="7"/>
        <v>192</v>
      </c>
      <c r="E65" s="25">
        <f t="shared" si="7"/>
        <v>1039</v>
      </c>
      <c r="F65" s="26">
        <f t="shared" si="7"/>
        <v>14</v>
      </c>
      <c r="G65" s="25">
        <f t="shared" si="7"/>
        <v>11</v>
      </c>
      <c r="H65" s="25">
        <f t="shared" si="7"/>
        <v>3</v>
      </c>
      <c r="I65" s="26">
        <f t="shared" si="7"/>
        <v>281</v>
      </c>
    </row>
    <row r="66" spans="1:9" x14ac:dyDescent="0.25">
      <c r="A66" s="24" t="s">
        <v>3</v>
      </c>
      <c r="B66" s="23"/>
      <c r="C66" s="23"/>
      <c r="D66" s="23"/>
      <c r="E66" s="23"/>
      <c r="F66" s="24"/>
      <c r="G66" s="23"/>
      <c r="H66" s="23"/>
      <c r="I66" s="24"/>
    </row>
    <row r="67" spans="1:9" x14ac:dyDescent="0.25">
      <c r="B67" s="23"/>
      <c r="C67" s="23"/>
      <c r="D67" s="23"/>
      <c r="E67" s="23"/>
      <c r="F67" s="24"/>
      <c r="G67" s="23"/>
      <c r="H67" s="23"/>
      <c r="I67" s="24"/>
    </row>
    <row r="68" spans="1:9" x14ac:dyDescent="0.25">
      <c r="A68" s="27" t="s">
        <v>45</v>
      </c>
      <c r="B68" s="23">
        <v>213</v>
      </c>
      <c r="C68" s="23">
        <v>500</v>
      </c>
      <c r="D68" s="23">
        <v>124</v>
      </c>
      <c r="E68" s="23">
        <v>706</v>
      </c>
      <c r="F68" s="24">
        <v>13</v>
      </c>
      <c r="G68" s="23">
        <v>10</v>
      </c>
      <c r="H68" s="23">
        <v>3</v>
      </c>
      <c r="I68" s="24">
        <v>131</v>
      </c>
    </row>
    <row r="69" spans="1:9" x14ac:dyDescent="0.25">
      <c r="A69" s="27" t="s">
        <v>46</v>
      </c>
      <c r="B69" s="23">
        <v>121</v>
      </c>
      <c r="C69" s="23">
        <v>294</v>
      </c>
      <c r="D69" s="23">
        <v>68</v>
      </c>
      <c r="E69" s="23">
        <v>333</v>
      </c>
      <c r="F69" s="24">
        <v>1</v>
      </c>
      <c r="G69" s="23">
        <v>1</v>
      </c>
      <c r="H69" s="23">
        <v>0</v>
      </c>
      <c r="I69" s="24">
        <v>150</v>
      </c>
    </row>
    <row r="70" spans="1:9" x14ac:dyDescent="0.25">
      <c r="A70" s="29"/>
      <c r="B70" s="30"/>
      <c r="C70" s="30"/>
      <c r="D70" s="30"/>
      <c r="E70" s="30"/>
      <c r="F70" s="31"/>
      <c r="G70" s="30"/>
      <c r="H70" s="30"/>
      <c r="I70" s="31"/>
    </row>
    <row r="71" spans="1:9" x14ac:dyDescent="0.25">
      <c r="A71" s="32"/>
      <c r="B71" s="27"/>
      <c r="I71" s="3" t="s">
        <v>3</v>
      </c>
    </row>
  </sheetData>
  <printOptions horizontalCentered="1"/>
  <pageMargins left="0.35433070866141736" right="0.15748031496062992" top="1.52" bottom="0.35433070866141736" header="0" footer="0"/>
  <pageSetup paperSize="5" scale="83" orientation="portrait" horizontalDpi="4294967292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AA622-7486-4BCF-8D33-D8704D084FCF}">
  <dimension ref="A1:G35"/>
  <sheetViews>
    <sheetView workbookViewId="0">
      <selection activeCell="A84" sqref="A84"/>
    </sheetView>
  </sheetViews>
  <sheetFormatPr baseColWidth="10" defaultRowHeight="12.5" x14ac:dyDescent="0.25"/>
  <cols>
    <col min="1" max="1" width="26.26953125" customWidth="1"/>
    <col min="257" max="257" width="26.26953125" customWidth="1"/>
    <col min="513" max="513" width="26.26953125" customWidth="1"/>
    <col min="769" max="769" width="26.26953125" customWidth="1"/>
    <col min="1025" max="1025" width="26.26953125" customWidth="1"/>
    <col min="1281" max="1281" width="26.26953125" customWidth="1"/>
    <col min="1537" max="1537" width="26.26953125" customWidth="1"/>
    <col min="1793" max="1793" width="26.26953125" customWidth="1"/>
    <col min="2049" max="2049" width="26.26953125" customWidth="1"/>
    <col min="2305" max="2305" width="26.26953125" customWidth="1"/>
    <col min="2561" max="2561" width="26.26953125" customWidth="1"/>
    <col min="2817" max="2817" width="26.26953125" customWidth="1"/>
    <col min="3073" max="3073" width="26.26953125" customWidth="1"/>
    <col min="3329" max="3329" width="26.26953125" customWidth="1"/>
    <col min="3585" max="3585" width="26.26953125" customWidth="1"/>
    <col min="3841" max="3841" width="26.26953125" customWidth="1"/>
    <col min="4097" max="4097" width="26.26953125" customWidth="1"/>
    <col min="4353" max="4353" width="26.26953125" customWidth="1"/>
    <col min="4609" max="4609" width="26.26953125" customWidth="1"/>
    <col min="4865" max="4865" width="26.26953125" customWidth="1"/>
    <col min="5121" max="5121" width="26.26953125" customWidth="1"/>
    <col min="5377" max="5377" width="26.26953125" customWidth="1"/>
    <col min="5633" max="5633" width="26.26953125" customWidth="1"/>
    <col min="5889" max="5889" width="26.26953125" customWidth="1"/>
    <col min="6145" max="6145" width="26.26953125" customWidth="1"/>
    <col min="6401" max="6401" width="26.26953125" customWidth="1"/>
    <col min="6657" max="6657" width="26.26953125" customWidth="1"/>
    <col min="6913" max="6913" width="26.26953125" customWidth="1"/>
    <col min="7169" max="7169" width="26.26953125" customWidth="1"/>
    <col min="7425" max="7425" width="26.26953125" customWidth="1"/>
    <col min="7681" max="7681" width="26.26953125" customWidth="1"/>
    <col min="7937" max="7937" width="26.26953125" customWidth="1"/>
    <col min="8193" max="8193" width="26.26953125" customWidth="1"/>
    <col min="8449" max="8449" width="26.26953125" customWidth="1"/>
    <col min="8705" max="8705" width="26.26953125" customWidth="1"/>
    <col min="8961" max="8961" width="26.26953125" customWidth="1"/>
    <col min="9217" max="9217" width="26.26953125" customWidth="1"/>
    <col min="9473" max="9473" width="26.26953125" customWidth="1"/>
    <col min="9729" max="9729" width="26.26953125" customWidth="1"/>
    <col min="9985" max="9985" width="26.26953125" customWidth="1"/>
    <col min="10241" max="10241" width="26.26953125" customWidth="1"/>
    <col min="10497" max="10497" width="26.26953125" customWidth="1"/>
    <col min="10753" max="10753" width="26.26953125" customWidth="1"/>
    <col min="11009" max="11009" width="26.26953125" customWidth="1"/>
    <col min="11265" max="11265" width="26.26953125" customWidth="1"/>
    <col min="11521" max="11521" width="26.26953125" customWidth="1"/>
    <col min="11777" max="11777" width="26.26953125" customWidth="1"/>
    <col min="12033" max="12033" width="26.26953125" customWidth="1"/>
    <col min="12289" max="12289" width="26.26953125" customWidth="1"/>
    <col min="12545" max="12545" width="26.26953125" customWidth="1"/>
    <col min="12801" max="12801" width="26.26953125" customWidth="1"/>
    <col min="13057" max="13057" width="26.26953125" customWidth="1"/>
    <col min="13313" max="13313" width="26.26953125" customWidth="1"/>
    <col min="13569" max="13569" width="26.26953125" customWidth="1"/>
    <col min="13825" max="13825" width="26.26953125" customWidth="1"/>
    <col min="14081" max="14081" width="26.26953125" customWidth="1"/>
    <col min="14337" max="14337" width="26.26953125" customWidth="1"/>
    <col min="14593" max="14593" width="26.26953125" customWidth="1"/>
    <col min="14849" max="14849" width="26.26953125" customWidth="1"/>
    <col min="15105" max="15105" width="26.26953125" customWidth="1"/>
    <col min="15361" max="15361" width="26.26953125" customWidth="1"/>
    <col min="15617" max="15617" width="26.26953125" customWidth="1"/>
    <col min="15873" max="15873" width="26.26953125" customWidth="1"/>
    <col min="16129" max="16129" width="26.26953125" customWidth="1"/>
  </cols>
  <sheetData>
    <row r="1" spans="1:7" ht="13" x14ac:dyDescent="0.3">
      <c r="A1" s="2" t="s">
        <v>421</v>
      </c>
    </row>
    <row r="2" spans="1:7" ht="13" x14ac:dyDescent="0.3">
      <c r="A2" s="2"/>
    </row>
    <row r="4" spans="1:7" ht="13" x14ac:dyDescent="0.3">
      <c r="A4" s="67" t="s">
        <v>422</v>
      </c>
      <c r="B4" s="67"/>
      <c r="C4" s="67"/>
      <c r="D4" s="67"/>
      <c r="E4" s="67"/>
      <c r="F4" s="67"/>
    </row>
    <row r="5" spans="1:7" ht="13" x14ac:dyDescent="0.3">
      <c r="A5" s="67" t="s">
        <v>423</v>
      </c>
      <c r="B5" s="67"/>
      <c r="C5" s="67"/>
      <c r="D5" s="67"/>
      <c r="E5" s="67"/>
      <c r="F5" s="67"/>
    </row>
    <row r="8" spans="1:7" ht="13" x14ac:dyDescent="0.3">
      <c r="A8" s="68"/>
      <c r="B8" s="69"/>
      <c r="C8" s="70" t="s">
        <v>410</v>
      </c>
      <c r="D8" s="71"/>
      <c r="E8" s="71"/>
      <c r="F8" s="71"/>
    </row>
    <row r="9" spans="1:7" ht="13" x14ac:dyDescent="0.3">
      <c r="A9" s="39" t="s">
        <v>424</v>
      </c>
      <c r="B9" s="15" t="s">
        <v>14</v>
      </c>
      <c r="C9" s="69" t="s">
        <v>411</v>
      </c>
      <c r="D9" s="69" t="s">
        <v>412</v>
      </c>
      <c r="E9" s="69" t="s">
        <v>413</v>
      </c>
      <c r="F9" s="14" t="s">
        <v>414</v>
      </c>
    </row>
    <row r="10" spans="1:7" ht="13" x14ac:dyDescent="0.3">
      <c r="A10" s="117"/>
      <c r="B10" s="122"/>
      <c r="C10" s="74" t="s">
        <v>415</v>
      </c>
      <c r="D10" s="74" t="s">
        <v>416</v>
      </c>
      <c r="E10" s="74" t="s">
        <v>417</v>
      </c>
      <c r="F10" s="123" t="s">
        <v>418</v>
      </c>
    </row>
    <row r="11" spans="1:7" x14ac:dyDescent="0.25">
      <c r="A11" s="79"/>
      <c r="B11" s="58"/>
      <c r="C11" s="58"/>
      <c r="D11" s="58"/>
      <c r="E11" s="58"/>
    </row>
    <row r="12" spans="1:7" ht="13" x14ac:dyDescent="0.3">
      <c r="A12" s="76" t="s">
        <v>14</v>
      </c>
      <c r="B12" s="129">
        <f>SUM(B14:B35)</f>
        <v>13981</v>
      </c>
      <c r="C12" s="129">
        <f>SUM(C14:C35)</f>
        <v>3585</v>
      </c>
      <c r="D12" s="129">
        <f>SUM(D14:D35)</f>
        <v>3344</v>
      </c>
      <c r="E12" s="129">
        <f>SUM(E14:E35)</f>
        <v>3354</v>
      </c>
      <c r="F12" s="130">
        <f>SUM(F14:F35)</f>
        <v>3698</v>
      </c>
    </row>
    <row r="13" spans="1:7" x14ac:dyDescent="0.25">
      <c r="A13" s="79"/>
      <c r="B13" s="58"/>
      <c r="C13" s="58"/>
      <c r="D13" s="58"/>
      <c r="E13" s="58"/>
    </row>
    <row r="14" spans="1:7" x14ac:dyDescent="0.25">
      <c r="A14" s="79" t="s">
        <v>425</v>
      </c>
      <c r="B14" s="131">
        <v>4699</v>
      </c>
      <c r="C14" s="132">
        <v>1270</v>
      </c>
      <c r="D14" s="131">
        <v>1121</v>
      </c>
      <c r="E14" s="132">
        <v>1028</v>
      </c>
      <c r="F14" s="133">
        <v>1280</v>
      </c>
      <c r="G14" s="134"/>
    </row>
    <row r="15" spans="1:7" x14ac:dyDescent="0.25">
      <c r="A15" s="79"/>
      <c r="B15" s="132"/>
      <c r="C15" s="132"/>
      <c r="D15" s="132"/>
      <c r="E15" s="132"/>
      <c r="F15" s="133"/>
      <c r="G15" s="134"/>
    </row>
    <row r="16" spans="1:7" x14ac:dyDescent="0.25">
      <c r="A16" s="79" t="s">
        <v>426</v>
      </c>
      <c r="B16" s="131">
        <v>5461</v>
      </c>
      <c r="C16" s="132">
        <v>1189</v>
      </c>
      <c r="D16" s="131">
        <v>1247</v>
      </c>
      <c r="E16" s="132">
        <v>1445</v>
      </c>
      <c r="F16" s="133">
        <v>1580</v>
      </c>
      <c r="G16" s="134"/>
    </row>
    <row r="17" spans="1:7" x14ac:dyDescent="0.25">
      <c r="A17" s="79"/>
      <c r="B17" s="132"/>
      <c r="C17" s="132"/>
      <c r="D17" s="132"/>
      <c r="E17" s="132"/>
      <c r="F17" s="133"/>
      <c r="G17" s="134"/>
    </row>
    <row r="18" spans="1:7" x14ac:dyDescent="0.25">
      <c r="A18" s="79" t="s">
        <v>427</v>
      </c>
      <c r="B18" s="132">
        <v>52</v>
      </c>
      <c r="C18" s="131">
        <v>11</v>
      </c>
      <c r="D18" s="132">
        <v>7</v>
      </c>
      <c r="E18" s="132">
        <v>4</v>
      </c>
      <c r="F18" s="133">
        <v>30</v>
      </c>
      <c r="G18" s="134"/>
    </row>
    <row r="19" spans="1:7" x14ac:dyDescent="0.25">
      <c r="A19" s="79"/>
      <c r="B19" s="132"/>
      <c r="C19" s="132"/>
      <c r="D19" s="132"/>
      <c r="E19" s="132"/>
      <c r="F19" s="133"/>
      <c r="G19" s="134"/>
    </row>
    <row r="20" spans="1:7" x14ac:dyDescent="0.25">
      <c r="A20" s="79" t="s">
        <v>428</v>
      </c>
      <c r="B20" s="132">
        <v>975</v>
      </c>
      <c r="C20" s="132">
        <v>280</v>
      </c>
      <c r="D20" s="132">
        <v>238</v>
      </c>
      <c r="E20" s="131">
        <v>240</v>
      </c>
      <c r="F20" s="133">
        <v>217</v>
      </c>
      <c r="G20" s="134"/>
    </row>
    <row r="21" spans="1:7" x14ac:dyDescent="0.25">
      <c r="A21" s="79"/>
      <c r="B21" s="132"/>
      <c r="C21" s="132"/>
      <c r="D21" s="132"/>
      <c r="E21" s="132"/>
      <c r="F21" s="133"/>
      <c r="G21" s="134"/>
    </row>
    <row r="22" spans="1:7" x14ac:dyDescent="0.25">
      <c r="A22" s="79" t="s">
        <v>429</v>
      </c>
      <c r="B22" s="132">
        <v>201</v>
      </c>
      <c r="C22" s="132">
        <v>74</v>
      </c>
      <c r="D22" s="132">
        <v>44</v>
      </c>
      <c r="E22" s="132">
        <v>54</v>
      </c>
      <c r="F22" s="135">
        <v>29</v>
      </c>
      <c r="G22" s="134"/>
    </row>
    <row r="23" spans="1:7" x14ac:dyDescent="0.25">
      <c r="A23" s="79"/>
      <c r="B23" s="132"/>
      <c r="C23" s="132"/>
      <c r="D23" s="132"/>
      <c r="E23" s="132"/>
      <c r="F23" s="133"/>
      <c r="G23" s="134"/>
    </row>
    <row r="24" spans="1:7" x14ac:dyDescent="0.25">
      <c r="A24" s="79" t="s">
        <v>430</v>
      </c>
      <c r="B24" s="132">
        <v>363</v>
      </c>
      <c r="C24" s="132">
        <v>68</v>
      </c>
      <c r="D24" s="132">
        <v>103</v>
      </c>
      <c r="E24" s="132">
        <v>89</v>
      </c>
      <c r="F24" s="133">
        <v>103</v>
      </c>
      <c r="G24" s="134"/>
    </row>
    <row r="25" spans="1:7" x14ac:dyDescent="0.25">
      <c r="A25" s="79"/>
      <c r="B25" s="132"/>
      <c r="C25" s="132"/>
      <c r="D25" s="132"/>
      <c r="E25" s="132"/>
      <c r="F25" s="133"/>
      <c r="G25" s="134"/>
    </row>
    <row r="26" spans="1:7" x14ac:dyDescent="0.25">
      <c r="A26" s="79" t="s">
        <v>431</v>
      </c>
      <c r="B26" s="132">
        <v>237</v>
      </c>
      <c r="C26" s="132">
        <v>83</v>
      </c>
      <c r="D26" s="132">
        <v>47</v>
      </c>
      <c r="E26" s="132">
        <v>61</v>
      </c>
      <c r="F26" s="133">
        <v>46</v>
      </c>
      <c r="G26" s="134"/>
    </row>
    <row r="27" spans="1:7" x14ac:dyDescent="0.25">
      <c r="A27" s="79"/>
      <c r="B27" s="132"/>
      <c r="C27" s="132"/>
      <c r="D27" s="132"/>
      <c r="E27" s="132"/>
      <c r="F27" s="133"/>
      <c r="G27" s="134"/>
    </row>
    <row r="28" spans="1:7" x14ac:dyDescent="0.25">
      <c r="A28" s="79" t="s">
        <v>432</v>
      </c>
      <c r="B28" s="132">
        <v>198</v>
      </c>
      <c r="C28" s="132">
        <v>63</v>
      </c>
      <c r="D28" s="132">
        <v>48</v>
      </c>
      <c r="E28" s="132">
        <v>39</v>
      </c>
      <c r="F28" s="133">
        <v>48</v>
      </c>
      <c r="G28" s="134"/>
    </row>
    <row r="29" spans="1:7" x14ac:dyDescent="0.25">
      <c r="A29" s="79"/>
      <c r="B29" s="132"/>
      <c r="C29" s="132"/>
      <c r="D29" s="132"/>
      <c r="E29" s="132"/>
      <c r="F29" s="133"/>
      <c r="G29" s="134"/>
    </row>
    <row r="30" spans="1:7" x14ac:dyDescent="0.25">
      <c r="A30" s="79" t="s">
        <v>433</v>
      </c>
      <c r="B30" s="132">
        <v>430</v>
      </c>
      <c r="C30" s="132">
        <v>117</v>
      </c>
      <c r="D30" s="132">
        <v>100</v>
      </c>
      <c r="E30" s="132">
        <v>125</v>
      </c>
      <c r="F30" s="133">
        <v>88</v>
      </c>
      <c r="G30" s="134"/>
    </row>
    <row r="31" spans="1:7" x14ac:dyDescent="0.25">
      <c r="A31" s="79"/>
      <c r="B31" s="132"/>
      <c r="C31" s="132"/>
      <c r="D31" s="132"/>
      <c r="E31" s="132"/>
      <c r="F31" s="133"/>
      <c r="G31" s="134"/>
    </row>
    <row r="32" spans="1:7" x14ac:dyDescent="0.25">
      <c r="A32" s="79" t="s">
        <v>434</v>
      </c>
      <c r="B32" s="132">
        <v>567</v>
      </c>
      <c r="C32" s="132">
        <v>199</v>
      </c>
      <c r="D32" s="132">
        <v>180</v>
      </c>
      <c r="E32" s="132">
        <v>90</v>
      </c>
      <c r="F32" s="133">
        <v>98</v>
      </c>
      <c r="G32" s="134"/>
    </row>
    <row r="33" spans="1:7" x14ac:dyDescent="0.25">
      <c r="A33" s="79"/>
      <c r="B33" s="132"/>
      <c r="C33" s="132"/>
      <c r="D33" s="132"/>
      <c r="E33" s="132"/>
      <c r="F33" s="133"/>
      <c r="G33" s="134"/>
    </row>
    <row r="34" spans="1:7" x14ac:dyDescent="0.25">
      <c r="A34" s="79" t="s">
        <v>435</v>
      </c>
      <c r="B34" s="132">
        <v>798</v>
      </c>
      <c r="C34" s="132">
        <v>231</v>
      </c>
      <c r="D34" s="132">
        <v>209</v>
      </c>
      <c r="E34" s="132">
        <v>179</v>
      </c>
      <c r="F34" s="133">
        <v>179</v>
      </c>
      <c r="G34" s="134"/>
    </row>
    <row r="35" spans="1:7" x14ac:dyDescent="0.25">
      <c r="A35" s="73"/>
      <c r="B35" s="136"/>
      <c r="C35" s="136"/>
      <c r="D35" s="136"/>
      <c r="E35" s="136"/>
      <c r="F35" s="137"/>
      <c r="G35" s="134"/>
    </row>
  </sheetData>
  <mergeCells count="3">
    <mergeCell ref="A4:F4"/>
    <mergeCell ref="A5:F5"/>
    <mergeCell ref="C8:F8"/>
  </mergeCells>
  <printOptions horizontalCentered="1"/>
  <pageMargins left="1.36" right="1.26" top="1.39" bottom="1" header="0" footer="0"/>
  <pageSetup paperSize="5" scale="85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C534-226D-4CF6-B9CE-AB4EFFCC9856}">
  <dimension ref="A1:F28"/>
  <sheetViews>
    <sheetView workbookViewId="0">
      <selection activeCell="A84" sqref="A84"/>
    </sheetView>
  </sheetViews>
  <sheetFormatPr baseColWidth="10" defaultRowHeight="12.5" x14ac:dyDescent="0.25"/>
  <cols>
    <col min="1" max="1" width="18.1796875" customWidth="1"/>
    <col min="257" max="257" width="18.1796875" customWidth="1"/>
    <col min="513" max="513" width="18.1796875" customWidth="1"/>
    <col min="769" max="769" width="18.1796875" customWidth="1"/>
    <col min="1025" max="1025" width="18.1796875" customWidth="1"/>
    <col min="1281" max="1281" width="18.1796875" customWidth="1"/>
    <col min="1537" max="1537" width="18.1796875" customWidth="1"/>
    <col min="1793" max="1793" width="18.1796875" customWidth="1"/>
    <col min="2049" max="2049" width="18.1796875" customWidth="1"/>
    <col min="2305" max="2305" width="18.1796875" customWidth="1"/>
    <col min="2561" max="2561" width="18.1796875" customWidth="1"/>
    <col min="2817" max="2817" width="18.1796875" customWidth="1"/>
    <col min="3073" max="3073" width="18.1796875" customWidth="1"/>
    <col min="3329" max="3329" width="18.1796875" customWidth="1"/>
    <col min="3585" max="3585" width="18.1796875" customWidth="1"/>
    <col min="3841" max="3841" width="18.1796875" customWidth="1"/>
    <col min="4097" max="4097" width="18.1796875" customWidth="1"/>
    <col min="4353" max="4353" width="18.1796875" customWidth="1"/>
    <col min="4609" max="4609" width="18.1796875" customWidth="1"/>
    <col min="4865" max="4865" width="18.1796875" customWidth="1"/>
    <col min="5121" max="5121" width="18.1796875" customWidth="1"/>
    <col min="5377" max="5377" width="18.1796875" customWidth="1"/>
    <col min="5633" max="5633" width="18.1796875" customWidth="1"/>
    <col min="5889" max="5889" width="18.1796875" customWidth="1"/>
    <col min="6145" max="6145" width="18.1796875" customWidth="1"/>
    <col min="6401" max="6401" width="18.1796875" customWidth="1"/>
    <col min="6657" max="6657" width="18.1796875" customWidth="1"/>
    <col min="6913" max="6913" width="18.1796875" customWidth="1"/>
    <col min="7169" max="7169" width="18.1796875" customWidth="1"/>
    <col min="7425" max="7425" width="18.1796875" customWidth="1"/>
    <col min="7681" max="7681" width="18.1796875" customWidth="1"/>
    <col min="7937" max="7937" width="18.1796875" customWidth="1"/>
    <col min="8193" max="8193" width="18.1796875" customWidth="1"/>
    <col min="8449" max="8449" width="18.1796875" customWidth="1"/>
    <col min="8705" max="8705" width="18.1796875" customWidth="1"/>
    <col min="8961" max="8961" width="18.1796875" customWidth="1"/>
    <col min="9217" max="9217" width="18.1796875" customWidth="1"/>
    <col min="9473" max="9473" width="18.1796875" customWidth="1"/>
    <col min="9729" max="9729" width="18.1796875" customWidth="1"/>
    <col min="9985" max="9985" width="18.1796875" customWidth="1"/>
    <col min="10241" max="10241" width="18.1796875" customWidth="1"/>
    <col min="10497" max="10497" width="18.1796875" customWidth="1"/>
    <col min="10753" max="10753" width="18.1796875" customWidth="1"/>
    <col min="11009" max="11009" width="18.1796875" customWidth="1"/>
    <col min="11265" max="11265" width="18.1796875" customWidth="1"/>
    <col min="11521" max="11521" width="18.1796875" customWidth="1"/>
    <col min="11777" max="11777" width="18.1796875" customWidth="1"/>
    <col min="12033" max="12033" width="18.1796875" customWidth="1"/>
    <col min="12289" max="12289" width="18.1796875" customWidth="1"/>
    <col min="12545" max="12545" width="18.1796875" customWidth="1"/>
    <col min="12801" max="12801" width="18.1796875" customWidth="1"/>
    <col min="13057" max="13057" width="18.1796875" customWidth="1"/>
    <col min="13313" max="13313" width="18.1796875" customWidth="1"/>
    <col min="13569" max="13569" width="18.1796875" customWidth="1"/>
    <col min="13825" max="13825" width="18.1796875" customWidth="1"/>
    <col min="14081" max="14081" width="18.1796875" customWidth="1"/>
    <col min="14337" max="14337" width="18.1796875" customWidth="1"/>
    <col min="14593" max="14593" width="18.1796875" customWidth="1"/>
    <col min="14849" max="14849" width="18.1796875" customWidth="1"/>
    <col min="15105" max="15105" width="18.1796875" customWidth="1"/>
    <col min="15361" max="15361" width="18.1796875" customWidth="1"/>
    <col min="15617" max="15617" width="18.1796875" customWidth="1"/>
    <col min="15873" max="15873" width="18.1796875" customWidth="1"/>
    <col min="16129" max="16129" width="18.1796875" customWidth="1"/>
  </cols>
  <sheetData>
    <row r="1" spans="1:6" ht="13" x14ac:dyDescent="0.3">
      <c r="A1" s="2" t="s">
        <v>436</v>
      </c>
    </row>
    <row r="2" spans="1:6" ht="13" x14ac:dyDescent="0.3">
      <c r="A2" s="2"/>
    </row>
    <row r="4" spans="1:6" ht="13" x14ac:dyDescent="0.3">
      <c r="A4" s="67" t="s">
        <v>437</v>
      </c>
      <c r="B4" s="67"/>
      <c r="C4" s="67"/>
      <c r="D4" s="67"/>
      <c r="E4" s="67"/>
    </row>
    <row r="5" spans="1:6" ht="13" x14ac:dyDescent="0.3">
      <c r="A5" s="67" t="s">
        <v>438</v>
      </c>
      <c r="B5" s="67"/>
      <c r="C5" s="67"/>
      <c r="D5" s="67"/>
      <c r="E5" s="67"/>
    </row>
    <row r="6" spans="1:6" ht="13" x14ac:dyDescent="0.3">
      <c r="A6" s="67" t="s">
        <v>439</v>
      </c>
      <c r="B6" s="67"/>
      <c r="C6" s="67"/>
      <c r="D6" s="67"/>
      <c r="E6" s="67"/>
    </row>
    <row r="9" spans="1:6" ht="13" x14ac:dyDescent="0.3">
      <c r="A9" s="68"/>
      <c r="B9" s="70" t="s">
        <v>410</v>
      </c>
      <c r="C9" s="71"/>
      <c r="D9" s="71"/>
      <c r="E9" s="71"/>
    </row>
    <row r="10" spans="1:6" ht="13" x14ac:dyDescent="0.3">
      <c r="A10" s="39" t="s">
        <v>394</v>
      </c>
      <c r="B10" s="69" t="s">
        <v>411</v>
      </c>
      <c r="C10" s="69" t="s">
        <v>412</v>
      </c>
      <c r="D10" s="69" t="s">
        <v>413</v>
      </c>
      <c r="E10" s="14" t="s">
        <v>414</v>
      </c>
    </row>
    <row r="11" spans="1:6" ht="13" x14ac:dyDescent="0.3">
      <c r="A11" s="117"/>
      <c r="B11" s="74" t="s">
        <v>415</v>
      </c>
      <c r="C11" s="74" t="s">
        <v>416</v>
      </c>
      <c r="D11" s="74" t="s">
        <v>417</v>
      </c>
      <c r="E11" s="123" t="s">
        <v>418</v>
      </c>
    </row>
    <row r="12" spans="1:6" x14ac:dyDescent="0.25">
      <c r="A12" s="79"/>
      <c r="B12" s="58"/>
      <c r="C12" s="58"/>
      <c r="D12" s="58"/>
    </row>
    <row r="13" spans="1:6" ht="13" x14ac:dyDescent="0.3">
      <c r="A13" s="76" t="s">
        <v>14</v>
      </c>
      <c r="B13" s="129">
        <f>SUM(B15:B27)</f>
        <v>2565</v>
      </c>
      <c r="C13" s="129">
        <f>SUM(C15:C27)</f>
        <v>2561</v>
      </c>
      <c r="D13" s="129">
        <f>SUM(D15:D27)</f>
        <v>2594</v>
      </c>
      <c r="E13" s="130">
        <f>SUM(E15:E27)</f>
        <v>2603</v>
      </c>
    </row>
    <row r="14" spans="1:6" x14ac:dyDescent="0.25">
      <c r="A14" s="79"/>
      <c r="B14" s="58"/>
      <c r="C14" s="58"/>
      <c r="D14" s="58"/>
    </row>
    <row r="15" spans="1:6" x14ac:dyDescent="0.25">
      <c r="A15" s="79" t="s">
        <v>400</v>
      </c>
      <c r="B15" s="131">
        <v>765</v>
      </c>
      <c r="C15" s="132">
        <v>846</v>
      </c>
      <c r="D15" s="131">
        <v>957</v>
      </c>
      <c r="E15" s="133">
        <v>854</v>
      </c>
      <c r="F15" s="134"/>
    </row>
    <row r="16" spans="1:6" x14ac:dyDescent="0.25">
      <c r="A16" s="79"/>
      <c r="B16" s="132"/>
      <c r="C16" s="132"/>
      <c r="D16" s="132"/>
      <c r="E16" s="133"/>
      <c r="F16" s="134"/>
    </row>
    <row r="17" spans="1:6" x14ac:dyDescent="0.25">
      <c r="A17" s="79" t="s">
        <v>401</v>
      </c>
      <c r="B17" s="131">
        <v>465</v>
      </c>
      <c r="C17" s="132">
        <v>375</v>
      </c>
      <c r="D17" s="131">
        <v>389</v>
      </c>
      <c r="E17" s="133">
        <v>454</v>
      </c>
      <c r="F17" s="134"/>
    </row>
    <row r="18" spans="1:6" x14ac:dyDescent="0.25">
      <c r="A18" s="79"/>
      <c r="B18" s="132"/>
      <c r="C18" s="132"/>
      <c r="D18" s="132"/>
      <c r="E18" s="133"/>
      <c r="F18" s="134"/>
    </row>
    <row r="19" spans="1:6" x14ac:dyDescent="0.25">
      <c r="A19" s="79" t="s">
        <v>156</v>
      </c>
      <c r="B19" s="132">
        <v>211</v>
      </c>
      <c r="C19" s="131">
        <v>241</v>
      </c>
      <c r="D19" s="132">
        <v>267</v>
      </c>
      <c r="E19" s="133">
        <v>306</v>
      </c>
      <c r="F19" s="134"/>
    </row>
    <row r="20" spans="1:6" x14ac:dyDescent="0.25">
      <c r="A20" s="79"/>
      <c r="B20" s="132"/>
      <c r="C20" s="132"/>
      <c r="D20" s="132"/>
      <c r="E20" s="133"/>
      <c r="F20" s="134"/>
    </row>
    <row r="21" spans="1:6" x14ac:dyDescent="0.25">
      <c r="A21" s="79" t="s">
        <v>157</v>
      </c>
      <c r="B21" s="132">
        <v>108</v>
      </c>
      <c r="C21" s="132">
        <v>123</v>
      </c>
      <c r="D21" s="132">
        <v>104</v>
      </c>
      <c r="E21" s="133">
        <v>90</v>
      </c>
      <c r="F21" s="134"/>
    </row>
    <row r="22" spans="1:6" x14ac:dyDescent="0.25">
      <c r="A22" s="79"/>
      <c r="B22" s="132"/>
      <c r="C22" s="132"/>
      <c r="D22" s="132"/>
      <c r="E22" s="133"/>
      <c r="F22" s="134"/>
    </row>
    <row r="23" spans="1:6" x14ac:dyDescent="0.25">
      <c r="A23" s="79" t="s">
        <v>158</v>
      </c>
      <c r="B23" s="132">
        <v>209</v>
      </c>
      <c r="C23" s="132">
        <v>196</v>
      </c>
      <c r="D23" s="132">
        <v>177</v>
      </c>
      <c r="E23" s="135">
        <v>183</v>
      </c>
      <c r="F23" s="134"/>
    </row>
    <row r="24" spans="1:6" x14ac:dyDescent="0.25">
      <c r="A24" s="79"/>
      <c r="B24" s="132"/>
      <c r="C24" s="132"/>
      <c r="D24" s="132"/>
      <c r="E24" s="133"/>
      <c r="F24" s="134"/>
    </row>
    <row r="25" spans="1:6" x14ac:dyDescent="0.25">
      <c r="A25" s="79" t="s">
        <v>159</v>
      </c>
      <c r="B25" s="132">
        <v>484</v>
      </c>
      <c r="C25" s="132">
        <v>481</v>
      </c>
      <c r="D25" s="132">
        <v>433</v>
      </c>
      <c r="E25" s="133">
        <v>435</v>
      </c>
      <c r="F25" s="134"/>
    </row>
    <row r="26" spans="1:6" x14ac:dyDescent="0.25">
      <c r="A26" s="79"/>
      <c r="B26" s="132"/>
      <c r="C26" s="132"/>
      <c r="D26" s="132"/>
      <c r="E26" s="133"/>
      <c r="F26" s="134"/>
    </row>
    <row r="27" spans="1:6" x14ac:dyDescent="0.25">
      <c r="A27" s="79" t="s">
        <v>402</v>
      </c>
      <c r="B27" s="132">
        <v>323</v>
      </c>
      <c r="C27" s="132">
        <v>299</v>
      </c>
      <c r="D27" s="132">
        <v>267</v>
      </c>
      <c r="E27" s="133">
        <v>281</v>
      </c>
      <c r="F27" s="134"/>
    </row>
    <row r="28" spans="1:6" x14ac:dyDescent="0.25">
      <c r="A28" s="73"/>
      <c r="B28" s="136"/>
      <c r="C28" s="136"/>
      <c r="D28" s="136"/>
      <c r="E28" s="137"/>
      <c r="F28" s="134"/>
    </row>
  </sheetData>
  <mergeCells count="4">
    <mergeCell ref="A4:E4"/>
    <mergeCell ref="A5:E5"/>
    <mergeCell ref="A6:E6"/>
    <mergeCell ref="B9:E9"/>
  </mergeCells>
  <printOptions horizontalCentered="1"/>
  <pageMargins left="1.6535433070866143" right="1.22" top="7.4" bottom="1" header="0" footer="0"/>
  <pageSetup paperSize="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533C-41B3-485B-B515-58A15B3AE721}">
  <sheetPr>
    <pageSetUpPr fitToPage="1"/>
  </sheetPr>
  <dimension ref="A1:Q67"/>
  <sheetViews>
    <sheetView workbookViewId="0">
      <selection activeCell="A84" sqref="A84"/>
    </sheetView>
  </sheetViews>
  <sheetFormatPr baseColWidth="10" defaultColWidth="10.26953125" defaultRowHeight="12.5" x14ac:dyDescent="0.25"/>
  <cols>
    <col min="1" max="1" width="27.7265625" style="3" customWidth="1"/>
    <col min="2" max="2" width="8" style="3" customWidth="1"/>
    <col min="3" max="3" width="9.453125" style="3" customWidth="1"/>
    <col min="4" max="4" width="13.81640625" style="3" customWidth="1"/>
    <col min="5" max="5" width="13.453125" style="3" customWidth="1"/>
    <col min="6" max="6" width="10.453125" style="3" customWidth="1"/>
    <col min="7" max="7" width="9.7265625" style="3" customWidth="1"/>
    <col min="8" max="8" width="12.453125" style="3" customWidth="1"/>
    <col min="9" max="9" width="12" style="3" customWidth="1"/>
    <col min="10" max="10" width="10.1796875" style="3" customWidth="1"/>
    <col min="11" max="11" width="11.1796875" style="3" customWidth="1"/>
    <col min="12" max="12" width="16.7265625" style="3" customWidth="1"/>
    <col min="13" max="13" width="9.54296875" style="3" customWidth="1"/>
    <col min="14" max="256" width="10.26953125" style="3"/>
    <col min="257" max="257" width="27.7265625" style="3" customWidth="1"/>
    <col min="258" max="258" width="8" style="3" customWidth="1"/>
    <col min="259" max="259" width="9.453125" style="3" customWidth="1"/>
    <col min="260" max="260" width="13.81640625" style="3" customWidth="1"/>
    <col min="261" max="261" width="13.453125" style="3" customWidth="1"/>
    <col min="262" max="262" width="10.453125" style="3" customWidth="1"/>
    <col min="263" max="263" width="9.7265625" style="3" customWidth="1"/>
    <col min="264" max="264" width="12.453125" style="3" customWidth="1"/>
    <col min="265" max="265" width="12" style="3" customWidth="1"/>
    <col min="266" max="266" width="10.1796875" style="3" customWidth="1"/>
    <col min="267" max="267" width="11.1796875" style="3" customWidth="1"/>
    <col min="268" max="268" width="16.7265625" style="3" customWidth="1"/>
    <col min="269" max="269" width="9.54296875" style="3" customWidth="1"/>
    <col min="270" max="512" width="10.26953125" style="3"/>
    <col min="513" max="513" width="27.7265625" style="3" customWidth="1"/>
    <col min="514" max="514" width="8" style="3" customWidth="1"/>
    <col min="515" max="515" width="9.453125" style="3" customWidth="1"/>
    <col min="516" max="516" width="13.81640625" style="3" customWidth="1"/>
    <col min="517" max="517" width="13.453125" style="3" customWidth="1"/>
    <col min="518" max="518" width="10.453125" style="3" customWidth="1"/>
    <col min="519" max="519" width="9.7265625" style="3" customWidth="1"/>
    <col min="520" max="520" width="12.453125" style="3" customWidth="1"/>
    <col min="521" max="521" width="12" style="3" customWidth="1"/>
    <col min="522" max="522" width="10.1796875" style="3" customWidth="1"/>
    <col min="523" max="523" width="11.1796875" style="3" customWidth="1"/>
    <col min="524" max="524" width="16.7265625" style="3" customWidth="1"/>
    <col min="525" max="525" width="9.54296875" style="3" customWidth="1"/>
    <col min="526" max="768" width="10.26953125" style="3"/>
    <col min="769" max="769" width="27.7265625" style="3" customWidth="1"/>
    <col min="770" max="770" width="8" style="3" customWidth="1"/>
    <col min="771" max="771" width="9.453125" style="3" customWidth="1"/>
    <col min="772" max="772" width="13.81640625" style="3" customWidth="1"/>
    <col min="773" max="773" width="13.453125" style="3" customWidth="1"/>
    <col min="774" max="774" width="10.453125" style="3" customWidth="1"/>
    <col min="775" max="775" width="9.7265625" style="3" customWidth="1"/>
    <col min="776" max="776" width="12.453125" style="3" customWidth="1"/>
    <col min="777" max="777" width="12" style="3" customWidth="1"/>
    <col min="778" max="778" width="10.1796875" style="3" customWidth="1"/>
    <col min="779" max="779" width="11.1796875" style="3" customWidth="1"/>
    <col min="780" max="780" width="16.7265625" style="3" customWidth="1"/>
    <col min="781" max="781" width="9.54296875" style="3" customWidth="1"/>
    <col min="782" max="1024" width="10.26953125" style="3"/>
    <col min="1025" max="1025" width="27.7265625" style="3" customWidth="1"/>
    <col min="1026" max="1026" width="8" style="3" customWidth="1"/>
    <col min="1027" max="1027" width="9.453125" style="3" customWidth="1"/>
    <col min="1028" max="1028" width="13.81640625" style="3" customWidth="1"/>
    <col min="1029" max="1029" width="13.453125" style="3" customWidth="1"/>
    <col min="1030" max="1030" width="10.453125" style="3" customWidth="1"/>
    <col min="1031" max="1031" width="9.7265625" style="3" customWidth="1"/>
    <col min="1032" max="1032" width="12.453125" style="3" customWidth="1"/>
    <col min="1033" max="1033" width="12" style="3" customWidth="1"/>
    <col min="1034" max="1034" width="10.1796875" style="3" customWidth="1"/>
    <col min="1035" max="1035" width="11.1796875" style="3" customWidth="1"/>
    <col min="1036" max="1036" width="16.7265625" style="3" customWidth="1"/>
    <col min="1037" max="1037" width="9.54296875" style="3" customWidth="1"/>
    <col min="1038" max="1280" width="10.26953125" style="3"/>
    <col min="1281" max="1281" width="27.7265625" style="3" customWidth="1"/>
    <col min="1282" max="1282" width="8" style="3" customWidth="1"/>
    <col min="1283" max="1283" width="9.453125" style="3" customWidth="1"/>
    <col min="1284" max="1284" width="13.81640625" style="3" customWidth="1"/>
    <col min="1285" max="1285" width="13.453125" style="3" customWidth="1"/>
    <col min="1286" max="1286" width="10.453125" style="3" customWidth="1"/>
    <col min="1287" max="1287" width="9.7265625" style="3" customWidth="1"/>
    <col min="1288" max="1288" width="12.453125" style="3" customWidth="1"/>
    <col min="1289" max="1289" width="12" style="3" customWidth="1"/>
    <col min="1290" max="1290" width="10.1796875" style="3" customWidth="1"/>
    <col min="1291" max="1291" width="11.1796875" style="3" customWidth="1"/>
    <col min="1292" max="1292" width="16.7265625" style="3" customWidth="1"/>
    <col min="1293" max="1293" width="9.54296875" style="3" customWidth="1"/>
    <col min="1294" max="1536" width="10.26953125" style="3"/>
    <col min="1537" max="1537" width="27.7265625" style="3" customWidth="1"/>
    <col min="1538" max="1538" width="8" style="3" customWidth="1"/>
    <col min="1539" max="1539" width="9.453125" style="3" customWidth="1"/>
    <col min="1540" max="1540" width="13.81640625" style="3" customWidth="1"/>
    <col min="1541" max="1541" width="13.453125" style="3" customWidth="1"/>
    <col min="1542" max="1542" width="10.453125" style="3" customWidth="1"/>
    <col min="1543" max="1543" width="9.7265625" style="3" customWidth="1"/>
    <col min="1544" max="1544" width="12.453125" style="3" customWidth="1"/>
    <col min="1545" max="1545" width="12" style="3" customWidth="1"/>
    <col min="1546" max="1546" width="10.1796875" style="3" customWidth="1"/>
    <col min="1547" max="1547" width="11.1796875" style="3" customWidth="1"/>
    <col min="1548" max="1548" width="16.7265625" style="3" customWidth="1"/>
    <col min="1549" max="1549" width="9.54296875" style="3" customWidth="1"/>
    <col min="1550" max="1792" width="10.26953125" style="3"/>
    <col min="1793" max="1793" width="27.7265625" style="3" customWidth="1"/>
    <col min="1794" max="1794" width="8" style="3" customWidth="1"/>
    <col min="1795" max="1795" width="9.453125" style="3" customWidth="1"/>
    <col min="1796" max="1796" width="13.81640625" style="3" customWidth="1"/>
    <col min="1797" max="1797" width="13.453125" style="3" customWidth="1"/>
    <col min="1798" max="1798" width="10.453125" style="3" customWidth="1"/>
    <col min="1799" max="1799" width="9.7265625" style="3" customWidth="1"/>
    <col min="1800" max="1800" width="12.453125" style="3" customWidth="1"/>
    <col min="1801" max="1801" width="12" style="3" customWidth="1"/>
    <col min="1802" max="1802" width="10.1796875" style="3" customWidth="1"/>
    <col min="1803" max="1803" width="11.1796875" style="3" customWidth="1"/>
    <col min="1804" max="1804" width="16.7265625" style="3" customWidth="1"/>
    <col min="1805" max="1805" width="9.54296875" style="3" customWidth="1"/>
    <col min="1806" max="2048" width="10.26953125" style="3"/>
    <col min="2049" max="2049" width="27.7265625" style="3" customWidth="1"/>
    <col min="2050" max="2050" width="8" style="3" customWidth="1"/>
    <col min="2051" max="2051" width="9.453125" style="3" customWidth="1"/>
    <col min="2052" max="2052" width="13.81640625" style="3" customWidth="1"/>
    <col min="2053" max="2053" width="13.453125" style="3" customWidth="1"/>
    <col min="2054" max="2054" width="10.453125" style="3" customWidth="1"/>
    <col min="2055" max="2055" width="9.7265625" style="3" customWidth="1"/>
    <col min="2056" max="2056" width="12.453125" style="3" customWidth="1"/>
    <col min="2057" max="2057" width="12" style="3" customWidth="1"/>
    <col min="2058" max="2058" width="10.1796875" style="3" customWidth="1"/>
    <col min="2059" max="2059" width="11.1796875" style="3" customWidth="1"/>
    <col min="2060" max="2060" width="16.7265625" style="3" customWidth="1"/>
    <col min="2061" max="2061" width="9.54296875" style="3" customWidth="1"/>
    <col min="2062" max="2304" width="10.26953125" style="3"/>
    <col min="2305" max="2305" width="27.7265625" style="3" customWidth="1"/>
    <col min="2306" max="2306" width="8" style="3" customWidth="1"/>
    <col min="2307" max="2307" width="9.453125" style="3" customWidth="1"/>
    <col min="2308" max="2308" width="13.81640625" style="3" customWidth="1"/>
    <col min="2309" max="2309" width="13.453125" style="3" customWidth="1"/>
    <col min="2310" max="2310" width="10.453125" style="3" customWidth="1"/>
    <col min="2311" max="2311" width="9.7265625" style="3" customWidth="1"/>
    <col min="2312" max="2312" width="12.453125" style="3" customWidth="1"/>
    <col min="2313" max="2313" width="12" style="3" customWidth="1"/>
    <col min="2314" max="2314" width="10.1796875" style="3" customWidth="1"/>
    <col min="2315" max="2315" width="11.1796875" style="3" customWidth="1"/>
    <col min="2316" max="2316" width="16.7265625" style="3" customWidth="1"/>
    <col min="2317" max="2317" width="9.54296875" style="3" customWidth="1"/>
    <col min="2318" max="2560" width="10.26953125" style="3"/>
    <col min="2561" max="2561" width="27.7265625" style="3" customWidth="1"/>
    <col min="2562" max="2562" width="8" style="3" customWidth="1"/>
    <col min="2563" max="2563" width="9.453125" style="3" customWidth="1"/>
    <col min="2564" max="2564" width="13.81640625" style="3" customWidth="1"/>
    <col min="2565" max="2565" width="13.453125" style="3" customWidth="1"/>
    <col min="2566" max="2566" width="10.453125" style="3" customWidth="1"/>
    <col min="2567" max="2567" width="9.7265625" style="3" customWidth="1"/>
    <col min="2568" max="2568" width="12.453125" style="3" customWidth="1"/>
    <col min="2569" max="2569" width="12" style="3" customWidth="1"/>
    <col min="2570" max="2570" width="10.1796875" style="3" customWidth="1"/>
    <col min="2571" max="2571" width="11.1796875" style="3" customWidth="1"/>
    <col min="2572" max="2572" width="16.7265625" style="3" customWidth="1"/>
    <col min="2573" max="2573" width="9.54296875" style="3" customWidth="1"/>
    <col min="2574" max="2816" width="10.26953125" style="3"/>
    <col min="2817" max="2817" width="27.7265625" style="3" customWidth="1"/>
    <col min="2818" max="2818" width="8" style="3" customWidth="1"/>
    <col min="2819" max="2819" width="9.453125" style="3" customWidth="1"/>
    <col min="2820" max="2820" width="13.81640625" style="3" customWidth="1"/>
    <col min="2821" max="2821" width="13.453125" style="3" customWidth="1"/>
    <col min="2822" max="2822" width="10.453125" style="3" customWidth="1"/>
    <col min="2823" max="2823" width="9.7265625" style="3" customWidth="1"/>
    <col min="2824" max="2824" width="12.453125" style="3" customWidth="1"/>
    <col min="2825" max="2825" width="12" style="3" customWidth="1"/>
    <col min="2826" max="2826" width="10.1796875" style="3" customWidth="1"/>
    <col min="2827" max="2827" width="11.1796875" style="3" customWidth="1"/>
    <col min="2828" max="2828" width="16.7265625" style="3" customWidth="1"/>
    <col min="2829" max="2829" width="9.54296875" style="3" customWidth="1"/>
    <col min="2830" max="3072" width="10.26953125" style="3"/>
    <col min="3073" max="3073" width="27.7265625" style="3" customWidth="1"/>
    <col min="3074" max="3074" width="8" style="3" customWidth="1"/>
    <col min="3075" max="3075" width="9.453125" style="3" customWidth="1"/>
    <col min="3076" max="3076" width="13.81640625" style="3" customWidth="1"/>
    <col min="3077" max="3077" width="13.453125" style="3" customWidth="1"/>
    <col min="3078" max="3078" width="10.453125" style="3" customWidth="1"/>
    <col min="3079" max="3079" width="9.7265625" style="3" customWidth="1"/>
    <col min="3080" max="3080" width="12.453125" style="3" customWidth="1"/>
    <col min="3081" max="3081" width="12" style="3" customWidth="1"/>
    <col min="3082" max="3082" width="10.1796875" style="3" customWidth="1"/>
    <col min="3083" max="3083" width="11.1796875" style="3" customWidth="1"/>
    <col min="3084" max="3084" width="16.7265625" style="3" customWidth="1"/>
    <col min="3085" max="3085" width="9.54296875" style="3" customWidth="1"/>
    <col min="3086" max="3328" width="10.26953125" style="3"/>
    <col min="3329" max="3329" width="27.7265625" style="3" customWidth="1"/>
    <col min="3330" max="3330" width="8" style="3" customWidth="1"/>
    <col min="3331" max="3331" width="9.453125" style="3" customWidth="1"/>
    <col min="3332" max="3332" width="13.81640625" style="3" customWidth="1"/>
    <col min="3333" max="3333" width="13.453125" style="3" customWidth="1"/>
    <col min="3334" max="3334" width="10.453125" style="3" customWidth="1"/>
    <col min="3335" max="3335" width="9.7265625" style="3" customWidth="1"/>
    <col min="3336" max="3336" width="12.453125" style="3" customWidth="1"/>
    <col min="3337" max="3337" width="12" style="3" customWidth="1"/>
    <col min="3338" max="3338" width="10.1796875" style="3" customWidth="1"/>
    <col min="3339" max="3339" width="11.1796875" style="3" customWidth="1"/>
    <col min="3340" max="3340" width="16.7265625" style="3" customWidth="1"/>
    <col min="3341" max="3341" width="9.54296875" style="3" customWidth="1"/>
    <col min="3342" max="3584" width="10.26953125" style="3"/>
    <col min="3585" max="3585" width="27.7265625" style="3" customWidth="1"/>
    <col min="3586" max="3586" width="8" style="3" customWidth="1"/>
    <col min="3587" max="3587" width="9.453125" style="3" customWidth="1"/>
    <col min="3588" max="3588" width="13.81640625" style="3" customWidth="1"/>
    <col min="3589" max="3589" width="13.453125" style="3" customWidth="1"/>
    <col min="3590" max="3590" width="10.453125" style="3" customWidth="1"/>
    <col min="3591" max="3591" width="9.7265625" style="3" customWidth="1"/>
    <col min="3592" max="3592" width="12.453125" style="3" customWidth="1"/>
    <col min="3593" max="3593" width="12" style="3" customWidth="1"/>
    <col min="3594" max="3594" width="10.1796875" style="3" customWidth="1"/>
    <col min="3595" max="3595" width="11.1796875" style="3" customWidth="1"/>
    <col min="3596" max="3596" width="16.7265625" style="3" customWidth="1"/>
    <col min="3597" max="3597" width="9.54296875" style="3" customWidth="1"/>
    <col min="3598" max="3840" width="10.26953125" style="3"/>
    <col min="3841" max="3841" width="27.7265625" style="3" customWidth="1"/>
    <col min="3842" max="3842" width="8" style="3" customWidth="1"/>
    <col min="3843" max="3843" width="9.453125" style="3" customWidth="1"/>
    <col min="3844" max="3844" width="13.81640625" style="3" customWidth="1"/>
    <col min="3845" max="3845" width="13.453125" style="3" customWidth="1"/>
    <col min="3846" max="3846" width="10.453125" style="3" customWidth="1"/>
    <col min="3847" max="3847" width="9.7265625" style="3" customWidth="1"/>
    <col min="3848" max="3848" width="12.453125" style="3" customWidth="1"/>
    <col min="3849" max="3849" width="12" style="3" customWidth="1"/>
    <col min="3850" max="3850" width="10.1796875" style="3" customWidth="1"/>
    <col min="3851" max="3851" width="11.1796875" style="3" customWidth="1"/>
    <col min="3852" max="3852" width="16.7265625" style="3" customWidth="1"/>
    <col min="3853" max="3853" width="9.54296875" style="3" customWidth="1"/>
    <col min="3854" max="4096" width="10.26953125" style="3"/>
    <col min="4097" max="4097" width="27.7265625" style="3" customWidth="1"/>
    <col min="4098" max="4098" width="8" style="3" customWidth="1"/>
    <col min="4099" max="4099" width="9.453125" style="3" customWidth="1"/>
    <col min="4100" max="4100" width="13.81640625" style="3" customWidth="1"/>
    <col min="4101" max="4101" width="13.453125" style="3" customWidth="1"/>
    <col min="4102" max="4102" width="10.453125" style="3" customWidth="1"/>
    <col min="4103" max="4103" width="9.7265625" style="3" customWidth="1"/>
    <col min="4104" max="4104" width="12.453125" style="3" customWidth="1"/>
    <col min="4105" max="4105" width="12" style="3" customWidth="1"/>
    <col min="4106" max="4106" width="10.1796875" style="3" customWidth="1"/>
    <col min="4107" max="4107" width="11.1796875" style="3" customWidth="1"/>
    <col min="4108" max="4108" width="16.7265625" style="3" customWidth="1"/>
    <col min="4109" max="4109" width="9.54296875" style="3" customWidth="1"/>
    <col min="4110" max="4352" width="10.26953125" style="3"/>
    <col min="4353" max="4353" width="27.7265625" style="3" customWidth="1"/>
    <col min="4354" max="4354" width="8" style="3" customWidth="1"/>
    <col min="4355" max="4355" width="9.453125" style="3" customWidth="1"/>
    <col min="4356" max="4356" width="13.81640625" style="3" customWidth="1"/>
    <col min="4357" max="4357" width="13.453125" style="3" customWidth="1"/>
    <col min="4358" max="4358" width="10.453125" style="3" customWidth="1"/>
    <col min="4359" max="4359" width="9.7265625" style="3" customWidth="1"/>
    <col min="4360" max="4360" width="12.453125" style="3" customWidth="1"/>
    <col min="4361" max="4361" width="12" style="3" customWidth="1"/>
    <col min="4362" max="4362" width="10.1796875" style="3" customWidth="1"/>
    <col min="4363" max="4363" width="11.1796875" style="3" customWidth="1"/>
    <col min="4364" max="4364" width="16.7265625" style="3" customWidth="1"/>
    <col min="4365" max="4365" width="9.54296875" style="3" customWidth="1"/>
    <col min="4366" max="4608" width="10.26953125" style="3"/>
    <col min="4609" max="4609" width="27.7265625" style="3" customWidth="1"/>
    <col min="4610" max="4610" width="8" style="3" customWidth="1"/>
    <col min="4611" max="4611" width="9.453125" style="3" customWidth="1"/>
    <col min="4612" max="4612" width="13.81640625" style="3" customWidth="1"/>
    <col min="4613" max="4613" width="13.453125" style="3" customWidth="1"/>
    <col min="4614" max="4614" width="10.453125" style="3" customWidth="1"/>
    <col min="4615" max="4615" width="9.7265625" style="3" customWidth="1"/>
    <col min="4616" max="4616" width="12.453125" style="3" customWidth="1"/>
    <col min="4617" max="4617" width="12" style="3" customWidth="1"/>
    <col min="4618" max="4618" width="10.1796875" style="3" customWidth="1"/>
    <col min="4619" max="4619" width="11.1796875" style="3" customWidth="1"/>
    <col min="4620" max="4620" width="16.7265625" style="3" customWidth="1"/>
    <col min="4621" max="4621" width="9.54296875" style="3" customWidth="1"/>
    <col min="4622" max="4864" width="10.26953125" style="3"/>
    <col min="4865" max="4865" width="27.7265625" style="3" customWidth="1"/>
    <col min="4866" max="4866" width="8" style="3" customWidth="1"/>
    <col min="4867" max="4867" width="9.453125" style="3" customWidth="1"/>
    <col min="4868" max="4868" width="13.81640625" style="3" customWidth="1"/>
    <col min="4869" max="4869" width="13.453125" style="3" customWidth="1"/>
    <col min="4870" max="4870" width="10.453125" style="3" customWidth="1"/>
    <col min="4871" max="4871" width="9.7265625" style="3" customWidth="1"/>
    <col min="4872" max="4872" width="12.453125" style="3" customWidth="1"/>
    <col min="4873" max="4873" width="12" style="3" customWidth="1"/>
    <col min="4874" max="4874" width="10.1796875" style="3" customWidth="1"/>
    <col min="4875" max="4875" width="11.1796875" style="3" customWidth="1"/>
    <col min="4876" max="4876" width="16.7265625" style="3" customWidth="1"/>
    <col min="4877" max="4877" width="9.54296875" style="3" customWidth="1"/>
    <col min="4878" max="5120" width="10.26953125" style="3"/>
    <col min="5121" max="5121" width="27.7265625" style="3" customWidth="1"/>
    <col min="5122" max="5122" width="8" style="3" customWidth="1"/>
    <col min="5123" max="5123" width="9.453125" style="3" customWidth="1"/>
    <col min="5124" max="5124" width="13.81640625" style="3" customWidth="1"/>
    <col min="5125" max="5125" width="13.453125" style="3" customWidth="1"/>
    <col min="5126" max="5126" width="10.453125" style="3" customWidth="1"/>
    <col min="5127" max="5127" width="9.7265625" style="3" customWidth="1"/>
    <col min="5128" max="5128" width="12.453125" style="3" customWidth="1"/>
    <col min="5129" max="5129" width="12" style="3" customWidth="1"/>
    <col min="5130" max="5130" width="10.1796875" style="3" customWidth="1"/>
    <col min="5131" max="5131" width="11.1796875" style="3" customWidth="1"/>
    <col min="5132" max="5132" width="16.7265625" style="3" customWidth="1"/>
    <col min="5133" max="5133" width="9.54296875" style="3" customWidth="1"/>
    <col min="5134" max="5376" width="10.26953125" style="3"/>
    <col min="5377" max="5377" width="27.7265625" style="3" customWidth="1"/>
    <col min="5378" max="5378" width="8" style="3" customWidth="1"/>
    <col min="5379" max="5379" width="9.453125" style="3" customWidth="1"/>
    <col min="5380" max="5380" width="13.81640625" style="3" customWidth="1"/>
    <col min="5381" max="5381" width="13.453125" style="3" customWidth="1"/>
    <col min="5382" max="5382" width="10.453125" style="3" customWidth="1"/>
    <col min="5383" max="5383" width="9.7265625" style="3" customWidth="1"/>
    <col min="5384" max="5384" width="12.453125" style="3" customWidth="1"/>
    <col min="5385" max="5385" width="12" style="3" customWidth="1"/>
    <col min="5386" max="5386" width="10.1796875" style="3" customWidth="1"/>
    <col min="5387" max="5387" width="11.1796875" style="3" customWidth="1"/>
    <col min="5388" max="5388" width="16.7265625" style="3" customWidth="1"/>
    <col min="5389" max="5389" width="9.54296875" style="3" customWidth="1"/>
    <col min="5390" max="5632" width="10.26953125" style="3"/>
    <col min="5633" max="5633" width="27.7265625" style="3" customWidth="1"/>
    <col min="5634" max="5634" width="8" style="3" customWidth="1"/>
    <col min="5635" max="5635" width="9.453125" style="3" customWidth="1"/>
    <col min="5636" max="5636" width="13.81640625" style="3" customWidth="1"/>
    <col min="5637" max="5637" width="13.453125" style="3" customWidth="1"/>
    <col min="5638" max="5638" width="10.453125" style="3" customWidth="1"/>
    <col min="5639" max="5639" width="9.7265625" style="3" customWidth="1"/>
    <col min="5640" max="5640" width="12.453125" style="3" customWidth="1"/>
    <col min="5641" max="5641" width="12" style="3" customWidth="1"/>
    <col min="5642" max="5642" width="10.1796875" style="3" customWidth="1"/>
    <col min="5643" max="5643" width="11.1796875" style="3" customWidth="1"/>
    <col min="5644" max="5644" width="16.7265625" style="3" customWidth="1"/>
    <col min="5645" max="5645" width="9.54296875" style="3" customWidth="1"/>
    <col min="5646" max="5888" width="10.26953125" style="3"/>
    <col min="5889" max="5889" width="27.7265625" style="3" customWidth="1"/>
    <col min="5890" max="5890" width="8" style="3" customWidth="1"/>
    <col min="5891" max="5891" width="9.453125" style="3" customWidth="1"/>
    <col min="5892" max="5892" width="13.81640625" style="3" customWidth="1"/>
    <col min="5893" max="5893" width="13.453125" style="3" customWidth="1"/>
    <col min="5894" max="5894" width="10.453125" style="3" customWidth="1"/>
    <col min="5895" max="5895" width="9.7265625" style="3" customWidth="1"/>
    <col min="5896" max="5896" width="12.453125" style="3" customWidth="1"/>
    <col min="5897" max="5897" width="12" style="3" customWidth="1"/>
    <col min="5898" max="5898" width="10.1796875" style="3" customWidth="1"/>
    <col min="5899" max="5899" width="11.1796875" style="3" customWidth="1"/>
    <col min="5900" max="5900" width="16.7265625" style="3" customWidth="1"/>
    <col min="5901" max="5901" width="9.54296875" style="3" customWidth="1"/>
    <col min="5902" max="6144" width="10.26953125" style="3"/>
    <col min="6145" max="6145" width="27.7265625" style="3" customWidth="1"/>
    <col min="6146" max="6146" width="8" style="3" customWidth="1"/>
    <col min="6147" max="6147" width="9.453125" style="3" customWidth="1"/>
    <col min="6148" max="6148" width="13.81640625" style="3" customWidth="1"/>
    <col min="6149" max="6149" width="13.453125" style="3" customWidth="1"/>
    <col min="6150" max="6150" width="10.453125" style="3" customWidth="1"/>
    <col min="6151" max="6151" width="9.7265625" style="3" customWidth="1"/>
    <col min="6152" max="6152" width="12.453125" style="3" customWidth="1"/>
    <col min="6153" max="6153" width="12" style="3" customWidth="1"/>
    <col min="6154" max="6154" width="10.1796875" style="3" customWidth="1"/>
    <col min="6155" max="6155" width="11.1796875" style="3" customWidth="1"/>
    <col min="6156" max="6156" width="16.7265625" style="3" customWidth="1"/>
    <col min="6157" max="6157" width="9.54296875" style="3" customWidth="1"/>
    <col min="6158" max="6400" width="10.26953125" style="3"/>
    <col min="6401" max="6401" width="27.7265625" style="3" customWidth="1"/>
    <col min="6402" max="6402" width="8" style="3" customWidth="1"/>
    <col min="6403" max="6403" width="9.453125" style="3" customWidth="1"/>
    <col min="6404" max="6404" width="13.81640625" style="3" customWidth="1"/>
    <col min="6405" max="6405" width="13.453125" style="3" customWidth="1"/>
    <col min="6406" max="6406" width="10.453125" style="3" customWidth="1"/>
    <col min="6407" max="6407" width="9.7265625" style="3" customWidth="1"/>
    <col min="6408" max="6408" width="12.453125" style="3" customWidth="1"/>
    <col min="6409" max="6409" width="12" style="3" customWidth="1"/>
    <col min="6410" max="6410" width="10.1796875" style="3" customWidth="1"/>
    <col min="6411" max="6411" width="11.1796875" style="3" customWidth="1"/>
    <col min="6412" max="6412" width="16.7265625" style="3" customWidth="1"/>
    <col min="6413" max="6413" width="9.54296875" style="3" customWidth="1"/>
    <col min="6414" max="6656" width="10.26953125" style="3"/>
    <col min="6657" max="6657" width="27.7265625" style="3" customWidth="1"/>
    <col min="6658" max="6658" width="8" style="3" customWidth="1"/>
    <col min="6659" max="6659" width="9.453125" style="3" customWidth="1"/>
    <col min="6660" max="6660" width="13.81640625" style="3" customWidth="1"/>
    <col min="6661" max="6661" width="13.453125" style="3" customWidth="1"/>
    <col min="6662" max="6662" width="10.453125" style="3" customWidth="1"/>
    <col min="6663" max="6663" width="9.7265625" style="3" customWidth="1"/>
    <col min="6664" max="6664" width="12.453125" style="3" customWidth="1"/>
    <col min="6665" max="6665" width="12" style="3" customWidth="1"/>
    <col min="6666" max="6666" width="10.1796875" style="3" customWidth="1"/>
    <col min="6667" max="6667" width="11.1796875" style="3" customWidth="1"/>
    <col min="6668" max="6668" width="16.7265625" style="3" customWidth="1"/>
    <col min="6669" max="6669" width="9.54296875" style="3" customWidth="1"/>
    <col min="6670" max="6912" width="10.26953125" style="3"/>
    <col min="6913" max="6913" width="27.7265625" style="3" customWidth="1"/>
    <col min="6914" max="6914" width="8" style="3" customWidth="1"/>
    <col min="6915" max="6915" width="9.453125" style="3" customWidth="1"/>
    <col min="6916" max="6916" width="13.81640625" style="3" customWidth="1"/>
    <col min="6917" max="6917" width="13.453125" style="3" customWidth="1"/>
    <col min="6918" max="6918" width="10.453125" style="3" customWidth="1"/>
    <col min="6919" max="6919" width="9.7265625" style="3" customWidth="1"/>
    <col min="6920" max="6920" width="12.453125" style="3" customWidth="1"/>
    <col min="6921" max="6921" width="12" style="3" customWidth="1"/>
    <col min="6922" max="6922" width="10.1796875" style="3" customWidth="1"/>
    <col min="6923" max="6923" width="11.1796875" style="3" customWidth="1"/>
    <col min="6924" max="6924" width="16.7265625" style="3" customWidth="1"/>
    <col min="6925" max="6925" width="9.54296875" style="3" customWidth="1"/>
    <col min="6926" max="7168" width="10.26953125" style="3"/>
    <col min="7169" max="7169" width="27.7265625" style="3" customWidth="1"/>
    <col min="7170" max="7170" width="8" style="3" customWidth="1"/>
    <col min="7171" max="7171" width="9.453125" style="3" customWidth="1"/>
    <col min="7172" max="7172" width="13.81640625" style="3" customWidth="1"/>
    <col min="7173" max="7173" width="13.453125" style="3" customWidth="1"/>
    <col min="7174" max="7174" width="10.453125" style="3" customWidth="1"/>
    <col min="7175" max="7175" width="9.7265625" style="3" customWidth="1"/>
    <col min="7176" max="7176" width="12.453125" style="3" customWidth="1"/>
    <col min="7177" max="7177" width="12" style="3" customWidth="1"/>
    <col min="7178" max="7178" width="10.1796875" style="3" customWidth="1"/>
    <col min="7179" max="7179" width="11.1796875" style="3" customWidth="1"/>
    <col min="7180" max="7180" width="16.7265625" style="3" customWidth="1"/>
    <col min="7181" max="7181" width="9.54296875" style="3" customWidth="1"/>
    <col min="7182" max="7424" width="10.26953125" style="3"/>
    <col min="7425" max="7425" width="27.7265625" style="3" customWidth="1"/>
    <col min="7426" max="7426" width="8" style="3" customWidth="1"/>
    <col min="7427" max="7427" width="9.453125" style="3" customWidth="1"/>
    <col min="7428" max="7428" width="13.81640625" style="3" customWidth="1"/>
    <col min="7429" max="7429" width="13.453125" style="3" customWidth="1"/>
    <col min="7430" max="7430" width="10.453125" style="3" customWidth="1"/>
    <col min="7431" max="7431" width="9.7265625" style="3" customWidth="1"/>
    <col min="7432" max="7432" width="12.453125" style="3" customWidth="1"/>
    <col min="7433" max="7433" width="12" style="3" customWidth="1"/>
    <col min="7434" max="7434" width="10.1796875" style="3" customWidth="1"/>
    <col min="7435" max="7435" width="11.1796875" style="3" customWidth="1"/>
    <col min="7436" max="7436" width="16.7265625" style="3" customWidth="1"/>
    <col min="7437" max="7437" width="9.54296875" style="3" customWidth="1"/>
    <col min="7438" max="7680" width="10.26953125" style="3"/>
    <col min="7681" max="7681" width="27.7265625" style="3" customWidth="1"/>
    <col min="7682" max="7682" width="8" style="3" customWidth="1"/>
    <col min="7683" max="7683" width="9.453125" style="3" customWidth="1"/>
    <col min="7684" max="7684" width="13.81640625" style="3" customWidth="1"/>
    <col min="7685" max="7685" width="13.453125" style="3" customWidth="1"/>
    <col min="7686" max="7686" width="10.453125" style="3" customWidth="1"/>
    <col min="7687" max="7687" width="9.7265625" style="3" customWidth="1"/>
    <col min="7688" max="7688" width="12.453125" style="3" customWidth="1"/>
    <col min="7689" max="7689" width="12" style="3" customWidth="1"/>
    <col min="7690" max="7690" width="10.1796875" style="3" customWidth="1"/>
    <col min="7691" max="7691" width="11.1796875" style="3" customWidth="1"/>
    <col min="7692" max="7692" width="16.7265625" style="3" customWidth="1"/>
    <col min="7693" max="7693" width="9.54296875" style="3" customWidth="1"/>
    <col min="7694" max="7936" width="10.26953125" style="3"/>
    <col min="7937" max="7937" width="27.7265625" style="3" customWidth="1"/>
    <col min="7938" max="7938" width="8" style="3" customWidth="1"/>
    <col min="7939" max="7939" width="9.453125" style="3" customWidth="1"/>
    <col min="7940" max="7940" width="13.81640625" style="3" customWidth="1"/>
    <col min="7941" max="7941" width="13.453125" style="3" customWidth="1"/>
    <col min="7942" max="7942" width="10.453125" style="3" customWidth="1"/>
    <col min="7943" max="7943" width="9.7265625" style="3" customWidth="1"/>
    <col min="7944" max="7944" width="12.453125" style="3" customWidth="1"/>
    <col min="7945" max="7945" width="12" style="3" customWidth="1"/>
    <col min="7946" max="7946" width="10.1796875" style="3" customWidth="1"/>
    <col min="7947" max="7947" width="11.1796875" style="3" customWidth="1"/>
    <col min="7948" max="7948" width="16.7265625" style="3" customWidth="1"/>
    <col min="7949" max="7949" width="9.54296875" style="3" customWidth="1"/>
    <col min="7950" max="8192" width="10.26953125" style="3"/>
    <col min="8193" max="8193" width="27.7265625" style="3" customWidth="1"/>
    <col min="8194" max="8194" width="8" style="3" customWidth="1"/>
    <col min="8195" max="8195" width="9.453125" style="3" customWidth="1"/>
    <col min="8196" max="8196" width="13.81640625" style="3" customWidth="1"/>
    <col min="8197" max="8197" width="13.453125" style="3" customWidth="1"/>
    <col min="8198" max="8198" width="10.453125" style="3" customWidth="1"/>
    <col min="8199" max="8199" width="9.7265625" style="3" customWidth="1"/>
    <col min="8200" max="8200" width="12.453125" style="3" customWidth="1"/>
    <col min="8201" max="8201" width="12" style="3" customWidth="1"/>
    <col min="8202" max="8202" width="10.1796875" style="3" customWidth="1"/>
    <col min="8203" max="8203" width="11.1796875" style="3" customWidth="1"/>
    <col min="8204" max="8204" width="16.7265625" style="3" customWidth="1"/>
    <col min="8205" max="8205" width="9.54296875" style="3" customWidth="1"/>
    <col min="8206" max="8448" width="10.26953125" style="3"/>
    <col min="8449" max="8449" width="27.7265625" style="3" customWidth="1"/>
    <col min="8450" max="8450" width="8" style="3" customWidth="1"/>
    <col min="8451" max="8451" width="9.453125" style="3" customWidth="1"/>
    <col min="8452" max="8452" width="13.81640625" style="3" customWidth="1"/>
    <col min="8453" max="8453" width="13.453125" style="3" customWidth="1"/>
    <col min="8454" max="8454" width="10.453125" style="3" customWidth="1"/>
    <col min="8455" max="8455" width="9.7265625" style="3" customWidth="1"/>
    <col min="8456" max="8456" width="12.453125" style="3" customWidth="1"/>
    <col min="8457" max="8457" width="12" style="3" customWidth="1"/>
    <col min="8458" max="8458" width="10.1796875" style="3" customWidth="1"/>
    <col min="8459" max="8459" width="11.1796875" style="3" customWidth="1"/>
    <col min="8460" max="8460" width="16.7265625" style="3" customWidth="1"/>
    <col min="8461" max="8461" width="9.54296875" style="3" customWidth="1"/>
    <col min="8462" max="8704" width="10.26953125" style="3"/>
    <col min="8705" max="8705" width="27.7265625" style="3" customWidth="1"/>
    <col min="8706" max="8706" width="8" style="3" customWidth="1"/>
    <col min="8707" max="8707" width="9.453125" style="3" customWidth="1"/>
    <col min="8708" max="8708" width="13.81640625" style="3" customWidth="1"/>
    <col min="8709" max="8709" width="13.453125" style="3" customWidth="1"/>
    <col min="8710" max="8710" width="10.453125" style="3" customWidth="1"/>
    <col min="8711" max="8711" width="9.7265625" style="3" customWidth="1"/>
    <col min="8712" max="8712" width="12.453125" style="3" customWidth="1"/>
    <col min="8713" max="8713" width="12" style="3" customWidth="1"/>
    <col min="8714" max="8714" width="10.1796875" style="3" customWidth="1"/>
    <col min="8715" max="8715" width="11.1796875" style="3" customWidth="1"/>
    <col min="8716" max="8716" width="16.7265625" style="3" customWidth="1"/>
    <col min="8717" max="8717" width="9.54296875" style="3" customWidth="1"/>
    <col min="8718" max="8960" width="10.26953125" style="3"/>
    <col min="8961" max="8961" width="27.7265625" style="3" customWidth="1"/>
    <col min="8962" max="8962" width="8" style="3" customWidth="1"/>
    <col min="8963" max="8963" width="9.453125" style="3" customWidth="1"/>
    <col min="8964" max="8964" width="13.81640625" style="3" customWidth="1"/>
    <col min="8965" max="8965" width="13.453125" style="3" customWidth="1"/>
    <col min="8966" max="8966" width="10.453125" style="3" customWidth="1"/>
    <col min="8967" max="8967" width="9.7265625" style="3" customWidth="1"/>
    <col min="8968" max="8968" width="12.453125" style="3" customWidth="1"/>
    <col min="8969" max="8969" width="12" style="3" customWidth="1"/>
    <col min="8970" max="8970" width="10.1796875" style="3" customWidth="1"/>
    <col min="8971" max="8971" width="11.1796875" style="3" customWidth="1"/>
    <col min="8972" max="8972" width="16.7265625" style="3" customWidth="1"/>
    <col min="8973" max="8973" width="9.54296875" style="3" customWidth="1"/>
    <col min="8974" max="9216" width="10.26953125" style="3"/>
    <col min="9217" max="9217" width="27.7265625" style="3" customWidth="1"/>
    <col min="9218" max="9218" width="8" style="3" customWidth="1"/>
    <col min="9219" max="9219" width="9.453125" style="3" customWidth="1"/>
    <col min="9220" max="9220" width="13.81640625" style="3" customWidth="1"/>
    <col min="9221" max="9221" width="13.453125" style="3" customWidth="1"/>
    <col min="9222" max="9222" width="10.453125" style="3" customWidth="1"/>
    <col min="9223" max="9223" width="9.7265625" style="3" customWidth="1"/>
    <col min="9224" max="9224" width="12.453125" style="3" customWidth="1"/>
    <col min="9225" max="9225" width="12" style="3" customWidth="1"/>
    <col min="9226" max="9226" width="10.1796875" style="3" customWidth="1"/>
    <col min="9227" max="9227" width="11.1796875" style="3" customWidth="1"/>
    <col min="9228" max="9228" width="16.7265625" style="3" customWidth="1"/>
    <col min="9229" max="9229" width="9.54296875" style="3" customWidth="1"/>
    <col min="9230" max="9472" width="10.26953125" style="3"/>
    <col min="9473" max="9473" width="27.7265625" style="3" customWidth="1"/>
    <col min="9474" max="9474" width="8" style="3" customWidth="1"/>
    <col min="9475" max="9475" width="9.453125" style="3" customWidth="1"/>
    <col min="9476" max="9476" width="13.81640625" style="3" customWidth="1"/>
    <col min="9477" max="9477" width="13.453125" style="3" customWidth="1"/>
    <col min="9478" max="9478" width="10.453125" style="3" customWidth="1"/>
    <col min="9479" max="9479" width="9.7265625" style="3" customWidth="1"/>
    <col min="9480" max="9480" width="12.453125" style="3" customWidth="1"/>
    <col min="9481" max="9481" width="12" style="3" customWidth="1"/>
    <col min="9482" max="9482" width="10.1796875" style="3" customWidth="1"/>
    <col min="9483" max="9483" width="11.1796875" style="3" customWidth="1"/>
    <col min="9484" max="9484" width="16.7265625" style="3" customWidth="1"/>
    <col min="9485" max="9485" width="9.54296875" style="3" customWidth="1"/>
    <col min="9486" max="9728" width="10.26953125" style="3"/>
    <col min="9729" max="9729" width="27.7265625" style="3" customWidth="1"/>
    <col min="9730" max="9730" width="8" style="3" customWidth="1"/>
    <col min="9731" max="9731" width="9.453125" style="3" customWidth="1"/>
    <col min="9732" max="9732" width="13.81640625" style="3" customWidth="1"/>
    <col min="9733" max="9733" width="13.453125" style="3" customWidth="1"/>
    <col min="9734" max="9734" width="10.453125" style="3" customWidth="1"/>
    <col min="9735" max="9735" width="9.7265625" style="3" customWidth="1"/>
    <col min="9736" max="9736" width="12.453125" style="3" customWidth="1"/>
    <col min="9737" max="9737" width="12" style="3" customWidth="1"/>
    <col min="9738" max="9738" width="10.1796875" style="3" customWidth="1"/>
    <col min="9739" max="9739" width="11.1796875" style="3" customWidth="1"/>
    <col min="9740" max="9740" width="16.7265625" style="3" customWidth="1"/>
    <col min="9741" max="9741" width="9.54296875" style="3" customWidth="1"/>
    <col min="9742" max="9984" width="10.26953125" style="3"/>
    <col min="9985" max="9985" width="27.7265625" style="3" customWidth="1"/>
    <col min="9986" max="9986" width="8" style="3" customWidth="1"/>
    <col min="9987" max="9987" width="9.453125" style="3" customWidth="1"/>
    <col min="9988" max="9988" width="13.81640625" style="3" customWidth="1"/>
    <col min="9989" max="9989" width="13.453125" style="3" customWidth="1"/>
    <col min="9990" max="9990" width="10.453125" style="3" customWidth="1"/>
    <col min="9991" max="9991" width="9.7265625" style="3" customWidth="1"/>
    <col min="9992" max="9992" width="12.453125" style="3" customWidth="1"/>
    <col min="9993" max="9993" width="12" style="3" customWidth="1"/>
    <col min="9994" max="9994" width="10.1796875" style="3" customWidth="1"/>
    <col min="9995" max="9995" width="11.1796875" style="3" customWidth="1"/>
    <col min="9996" max="9996" width="16.7265625" style="3" customWidth="1"/>
    <col min="9997" max="9997" width="9.54296875" style="3" customWidth="1"/>
    <col min="9998" max="10240" width="10.26953125" style="3"/>
    <col min="10241" max="10241" width="27.7265625" style="3" customWidth="1"/>
    <col min="10242" max="10242" width="8" style="3" customWidth="1"/>
    <col min="10243" max="10243" width="9.453125" style="3" customWidth="1"/>
    <col min="10244" max="10244" width="13.81640625" style="3" customWidth="1"/>
    <col min="10245" max="10245" width="13.453125" style="3" customWidth="1"/>
    <col min="10246" max="10246" width="10.453125" style="3" customWidth="1"/>
    <col min="10247" max="10247" width="9.7265625" style="3" customWidth="1"/>
    <col min="10248" max="10248" width="12.453125" style="3" customWidth="1"/>
    <col min="10249" max="10249" width="12" style="3" customWidth="1"/>
    <col min="10250" max="10250" width="10.1796875" style="3" customWidth="1"/>
    <col min="10251" max="10251" width="11.1796875" style="3" customWidth="1"/>
    <col min="10252" max="10252" width="16.7265625" style="3" customWidth="1"/>
    <col min="10253" max="10253" width="9.54296875" style="3" customWidth="1"/>
    <col min="10254" max="10496" width="10.26953125" style="3"/>
    <col min="10497" max="10497" width="27.7265625" style="3" customWidth="1"/>
    <col min="10498" max="10498" width="8" style="3" customWidth="1"/>
    <col min="10499" max="10499" width="9.453125" style="3" customWidth="1"/>
    <col min="10500" max="10500" width="13.81640625" style="3" customWidth="1"/>
    <col min="10501" max="10501" width="13.453125" style="3" customWidth="1"/>
    <col min="10502" max="10502" width="10.453125" style="3" customWidth="1"/>
    <col min="10503" max="10503" width="9.7265625" style="3" customWidth="1"/>
    <col min="10504" max="10504" width="12.453125" style="3" customWidth="1"/>
    <col min="10505" max="10505" width="12" style="3" customWidth="1"/>
    <col min="10506" max="10506" width="10.1796875" style="3" customWidth="1"/>
    <col min="10507" max="10507" width="11.1796875" style="3" customWidth="1"/>
    <col min="10508" max="10508" width="16.7265625" style="3" customWidth="1"/>
    <col min="10509" max="10509" width="9.54296875" style="3" customWidth="1"/>
    <col min="10510" max="10752" width="10.26953125" style="3"/>
    <col min="10753" max="10753" width="27.7265625" style="3" customWidth="1"/>
    <col min="10754" max="10754" width="8" style="3" customWidth="1"/>
    <col min="10755" max="10755" width="9.453125" style="3" customWidth="1"/>
    <col min="10756" max="10756" width="13.81640625" style="3" customWidth="1"/>
    <col min="10757" max="10757" width="13.453125" style="3" customWidth="1"/>
    <col min="10758" max="10758" width="10.453125" style="3" customWidth="1"/>
    <col min="10759" max="10759" width="9.7265625" style="3" customWidth="1"/>
    <col min="10760" max="10760" width="12.453125" style="3" customWidth="1"/>
    <col min="10761" max="10761" width="12" style="3" customWidth="1"/>
    <col min="10762" max="10762" width="10.1796875" style="3" customWidth="1"/>
    <col min="10763" max="10763" width="11.1796875" style="3" customWidth="1"/>
    <col min="10764" max="10764" width="16.7265625" style="3" customWidth="1"/>
    <col min="10765" max="10765" width="9.54296875" style="3" customWidth="1"/>
    <col min="10766" max="11008" width="10.26953125" style="3"/>
    <col min="11009" max="11009" width="27.7265625" style="3" customWidth="1"/>
    <col min="11010" max="11010" width="8" style="3" customWidth="1"/>
    <col min="11011" max="11011" width="9.453125" style="3" customWidth="1"/>
    <col min="11012" max="11012" width="13.81640625" style="3" customWidth="1"/>
    <col min="11013" max="11013" width="13.453125" style="3" customWidth="1"/>
    <col min="11014" max="11014" width="10.453125" style="3" customWidth="1"/>
    <col min="11015" max="11015" width="9.7265625" style="3" customWidth="1"/>
    <col min="11016" max="11016" width="12.453125" style="3" customWidth="1"/>
    <col min="11017" max="11017" width="12" style="3" customWidth="1"/>
    <col min="11018" max="11018" width="10.1796875" style="3" customWidth="1"/>
    <col min="11019" max="11019" width="11.1796875" style="3" customWidth="1"/>
    <col min="11020" max="11020" width="16.7265625" style="3" customWidth="1"/>
    <col min="11021" max="11021" width="9.54296875" style="3" customWidth="1"/>
    <col min="11022" max="11264" width="10.26953125" style="3"/>
    <col min="11265" max="11265" width="27.7265625" style="3" customWidth="1"/>
    <col min="11266" max="11266" width="8" style="3" customWidth="1"/>
    <col min="11267" max="11267" width="9.453125" style="3" customWidth="1"/>
    <col min="11268" max="11268" width="13.81640625" style="3" customWidth="1"/>
    <col min="11269" max="11269" width="13.453125" style="3" customWidth="1"/>
    <col min="11270" max="11270" width="10.453125" style="3" customWidth="1"/>
    <col min="11271" max="11271" width="9.7265625" style="3" customWidth="1"/>
    <col min="11272" max="11272" width="12.453125" style="3" customWidth="1"/>
    <col min="11273" max="11273" width="12" style="3" customWidth="1"/>
    <col min="11274" max="11274" width="10.1796875" style="3" customWidth="1"/>
    <col min="11275" max="11275" width="11.1796875" style="3" customWidth="1"/>
    <col min="11276" max="11276" width="16.7265625" style="3" customWidth="1"/>
    <col min="11277" max="11277" width="9.54296875" style="3" customWidth="1"/>
    <col min="11278" max="11520" width="10.26953125" style="3"/>
    <col min="11521" max="11521" width="27.7265625" style="3" customWidth="1"/>
    <col min="11522" max="11522" width="8" style="3" customWidth="1"/>
    <col min="11523" max="11523" width="9.453125" style="3" customWidth="1"/>
    <col min="11524" max="11524" width="13.81640625" style="3" customWidth="1"/>
    <col min="11525" max="11525" width="13.453125" style="3" customWidth="1"/>
    <col min="11526" max="11526" width="10.453125" style="3" customWidth="1"/>
    <col min="11527" max="11527" width="9.7265625" style="3" customWidth="1"/>
    <col min="11528" max="11528" width="12.453125" style="3" customWidth="1"/>
    <col min="11529" max="11529" width="12" style="3" customWidth="1"/>
    <col min="11530" max="11530" width="10.1796875" style="3" customWidth="1"/>
    <col min="11531" max="11531" width="11.1796875" style="3" customWidth="1"/>
    <col min="11532" max="11532" width="16.7265625" style="3" customWidth="1"/>
    <col min="11533" max="11533" width="9.54296875" style="3" customWidth="1"/>
    <col min="11534" max="11776" width="10.26953125" style="3"/>
    <col min="11777" max="11777" width="27.7265625" style="3" customWidth="1"/>
    <col min="11778" max="11778" width="8" style="3" customWidth="1"/>
    <col min="11779" max="11779" width="9.453125" style="3" customWidth="1"/>
    <col min="11780" max="11780" width="13.81640625" style="3" customWidth="1"/>
    <col min="11781" max="11781" width="13.453125" style="3" customWidth="1"/>
    <col min="11782" max="11782" width="10.453125" style="3" customWidth="1"/>
    <col min="11783" max="11783" width="9.7265625" style="3" customWidth="1"/>
    <col min="11784" max="11784" width="12.453125" style="3" customWidth="1"/>
    <col min="11785" max="11785" width="12" style="3" customWidth="1"/>
    <col min="11786" max="11786" width="10.1796875" style="3" customWidth="1"/>
    <col min="11787" max="11787" width="11.1796875" style="3" customWidth="1"/>
    <col min="11788" max="11788" width="16.7265625" style="3" customWidth="1"/>
    <col min="11789" max="11789" width="9.54296875" style="3" customWidth="1"/>
    <col min="11790" max="12032" width="10.26953125" style="3"/>
    <col min="12033" max="12033" width="27.7265625" style="3" customWidth="1"/>
    <col min="12034" max="12034" width="8" style="3" customWidth="1"/>
    <col min="12035" max="12035" width="9.453125" style="3" customWidth="1"/>
    <col min="12036" max="12036" width="13.81640625" style="3" customWidth="1"/>
    <col min="12037" max="12037" width="13.453125" style="3" customWidth="1"/>
    <col min="12038" max="12038" width="10.453125" style="3" customWidth="1"/>
    <col min="12039" max="12039" width="9.7265625" style="3" customWidth="1"/>
    <col min="12040" max="12040" width="12.453125" style="3" customWidth="1"/>
    <col min="12041" max="12041" width="12" style="3" customWidth="1"/>
    <col min="12042" max="12042" width="10.1796875" style="3" customWidth="1"/>
    <col min="12043" max="12043" width="11.1796875" style="3" customWidth="1"/>
    <col min="12044" max="12044" width="16.7265625" style="3" customWidth="1"/>
    <col min="12045" max="12045" width="9.54296875" style="3" customWidth="1"/>
    <col min="12046" max="12288" width="10.26953125" style="3"/>
    <col min="12289" max="12289" width="27.7265625" style="3" customWidth="1"/>
    <col min="12290" max="12290" width="8" style="3" customWidth="1"/>
    <col min="12291" max="12291" width="9.453125" style="3" customWidth="1"/>
    <col min="12292" max="12292" width="13.81640625" style="3" customWidth="1"/>
    <col min="12293" max="12293" width="13.453125" style="3" customWidth="1"/>
    <col min="12294" max="12294" width="10.453125" style="3" customWidth="1"/>
    <col min="12295" max="12295" width="9.7265625" style="3" customWidth="1"/>
    <col min="12296" max="12296" width="12.453125" style="3" customWidth="1"/>
    <col min="12297" max="12297" width="12" style="3" customWidth="1"/>
    <col min="12298" max="12298" width="10.1796875" style="3" customWidth="1"/>
    <col min="12299" max="12299" width="11.1796875" style="3" customWidth="1"/>
    <col min="12300" max="12300" width="16.7265625" style="3" customWidth="1"/>
    <col min="12301" max="12301" width="9.54296875" style="3" customWidth="1"/>
    <col min="12302" max="12544" width="10.26953125" style="3"/>
    <col min="12545" max="12545" width="27.7265625" style="3" customWidth="1"/>
    <col min="12546" max="12546" width="8" style="3" customWidth="1"/>
    <col min="12547" max="12547" width="9.453125" style="3" customWidth="1"/>
    <col min="12548" max="12548" width="13.81640625" style="3" customWidth="1"/>
    <col min="12549" max="12549" width="13.453125" style="3" customWidth="1"/>
    <col min="12550" max="12550" width="10.453125" style="3" customWidth="1"/>
    <col min="12551" max="12551" width="9.7265625" style="3" customWidth="1"/>
    <col min="12552" max="12552" width="12.453125" style="3" customWidth="1"/>
    <col min="12553" max="12553" width="12" style="3" customWidth="1"/>
    <col min="12554" max="12554" width="10.1796875" style="3" customWidth="1"/>
    <col min="12555" max="12555" width="11.1796875" style="3" customWidth="1"/>
    <col min="12556" max="12556" width="16.7265625" style="3" customWidth="1"/>
    <col min="12557" max="12557" width="9.54296875" style="3" customWidth="1"/>
    <col min="12558" max="12800" width="10.26953125" style="3"/>
    <col min="12801" max="12801" width="27.7265625" style="3" customWidth="1"/>
    <col min="12802" max="12802" width="8" style="3" customWidth="1"/>
    <col min="12803" max="12803" width="9.453125" style="3" customWidth="1"/>
    <col min="12804" max="12804" width="13.81640625" style="3" customWidth="1"/>
    <col min="12805" max="12805" width="13.453125" style="3" customWidth="1"/>
    <col min="12806" max="12806" width="10.453125" style="3" customWidth="1"/>
    <col min="12807" max="12807" width="9.7265625" style="3" customWidth="1"/>
    <col min="12808" max="12808" width="12.453125" style="3" customWidth="1"/>
    <col min="12809" max="12809" width="12" style="3" customWidth="1"/>
    <col min="12810" max="12810" width="10.1796875" style="3" customWidth="1"/>
    <col min="12811" max="12811" width="11.1796875" style="3" customWidth="1"/>
    <col min="12812" max="12812" width="16.7265625" style="3" customWidth="1"/>
    <col min="12813" max="12813" width="9.54296875" style="3" customWidth="1"/>
    <col min="12814" max="13056" width="10.26953125" style="3"/>
    <col min="13057" max="13057" width="27.7265625" style="3" customWidth="1"/>
    <col min="13058" max="13058" width="8" style="3" customWidth="1"/>
    <col min="13059" max="13059" width="9.453125" style="3" customWidth="1"/>
    <col min="13060" max="13060" width="13.81640625" style="3" customWidth="1"/>
    <col min="13061" max="13061" width="13.453125" style="3" customWidth="1"/>
    <col min="13062" max="13062" width="10.453125" style="3" customWidth="1"/>
    <col min="13063" max="13063" width="9.7265625" style="3" customWidth="1"/>
    <col min="13064" max="13064" width="12.453125" style="3" customWidth="1"/>
    <col min="13065" max="13065" width="12" style="3" customWidth="1"/>
    <col min="13066" max="13066" width="10.1796875" style="3" customWidth="1"/>
    <col min="13067" max="13067" width="11.1796875" style="3" customWidth="1"/>
    <col min="13068" max="13068" width="16.7265625" style="3" customWidth="1"/>
    <col min="13069" max="13069" width="9.54296875" style="3" customWidth="1"/>
    <col min="13070" max="13312" width="10.26953125" style="3"/>
    <col min="13313" max="13313" width="27.7265625" style="3" customWidth="1"/>
    <col min="13314" max="13314" width="8" style="3" customWidth="1"/>
    <col min="13315" max="13315" width="9.453125" style="3" customWidth="1"/>
    <col min="13316" max="13316" width="13.81640625" style="3" customWidth="1"/>
    <col min="13317" max="13317" width="13.453125" style="3" customWidth="1"/>
    <col min="13318" max="13318" width="10.453125" style="3" customWidth="1"/>
    <col min="13319" max="13319" width="9.7265625" style="3" customWidth="1"/>
    <col min="13320" max="13320" width="12.453125" style="3" customWidth="1"/>
    <col min="13321" max="13321" width="12" style="3" customWidth="1"/>
    <col min="13322" max="13322" width="10.1796875" style="3" customWidth="1"/>
    <col min="13323" max="13323" width="11.1796875" style="3" customWidth="1"/>
    <col min="13324" max="13324" width="16.7265625" style="3" customWidth="1"/>
    <col min="13325" max="13325" width="9.54296875" style="3" customWidth="1"/>
    <col min="13326" max="13568" width="10.26953125" style="3"/>
    <col min="13569" max="13569" width="27.7265625" style="3" customWidth="1"/>
    <col min="13570" max="13570" width="8" style="3" customWidth="1"/>
    <col min="13571" max="13571" width="9.453125" style="3" customWidth="1"/>
    <col min="13572" max="13572" width="13.81640625" style="3" customWidth="1"/>
    <col min="13573" max="13573" width="13.453125" style="3" customWidth="1"/>
    <col min="13574" max="13574" width="10.453125" style="3" customWidth="1"/>
    <col min="13575" max="13575" width="9.7265625" style="3" customWidth="1"/>
    <col min="13576" max="13576" width="12.453125" style="3" customWidth="1"/>
    <col min="13577" max="13577" width="12" style="3" customWidth="1"/>
    <col min="13578" max="13578" width="10.1796875" style="3" customWidth="1"/>
    <col min="13579" max="13579" width="11.1796875" style="3" customWidth="1"/>
    <col min="13580" max="13580" width="16.7265625" style="3" customWidth="1"/>
    <col min="13581" max="13581" width="9.54296875" style="3" customWidth="1"/>
    <col min="13582" max="13824" width="10.26953125" style="3"/>
    <col min="13825" max="13825" width="27.7265625" style="3" customWidth="1"/>
    <col min="13826" max="13826" width="8" style="3" customWidth="1"/>
    <col min="13827" max="13827" width="9.453125" style="3" customWidth="1"/>
    <col min="13828" max="13828" width="13.81640625" style="3" customWidth="1"/>
    <col min="13829" max="13829" width="13.453125" style="3" customWidth="1"/>
    <col min="13830" max="13830" width="10.453125" style="3" customWidth="1"/>
    <col min="13831" max="13831" width="9.7265625" style="3" customWidth="1"/>
    <col min="13832" max="13832" width="12.453125" style="3" customWidth="1"/>
    <col min="13833" max="13833" width="12" style="3" customWidth="1"/>
    <col min="13834" max="13834" width="10.1796875" style="3" customWidth="1"/>
    <col min="13835" max="13835" width="11.1796875" style="3" customWidth="1"/>
    <col min="13836" max="13836" width="16.7265625" style="3" customWidth="1"/>
    <col min="13837" max="13837" width="9.54296875" style="3" customWidth="1"/>
    <col min="13838" max="14080" width="10.26953125" style="3"/>
    <col min="14081" max="14081" width="27.7265625" style="3" customWidth="1"/>
    <col min="14082" max="14082" width="8" style="3" customWidth="1"/>
    <col min="14083" max="14083" width="9.453125" style="3" customWidth="1"/>
    <col min="14084" max="14084" width="13.81640625" style="3" customWidth="1"/>
    <col min="14085" max="14085" width="13.453125" style="3" customWidth="1"/>
    <col min="14086" max="14086" width="10.453125" style="3" customWidth="1"/>
    <col min="14087" max="14087" width="9.7265625" style="3" customWidth="1"/>
    <col min="14088" max="14088" width="12.453125" style="3" customWidth="1"/>
    <col min="14089" max="14089" width="12" style="3" customWidth="1"/>
    <col min="14090" max="14090" width="10.1796875" style="3" customWidth="1"/>
    <col min="14091" max="14091" width="11.1796875" style="3" customWidth="1"/>
    <col min="14092" max="14092" width="16.7265625" style="3" customWidth="1"/>
    <col min="14093" max="14093" width="9.54296875" style="3" customWidth="1"/>
    <col min="14094" max="14336" width="10.26953125" style="3"/>
    <col min="14337" max="14337" width="27.7265625" style="3" customWidth="1"/>
    <col min="14338" max="14338" width="8" style="3" customWidth="1"/>
    <col min="14339" max="14339" width="9.453125" style="3" customWidth="1"/>
    <col min="14340" max="14340" width="13.81640625" style="3" customWidth="1"/>
    <col min="14341" max="14341" width="13.453125" style="3" customWidth="1"/>
    <col min="14342" max="14342" width="10.453125" style="3" customWidth="1"/>
    <col min="14343" max="14343" width="9.7265625" style="3" customWidth="1"/>
    <col min="14344" max="14344" width="12.453125" style="3" customWidth="1"/>
    <col min="14345" max="14345" width="12" style="3" customWidth="1"/>
    <col min="14346" max="14346" width="10.1796875" style="3" customWidth="1"/>
    <col min="14347" max="14347" width="11.1796875" style="3" customWidth="1"/>
    <col min="14348" max="14348" width="16.7265625" style="3" customWidth="1"/>
    <col min="14349" max="14349" width="9.54296875" style="3" customWidth="1"/>
    <col min="14350" max="14592" width="10.26953125" style="3"/>
    <col min="14593" max="14593" width="27.7265625" style="3" customWidth="1"/>
    <col min="14594" max="14594" width="8" style="3" customWidth="1"/>
    <col min="14595" max="14595" width="9.453125" style="3" customWidth="1"/>
    <col min="14596" max="14596" width="13.81640625" style="3" customWidth="1"/>
    <col min="14597" max="14597" width="13.453125" style="3" customWidth="1"/>
    <col min="14598" max="14598" width="10.453125" style="3" customWidth="1"/>
    <col min="14599" max="14599" width="9.7265625" style="3" customWidth="1"/>
    <col min="14600" max="14600" width="12.453125" style="3" customWidth="1"/>
    <col min="14601" max="14601" width="12" style="3" customWidth="1"/>
    <col min="14602" max="14602" width="10.1796875" style="3" customWidth="1"/>
    <col min="14603" max="14603" width="11.1796875" style="3" customWidth="1"/>
    <col min="14604" max="14604" width="16.7265625" style="3" customWidth="1"/>
    <col min="14605" max="14605" width="9.54296875" style="3" customWidth="1"/>
    <col min="14606" max="14848" width="10.26953125" style="3"/>
    <col min="14849" max="14849" width="27.7265625" style="3" customWidth="1"/>
    <col min="14850" max="14850" width="8" style="3" customWidth="1"/>
    <col min="14851" max="14851" width="9.453125" style="3" customWidth="1"/>
    <col min="14852" max="14852" width="13.81640625" style="3" customWidth="1"/>
    <col min="14853" max="14853" width="13.453125" style="3" customWidth="1"/>
    <col min="14854" max="14854" width="10.453125" style="3" customWidth="1"/>
    <col min="14855" max="14855" width="9.7265625" style="3" customWidth="1"/>
    <col min="14856" max="14856" width="12.453125" style="3" customWidth="1"/>
    <col min="14857" max="14857" width="12" style="3" customWidth="1"/>
    <col min="14858" max="14858" width="10.1796875" style="3" customWidth="1"/>
    <col min="14859" max="14859" width="11.1796875" style="3" customWidth="1"/>
    <col min="14860" max="14860" width="16.7265625" style="3" customWidth="1"/>
    <col min="14861" max="14861" width="9.54296875" style="3" customWidth="1"/>
    <col min="14862" max="15104" width="10.26953125" style="3"/>
    <col min="15105" max="15105" width="27.7265625" style="3" customWidth="1"/>
    <col min="15106" max="15106" width="8" style="3" customWidth="1"/>
    <col min="15107" max="15107" width="9.453125" style="3" customWidth="1"/>
    <col min="15108" max="15108" width="13.81640625" style="3" customWidth="1"/>
    <col min="15109" max="15109" width="13.453125" style="3" customWidth="1"/>
    <col min="15110" max="15110" width="10.453125" style="3" customWidth="1"/>
    <col min="15111" max="15111" width="9.7265625" style="3" customWidth="1"/>
    <col min="15112" max="15112" width="12.453125" style="3" customWidth="1"/>
    <col min="15113" max="15113" width="12" style="3" customWidth="1"/>
    <col min="15114" max="15114" width="10.1796875" style="3" customWidth="1"/>
    <col min="15115" max="15115" width="11.1796875" style="3" customWidth="1"/>
    <col min="15116" max="15116" width="16.7265625" style="3" customWidth="1"/>
    <col min="15117" max="15117" width="9.54296875" style="3" customWidth="1"/>
    <col min="15118" max="15360" width="10.26953125" style="3"/>
    <col min="15361" max="15361" width="27.7265625" style="3" customWidth="1"/>
    <col min="15362" max="15362" width="8" style="3" customWidth="1"/>
    <col min="15363" max="15363" width="9.453125" style="3" customWidth="1"/>
    <col min="15364" max="15364" width="13.81640625" style="3" customWidth="1"/>
    <col min="15365" max="15365" width="13.453125" style="3" customWidth="1"/>
    <col min="15366" max="15366" width="10.453125" style="3" customWidth="1"/>
    <col min="15367" max="15367" width="9.7265625" style="3" customWidth="1"/>
    <col min="15368" max="15368" width="12.453125" style="3" customWidth="1"/>
    <col min="15369" max="15369" width="12" style="3" customWidth="1"/>
    <col min="15370" max="15370" width="10.1796875" style="3" customWidth="1"/>
    <col min="15371" max="15371" width="11.1796875" style="3" customWidth="1"/>
    <col min="15372" max="15372" width="16.7265625" style="3" customWidth="1"/>
    <col min="15373" max="15373" width="9.54296875" style="3" customWidth="1"/>
    <col min="15374" max="15616" width="10.26953125" style="3"/>
    <col min="15617" max="15617" width="27.7265625" style="3" customWidth="1"/>
    <col min="15618" max="15618" width="8" style="3" customWidth="1"/>
    <col min="15619" max="15619" width="9.453125" style="3" customWidth="1"/>
    <col min="15620" max="15620" width="13.81640625" style="3" customWidth="1"/>
    <col min="15621" max="15621" width="13.453125" style="3" customWidth="1"/>
    <col min="15622" max="15622" width="10.453125" style="3" customWidth="1"/>
    <col min="15623" max="15623" width="9.7265625" style="3" customWidth="1"/>
    <col min="15624" max="15624" width="12.453125" style="3" customWidth="1"/>
    <col min="15625" max="15625" width="12" style="3" customWidth="1"/>
    <col min="15626" max="15626" width="10.1796875" style="3" customWidth="1"/>
    <col min="15627" max="15627" width="11.1796875" style="3" customWidth="1"/>
    <col min="15628" max="15628" width="16.7265625" style="3" customWidth="1"/>
    <col min="15629" max="15629" width="9.54296875" style="3" customWidth="1"/>
    <col min="15630" max="15872" width="10.26953125" style="3"/>
    <col min="15873" max="15873" width="27.7265625" style="3" customWidth="1"/>
    <col min="15874" max="15874" width="8" style="3" customWidth="1"/>
    <col min="15875" max="15875" width="9.453125" style="3" customWidth="1"/>
    <col min="15876" max="15876" width="13.81640625" style="3" customWidth="1"/>
    <col min="15877" max="15877" width="13.453125" style="3" customWidth="1"/>
    <col min="15878" max="15878" width="10.453125" style="3" customWidth="1"/>
    <col min="15879" max="15879" width="9.7265625" style="3" customWidth="1"/>
    <col min="15880" max="15880" width="12.453125" style="3" customWidth="1"/>
    <col min="15881" max="15881" width="12" style="3" customWidth="1"/>
    <col min="15882" max="15882" width="10.1796875" style="3" customWidth="1"/>
    <col min="15883" max="15883" width="11.1796875" style="3" customWidth="1"/>
    <col min="15884" max="15884" width="16.7265625" style="3" customWidth="1"/>
    <col min="15885" max="15885" width="9.54296875" style="3" customWidth="1"/>
    <col min="15886" max="16128" width="10.26953125" style="3"/>
    <col min="16129" max="16129" width="27.7265625" style="3" customWidth="1"/>
    <col min="16130" max="16130" width="8" style="3" customWidth="1"/>
    <col min="16131" max="16131" width="9.453125" style="3" customWidth="1"/>
    <col min="16132" max="16132" width="13.81640625" style="3" customWidth="1"/>
    <col min="16133" max="16133" width="13.453125" style="3" customWidth="1"/>
    <col min="16134" max="16134" width="10.453125" style="3" customWidth="1"/>
    <col min="16135" max="16135" width="9.7265625" style="3" customWidth="1"/>
    <col min="16136" max="16136" width="12.453125" style="3" customWidth="1"/>
    <col min="16137" max="16137" width="12" style="3" customWidth="1"/>
    <col min="16138" max="16138" width="10.1796875" style="3" customWidth="1"/>
    <col min="16139" max="16139" width="11.1796875" style="3" customWidth="1"/>
    <col min="16140" max="16140" width="16.7265625" style="3" customWidth="1"/>
    <col min="16141" max="16141" width="9.54296875" style="3" customWidth="1"/>
    <col min="16142" max="16384" width="10.26953125" style="3"/>
  </cols>
  <sheetData>
    <row r="1" spans="1:17" ht="13" x14ac:dyDescent="0.3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3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3" x14ac:dyDescent="0.3">
      <c r="A4" s="4" t="s">
        <v>48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"/>
      <c r="O4" s="2"/>
      <c r="P4" s="2"/>
      <c r="Q4" s="2"/>
    </row>
    <row r="5" spans="1:17" ht="13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3" x14ac:dyDescent="0.3">
      <c r="A7" s="33"/>
      <c r="B7" s="34"/>
      <c r="C7" s="35" t="s">
        <v>49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2"/>
      <c r="O7" s="2"/>
      <c r="P7" s="2"/>
      <c r="Q7" s="2"/>
    </row>
    <row r="8" spans="1:17" ht="13" x14ac:dyDescent="0.3">
      <c r="A8" s="2"/>
      <c r="B8" s="10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"/>
      <c r="O8" s="2"/>
      <c r="P8" s="2"/>
      <c r="Q8" s="2"/>
    </row>
    <row r="9" spans="1:17" ht="13" x14ac:dyDescent="0.3">
      <c r="A9" s="14" t="s">
        <v>6</v>
      </c>
      <c r="B9" s="15" t="s">
        <v>14</v>
      </c>
      <c r="C9" s="14" t="s">
        <v>50</v>
      </c>
      <c r="D9" s="9" t="s">
        <v>51</v>
      </c>
      <c r="E9" s="9" t="s">
        <v>52</v>
      </c>
      <c r="F9" s="9" t="s">
        <v>53</v>
      </c>
      <c r="G9" s="9" t="s">
        <v>54</v>
      </c>
      <c r="H9" s="9" t="s">
        <v>55</v>
      </c>
      <c r="I9" s="9" t="s">
        <v>56</v>
      </c>
      <c r="J9" s="9" t="s">
        <v>57</v>
      </c>
      <c r="K9" s="9" t="s">
        <v>58</v>
      </c>
      <c r="L9" s="9" t="s">
        <v>59</v>
      </c>
      <c r="M9" s="9" t="s">
        <v>60</v>
      </c>
      <c r="N9" s="2"/>
      <c r="O9" s="2"/>
      <c r="P9" s="2"/>
      <c r="Q9" s="2"/>
    </row>
    <row r="10" spans="1:17" ht="13" x14ac:dyDescent="0.3">
      <c r="A10" s="14"/>
      <c r="B10" s="15"/>
      <c r="C10" s="14" t="s">
        <v>61</v>
      </c>
      <c r="D10" s="9" t="s">
        <v>62</v>
      </c>
      <c r="E10" s="9" t="s">
        <v>63</v>
      </c>
      <c r="F10" s="9"/>
      <c r="G10" s="9" t="s">
        <v>64</v>
      </c>
      <c r="H10" s="9"/>
      <c r="I10" s="9" t="s">
        <v>65</v>
      </c>
      <c r="J10" s="9" t="s">
        <v>66</v>
      </c>
      <c r="K10" s="9" t="s">
        <v>67</v>
      </c>
      <c r="L10" s="9" t="s">
        <v>68</v>
      </c>
      <c r="M10" s="9" t="s">
        <v>69</v>
      </c>
      <c r="N10" s="2"/>
      <c r="O10" s="2"/>
      <c r="P10" s="2"/>
      <c r="Q10" s="2"/>
    </row>
    <row r="11" spans="1:17" ht="13" x14ac:dyDescent="0.3">
      <c r="A11" s="17"/>
      <c r="B11" s="36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2"/>
      <c r="O11" s="2"/>
      <c r="P11" s="2"/>
      <c r="Q11" s="2"/>
    </row>
    <row r="12" spans="1:17" ht="13" x14ac:dyDescent="0.3">
      <c r="A12" s="37"/>
      <c r="B12" s="38"/>
      <c r="C12" s="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"/>
      <c r="O12" s="2"/>
      <c r="P12" s="2"/>
      <c r="Q12" s="2"/>
    </row>
    <row r="13" spans="1:17" ht="13" x14ac:dyDescent="0.3">
      <c r="A13" s="39" t="s">
        <v>14</v>
      </c>
      <c r="B13" s="39">
        <f>SUM(B16+B23+B31+B37+B42+B50+B59)</f>
        <v>13981</v>
      </c>
      <c r="C13" s="15">
        <f>+C16+C23+C31+C37+C42+C50+C59</f>
        <v>4699</v>
      </c>
      <c r="D13" s="15">
        <f t="shared" ref="D13:M13" si="0">+D16+D23+D31+D37+D42+D50+D59</f>
        <v>52</v>
      </c>
      <c r="E13" s="15">
        <f t="shared" si="0"/>
        <v>5461</v>
      </c>
      <c r="F13" s="15">
        <f t="shared" si="0"/>
        <v>975</v>
      </c>
      <c r="G13" s="39">
        <f t="shared" si="0"/>
        <v>201</v>
      </c>
      <c r="H13" s="15">
        <f t="shared" si="0"/>
        <v>363</v>
      </c>
      <c r="I13" s="15">
        <f t="shared" si="0"/>
        <v>237</v>
      </c>
      <c r="J13" s="15">
        <f t="shared" si="0"/>
        <v>198</v>
      </c>
      <c r="K13" s="15">
        <f t="shared" si="0"/>
        <v>567</v>
      </c>
      <c r="L13" s="15">
        <f t="shared" si="0"/>
        <v>430</v>
      </c>
      <c r="M13" s="14">
        <f t="shared" si="0"/>
        <v>798</v>
      </c>
      <c r="N13" s="2"/>
      <c r="O13" s="2"/>
      <c r="P13" s="2"/>
      <c r="Q13" s="2"/>
    </row>
    <row r="14" spans="1:17" ht="13" x14ac:dyDescent="0.3">
      <c r="A14" s="38"/>
      <c r="B14" s="39" t="s">
        <v>18</v>
      </c>
      <c r="C14" s="14" t="s">
        <v>70</v>
      </c>
      <c r="D14" s="9" t="s">
        <v>71</v>
      </c>
      <c r="E14" s="9" t="s">
        <v>70</v>
      </c>
      <c r="F14" s="9" t="s">
        <v>70</v>
      </c>
      <c r="G14" s="9" t="s">
        <v>71</v>
      </c>
      <c r="H14" s="9" t="s">
        <v>70</v>
      </c>
      <c r="I14" s="9" t="s">
        <v>70</v>
      </c>
      <c r="J14" s="9" t="s">
        <v>71</v>
      </c>
      <c r="K14" s="9" t="s">
        <v>71</v>
      </c>
      <c r="L14" s="9" t="s">
        <v>70</v>
      </c>
      <c r="M14" s="9" t="s">
        <v>70</v>
      </c>
      <c r="N14" s="2"/>
      <c r="O14" s="2"/>
      <c r="P14" s="2"/>
      <c r="Q14" s="2"/>
    </row>
    <row r="15" spans="1:17" ht="17.25" customHeight="1" x14ac:dyDescent="0.3">
      <c r="A15" s="38"/>
      <c r="B15" s="39"/>
      <c r="C15" s="14"/>
      <c r="D15" s="9"/>
      <c r="E15" s="9"/>
      <c r="F15" s="9"/>
      <c r="G15" s="9"/>
      <c r="H15" s="9"/>
      <c r="I15" s="9"/>
      <c r="J15" s="9"/>
      <c r="K15" s="9"/>
      <c r="L15" s="9"/>
      <c r="M15" s="9"/>
      <c r="N15" s="2"/>
      <c r="O15" s="2"/>
      <c r="P15" s="2"/>
      <c r="Q15" s="2"/>
    </row>
    <row r="16" spans="1:17" ht="17.25" customHeight="1" x14ac:dyDescent="0.3">
      <c r="A16" s="39" t="s">
        <v>19</v>
      </c>
      <c r="B16" s="40">
        <f>SUM(B19:B21)</f>
        <v>6309</v>
      </c>
      <c r="C16" s="25">
        <f t="shared" ref="C16:I16" si="1">SUM(C19:C21)</f>
        <v>2504</v>
      </c>
      <c r="D16" s="25">
        <f t="shared" si="1"/>
        <v>9</v>
      </c>
      <c r="E16" s="25">
        <f t="shared" si="1"/>
        <v>2416</v>
      </c>
      <c r="F16" s="25">
        <f t="shared" si="1"/>
        <v>598</v>
      </c>
      <c r="G16" s="25">
        <f t="shared" si="1"/>
        <v>70</v>
      </c>
      <c r="H16" s="25">
        <f t="shared" si="1"/>
        <v>127</v>
      </c>
      <c r="I16" s="25">
        <f t="shared" si="1"/>
        <v>60</v>
      </c>
      <c r="J16" s="28">
        <f>SUM(J19:J21)</f>
        <v>101</v>
      </c>
      <c r="K16" s="28">
        <f>SUM(K19:K21)</f>
        <v>183</v>
      </c>
      <c r="L16" s="28">
        <f>SUM(L19:L21)</f>
        <v>113</v>
      </c>
      <c r="M16" s="28">
        <f>SUM(M19:M21)</f>
        <v>128</v>
      </c>
    </row>
    <row r="17" spans="1:13" ht="17.25" customHeight="1" x14ac:dyDescent="0.25">
      <c r="A17" s="41" t="s">
        <v>3</v>
      </c>
      <c r="B17" s="41"/>
      <c r="C17" s="24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ht="17.25" customHeight="1" x14ac:dyDescent="0.25">
      <c r="A18" s="43"/>
      <c r="B18" s="41"/>
      <c r="C18" s="24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3" ht="17.25" customHeight="1" x14ac:dyDescent="0.25">
      <c r="A19" s="44" t="s">
        <v>72</v>
      </c>
      <c r="B19" s="41">
        <v>5780</v>
      </c>
      <c r="C19" s="24">
        <v>2326</v>
      </c>
      <c r="D19" s="42">
        <v>7</v>
      </c>
      <c r="E19" s="42">
        <v>2212</v>
      </c>
      <c r="F19" s="42">
        <v>588</v>
      </c>
      <c r="G19" s="42">
        <v>61</v>
      </c>
      <c r="H19" s="42">
        <v>113</v>
      </c>
      <c r="I19" s="42">
        <v>42</v>
      </c>
      <c r="J19" s="42">
        <v>83</v>
      </c>
      <c r="K19" s="42">
        <v>150</v>
      </c>
      <c r="L19" s="42">
        <v>83</v>
      </c>
      <c r="M19" s="42">
        <v>115</v>
      </c>
    </row>
    <row r="20" spans="1:13" ht="17.25" customHeight="1" x14ac:dyDescent="0.25">
      <c r="A20" s="44" t="s">
        <v>73</v>
      </c>
      <c r="B20" s="41">
        <v>81</v>
      </c>
      <c r="C20" s="24">
        <v>17</v>
      </c>
      <c r="D20" s="42">
        <v>0</v>
      </c>
      <c r="E20" s="42">
        <v>17</v>
      </c>
      <c r="F20" s="42">
        <v>0</v>
      </c>
      <c r="G20" s="42">
        <v>2</v>
      </c>
      <c r="H20" s="42">
        <v>8</v>
      </c>
      <c r="I20" s="42">
        <v>0</v>
      </c>
      <c r="J20" s="42">
        <v>0</v>
      </c>
      <c r="K20" s="42">
        <v>33</v>
      </c>
      <c r="L20" s="42">
        <v>0</v>
      </c>
      <c r="M20" s="42">
        <v>4</v>
      </c>
    </row>
    <row r="21" spans="1:13" ht="17.25" customHeight="1" x14ac:dyDescent="0.25">
      <c r="A21" s="44" t="s">
        <v>74</v>
      </c>
      <c r="B21" s="41">
        <v>448</v>
      </c>
      <c r="C21" s="24">
        <v>161</v>
      </c>
      <c r="D21" s="42">
        <v>2</v>
      </c>
      <c r="E21" s="42">
        <v>187</v>
      </c>
      <c r="F21" s="42">
        <v>10</v>
      </c>
      <c r="G21" s="42">
        <v>7</v>
      </c>
      <c r="H21" s="42">
        <v>6</v>
      </c>
      <c r="I21" s="42">
        <v>18</v>
      </c>
      <c r="J21" s="42">
        <v>18</v>
      </c>
      <c r="K21" s="42">
        <v>0</v>
      </c>
      <c r="L21" s="42">
        <v>30</v>
      </c>
      <c r="M21" s="42">
        <v>9</v>
      </c>
    </row>
    <row r="22" spans="1:13" ht="17.25" customHeight="1" x14ac:dyDescent="0.25">
      <c r="A22" s="43"/>
      <c r="B22" s="41"/>
      <c r="C22" s="24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3" ht="17.25" customHeight="1" x14ac:dyDescent="0.3">
      <c r="A23" s="39" t="s">
        <v>75</v>
      </c>
      <c r="B23" s="40">
        <f t="shared" ref="B23:G23" si="2">SUM(B26:B29)</f>
        <v>1637</v>
      </c>
      <c r="C23" s="26">
        <f t="shared" si="2"/>
        <v>350</v>
      </c>
      <c r="D23" s="28">
        <f t="shared" si="2"/>
        <v>10</v>
      </c>
      <c r="E23" s="28">
        <f t="shared" si="2"/>
        <v>727</v>
      </c>
      <c r="F23" s="28">
        <f t="shared" si="2"/>
        <v>21</v>
      </c>
      <c r="G23" s="28">
        <f t="shared" si="2"/>
        <v>43</v>
      </c>
      <c r="H23" s="28">
        <f>SUM(H26:H29)</f>
        <v>40</v>
      </c>
      <c r="I23" s="28">
        <f>SUM(I26:I29)</f>
        <v>35</v>
      </c>
      <c r="J23" s="28">
        <f>SUM(J26:J29)</f>
        <v>9</v>
      </c>
      <c r="K23" s="28">
        <f>SUM(K25:K29)</f>
        <v>78</v>
      </c>
      <c r="L23" s="28">
        <f>SUM(L26:L30)</f>
        <v>70</v>
      </c>
      <c r="M23" s="28">
        <f>SUM(M26:M30)</f>
        <v>254</v>
      </c>
    </row>
    <row r="24" spans="1:13" ht="17.25" customHeight="1" x14ac:dyDescent="0.25">
      <c r="A24" s="41" t="s">
        <v>3</v>
      </c>
      <c r="B24" s="41" t="s">
        <v>3</v>
      </c>
      <c r="C24" s="24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 ht="17.25" customHeight="1" x14ac:dyDescent="0.25">
      <c r="A25" s="43"/>
      <c r="B25" s="41" t="s">
        <v>3</v>
      </c>
      <c r="C25" s="24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3" ht="17.25" customHeight="1" x14ac:dyDescent="0.25">
      <c r="A26" s="44" t="s">
        <v>76</v>
      </c>
      <c r="B26" s="41">
        <v>738</v>
      </c>
      <c r="C26" s="24">
        <v>134</v>
      </c>
      <c r="D26" s="42">
        <v>7</v>
      </c>
      <c r="E26" s="42">
        <v>315</v>
      </c>
      <c r="F26" s="42">
        <v>0</v>
      </c>
      <c r="G26" s="42">
        <v>28</v>
      </c>
      <c r="H26" s="42">
        <v>26</v>
      </c>
      <c r="I26" s="42">
        <v>21</v>
      </c>
      <c r="J26" s="42">
        <v>3</v>
      </c>
      <c r="K26" s="42">
        <v>1</v>
      </c>
      <c r="L26" s="42">
        <v>40</v>
      </c>
      <c r="M26" s="42">
        <v>163</v>
      </c>
    </row>
    <row r="27" spans="1:13" ht="17.25" customHeight="1" x14ac:dyDescent="0.25">
      <c r="A27" s="44" t="s">
        <v>77</v>
      </c>
      <c r="B27" s="41">
        <v>207</v>
      </c>
      <c r="C27" s="24">
        <v>43</v>
      </c>
      <c r="D27" s="42">
        <v>0</v>
      </c>
      <c r="E27" s="42">
        <v>97</v>
      </c>
      <c r="F27" s="42">
        <v>1</v>
      </c>
      <c r="G27" s="42">
        <v>8</v>
      </c>
      <c r="H27" s="42">
        <v>5</v>
      </c>
      <c r="I27" s="42">
        <v>1</v>
      </c>
      <c r="J27" s="42">
        <v>0</v>
      </c>
      <c r="K27" s="42">
        <v>8</v>
      </c>
      <c r="L27" s="42">
        <v>14</v>
      </c>
      <c r="M27" s="42">
        <v>30</v>
      </c>
    </row>
    <row r="28" spans="1:13" ht="17.25" customHeight="1" x14ac:dyDescent="0.25">
      <c r="A28" s="44" t="s">
        <v>78</v>
      </c>
      <c r="B28" s="41">
        <v>204</v>
      </c>
      <c r="C28" s="24">
        <v>74</v>
      </c>
      <c r="D28" s="42">
        <v>2</v>
      </c>
      <c r="E28" s="42">
        <v>95</v>
      </c>
      <c r="F28" s="42">
        <v>3</v>
      </c>
      <c r="G28" s="42">
        <v>1</v>
      </c>
      <c r="H28" s="42">
        <v>2</v>
      </c>
      <c r="I28" s="42">
        <v>9</v>
      </c>
      <c r="J28" s="42">
        <v>4</v>
      </c>
      <c r="K28" s="42">
        <v>0</v>
      </c>
      <c r="L28" s="42">
        <v>2</v>
      </c>
      <c r="M28" s="42">
        <v>12</v>
      </c>
    </row>
    <row r="29" spans="1:13" ht="17.25" customHeight="1" x14ac:dyDescent="0.25">
      <c r="A29" s="44" t="s">
        <v>27</v>
      </c>
      <c r="B29" s="41">
        <v>488</v>
      </c>
      <c r="C29" s="24">
        <v>99</v>
      </c>
      <c r="D29" s="42">
        <v>1</v>
      </c>
      <c r="E29" s="42">
        <v>220</v>
      </c>
      <c r="F29" s="42">
        <v>17</v>
      </c>
      <c r="G29" s="42">
        <v>6</v>
      </c>
      <c r="H29" s="42">
        <v>7</v>
      </c>
      <c r="I29" s="42">
        <v>4</v>
      </c>
      <c r="J29" s="42">
        <v>2</v>
      </c>
      <c r="K29" s="42">
        <v>69</v>
      </c>
      <c r="L29" s="42">
        <v>14</v>
      </c>
      <c r="M29" s="42">
        <v>49</v>
      </c>
    </row>
    <row r="30" spans="1:13" ht="17.25" customHeight="1" x14ac:dyDescent="0.25">
      <c r="A30" s="43"/>
      <c r="B30" s="41" t="s">
        <v>3</v>
      </c>
      <c r="C30" s="24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ht="17.25" customHeight="1" x14ac:dyDescent="0.3">
      <c r="A31" s="39" t="s">
        <v>28</v>
      </c>
      <c r="B31" s="40">
        <f>SUM(B34:B35)</f>
        <v>1665</v>
      </c>
      <c r="C31" s="26">
        <f>SUM(C34:C35)</f>
        <v>589</v>
      </c>
      <c r="D31" s="28">
        <f>SUM(D34:D35)</f>
        <v>13</v>
      </c>
      <c r="E31" s="28">
        <f>SUM(E34:E36)</f>
        <v>510</v>
      </c>
      <c r="F31" s="28">
        <f>SUM(F33:F35)</f>
        <v>66</v>
      </c>
      <c r="G31" s="28">
        <f t="shared" ref="G31:M31" si="3">SUM(G34:G35)</f>
        <v>45</v>
      </c>
      <c r="H31" s="28">
        <f t="shared" si="3"/>
        <v>65</v>
      </c>
      <c r="I31" s="28">
        <f t="shared" si="3"/>
        <v>46</v>
      </c>
      <c r="J31" s="28">
        <f t="shared" si="3"/>
        <v>18</v>
      </c>
      <c r="K31" s="28">
        <f t="shared" si="3"/>
        <v>2</v>
      </c>
      <c r="L31" s="28">
        <f t="shared" si="3"/>
        <v>90</v>
      </c>
      <c r="M31" s="28">
        <f t="shared" si="3"/>
        <v>221</v>
      </c>
    </row>
    <row r="32" spans="1:13" ht="17.25" customHeight="1" x14ac:dyDescent="0.25">
      <c r="A32" s="41" t="s">
        <v>3</v>
      </c>
      <c r="B32" s="41"/>
      <c r="C32" s="24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ht="17.25" customHeight="1" x14ac:dyDescent="0.25">
      <c r="A33" s="43"/>
      <c r="B33" s="41" t="s">
        <v>3</v>
      </c>
      <c r="C33" s="24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ht="17.25" customHeight="1" x14ac:dyDescent="0.25">
      <c r="A34" s="44" t="s">
        <v>79</v>
      </c>
      <c r="B34" s="41">
        <v>1430</v>
      </c>
      <c r="C34" s="24">
        <v>538</v>
      </c>
      <c r="D34" s="42">
        <v>0</v>
      </c>
      <c r="E34" s="42">
        <v>392</v>
      </c>
      <c r="F34" s="42">
        <v>60</v>
      </c>
      <c r="G34" s="42">
        <v>41</v>
      </c>
      <c r="H34" s="42">
        <v>63</v>
      </c>
      <c r="I34" s="42">
        <v>32</v>
      </c>
      <c r="J34" s="42">
        <v>11</v>
      </c>
      <c r="K34" s="42">
        <v>2</v>
      </c>
      <c r="L34" s="42">
        <v>73</v>
      </c>
      <c r="M34" s="42">
        <v>218</v>
      </c>
    </row>
    <row r="35" spans="1:13" ht="17.25" customHeight="1" x14ac:dyDescent="0.25">
      <c r="A35" s="44" t="s">
        <v>80</v>
      </c>
      <c r="B35" s="41">
        <v>235</v>
      </c>
      <c r="C35" s="24">
        <v>51</v>
      </c>
      <c r="D35" s="42">
        <v>13</v>
      </c>
      <c r="E35" s="42">
        <v>118</v>
      </c>
      <c r="F35" s="42">
        <v>6</v>
      </c>
      <c r="G35" s="42">
        <v>4</v>
      </c>
      <c r="H35" s="42">
        <v>2</v>
      </c>
      <c r="I35" s="42">
        <v>14</v>
      </c>
      <c r="J35" s="42">
        <v>7</v>
      </c>
      <c r="K35" s="42">
        <v>0</v>
      </c>
      <c r="L35" s="42">
        <v>17</v>
      </c>
      <c r="M35" s="42">
        <v>3</v>
      </c>
    </row>
    <row r="36" spans="1:13" ht="17.25" customHeight="1" x14ac:dyDescent="0.25">
      <c r="A36" s="43"/>
      <c r="B36" s="41" t="s">
        <v>3</v>
      </c>
      <c r="C36" s="24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ht="17.25" customHeight="1" x14ac:dyDescent="0.3">
      <c r="A37" s="39" t="s">
        <v>31</v>
      </c>
      <c r="B37" s="40">
        <f t="shared" ref="B37:M37" si="4">SUM(B40)</f>
        <v>1365</v>
      </c>
      <c r="C37" s="26">
        <f t="shared" si="4"/>
        <v>471</v>
      </c>
      <c r="D37" s="28">
        <f t="shared" si="4"/>
        <v>5</v>
      </c>
      <c r="E37" s="28">
        <f t="shared" si="4"/>
        <v>419</v>
      </c>
      <c r="F37" s="28">
        <f t="shared" si="4"/>
        <v>148</v>
      </c>
      <c r="G37" s="28">
        <f t="shared" si="4"/>
        <v>15</v>
      </c>
      <c r="H37" s="28">
        <f t="shared" si="4"/>
        <v>30</v>
      </c>
      <c r="I37" s="28">
        <f t="shared" si="4"/>
        <v>41</v>
      </c>
      <c r="J37" s="28">
        <f t="shared" si="4"/>
        <v>33</v>
      </c>
      <c r="K37" s="28">
        <f t="shared" si="4"/>
        <v>52</v>
      </c>
      <c r="L37" s="28">
        <f t="shared" si="4"/>
        <v>74</v>
      </c>
      <c r="M37" s="28">
        <f t="shared" si="4"/>
        <v>77</v>
      </c>
    </row>
    <row r="38" spans="1:13" ht="17.25" customHeight="1" x14ac:dyDescent="0.25">
      <c r="A38" s="41" t="s">
        <v>3</v>
      </c>
      <c r="B38" s="41" t="s">
        <v>3</v>
      </c>
      <c r="C38" s="24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13" ht="17.25" customHeight="1" x14ac:dyDescent="0.25">
      <c r="A39" s="43"/>
      <c r="B39" s="41"/>
      <c r="C39" s="24"/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1:13" ht="17.25" customHeight="1" x14ac:dyDescent="0.25">
      <c r="A40" s="44" t="s">
        <v>81</v>
      </c>
      <c r="B40" s="41">
        <v>1365</v>
      </c>
      <c r="C40" s="24">
        <v>471</v>
      </c>
      <c r="D40" s="42">
        <v>5</v>
      </c>
      <c r="E40" s="42">
        <v>419</v>
      </c>
      <c r="F40" s="42">
        <v>148</v>
      </c>
      <c r="G40" s="42">
        <v>15</v>
      </c>
      <c r="H40" s="42">
        <v>30</v>
      </c>
      <c r="I40" s="42">
        <v>41</v>
      </c>
      <c r="J40" s="42">
        <v>33</v>
      </c>
      <c r="K40" s="42">
        <v>52</v>
      </c>
      <c r="L40" s="42">
        <v>74</v>
      </c>
      <c r="M40" s="42">
        <v>77</v>
      </c>
    </row>
    <row r="41" spans="1:13" ht="17.25" customHeight="1" x14ac:dyDescent="0.25">
      <c r="A41" s="43"/>
      <c r="B41" s="41" t="s">
        <v>3</v>
      </c>
      <c r="C41" s="24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 ht="17.25" customHeight="1" x14ac:dyDescent="0.3">
      <c r="A42" s="39" t="s">
        <v>33</v>
      </c>
      <c r="B42" s="40">
        <f>SUM(B45:B48)</f>
        <v>573</v>
      </c>
      <c r="C42" s="40">
        <f>SUM(C45:C48)</f>
        <v>98</v>
      </c>
      <c r="D42" s="40">
        <f>SUM(D45:D48)</f>
        <v>0</v>
      </c>
      <c r="E42" s="40">
        <f>SUM(E44:E48)</f>
        <v>273</v>
      </c>
      <c r="F42" s="40">
        <f>SUM(F45:F48)</f>
        <v>35</v>
      </c>
      <c r="G42" s="40">
        <f>SUM(G45:G48)</f>
        <v>9</v>
      </c>
      <c r="H42" s="40">
        <f>SUM(H44:H48)</f>
        <v>55</v>
      </c>
      <c r="I42" s="40">
        <f>SUM(I45:I48)</f>
        <v>23</v>
      </c>
      <c r="J42" s="40">
        <f>SUM(J45:J48)</f>
        <v>12</v>
      </c>
      <c r="K42" s="40">
        <f>SUM(K45:K48)</f>
        <v>21</v>
      </c>
      <c r="L42" s="40">
        <f>SUM(L45:L48)</f>
        <v>14</v>
      </c>
      <c r="M42" s="28">
        <f>SUM(M45:M48)</f>
        <v>33</v>
      </c>
    </row>
    <row r="43" spans="1:13" ht="17.25" customHeight="1" x14ac:dyDescent="0.25">
      <c r="A43" s="41" t="s">
        <v>3</v>
      </c>
      <c r="B43" s="41"/>
      <c r="C43" s="24"/>
      <c r="D43" s="42"/>
      <c r="E43" s="42"/>
      <c r="F43" s="42"/>
      <c r="G43" s="42"/>
      <c r="H43" s="42"/>
      <c r="I43" s="42"/>
      <c r="J43" s="42"/>
      <c r="K43" s="42"/>
      <c r="L43" s="42" t="s">
        <v>3</v>
      </c>
      <c r="M43" s="42"/>
    </row>
    <row r="44" spans="1:13" ht="17.25" customHeight="1" x14ac:dyDescent="0.25">
      <c r="A44" s="43"/>
      <c r="B44" s="41" t="s">
        <v>3</v>
      </c>
      <c r="C44" s="24"/>
      <c r="D44" s="42"/>
      <c r="E44" s="42"/>
      <c r="F44" s="42"/>
      <c r="G44" s="42"/>
      <c r="H44" s="42"/>
      <c r="I44" s="42"/>
      <c r="J44" s="42"/>
      <c r="K44" s="42"/>
      <c r="L44" s="42" t="s">
        <v>3</v>
      </c>
      <c r="M44" s="42"/>
    </row>
    <row r="45" spans="1:13" ht="17.25" customHeight="1" x14ac:dyDescent="0.25">
      <c r="A45" s="44" t="s">
        <v>82</v>
      </c>
      <c r="B45" s="41">
        <v>218</v>
      </c>
      <c r="C45" s="24">
        <v>35</v>
      </c>
      <c r="D45" s="42">
        <v>0</v>
      </c>
      <c r="E45" s="42">
        <v>94</v>
      </c>
      <c r="F45" s="42">
        <v>26</v>
      </c>
      <c r="G45" s="42">
        <v>7</v>
      </c>
      <c r="H45" s="42">
        <v>31</v>
      </c>
      <c r="I45" s="42">
        <v>4</v>
      </c>
      <c r="J45" s="42">
        <v>0</v>
      </c>
      <c r="K45" s="42">
        <v>0</v>
      </c>
      <c r="L45" s="42">
        <v>10</v>
      </c>
      <c r="M45" s="42">
        <v>11</v>
      </c>
    </row>
    <row r="46" spans="1:13" ht="17.25" customHeight="1" x14ac:dyDescent="0.25">
      <c r="A46" s="44" t="s">
        <v>83</v>
      </c>
      <c r="B46" s="41">
        <v>133</v>
      </c>
      <c r="C46" s="24">
        <v>39</v>
      </c>
      <c r="D46" s="42">
        <v>0</v>
      </c>
      <c r="E46" s="42">
        <v>57</v>
      </c>
      <c r="F46" s="42">
        <v>7</v>
      </c>
      <c r="G46" s="42">
        <v>1</v>
      </c>
      <c r="H46" s="42">
        <v>4</v>
      </c>
      <c r="I46" s="42">
        <v>15</v>
      </c>
      <c r="J46" s="42">
        <v>1</v>
      </c>
      <c r="K46" s="42">
        <v>4</v>
      </c>
      <c r="L46" s="42">
        <v>2</v>
      </c>
      <c r="M46" s="42">
        <v>3</v>
      </c>
    </row>
    <row r="47" spans="1:13" ht="17.25" customHeight="1" x14ac:dyDescent="0.25">
      <c r="A47" s="44" t="s">
        <v>84</v>
      </c>
      <c r="B47" s="23">
        <v>157</v>
      </c>
      <c r="C47" s="24">
        <v>16</v>
      </c>
      <c r="D47" s="42">
        <v>0</v>
      </c>
      <c r="E47" s="42">
        <v>101</v>
      </c>
      <c r="F47" s="42">
        <v>2</v>
      </c>
      <c r="G47" s="42">
        <v>1</v>
      </c>
      <c r="H47" s="42">
        <v>2</v>
      </c>
      <c r="I47" s="42">
        <v>4</v>
      </c>
      <c r="J47" s="42">
        <v>9</v>
      </c>
      <c r="K47" s="42">
        <v>13</v>
      </c>
      <c r="L47" s="42">
        <v>2</v>
      </c>
      <c r="M47" s="42">
        <v>7</v>
      </c>
    </row>
    <row r="48" spans="1:13" ht="17.25" customHeight="1" x14ac:dyDescent="0.25">
      <c r="A48" s="44" t="s">
        <v>85</v>
      </c>
      <c r="B48" s="23">
        <v>65</v>
      </c>
      <c r="C48" s="24">
        <v>8</v>
      </c>
      <c r="D48" s="42">
        <v>0</v>
      </c>
      <c r="E48" s="42">
        <v>21</v>
      </c>
      <c r="F48" s="42">
        <v>0</v>
      </c>
      <c r="G48" s="42">
        <v>0</v>
      </c>
      <c r="H48" s="42">
        <v>18</v>
      </c>
      <c r="I48" s="42">
        <v>0</v>
      </c>
      <c r="J48" s="42">
        <v>2</v>
      </c>
      <c r="K48" s="42">
        <v>4</v>
      </c>
      <c r="L48" s="42">
        <v>0</v>
      </c>
      <c r="M48" s="42">
        <v>12</v>
      </c>
    </row>
    <row r="49" spans="1:13" ht="17.25" customHeight="1" x14ac:dyDescent="0.25">
      <c r="A49" s="43"/>
      <c r="B49" s="23" t="s">
        <v>3</v>
      </c>
      <c r="C49" s="24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ht="17.25" customHeight="1" x14ac:dyDescent="0.3">
      <c r="A50" s="39" t="s">
        <v>38</v>
      </c>
      <c r="B50" s="25">
        <f>SUM(B53:B58)</f>
        <v>1060</v>
      </c>
      <c r="C50" s="26">
        <f>SUM(C53:C57)</f>
        <v>372</v>
      </c>
      <c r="D50" s="28">
        <f>SUM(D53:D57)</f>
        <v>0</v>
      </c>
      <c r="E50" s="28">
        <f>SUM(E52:E57)</f>
        <v>458</v>
      </c>
      <c r="F50" s="28">
        <f t="shared" ref="F50:L50" si="5">SUM(F53:F57)</f>
        <v>40</v>
      </c>
      <c r="G50" s="28">
        <f t="shared" si="5"/>
        <v>11</v>
      </c>
      <c r="H50" s="28">
        <f t="shared" si="5"/>
        <v>30</v>
      </c>
      <c r="I50" s="28">
        <f t="shared" si="5"/>
        <v>19</v>
      </c>
      <c r="J50" s="28">
        <f t="shared" si="5"/>
        <v>17</v>
      </c>
      <c r="K50" s="28">
        <f t="shared" si="5"/>
        <v>64</v>
      </c>
      <c r="L50" s="28">
        <f t="shared" si="5"/>
        <v>12</v>
      </c>
      <c r="M50" s="28">
        <f>SUM(M53:M57)</f>
        <v>37</v>
      </c>
    </row>
    <row r="51" spans="1:13" ht="17.25" customHeight="1" x14ac:dyDescent="0.25">
      <c r="A51" s="41" t="s">
        <v>3</v>
      </c>
      <c r="B51" s="23" t="s">
        <v>3</v>
      </c>
      <c r="C51" s="24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13" ht="17.25" customHeight="1" x14ac:dyDescent="0.25">
      <c r="A52" s="43"/>
      <c r="B52" s="23" t="s">
        <v>3</v>
      </c>
      <c r="C52" s="24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1:13" ht="17.25" customHeight="1" x14ac:dyDescent="0.25">
      <c r="A53" s="44" t="s">
        <v>86</v>
      </c>
      <c r="B53" s="23">
        <v>579</v>
      </c>
      <c r="C53" s="24">
        <v>208</v>
      </c>
      <c r="D53" s="42">
        <v>0</v>
      </c>
      <c r="E53" s="42">
        <v>315</v>
      </c>
      <c r="F53" s="42">
        <v>0</v>
      </c>
      <c r="G53" s="42">
        <v>9</v>
      </c>
      <c r="H53" s="42">
        <v>19</v>
      </c>
      <c r="I53" s="42">
        <v>0</v>
      </c>
      <c r="J53" s="42">
        <v>7</v>
      </c>
      <c r="K53" s="42">
        <v>8</v>
      </c>
      <c r="L53" s="42">
        <v>0</v>
      </c>
      <c r="M53" s="42">
        <v>13</v>
      </c>
    </row>
    <row r="54" spans="1:13" ht="17.25" customHeight="1" x14ac:dyDescent="0.25">
      <c r="A54" s="44" t="s">
        <v>87</v>
      </c>
      <c r="B54" s="23">
        <v>145</v>
      </c>
      <c r="C54" s="24">
        <v>37</v>
      </c>
      <c r="D54" s="42">
        <v>0</v>
      </c>
      <c r="E54" s="42">
        <v>30</v>
      </c>
      <c r="F54" s="42">
        <v>19</v>
      </c>
      <c r="G54" s="42">
        <v>0</v>
      </c>
      <c r="H54" s="42">
        <v>6</v>
      </c>
      <c r="I54" s="42">
        <v>4</v>
      </c>
      <c r="J54" s="42">
        <v>4</v>
      </c>
      <c r="K54" s="42">
        <v>32</v>
      </c>
      <c r="L54" s="42">
        <v>9</v>
      </c>
      <c r="M54" s="42">
        <v>4</v>
      </c>
    </row>
    <row r="55" spans="1:13" ht="17.25" customHeight="1" x14ac:dyDescent="0.25">
      <c r="A55" s="44" t="s">
        <v>88</v>
      </c>
      <c r="B55" s="23">
        <v>32</v>
      </c>
      <c r="C55" s="24">
        <v>6</v>
      </c>
      <c r="D55" s="42">
        <v>0</v>
      </c>
      <c r="E55" s="42">
        <v>14</v>
      </c>
      <c r="F55" s="42">
        <v>4</v>
      </c>
      <c r="G55" s="42">
        <v>0</v>
      </c>
      <c r="H55" s="42">
        <v>0</v>
      </c>
      <c r="I55" s="42">
        <v>3</v>
      </c>
      <c r="J55" s="42">
        <v>3</v>
      </c>
      <c r="K55" s="42">
        <v>0</v>
      </c>
      <c r="L55" s="42">
        <v>1</v>
      </c>
      <c r="M55" s="42">
        <v>1</v>
      </c>
    </row>
    <row r="56" spans="1:13" ht="17.25" customHeight="1" x14ac:dyDescent="0.25">
      <c r="A56" s="44" t="s">
        <v>89</v>
      </c>
      <c r="B56" s="23">
        <v>116</v>
      </c>
      <c r="C56" s="24">
        <v>36</v>
      </c>
      <c r="D56" s="42">
        <v>0</v>
      </c>
      <c r="E56" s="42">
        <v>43</v>
      </c>
      <c r="F56" s="42">
        <v>0</v>
      </c>
      <c r="G56" s="42">
        <v>0</v>
      </c>
      <c r="H56" s="42">
        <v>3</v>
      </c>
      <c r="I56" s="42">
        <v>0</v>
      </c>
      <c r="J56" s="42">
        <v>1</v>
      </c>
      <c r="K56" s="42">
        <v>19</v>
      </c>
      <c r="L56" s="42">
        <v>2</v>
      </c>
      <c r="M56" s="42">
        <v>12</v>
      </c>
    </row>
    <row r="57" spans="1:13" ht="17.25" customHeight="1" x14ac:dyDescent="0.25">
      <c r="A57" s="44" t="s">
        <v>90</v>
      </c>
      <c r="B57" s="23">
        <v>188</v>
      </c>
      <c r="C57" s="24">
        <v>85</v>
      </c>
      <c r="D57" s="42">
        <v>0</v>
      </c>
      <c r="E57" s="42">
        <v>56</v>
      </c>
      <c r="F57" s="42">
        <v>17</v>
      </c>
      <c r="G57" s="42">
        <v>2</v>
      </c>
      <c r="H57" s="42">
        <v>2</v>
      </c>
      <c r="I57" s="42">
        <v>12</v>
      </c>
      <c r="J57" s="42">
        <v>2</v>
      </c>
      <c r="K57" s="42">
        <v>5</v>
      </c>
      <c r="L57" s="42">
        <v>0</v>
      </c>
      <c r="M57" s="42">
        <v>7</v>
      </c>
    </row>
    <row r="58" spans="1:13" ht="17.25" customHeight="1" x14ac:dyDescent="0.25">
      <c r="A58" s="43"/>
      <c r="B58" s="23" t="s">
        <v>3</v>
      </c>
      <c r="C58" s="24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ht="17.25" customHeight="1" x14ac:dyDescent="0.3">
      <c r="A59" s="39" t="s">
        <v>44</v>
      </c>
      <c r="B59" s="25">
        <f>SUM(B62:B63)</f>
        <v>1372</v>
      </c>
      <c r="C59" s="26">
        <f>SUM(C62:C63)</f>
        <v>315</v>
      </c>
      <c r="D59" s="28">
        <f>SUM(D62:D63)</f>
        <v>15</v>
      </c>
      <c r="E59" s="28">
        <f>SUM(E62:E64)</f>
        <v>658</v>
      </c>
      <c r="F59" s="28">
        <f>SUM(F62:F63)</f>
        <v>67</v>
      </c>
      <c r="G59" s="28">
        <f>SUM(G62:G63)</f>
        <v>8</v>
      </c>
      <c r="H59" s="28">
        <f>SUM(H62:H63)</f>
        <v>16</v>
      </c>
      <c r="I59" s="28">
        <f>SUM(I61:I63)</f>
        <v>13</v>
      </c>
      <c r="J59" s="28">
        <f>SUM(J62:J63)</f>
        <v>8</v>
      </c>
      <c r="K59" s="28">
        <f>SUM(K62:K63)</f>
        <v>167</v>
      </c>
      <c r="L59" s="28">
        <f>SUM(L62:L63)</f>
        <v>57</v>
      </c>
      <c r="M59" s="28">
        <f>SUM(M62:M63)</f>
        <v>48</v>
      </c>
    </row>
    <row r="60" spans="1:13" ht="17.25" customHeight="1" x14ac:dyDescent="0.25">
      <c r="A60" s="41" t="s">
        <v>3</v>
      </c>
      <c r="B60" s="23" t="s">
        <v>3</v>
      </c>
      <c r="C60" s="24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1:13" ht="17.25" customHeight="1" x14ac:dyDescent="0.25">
      <c r="A61" s="43"/>
      <c r="B61" s="23"/>
      <c r="C61" s="24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1:13" ht="17.25" customHeight="1" x14ac:dyDescent="0.25">
      <c r="A62" s="44" t="s">
        <v>91</v>
      </c>
      <c r="B62" s="23">
        <v>967</v>
      </c>
      <c r="C62" s="24">
        <v>213</v>
      </c>
      <c r="D62" s="42">
        <v>8</v>
      </c>
      <c r="E62" s="42">
        <v>500</v>
      </c>
      <c r="F62" s="42">
        <v>53</v>
      </c>
      <c r="G62" s="42">
        <v>8</v>
      </c>
      <c r="H62" s="42">
        <v>16</v>
      </c>
      <c r="I62" s="42">
        <v>7</v>
      </c>
      <c r="J62" s="42">
        <v>6</v>
      </c>
      <c r="K62" s="42">
        <v>64</v>
      </c>
      <c r="L62" s="42">
        <v>46</v>
      </c>
      <c r="M62" s="42">
        <v>46</v>
      </c>
    </row>
    <row r="63" spans="1:13" ht="17.25" customHeight="1" x14ac:dyDescent="0.25">
      <c r="A63" s="44" t="s">
        <v>92</v>
      </c>
      <c r="B63" s="23">
        <v>405</v>
      </c>
      <c r="C63" s="24">
        <v>102</v>
      </c>
      <c r="D63" s="42">
        <v>7</v>
      </c>
      <c r="E63" s="42">
        <v>158</v>
      </c>
      <c r="F63" s="42">
        <v>14</v>
      </c>
      <c r="G63" s="42">
        <v>0</v>
      </c>
      <c r="H63" s="42">
        <v>0</v>
      </c>
      <c r="I63" s="42">
        <v>6</v>
      </c>
      <c r="J63" s="42">
        <v>2</v>
      </c>
      <c r="K63" s="42">
        <v>103</v>
      </c>
      <c r="L63" s="42">
        <v>11</v>
      </c>
      <c r="M63" s="42">
        <v>2</v>
      </c>
    </row>
    <row r="64" spans="1:13" x14ac:dyDescent="0.25">
      <c r="A64" s="45"/>
      <c r="B64" s="30" t="s">
        <v>3</v>
      </c>
      <c r="C64" s="31"/>
      <c r="D64" s="46"/>
      <c r="E64" s="46"/>
      <c r="F64" s="46"/>
      <c r="G64" s="46"/>
      <c r="H64" s="46"/>
      <c r="I64" s="46"/>
      <c r="J64" s="46"/>
      <c r="K64" s="46"/>
      <c r="L64" s="46"/>
      <c r="M64" s="46"/>
    </row>
    <row r="65" spans="1:2" x14ac:dyDescent="0.25">
      <c r="A65" s="27" t="s">
        <v>3</v>
      </c>
      <c r="B65" s="3" t="s">
        <v>3</v>
      </c>
    </row>
    <row r="66" spans="1:2" x14ac:dyDescent="0.25">
      <c r="B66" s="3" t="s">
        <v>3</v>
      </c>
    </row>
    <row r="67" spans="1:2" x14ac:dyDescent="0.25">
      <c r="B67" s="3" t="s">
        <v>3</v>
      </c>
    </row>
  </sheetData>
  <printOptions horizontalCentered="1"/>
  <pageMargins left="0.39370078740157483" right="0.43307086614173229" top="2.09" bottom="0.82677165354330717" header="0.51181102362204722" footer="0.51181102362204722"/>
  <pageSetup paperSize="5"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A2CA0-50C5-41B0-BCDA-CBAD0C676468}">
  <sheetPr>
    <pageSetUpPr fitToPage="1"/>
  </sheetPr>
  <dimension ref="A1:BI82"/>
  <sheetViews>
    <sheetView workbookViewId="0">
      <selection activeCell="A84" sqref="A84"/>
    </sheetView>
  </sheetViews>
  <sheetFormatPr baseColWidth="10" defaultColWidth="10.26953125" defaultRowHeight="12.5" x14ac:dyDescent="0.25"/>
  <cols>
    <col min="1" max="1" width="28.7265625" style="3" customWidth="1"/>
    <col min="2" max="2" width="7.1796875" style="3" customWidth="1"/>
    <col min="3" max="3" width="9.26953125" style="3" customWidth="1"/>
    <col min="4" max="4" width="10.54296875" style="3" customWidth="1"/>
    <col min="5" max="5" width="12.7265625" style="3" customWidth="1"/>
    <col min="6" max="6" width="11.453125" style="3" customWidth="1"/>
    <col min="7" max="7" width="13.81640625" style="3" customWidth="1"/>
    <col min="8" max="8" width="10.26953125" style="3" customWidth="1"/>
    <col min="9" max="9" width="14.26953125" style="3" customWidth="1"/>
    <col min="10" max="10" width="12" style="3" customWidth="1"/>
    <col min="11" max="11" width="14.1796875" style="3" customWidth="1"/>
    <col min="12" max="12" width="15.7265625" style="3" customWidth="1"/>
    <col min="13" max="13" width="14.54296875" style="3" customWidth="1"/>
    <col min="14" max="256" width="10.26953125" style="3"/>
    <col min="257" max="257" width="28.7265625" style="3" customWidth="1"/>
    <col min="258" max="258" width="7.1796875" style="3" customWidth="1"/>
    <col min="259" max="259" width="9.26953125" style="3" customWidth="1"/>
    <col min="260" max="260" width="10.54296875" style="3" customWidth="1"/>
    <col min="261" max="261" width="12.7265625" style="3" customWidth="1"/>
    <col min="262" max="262" width="11.453125" style="3" customWidth="1"/>
    <col min="263" max="263" width="13.81640625" style="3" customWidth="1"/>
    <col min="264" max="264" width="10.26953125" style="3"/>
    <col min="265" max="265" width="14.26953125" style="3" customWidth="1"/>
    <col min="266" max="266" width="12" style="3" customWidth="1"/>
    <col min="267" max="267" width="14.1796875" style="3" customWidth="1"/>
    <col min="268" max="268" width="15.7265625" style="3" customWidth="1"/>
    <col min="269" max="269" width="14.54296875" style="3" customWidth="1"/>
    <col min="270" max="512" width="10.26953125" style="3"/>
    <col min="513" max="513" width="28.7265625" style="3" customWidth="1"/>
    <col min="514" max="514" width="7.1796875" style="3" customWidth="1"/>
    <col min="515" max="515" width="9.26953125" style="3" customWidth="1"/>
    <col min="516" max="516" width="10.54296875" style="3" customWidth="1"/>
    <col min="517" max="517" width="12.7265625" style="3" customWidth="1"/>
    <col min="518" max="518" width="11.453125" style="3" customWidth="1"/>
    <col min="519" max="519" width="13.81640625" style="3" customWidth="1"/>
    <col min="520" max="520" width="10.26953125" style="3"/>
    <col min="521" max="521" width="14.26953125" style="3" customWidth="1"/>
    <col min="522" max="522" width="12" style="3" customWidth="1"/>
    <col min="523" max="523" width="14.1796875" style="3" customWidth="1"/>
    <col min="524" max="524" width="15.7265625" style="3" customWidth="1"/>
    <col min="525" max="525" width="14.54296875" style="3" customWidth="1"/>
    <col min="526" max="768" width="10.26953125" style="3"/>
    <col min="769" max="769" width="28.7265625" style="3" customWidth="1"/>
    <col min="770" max="770" width="7.1796875" style="3" customWidth="1"/>
    <col min="771" max="771" width="9.26953125" style="3" customWidth="1"/>
    <col min="772" max="772" width="10.54296875" style="3" customWidth="1"/>
    <col min="773" max="773" width="12.7265625" style="3" customWidth="1"/>
    <col min="774" max="774" width="11.453125" style="3" customWidth="1"/>
    <col min="775" max="775" width="13.81640625" style="3" customWidth="1"/>
    <col min="776" max="776" width="10.26953125" style="3"/>
    <col min="777" max="777" width="14.26953125" style="3" customWidth="1"/>
    <col min="778" max="778" width="12" style="3" customWidth="1"/>
    <col min="779" max="779" width="14.1796875" style="3" customWidth="1"/>
    <col min="780" max="780" width="15.7265625" style="3" customWidth="1"/>
    <col min="781" max="781" width="14.54296875" style="3" customWidth="1"/>
    <col min="782" max="1024" width="10.26953125" style="3"/>
    <col min="1025" max="1025" width="28.7265625" style="3" customWidth="1"/>
    <col min="1026" max="1026" width="7.1796875" style="3" customWidth="1"/>
    <col min="1027" max="1027" width="9.26953125" style="3" customWidth="1"/>
    <col min="1028" max="1028" width="10.54296875" style="3" customWidth="1"/>
    <col min="1029" max="1029" width="12.7265625" style="3" customWidth="1"/>
    <col min="1030" max="1030" width="11.453125" style="3" customWidth="1"/>
    <col min="1031" max="1031" width="13.81640625" style="3" customWidth="1"/>
    <col min="1032" max="1032" width="10.26953125" style="3"/>
    <col min="1033" max="1033" width="14.26953125" style="3" customWidth="1"/>
    <col min="1034" max="1034" width="12" style="3" customWidth="1"/>
    <col min="1035" max="1035" width="14.1796875" style="3" customWidth="1"/>
    <col min="1036" max="1036" width="15.7265625" style="3" customWidth="1"/>
    <col min="1037" max="1037" width="14.54296875" style="3" customWidth="1"/>
    <col min="1038" max="1280" width="10.26953125" style="3"/>
    <col min="1281" max="1281" width="28.7265625" style="3" customWidth="1"/>
    <col min="1282" max="1282" width="7.1796875" style="3" customWidth="1"/>
    <col min="1283" max="1283" width="9.26953125" style="3" customWidth="1"/>
    <col min="1284" max="1284" width="10.54296875" style="3" customWidth="1"/>
    <col min="1285" max="1285" width="12.7265625" style="3" customWidth="1"/>
    <col min="1286" max="1286" width="11.453125" style="3" customWidth="1"/>
    <col min="1287" max="1287" width="13.81640625" style="3" customWidth="1"/>
    <col min="1288" max="1288" width="10.26953125" style="3"/>
    <col min="1289" max="1289" width="14.26953125" style="3" customWidth="1"/>
    <col min="1290" max="1290" width="12" style="3" customWidth="1"/>
    <col min="1291" max="1291" width="14.1796875" style="3" customWidth="1"/>
    <col min="1292" max="1292" width="15.7265625" style="3" customWidth="1"/>
    <col min="1293" max="1293" width="14.54296875" style="3" customWidth="1"/>
    <col min="1294" max="1536" width="10.26953125" style="3"/>
    <col min="1537" max="1537" width="28.7265625" style="3" customWidth="1"/>
    <col min="1538" max="1538" width="7.1796875" style="3" customWidth="1"/>
    <col min="1539" max="1539" width="9.26953125" style="3" customWidth="1"/>
    <col min="1540" max="1540" width="10.54296875" style="3" customWidth="1"/>
    <col min="1541" max="1541" width="12.7265625" style="3" customWidth="1"/>
    <col min="1542" max="1542" width="11.453125" style="3" customWidth="1"/>
    <col min="1543" max="1543" width="13.81640625" style="3" customWidth="1"/>
    <col min="1544" max="1544" width="10.26953125" style="3"/>
    <col min="1545" max="1545" width="14.26953125" style="3" customWidth="1"/>
    <col min="1546" max="1546" width="12" style="3" customWidth="1"/>
    <col min="1547" max="1547" width="14.1796875" style="3" customWidth="1"/>
    <col min="1548" max="1548" width="15.7265625" style="3" customWidth="1"/>
    <col min="1549" max="1549" width="14.54296875" style="3" customWidth="1"/>
    <col min="1550" max="1792" width="10.26953125" style="3"/>
    <col min="1793" max="1793" width="28.7265625" style="3" customWidth="1"/>
    <col min="1794" max="1794" width="7.1796875" style="3" customWidth="1"/>
    <col min="1795" max="1795" width="9.26953125" style="3" customWidth="1"/>
    <col min="1796" max="1796" width="10.54296875" style="3" customWidth="1"/>
    <col min="1797" max="1797" width="12.7265625" style="3" customWidth="1"/>
    <col min="1798" max="1798" width="11.453125" style="3" customWidth="1"/>
    <col min="1799" max="1799" width="13.81640625" style="3" customWidth="1"/>
    <col min="1800" max="1800" width="10.26953125" style="3"/>
    <col min="1801" max="1801" width="14.26953125" style="3" customWidth="1"/>
    <col min="1802" max="1802" width="12" style="3" customWidth="1"/>
    <col min="1803" max="1803" width="14.1796875" style="3" customWidth="1"/>
    <col min="1804" max="1804" width="15.7265625" style="3" customWidth="1"/>
    <col min="1805" max="1805" width="14.54296875" style="3" customWidth="1"/>
    <col min="1806" max="2048" width="10.26953125" style="3"/>
    <col min="2049" max="2049" width="28.7265625" style="3" customWidth="1"/>
    <col min="2050" max="2050" width="7.1796875" style="3" customWidth="1"/>
    <col min="2051" max="2051" width="9.26953125" style="3" customWidth="1"/>
    <col min="2052" max="2052" width="10.54296875" style="3" customWidth="1"/>
    <col min="2053" max="2053" width="12.7265625" style="3" customWidth="1"/>
    <col min="2054" max="2054" width="11.453125" style="3" customWidth="1"/>
    <col min="2055" max="2055" width="13.81640625" style="3" customWidth="1"/>
    <col min="2056" max="2056" width="10.26953125" style="3"/>
    <col min="2057" max="2057" width="14.26953125" style="3" customWidth="1"/>
    <col min="2058" max="2058" width="12" style="3" customWidth="1"/>
    <col min="2059" max="2059" width="14.1796875" style="3" customWidth="1"/>
    <col min="2060" max="2060" width="15.7265625" style="3" customWidth="1"/>
    <col min="2061" max="2061" width="14.54296875" style="3" customWidth="1"/>
    <col min="2062" max="2304" width="10.26953125" style="3"/>
    <col min="2305" max="2305" width="28.7265625" style="3" customWidth="1"/>
    <col min="2306" max="2306" width="7.1796875" style="3" customWidth="1"/>
    <col min="2307" max="2307" width="9.26953125" style="3" customWidth="1"/>
    <col min="2308" max="2308" width="10.54296875" style="3" customWidth="1"/>
    <col min="2309" max="2309" width="12.7265625" style="3" customWidth="1"/>
    <col min="2310" max="2310" width="11.453125" style="3" customWidth="1"/>
    <col min="2311" max="2311" width="13.81640625" style="3" customWidth="1"/>
    <col min="2312" max="2312" width="10.26953125" style="3"/>
    <col min="2313" max="2313" width="14.26953125" style="3" customWidth="1"/>
    <col min="2314" max="2314" width="12" style="3" customWidth="1"/>
    <col min="2315" max="2315" width="14.1796875" style="3" customWidth="1"/>
    <col min="2316" max="2316" width="15.7265625" style="3" customWidth="1"/>
    <col min="2317" max="2317" width="14.54296875" style="3" customWidth="1"/>
    <col min="2318" max="2560" width="10.26953125" style="3"/>
    <col min="2561" max="2561" width="28.7265625" style="3" customWidth="1"/>
    <col min="2562" max="2562" width="7.1796875" style="3" customWidth="1"/>
    <col min="2563" max="2563" width="9.26953125" style="3" customWidth="1"/>
    <col min="2564" max="2564" width="10.54296875" style="3" customWidth="1"/>
    <col min="2565" max="2565" width="12.7265625" style="3" customWidth="1"/>
    <col min="2566" max="2566" width="11.453125" style="3" customWidth="1"/>
    <col min="2567" max="2567" width="13.81640625" style="3" customWidth="1"/>
    <col min="2568" max="2568" width="10.26953125" style="3"/>
    <col min="2569" max="2569" width="14.26953125" style="3" customWidth="1"/>
    <col min="2570" max="2570" width="12" style="3" customWidth="1"/>
    <col min="2571" max="2571" width="14.1796875" style="3" customWidth="1"/>
    <col min="2572" max="2572" width="15.7265625" style="3" customWidth="1"/>
    <col min="2573" max="2573" width="14.54296875" style="3" customWidth="1"/>
    <col min="2574" max="2816" width="10.26953125" style="3"/>
    <col min="2817" max="2817" width="28.7265625" style="3" customWidth="1"/>
    <col min="2818" max="2818" width="7.1796875" style="3" customWidth="1"/>
    <col min="2819" max="2819" width="9.26953125" style="3" customWidth="1"/>
    <col min="2820" max="2820" width="10.54296875" style="3" customWidth="1"/>
    <col min="2821" max="2821" width="12.7265625" style="3" customWidth="1"/>
    <col min="2822" max="2822" width="11.453125" style="3" customWidth="1"/>
    <col min="2823" max="2823" width="13.81640625" style="3" customWidth="1"/>
    <col min="2824" max="2824" width="10.26953125" style="3"/>
    <col min="2825" max="2825" width="14.26953125" style="3" customWidth="1"/>
    <col min="2826" max="2826" width="12" style="3" customWidth="1"/>
    <col min="2827" max="2827" width="14.1796875" style="3" customWidth="1"/>
    <col min="2828" max="2828" width="15.7265625" style="3" customWidth="1"/>
    <col min="2829" max="2829" width="14.54296875" style="3" customWidth="1"/>
    <col min="2830" max="3072" width="10.26953125" style="3"/>
    <col min="3073" max="3073" width="28.7265625" style="3" customWidth="1"/>
    <col min="3074" max="3074" width="7.1796875" style="3" customWidth="1"/>
    <col min="3075" max="3075" width="9.26953125" style="3" customWidth="1"/>
    <col min="3076" max="3076" width="10.54296875" style="3" customWidth="1"/>
    <col min="3077" max="3077" width="12.7265625" style="3" customWidth="1"/>
    <col min="3078" max="3078" width="11.453125" style="3" customWidth="1"/>
    <col min="3079" max="3079" width="13.81640625" style="3" customWidth="1"/>
    <col min="3080" max="3080" width="10.26953125" style="3"/>
    <col min="3081" max="3081" width="14.26953125" style="3" customWidth="1"/>
    <col min="3082" max="3082" width="12" style="3" customWidth="1"/>
    <col min="3083" max="3083" width="14.1796875" style="3" customWidth="1"/>
    <col min="3084" max="3084" width="15.7265625" style="3" customWidth="1"/>
    <col min="3085" max="3085" width="14.54296875" style="3" customWidth="1"/>
    <col min="3086" max="3328" width="10.26953125" style="3"/>
    <col min="3329" max="3329" width="28.7265625" style="3" customWidth="1"/>
    <col min="3330" max="3330" width="7.1796875" style="3" customWidth="1"/>
    <col min="3331" max="3331" width="9.26953125" style="3" customWidth="1"/>
    <col min="3332" max="3332" width="10.54296875" style="3" customWidth="1"/>
    <col min="3333" max="3333" width="12.7265625" style="3" customWidth="1"/>
    <col min="3334" max="3334" width="11.453125" style="3" customWidth="1"/>
    <col min="3335" max="3335" width="13.81640625" style="3" customWidth="1"/>
    <col min="3336" max="3336" width="10.26953125" style="3"/>
    <col min="3337" max="3337" width="14.26953125" style="3" customWidth="1"/>
    <col min="3338" max="3338" width="12" style="3" customWidth="1"/>
    <col min="3339" max="3339" width="14.1796875" style="3" customWidth="1"/>
    <col min="3340" max="3340" width="15.7265625" style="3" customWidth="1"/>
    <col min="3341" max="3341" width="14.54296875" style="3" customWidth="1"/>
    <col min="3342" max="3584" width="10.26953125" style="3"/>
    <col min="3585" max="3585" width="28.7265625" style="3" customWidth="1"/>
    <col min="3586" max="3586" width="7.1796875" style="3" customWidth="1"/>
    <col min="3587" max="3587" width="9.26953125" style="3" customWidth="1"/>
    <col min="3588" max="3588" width="10.54296875" style="3" customWidth="1"/>
    <col min="3589" max="3589" width="12.7265625" style="3" customWidth="1"/>
    <col min="3590" max="3590" width="11.453125" style="3" customWidth="1"/>
    <col min="3591" max="3591" width="13.81640625" style="3" customWidth="1"/>
    <col min="3592" max="3592" width="10.26953125" style="3"/>
    <col min="3593" max="3593" width="14.26953125" style="3" customWidth="1"/>
    <col min="3594" max="3594" width="12" style="3" customWidth="1"/>
    <col min="3595" max="3595" width="14.1796875" style="3" customWidth="1"/>
    <col min="3596" max="3596" width="15.7265625" style="3" customWidth="1"/>
    <col min="3597" max="3597" width="14.54296875" style="3" customWidth="1"/>
    <col min="3598" max="3840" width="10.26953125" style="3"/>
    <col min="3841" max="3841" width="28.7265625" style="3" customWidth="1"/>
    <col min="3842" max="3842" width="7.1796875" style="3" customWidth="1"/>
    <col min="3843" max="3843" width="9.26953125" style="3" customWidth="1"/>
    <col min="3844" max="3844" width="10.54296875" style="3" customWidth="1"/>
    <col min="3845" max="3845" width="12.7265625" style="3" customWidth="1"/>
    <col min="3846" max="3846" width="11.453125" style="3" customWidth="1"/>
    <col min="3847" max="3847" width="13.81640625" style="3" customWidth="1"/>
    <col min="3848" max="3848" width="10.26953125" style="3"/>
    <col min="3849" max="3849" width="14.26953125" style="3" customWidth="1"/>
    <col min="3850" max="3850" width="12" style="3" customWidth="1"/>
    <col min="3851" max="3851" width="14.1796875" style="3" customWidth="1"/>
    <col min="3852" max="3852" width="15.7265625" style="3" customWidth="1"/>
    <col min="3853" max="3853" width="14.54296875" style="3" customWidth="1"/>
    <col min="3854" max="4096" width="10.26953125" style="3"/>
    <col min="4097" max="4097" width="28.7265625" style="3" customWidth="1"/>
    <col min="4098" max="4098" width="7.1796875" style="3" customWidth="1"/>
    <col min="4099" max="4099" width="9.26953125" style="3" customWidth="1"/>
    <col min="4100" max="4100" width="10.54296875" style="3" customWidth="1"/>
    <col min="4101" max="4101" width="12.7265625" style="3" customWidth="1"/>
    <col min="4102" max="4102" width="11.453125" style="3" customWidth="1"/>
    <col min="4103" max="4103" width="13.81640625" style="3" customWidth="1"/>
    <col min="4104" max="4104" width="10.26953125" style="3"/>
    <col min="4105" max="4105" width="14.26953125" style="3" customWidth="1"/>
    <col min="4106" max="4106" width="12" style="3" customWidth="1"/>
    <col min="4107" max="4107" width="14.1796875" style="3" customWidth="1"/>
    <col min="4108" max="4108" width="15.7265625" style="3" customWidth="1"/>
    <col min="4109" max="4109" width="14.54296875" style="3" customWidth="1"/>
    <col min="4110" max="4352" width="10.26953125" style="3"/>
    <col min="4353" max="4353" width="28.7265625" style="3" customWidth="1"/>
    <col min="4354" max="4354" width="7.1796875" style="3" customWidth="1"/>
    <col min="4355" max="4355" width="9.26953125" style="3" customWidth="1"/>
    <col min="4356" max="4356" width="10.54296875" style="3" customWidth="1"/>
    <col min="4357" max="4357" width="12.7265625" style="3" customWidth="1"/>
    <col min="4358" max="4358" width="11.453125" style="3" customWidth="1"/>
    <col min="4359" max="4359" width="13.81640625" style="3" customWidth="1"/>
    <col min="4360" max="4360" width="10.26953125" style="3"/>
    <col min="4361" max="4361" width="14.26953125" style="3" customWidth="1"/>
    <col min="4362" max="4362" width="12" style="3" customWidth="1"/>
    <col min="4363" max="4363" width="14.1796875" style="3" customWidth="1"/>
    <col min="4364" max="4364" width="15.7265625" style="3" customWidth="1"/>
    <col min="4365" max="4365" width="14.54296875" style="3" customWidth="1"/>
    <col min="4366" max="4608" width="10.26953125" style="3"/>
    <col min="4609" max="4609" width="28.7265625" style="3" customWidth="1"/>
    <col min="4610" max="4610" width="7.1796875" style="3" customWidth="1"/>
    <col min="4611" max="4611" width="9.26953125" style="3" customWidth="1"/>
    <col min="4612" max="4612" width="10.54296875" style="3" customWidth="1"/>
    <col min="4613" max="4613" width="12.7265625" style="3" customWidth="1"/>
    <col min="4614" max="4614" width="11.453125" style="3" customWidth="1"/>
    <col min="4615" max="4615" width="13.81640625" style="3" customWidth="1"/>
    <col min="4616" max="4616" width="10.26953125" style="3"/>
    <col min="4617" max="4617" width="14.26953125" style="3" customWidth="1"/>
    <col min="4618" max="4618" width="12" style="3" customWidth="1"/>
    <col min="4619" max="4619" width="14.1796875" style="3" customWidth="1"/>
    <col min="4620" max="4620" width="15.7265625" style="3" customWidth="1"/>
    <col min="4621" max="4621" width="14.54296875" style="3" customWidth="1"/>
    <col min="4622" max="4864" width="10.26953125" style="3"/>
    <col min="4865" max="4865" width="28.7265625" style="3" customWidth="1"/>
    <col min="4866" max="4866" width="7.1796875" style="3" customWidth="1"/>
    <col min="4867" max="4867" width="9.26953125" style="3" customWidth="1"/>
    <col min="4868" max="4868" width="10.54296875" style="3" customWidth="1"/>
    <col min="4869" max="4869" width="12.7265625" style="3" customWidth="1"/>
    <col min="4870" max="4870" width="11.453125" style="3" customWidth="1"/>
    <col min="4871" max="4871" width="13.81640625" style="3" customWidth="1"/>
    <col min="4872" max="4872" width="10.26953125" style="3"/>
    <col min="4873" max="4873" width="14.26953125" style="3" customWidth="1"/>
    <col min="4874" max="4874" width="12" style="3" customWidth="1"/>
    <col min="4875" max="4875" width="14.1796875" style="3" customWidth="1"/>
    <col min="4876" max="4876" width="15.7265625" style="3" customWidth="1"/>
    <col min="4877" max="4877" width="14.54296875" style="3" customWidth="1"/>
    <col min="4878" max="5120" width="10.26953125" style="3"/>
    <col min="5121" max="5121" width="28.7265625" style="3" customWidth="1"/>
    <col min="5122" max="5122" width="7.1796875" style="3" customWidth="1"/>
    <col min="5123" max="5123" width="9.26953125" style="3" customWidth="1"/>
    <col min="5124" max="5124" width="10.54296875" style="3" customWidth="1"/>
    <col min="5125" max="5125" width="12.7265625" style="3" customWidth="1"/>
    <col min="5126" max="5126" width="11.453125" style="3" customWidth="1"/>
    <col min="5127" max="5127" width="13.81640625" style="3" customWidth="1"/>
    <col min="5128" max="5128" width="10.26953125" style="3"/>
    <col min="5129" max="5129" width="14.26953125" style="3" customWidth="1"/>
    <col min="5130" max="5130" width="12" style="3" customWidth="1"/>
    <col min="5131" max="5131" width="14.1796875" style="3" customWidth="1"/>
    <col min="5132" max="5132" width="15.7265625" style="3" customWidth="1"/>
    <col min="5133" max="5133" width="14.54296875" style="3" customWidth="1"/>
    <col min="5134" max="5376" width="10.26953125" style="3"/>
    <col min="5377" max="5377" width="28.7265625" style="3" customWidth="1"/>
    <col min="5378" max="5378" width="7.1796875" style="3" customWidth="1"/>
    <col min="5379" max="5379" width="9.26953125" style="3" customWidth="1"/>
    <col min="5380" max="5380" width="10.54296875" style="3" customWidth="1"/>
    <col min="5381" max="5381" width="12.7265625" style="3" customWidth="1"/>
    <col min="5382" max="5382" width="11.453125" style="3" customWidth="1"/>
    <col min="5383" max="5383" width="13.81640625" style="3" customWidth="1"/>
    <col min="5384" max="5384" width="10.26953125" style="3"/>
    <col min="5385" max="5385" width="14.26953125" style="3" customWidth="1"/>
    <col min="5386" max="5386" width="12" style="3" customWidth="1"/>
    <col min="5387" max="5387" width="14.1796875" style="3" customWidth="1"/>
    <col min="5388" max="5388" width="15.7265625" style="3" customWidth="1"/>
    <col min="5389" max="5389" width="14.54296875" style="3" customWidth="1"/>
    <col min="5390" max="5632" width="10.26953125" style="3"/>
    <col min="5633" max="5633" width="28.7265625" style="3" customWidth="1"/>
    <col min="5634" max="5634" width="7.1796875" style="3" customWidth="1"/>
    <col min="5635" max="5635" width="9.26953125" style="3" customWidth="1"/>
    <col min="5636" max="5636" width="10.54296875" style="3" customWidth="1"/>
    <col min="5637" max="5637" width="12.7265625" style="3" customWidth="1"/>
    <col min="5638" max="5638" width="11.453125" style="3" customWidth="1"/>
    <col min="5639" max="5639" width="13.81640625" style="3" customWidth="1"/>
    <col min="5640" max="5640" width="10.26953125" style="3"/>
    <col min="5641" max="5641" width="14.26953125" style="3" customWidth="1"/>
    <col min="5642" max="5642" width="12" style="3" customWidth="1"/>
    <col min="5643" max="5643" width="14.1796875" style="3" customWidth="1"/>
    <col min="5644" max="5644" width="15.7265625" style="3" customWidth="1"/>
    <col min="5645" max="5645" width="14.54296875" style="3" customWidth="1"/>
    <col min="5646" max="5888" width="10.26953125" style="3"/>
    <col min="5889" max="5889" width="28.7265625" style="3" customWidth="1"/>
    <col min="5890" max="5890" width="7.1796875" style="3" customWidth="1"/>
    <col min="5891" max="5891" width="9.26953125" style="3" customWidth="1"/>
    <col min="5892" max="5892" width="10.54296875" style="3" customWidth="1"/>
    <col min="5893" max="5893" width="12.7265625" style="3" customWidth="1"/>
    <col min="5894" max="5894" width="11.453125" style="3" customWidth="1"/>
    <col min="5895" max="5895" width="13.81640625" style="3" customWidth="1"/>
    <col min="5896" max="5896" width="10.26953125" style="3"/>
    <col min="5897" max="5897" width="14.26953125" style="3" customWidth="1"/>
    <col min="5898" max="5898" width="12" style="3" customWidth="1"/>
    <col min="5899" max="5899" width="14.1796875" style="3" customWidth="1"/>
    <col min="5900" max="5900" width="15.7265625" style="3" customWidth="1"/>
    <col min="5901" max="5901" width="14.54296875" style="3" customWidth="1"/>
    <col min="5902" max="6144" width="10.26953125" style="3"/>
    <col min="6145" max="6145" width="28.7265625" style="3" customWidth="1"/>
    <col min="6146" max="6146" width="7.1796875" style="3" customWidth="1"/>
    <col min="6147" max="6147" width="9.26953125" style="3" customWidth="1"/>
    <col min="6148" max="6148" width="10.54296875" style="3" customWidth="1"/>
    <col min="6149" max="6149" width="12.7265625" style="3" customWidth="1"/>
    <col min="6150" max="6150" width="11.453125" style="3" customWidth="1"/>
    <col min="6151" max="6151" width="13.81640625" style="3" customWidth="1"/>
    <col min="6152" max="6152" width="10.26953125" style="3"/>
    <col min="6153" max="6153" width="14.26953125" style="3" customWidth="1"/>
    <col min="6154" max="6154" width="12" style="3" customWidth="1"/>
    <col min="6155" max="6155" width="14.1796875" style="3" customWidth="1"/>
    <col min="6156" max="6156" width="15.7265625" style="3" customWidth="1"/>
    <col min="6157" max="6157" width="14.54296875" style="3" customWidth="1"/>
    <col min="6158" max="6400" width="10.26953125" style="3"/>
    <col min="6401" max="6401" width="28.7265625" style="3" customWidth="1"/>
    <col min="6402" max="6402" width="7.1796875" style="3" customWidth="1"/>
    <col min="6403" max="6403" width="9.26953125" style="3" customWidth="1"/>
    <col min="6404" max="6404" width="10.54296875" style="3" customWidth="1"/>
    <col min="6405" max="6405" width="12.7265625" style="3" customWidth="1"/>
    <col min="6406" max="6406" width="11.453125" style="3" customWidth="1"/>
    <col min="6407" max="6407" width="13.81640625" style="3" customWidth="1"/>
    <col min="6408" max="6408" width="10.26953125" style="3"/>
    <col min="6409" max="6409" width="14.26953125" style="3" customWidth="1"/>
    <col min="6410" max="6410" width="12" style="3" customWidth="1"/>
    <col min="6411" max="6411" width="14.1796875" style="3" customWidth="1"/>
    <col min="6412" max="6412" width="15.7265625" style="3" customWidth="1"/>
    <col min="6413" max="6413" width="14.54296875" style="3" customWidth="1"/>
    <col min="6414" max="6656" width="10.26953125" style="3"/>
    <col min="6657" max="6657" width="28.7265625" style="3" customWidth="1"/>
    <col min="6658" max="6658" width="7.1796875" style="3" customWidth="1"/>
    <col min="6659" max="6659" width="9.26953125" style="3" customWidth="1"/>
    <col min="6660" max="6660" width="10.54296875" style="3" customWidth="1"/>
    <col min="6661" max="6661" width="12.7265625" style="3" customWidth="1"/>
    <col min="6662" max="6662" width="11.453125" style="3" customWidth="1"/>
    <col min="6663" max="6663" width="13.81640625" style="3" customWidth="1"/>
    <col min="6664" max="6664" width="10.26953125" style="3"/>
    <col min="6665" max="6665" width="14.26953125" style="3" customWidth="1"/>
    <col min="6666" max="6666" width="12" style="3" customWidth="1"/>
    <col min="6667" max="6667" width="14.1796875" style="3" customWidth="1"/>
    <col min="6668" max="6668" width="15.7265625" style="3" customWidth="1"/>
    <col min="6669" max="6669" width="14.54296875" style="3" customWidth="1"/>
    <col min="6670" max="6912" width="10.26953125" style="3"/>
    <col min="6913" max="6913" width="28.7265625" style="3" customWidth="1"/>
    <col min="6914" max="6914" width="7.1796875" style="3" customWidth="1"/>
    <col min="6915" max="6915" width="9.26953125" style="3" customWidth="1"/>
    <col min="6916" max="6916" width="10.54296875" style="3" customWidth="1"/>
    <col min="6917" max="6917" width="12.7265625" style="3" customWidth="1"/>
    <col min="6918" max="6918" width="11.453125" style="3" customWidth="1"/>
    <col min="6919" max="6919" width="13.81640625" style="3" customWidth="1"/>
    <col min="6920" max="6920" width="10.26953125" style="3"/>
    <col min="6921" max="6921" width="14.26953125" style="3" customWidth="1"/>
    <col min="6922" max="6922" width="12" style="3" customWidth="1"/>
    <col min="6923" max="6923" width="14.1796875" style="3" customWidth="1"/>
    <col min="6924" max="6924" width="15.7265625" style="3" customWidth="1"/>
    <col min="6925" max="6925" width="14.54296875" style="3" customWidth="1"/>
    <col min="6926" max="7168" width="10.26953125" style="3"/>
    <col min="7169" max="7169" width="28.7265625" style="3" customWidth="1"/>
    <col min="7170" max="7170" width="7.1796875" style="3" customWidth="1"/>
    <col min="7171" max="7171" width="9.26953125" style="3" customWidth="1"/>
    <col min="7172" max="7172" width="10.54296875" style="3" customWidth="1"/>
    <col min="7173" max="7173" width="12.7265625" style="3" customWidth="1"/>
    <col min="7174" max="7174" width="11.453125" style="3" customWidth="1"/>
    <col min="7175" max="7175" width="13.81640625" style="3" customWidth="1"/>
    <col min="7176" max="7176" width="10.26953125" style="3"/>
    <col min="7177" max="7177" width="14.26953125" style="3" customWidth="1"/>
    <col min="7178" max="7178" width="12" style="3" customWidth="1"/>
    <col min="7179" max="7179" width="14.1796875" style="3" customWidth="1"/>
    <col min="7180" max="7180" width="15.7265625" style="3" customWidth="1"/>
    <col min="7181" max="7181" width="14.54296875" style="3" customWidth="1"/>
    <col min="7182" max="7424" width="10.26953125" style="3"/>
    <col min="7425" max="7425" width="28.7265625" style="3" customWidth="1"/>
    <col min="7426" max="7426" width="7.1796875" style="3" customWidth="1"/>
    <col min="7427" max="7427" width="9.26953125" style="3" customWidth="1"/>
    <col min="7428" max="7428" width="10.54296875" style="3" customWidth="1"/>
    <col min="7429" max="7429" width="12.7265625" style="3" customWidth="1"/>
    <col min="7430" max="7430" width="11.453125" style="3" customWidth="1"/>
    <col min="7431" max="7431" width="13.81640625" style="3" customWidth="1"/>
    <col min="7432" max="7432" width="10.26953125" style="3"/>
    <col min="7433" max="7433" width="14.26953125" style="3" customWidth="1"/>
    <col min="7434" max="7434" width="12" style="3" customWidth="1"/>
    <col min="7435" max="7435" width="14.1796875" style="3" customWidth="1"/>
    <col min="7436" max="7436" width="15.7265625" style="3" customWidth="1"/>
    <col min="7437" max="7437" width="14.54296875" style="3" customWidth="1"/>
    <col min="7438" max="7680" width="10.26953125" style="3"/>
    <col min="7681" max="7681" width="28.7265625" style="3" customWidth="1"/>
    <col min="7682" max="7682" width="7.1796875" style="3" customWidth="1"/>
    <col min="7683" max="7683" width="9.26953125" style="3" customWidth="1"/>
    <col min="7684" max="7684" width="10.54296875" style="3" customWidth="1"/>
    <col min="7685" max="7685" width="12.7265625" style="3" customWidth="1"/>
    <col min="7686" max="7686" width="11.453125" style="3" customWidth="1"/>
    <col min="7687" max="7687" width="13.81640625" style="3" customWidth="1"/>
    <col min="7688" max="7688" width="10.26953125" style="3"/>
    <col min="7689" max="7689" width="14.26953125" style="3" customWidth="1"/>
    <col min="7690" max="7690" width="12" style="3" customWidth="1"/>
    <col min="7691" max="7691" width="14.1796875" style="3" customWidth="1"/>
    <col min="7692" max="7692" width="15.7265625" style="3" customWidth="1"/>
    <col min="7693" max="7693" width="14.54296875" style="3" customWidth="1"/>
    <col min="7694" max="7936" width="10.26953125" style="3"/>
    <col min="7937" max="7937" width="28.7265625" style="3" customWidth="1"/>
    <col min="7938" max="7938" width="7.1796875" style="3" customWidth="1"/>
    <col min="7939" max="7939" width="9.26953125" style="3" customWidth="1"/>
    <col min="7940" max="7940" width="10.54296875" style="3" customWidth="1"/>
    <col min="7941" max="7941" width="12.7265625" style="3" customWidth="1"/>
    <col min="7942" max="7942" width="11.453125" style="3" customWidth="1"/>
    <col min="7943" max="7943" width="13.81640625" style="3" customWidth="1"/>
    <col min="7944" max="7944" width="10.26953125" style="3"/>
    <col min="7945" max="7945" width="14.26953125" style="3" customWidth="1"/>
    <col min="7946" max="7946" width="12" style="3" customWidth="1"/>
    <col min="7947" max="7947" width="14.1796875" style="3" customWidth="1"/>
    <col min="7948" max="7948" width="15.7265625" style="3" customWidth="1"/>
    <col min="7949" max="7949" width="14.54296875" style="3" customWidth="1"/>
    <col min="7950" max="8192" width="10.26953125" style="3"/>
    <col min="8193" max="8193" width="28.7265625" style="3" customWidth="1"/>
    <col min="8194" max="8194" width="7.1796875" style="3" customWidth="1"/>
    <col min="8195" max="8195" width="9.26953125" style="3" customWidth="1"/>
    <col min="8196" max="8196" width="10.54296875" style="3" customWidth="1"/>
    <col min="8197" max="8197" width="12.7265625" style="3" customWidth="1"/>
    <col min="8198" max="8198" width="11.453125" style="3" customWidth="1"/>
    <col min="8199" max="8199" width="13.81640625" style="3" customWidth="1"/>
    <col min="8200" max="8200" width="10.26953125" style="3"/>
    <col min="8201" max="8201" width="14.26953125" style="3" customWidth="1"/>
    <col min="8202" max="8202" width="12" style="3" customWidth="1"/>
    <col min="8203" max="8203" width="14.1796875" style="3" customWidth="1"/>
    <col min="8204" max="8204" width="15.7265625" style="3" customWidth="1"/>
    <col min="8205" max="8205" width="14.54296875" style="3" customWidth="1"/>
    <col min="8206" max="8448" width="10.26953125" style="3"/>
    <col min="8449" max="8449" width="28.7265625" style="3" customWidth="1"/>
    <col min="8450" max="8450" width="7.1796875" style="3" customWidth="1"/>
    <col min="8451" max="8451" width="9.26953125" style="3" customWidth="1"/>
    <col min="8452" max="8452" width="10.54296875" style="3" customWidth="1"/>
    <col min="8453" max="8453" width="12.7265625" style="3" customWidth="1"/>
    <col min="8454" max="8454" width="11.453125" style="3" customWidth="1"/>
    <col min="8455" max="8455" width="13.81640625" style="3" customWidth="1"/>
    <col min="8456" max="8456" width="10.26953125" style="3"/>
    <col min="8457" max="8457" width="14.26953125" style="3" customWidth="1"/>
    <col min="8458" max="8458" width="12" style="3" customWidth="1"/>
    <col min="8459" max="8459" width="14.1796875" style="3" customWidth="1"/>
    <col min="8460" max="8460" width="15.7265625" style="3" customWidth="1"/>
    <col min="8461" max="8461" width="14.54296875" style="3" customWidth="1"/>
    <col min="8462" max="8704" width="10.26953125" style="3"/>
    <col min="8705" max="8705" width="28.7265625" style="3" customWidth="1"/>
    <col min="8706" max="8706" width="7.1796875" style="3" customWidth="1"/>
    <col min="8707" max="8707" width="9.26953125" style="3" customWidth="1"/>
    <col min="8708" max="8708" width="10.54296875" style="3" customWidth="1"/>
    <col min="8709" max="8709" width="12.7265625" style="3" customWidth="1"/>
    <col min="8710" max="8710" width="11.453125" style="3" customWidth="1"/>
    <col min="8711" max="8711" width="13.81640625" style="3" customWidth="1"/>
    <col min="8712" max="8712" width="10.26953125" style="3"/>
    <col min="8713" max="8713" width="14.26953125" style="3" customWidth="1"/>
    <col min="8714" max="8714" width="12" style="3" customWidth="1"/>
    <col min="8715" max="8715" width="14.1796875" style="3" customWidth="1"/>
    <col min="8716" max="8716" width="15.7265625" style="3" customWidth="1"/>
    <col min="8717" max="8717" width="14.54296875" style="3" customWidth="1"/>
    <col min="8718" max="8960" width="10.26953125" style="3"/>
    <col min="8961" max="8961" width="28.7265625" style="3" customWidth="1"/>
    <col min="8962" max="8962" width="7.1796875" style="3" customWidth="1"/>
    <col min="8963" max="8963" width="9.26953125" style="3" customWidth="1"/>
    <col min="8964" max="8964" width="10.54296875" style="3" customWidth="1"/>
    <col min="8965" max="8965" width="12.7265625" style="3" customWidth="1"/>
    <col min="8966" max="8966" width="11.453125" style="3" customWidth="1"/>
    <col min="8967" max="8967" width="13.81640625" style="3" customWidth="1"/>
    <col min="8968" max="8968" width="10.26953125" style="3"/>
    <col min="8969" max="8969" width="14.26953125" style="3" customWidth="1"/>
    <col min="8970" max="8970" width="12" style="3" customWidth="1"/>
    <col min="8971" max="8971" width="14.1796875" style="3" customWidth="1"/>
    <col min="8972" max="8972" width="15.7265625" style="3" customWidth="1"/>
    <col min="8973" max="8973" width="14.54296875" style="3" customWidth="1"/>
    <col min="8974" max="9216" width="10.26953125" style="3"/>
    <col min="9217" max="9217" width="28.7265625" style="3" customWidth="1"/>
    <col min="9218" max="9218" width="7.1796875" style="3" customWidth="1"/>
    <col min="9219" max="9219" width="9.26953125" style="3" customWidth="1"/>
    <col min="9220" max="9220" width="10.54296875" style="3" customWidth="1"/>
    <col min="9221" max="9221" width="12.7265625" style="3" customWidth="1"/>
    <col min="9222" max="9222" width="11.453125" style="3" customWidth="1"/>
    <col min="9223" max="9223" width="13.81640625" style="3" customWidth="1"/>
    <col min="9224" max="9224" width="10.26953125" style="3"/>
    <col min="9225" max="9225" width="14.26953125" style="3" customWidth="1"/>
    <col min="9226" max="9226" width="12" style="3" customWidth="1"/>
    <col min="9227" max="9227" width="14.1796875" style="3" customWidth="1"/>
    <col min="9228" max="9228" width="15.7265625" style="3" customWidth="1"/>
    <col min="9229" max="9229" width="14.54296875" style="3" customWidth="1"/>
    <col min="9230" max="9472" width="10.26953125" style="3"/>
    <col min="9473" max="9473" width="28.7265625" style="3" customWidth="1"/>
    <col min="9474" max="9474" width="7.1796875" style="3" customWidth="1"/>
    <col min="9475" max="9475" width="9.26953125" style="3" customWidth="1"/>
    <col min="9476" max="9476" width="10.54296875" style="3" customWidth="1"/>
    <col min="9477" max="9477" width="12.7265625" style="3" customWidth="1"/>
    <col min="9478" max="9478" width="11.453125" style="3" customWidth="1"/>
    <col min="9479" max="9479" width="13.81640625" style="3" customWidth="1"/>
    <col min="9480" max="9480" width="10.26953125" style="3"/>
    <col min="9481" max="9481" width="14.26953125" style="3" customWidth="1"/>
    <col min="9482" max="9482" width="12" style="3" customWidth="1"/>
    <col min="9483" max="9483" width="14.1796875" style="3" customWidth="1"/>
    <col min="9484" max="9484" width="15.7265625" style="3" customWidth="1"/>
    <col min="9485" max="9485" width="14.54296875" style="3" customWidth="1"/>
    <col min="9486" max="9728" width="10.26953125" style="3"/>
    <col min="9729" max="9729" width="28.7265625" style="3" customWidth="1"/>
    <col min="9730" max="9730" width="7.1796875" style="3" customWidth="1"/>
    <col min="9731" max="9731" width="9.26953125" style="3" customWidth="1"/>
    <col min="9732" max="9732" width="10.54296875" style="3" customWidth="1"/>
    <col min="9733" max="9733" width="12.7265625" style="3" customWidth="1"/>
    <col min="9734" max="9734" width="11.453125" style="3" customWidth="1"/>
    <col min="9735" max="9735" width="13.81640625" style="3" customWidth="1"/>
    <col min="9736" max="9736" width="10.26953125" style="3"/>
    <col min="9737" max="9737" width="14.26953125" style="3" customWidth="1"/>
    <col min="9738" max="9738" width="12" style="3" customWidth="1"/>
    <col min="9739" max="9739" width="14.1796875" style="3" customWidth="1"/>
    <col min="9740" max="9740" width="15.7265625" style="3" customWidth="1"/>
    <col min="9741" max="9741" width="14.54296875" style="3" customWidth="1"/>
    <col min="9742" max="9984" width="10.26953125" style="3"/>
    <col min="9985" max="9985" width="28.7265625" style="3" customWidth="1"/>
    <col min="9986" max="9986" width="7.1796875" style="3" customWidth="1"/>
    <col min="9987" max="9987" width="9.26953125" style="3" customWidth="1"/>
    <col min="9988" max="9988" width="10.54296875" style="3" customWidth="1"/>
    <col min="9989" max="9989" width="12.7265625" style="3" customWidth="1"/>
    <col min="9990" max="9990" width="11.453125" style="3" customWidth="1"/>
    <col min="9991" max="9991" width="13.81640625" style="3" customWidth="1"/>
    <col min="9992" max="9992" width="10.26953125" style="3"/>
    <col min="9993" max="9993" width="14.26953125" style="3" customWidth="1"/>
    <col min="9994" max="9994" width="12" style="3" customWidth="1"/>
    <col min="9995" max="9995" width="14.1796875" style="3" customWidth="1"/>
    <col min="9996" max="9996" width="15.7265625" style="3" customWidth="1"/>
    <col min="9997" max="9997" width="14.54296875" style="3" customWidth="1"/>
    <col min="9998" max="10240" width="10.26953125" style="3"/>
    <col min="10241" max="10241" width="28.7265625" style="3" customWidth="1"/>
    <col min="10242" max="10242" width="7.1796875" style="3" customWidth="1"/>
    <col min="10243" max="10243" width="9.26953125" style="3" customWidth="1"/>
    <col min="10244" max="10244" width="10.54296875" style="3" customWidth="1"/>
    <col min="10245" max="10245" width="12.7265625" style="3" customWidth="1"/>
    <col min="10246" max="10246" width="11.453125" style="3" customWidth="1"/>
    <col min="10247" max="10247" width="13.81640625" style="3" customWidth="1"/>
    <col min="10248" max="10248" width="10.26953125" style="3"/>
    <col min="10249" max="10249" width="14.26953125" style="3" customWidth="1"/>
    <col min="10250" max="10250" width="12" style="3" customWidth="1"/>
    <col min="10251" max="10251" width="14.1796875" style="3" customWidth="1"/>
    <col min="10252" max="10252" width="15.7265625" style="3" customWidth="1"/>
    <col min="10253" max="10253" width="14.54296875" style="3" customWidth="1"/>
    <col min="10254" max="10496" width="10.26953125" style="3"/>
    <col min="10497" max="10497" width="28.7265625" style="3" customWidth="1"/>
    <col min="10498" max="10498" width="7.1796875" style="3" customWidth="1"/>
    <col min="10499" max="10499" width="9.26953125" style="3" customWidth="1"/>
    <col min="10500" max="10500" width="10.54296875" style="3" customWidth="1"/>
    <col min="10501" max="10501" width="12.7265625" style="3" customWidth="1"/>
    <col min="10502" max="10502" width="11.453125" style="3" customWidth="1"/>
    <col min="10503" max="10503" width="13.81640625" style="3" customWidth="1"/>
    <col min="10504" max="10504" width="10.26953125" style="3"/>
    <col min="10505" max="10505" width="14.26953125" style="3" customWidth="1"/>
    <col min="10506" max="10506" width="12" style="3" customWidth="1"/>
    <col min="10507" max="10507" width="14.1796875" style="3" customWidth="1"/>
    <col min="10508" max="10508" width="15.7265625" style="3" customWidth="1"/>
    <col min="10509" max="10509" width="14.54296875" style="3" customWidth="1"/>
    <col min="10510" max="10752" width="10.26953125" style="3"/>
    <col min="10753" max="10753" width="28.7265625" style="3" customWidth="1"/>
    <col min="10754" max="10754" width="7.1796875" style="3" customWidth="1"/>
    <col min="10755" max="10755" width="9.26953125" style="3" customWidth="1"/>
    <col min="10756" max="10756" width="10.54296875" style="3" customWidth="1"/>
    <col min="10757" max="10757" width="12.7265625" style="3" customWidth="1"/>
    <col min="10758" max="10758" width="11.453125" style="3" customWidth="1"/>
    <col min="10759" max="10759" width="13.81640625" style="3" customWidth="1"/>
    <col min="10760" max="10760" width="10.26953125" style="3"/>
    <col min="10761" max="10761" width="14.26953125" style="3" customWidth="1"/>
    <col min="10762" max="10762" width="12" style="3" customWidth="1"/>
    <col min="10763" max="10763" width="14.1796875" style="3" customWidth="1"/>
    <col min="10764" max="10764" width="15.7265625" style="3" customWidth="1"/>
    <col min="10765" max="10765" width="14.54296875" style="3" customWidth="1"/>
    <col min="10766" max="11008" width="10.26953125" style="3"/>
    <col min="11009" max="11009" width="28.7265625" style="3" customWidth="1"/>
    <col min="11010" max="11010" width="7.1796875" style="3" customWidth="1"/>
    <col min="11011" max="11011" width="9.26953125" style="3" customWidth="1"/>
    <col min="11012" max="11012" width="10.54296875" style="3" customWidth="1"/>
    <col min="11013" max="11013" width="12.7265625" style="3" customWidth="1"/>
    <col min="11014" max="11014" width="11.453125" style="3" customWidth="1"/>
    <col min="11015" max="11015" width="13.81640625" style="3" customWidth="1"/>
    <col min="11016" max="11016" width="10.26953125" style="3"/>
    <col min="11017" max="11017" width="14.26953125" style="3" customWidth="1"/>
    <col min="11018" max="11018" width="12" style="3" customWidth="1"/>
    <col min="11019" max="11019" width="14.1796875" style="3" customWidth="1"/>
    <col min="11020" max="11020" width="15.7265625" style="3" customWidth="1"/>
    <col min="11021" max="11021" width="14.54296875" style="3" customWidth="1"/>
    <col min="11022" max="11264" width="10.26953125" style="3"/>
    <col min="11265" max="11265" width="28.7265625" style="3" customWidth="1"/>
    <col min="11266" max="11266" width="7.1796875" style="3" customWidth="1"/>
    <col min="11267" max="11267" width="9.26953125" style="3" customWidth="1"/>
    <col min="11268" max="11268" width="10.54296875" style="3" customWidth="1"/>
    <col min="11269" max="11269" width="12.7265625" style="3" customWidth="1"/>
    <col min="11270" max="11270" width="11.453125" style="3" customWidth="1"/>
    <col min="11271" max="11271" width="13.81640625" style="3" customWidth="1"/>
    <col min="11272" max="11272" width="10.26953125" style="3"/>
    <col min="11273" max="11273" width="14.26953125" style="3" customWidth="1"/>
    <col min="11274" max="11274" width="12" style="3" customWidth="1"/>
    <col min="11275" max="11275" width="14.1796875" style="3" customWidth="1"/>
    <col min="11276" max="11276" width="15.7265625" style="3" customWidth="1"/>
    <col min="11277" max="11277" width="14.54296875" style="3" customWidth="1"/>
    <col min="11278" max="11520" width="10.26953125" style="3"/>
    <col min="11521" max="11521" width="28.7265625" style="3" customWidth="1"/>
    <col min="11522" max="11522" width="7.1796875" style="3" customWidth="1"/>
    <col min="11523" max="11523" width="9.26953125" style="3" customWidth="1"/>
    <col min="11524" max="11524" width="10.54296875" style="3" customWidth="1"/>
    <col min="11525" max="11525" width="12.7265625" style="3" customWidth="1"/>
    <col min="11526" max="11526" width="11.453125" style="3" customWidth="1"/>
    <col min="11527" max="11527" width="13.81640625" style="3" customWidth="1"/>
    <col min="11528" max="11528" width="10.26953125" style="3"/>
    <col min="11529" max="11529" width="14.26953125" style="3" customWidth="1"/>
    <col min="11530" max="11530" width="12" style="3" customWidth="1"/>
    <col min="11531" max="11531" width="14.1796875" style="3" customWidth="1"/>
    <col min="11532" max="11532" width="15.7265625" style="3" customWidth="1"/>
    <col min="11533" max="11533" width="14.54296875" style="3" customWidth="1"/>
    <col min="11534" max="11776" width="10.26953125" style="3"/>
    <col min="11777" max="11777" width="28.7265625" style="3" customWidth="1"/>
    <col min="11778" max="11778" width="7.1796875" style="3" customWidth="1"/>
    <col min="11779" max="11779" width="9.26953125" style="3" customWidth="1"/>
    <col min="11780" max="11780" width="10.54296875" style="3" customWidth="1"/>
    <col min="11781" max="11781" width="12.7265625" style="3" customWidth="1"/>
    <col min="11782" max="11782" width="11.453125" style="3" customWidth="1"/>
    <col min="11783" max="11783" width="13.81640625" style="3" customWidth="1"/>
    <col min="11784" max="11784" width="10.26953125" style="3"/>
    <col min="11785" max="11785" width="14.26953125" style="3" customWidth="1"/>
    <col min="11786" max="11786" width="12" style="3" customWidth="1"/>
    <col min="11787" max="11787" width="14.1796875" style="3" customWidth="1"/>
    <col min="11788" max="11788" width="15.7265625" style="3" customWidth="1"/>
    <col min="11789" max="11789" width="14.54296875" style="3" customWidth="1"/>
    <col min="11790" max="12032" width="10.26953125" style="3"/>
    <col min="12033" max="12033" width="28.7265625" style="3" customWidth="1"/>
    <col min="12034" max="12034" width="7.1796875" style="3" customWidth="1"/>
    <col min="12035" max="12035" width="9.26953125" style="3" customWidth="1"/>
    <col min="12036" max="12036" width="10.54296875" style="3" customWidth="1"/>
    <col min="12037" max="12037" width="12.7265625" style="3" customWidth="1"/>
    <col min="12038" max="12038" width="11.453125" style="3" customWidth="1"/>
    <col min="12039" max="12039" width="13.81640625" style="3" customWidth="1"/>
    <col min="12040" max="12040" width="10.26953125" style="3"/>
    <col min="12041" max="12041" width="14.26953125" style="3" customWidth="1"/>
    <col min="12042" max="12042" width="12" style="3" customWidth="1"/>
    <col min="12043" max="12043" width="14.1796875" style="3" customWidth="1"/>
    <col min="12044" max="12044" width="15.7265625" style="3" customWidth="1"/>
    <col min="12045" max="12045" width="14.54296875" style="3" customWidth="1"/>
    <col min="12046" max="12288" width="10.26953125" style="3"/>
    <col min="12289" max="12289" width="28.7265625" style="3" customWidth="1"/>
    <col min="12290" max="12290" width="7.1796875" style="3" customWidth="1"/>
    <col min="12291" max="12291" width="9.26953125" style="3" customWidth="1"/>
    <col min="12292" max="12292" width="10.54296875" style="3" customWidth="1"/>
    <col min="12293" max="12293" width="12.7265625" style="3" customWidth="1"/>
    <col min="12294" max="12294" width="11.453125" style="3" customWidth="1"/>
    <col min="12295" max="12295" width="13.81640625" style="3" customWidth="1"/>
    <col min="12296" max="12296" width="10.26953125" style="3"/>
    <col min="12297" max="12297" width="14.26953125" style="3" customWidth="1"/>
    <col min="12298" max="12298" width="12" style="3" customWidth="1"/>
    <col min="12299" max="12299" width="14.1796875" style="3" customWidth="1"/>
    <col min="12300" max="12300" width="15.7265625" style="3" customWidth="1"/>
    <col min="12301" max="12301" width="14.54296875" style="3" customWidth="1"/>
    <col min="12302" max="12544" width="10.26953125" style="3"/>
    <col min="12545" max="12545" width="28.7265625" style="3" customWidth="1"/>
    <col min="12546" max="12546" width="7.1796875" style="3" customWidth="1"/>
    <col min="12547" max="12547" width="9.26953125" style="3" customWidth="1"/>
    <col min="12548" max="12548" width="10.54296875" style="3" customWidth="1"/>
    <col min="12549" max="12549" width="12.7265625" style="3" customWidth="1"/>
    <col min="12550" max="12550" width="11.453125" style="3" customWidth="1"/>
    <col min="12551" max="12551" width="13.81640625" style="3" customWidth="1"/>
    <col min="12552" max="12552" width="10.26953125" style="3"/>
    <col min="12553" max="12553" width="14.26953125" style="3" customWidth="1"/>
    <col min="12554" max="12554" width="12" style="3" customWidth="1"/>
    <col min="12555" max="12555" width="14.1796875" style="3" customWidth="1"/>
    <col min="12556" max="12556" width="15.7265625" style="3" customWidth="1"/>
    <col min="12557" max="12557" width="14.54296875" style="3" customWidth="1"/>
    <col min="12558" max="12800" width="10.26953125" style="3"/>
    <col min="12801" max="12801" width="28.7265625" style="3" customWidth="1"/>
    <col min="12802" max="12802" width="7.1796875" style="3" customWidth="1"/>
    <col min="12803" max="12803" width="9.26953125" style="3" customWidth="1"/>
    <col min="12804" max="12804" width="10.54296875" style="3" customWidth="1"/>
    <col min="12805" max="12805" width="12.7265625" style="3" customWidth="1"/>
    <col min="12806" max="12806" width="11.453125" style="3" customWidth="1"/>
    <col min="12807" max="12807" width="13.81640625" style="3" customWidth="1"/>
    <col min="12808" max="12808" width="10.26953125" style="3"/>
    <col min="12809" max="12809" width="14.26953125" style="3" customWidth="1"/>
    <col min="12810" max="12810" width="12" style="3" customWidth="1"/>
    <col min="12811" max="12811" width="14.1796875" style="3" customWidth="1"/>
    <col min="12812" max="12812" width="15.7265625" style="3" customWidth="1"/>
    <col min="12813" max="12813" width="14.54296875" style="3" customWidth="1"/>
    <col min="12814" max="13056" width="10.26953125" style="3"/>
    <col min="13057" max="13057" width="28.7265625" style="3" customWidth="1"/>
    <col min="13058" max="13058" width="7.1796875" style="3" customWidth="1"/>
    <col min="13059" max="13059" width="9.26953125" style="3" customWidth="1"/>
    <col min="13060" max="13060" width="10.54296875" style="3" customWidth="1"/>
    <col min="13061" max="13061" width="12.7265625" style="3" customWidth="1"/>
    <col min="13062" max="13062" width="11.453125" style="3" customWidth="1"/>
    <col min="13063" max="13063" width="13.81640625" style="3" customWidth="1"/>
    <col min="13064" max="13064" width="10.26953125" style="3"/>
    <col min="13065" max="13065" width="14.26953125" style="3" customWidth="1"/>
    <col min="13066" max="13066" width="12" style="3" customWidth="1"/>
    <col min="13067" max="13067" width="14.1796875" style="3" customWidth="1"/>
    <col min="13068" max="13068" width="15.7265625" style="3" customWidth="1"/>
    <col min="13069" max="13069" width="14.54296875" style="3" customWidth="1"/>
    <col min="13070" max="13312" width="10.26953125" style="3"/>
    <col min="13313" max="13313" width="28.7265625" style="3" customWidth="1"/>
    <col min="13314" max="13314" width="7.1796875" style="3" customWidth="1"/>
    <col min="13315" max="13315" width="9.26953125" style="3" customWidth="1"/>
    <col min="13316" max="13316" width="10.54296875" style="3" customWidth="1"/>
    <col min="13317" max="13317" width="12.7265625" style="3" customWidth="1"/>
    <col min="13318" max="13318" width="11.453125" style="3" customWidth="1"/>
    <col min="13319" max="13319" width="13.81640625" style="3" customWidth="1"/>
    <col min="13320" max="13320" width="10.26953125" style="3"/>
    <col min="13321" max="13321" width="14.26953125" style="3" customWidth="1"/>
    <col min="13322" max="13322" width="12" style="3" customWidth="1"/>
    <col min="13323" max="13323" width="14.1796875" style="3" customWidth="1"/>
    <col min="13324" max="13324" width="15.7265625" style="3" customWidth="1"/>
    <col min="13325" max="13325" width="14.54296875" style="3" customWidth="1"/>
    <col min="13326" max="13568" width="10.26953125" style="3"/>
    <col min="13569" max="13569" width="28.7265625" style="3" customWidth="1"/>
    <col min="13570" max="13570" width="7.1796875" style="3" customWidth="1"/>
    <col min="13571" max="13571" width="9.26953125" style="3" customWidth="1"/>
    <col min="13572" max="13572" width="10.54296875" style="3" customWidth="1"/>
    <col min="13573" max="13573" width="12.7265625" style="3" customWidth="1"/>
    <col min="13574" max="13574" width="11.453125" style="3" customWidth="1"/>
    <col min="13575" max="13575" width="13.81640625" style="3" customWidth="1"/>
    <col min="13576" max="13576" width="10.26953125" style="3"/>
    <col min="13577" max="13577" width="14.26953125" style="3" customWidth="1"/>
    <col min="13578" max="13578" width="12" style="3" customWidth="1"/>
    <col min="13579" max="13579" width="14.1796875" style="3" customWidth="1"/>
    <col min="13580" max="13580" width="15.7265625" style="3" customWidth="1"/>
    <col min="13581" max="13581" width="14.54296875" style="3" customWidth="1"/>
    <col min="13582" max="13824" width="10.26953125" style="3"/>
    <col min="13825" max="13825" width="28.7265625" style="3" customWidth="1"/>
    <col min="13826" max="13826" width="7.1796875" style="3" customWidth="1"/>
    <col min="13827" max="13827" width="9.26953125" style="3" customWidth="1"/>
    <col min="13828" max="13828" width="10.54296875" style="3" customWidth="1"/>
    <col min="13829" max="13829" width="12.7265625" style="3" customWidth="1"/>
    <col min="13830" max="13830" width="11.453125" style="3" customWidth="1"/>
    <col min="13831" max="13831" width="13.81640625" style="3" customWidth="1"/>
    <col min="13832" max="13832" width="10.26953125" style="3"/>
    <col min="13833" max="13833" width="14.26953125" style="3" customWidth="1"/>
    <col min="13834" max="13834" width="12" style="3" customWidth="1"/>
    <col min="13835" max="13835" width="14.1796875" style="3" customWidth="1"/>
    <col min="13836" max="13836" width="15.7265625" style="3" customWidth="1"/>
    <col min="13837" max="13837" width="14.54296875" style="3" customWidth="1"/>
    <col min="13838" max="14080" width="10.26953125" style="3"/>
    <col min="14081" max="14081" width="28.7265625" style="3" customWidth="1"/>
    <col min="14082" max="14082" width="7.1796875" style="3" customWidth="1"/>
    <col min="14083" max="14083" width="9.26953125" style="3" customWidth="1"/>
    <col min="14084" max="14084" width="10.54296875" style="3" customWidth="1"/>
    <col min="14085" max="14085" width="12.7265625" style="3" customWidth="1"/>
    <col min="14086" max="14086" width="11.453125" style="3" customWidth="1"/>
    <col min="14087" max="14087" width="13.81640625" style="3" customWidth="1"/>
    <col min="14088" max="14088" width="10.26953125" style="3"/>
    <col min="14089" max="14089" width="14.26953125" style="3" customWidth="1"/>
    <col min="14090" max="14090" width="12" style="3" customWidth="1"/>
    <col min="14091" max="14091" width="14.1796875" style="3" customWidth="1"/>
    <col min="14092" max="14092" width="15.7265625" style="3" customWidth="1"/>
    <col min="14093" max="14093" width="14.54296875" style="3" customWidth="1"/>
    <col min="14094" max="14336" width="10.26953125" style="3"/>
    <col min="14337" max="14337" width="28.7265625" style="3" customWidth="1"/>
    <col min="14338" max="14338" width="7.1796875" style="3" customWidth="1"/>
    <col min="14339" max="14339" width="9.26953125" style="3" customWidth="1"/>
    <col min="14340" max="14340" width="10.54296875" style="3" customWidth="1"/>
    <col min="14341" max="14341" width="12.7265625" style="3" customWidth="1"/>
    <col min="14342" max="14342" width="11.453125" style="3" customWidth="1"/>
    <col min="14343" max="14343" width="13.81640625" style="3" customWidth="1"/>
    <col min="14344" max="14344" width="10.26953125" style="3"/>
    <col min="14345" max="14345" width="14.26953125" style="3" customWidth="1"/>
    <col min="14346" max="14346" width="12" style="3" customWidth="1"/>
    <col min="14347" max="14347" width="14.1796875" style="3" customWidth="1"/>
    <col min="14348" max="14348" width="15.7265625" style="3" customWidth="1"/>
    <col min="14349" max="14349" width="14.54296875" style="3" customWidth="1"/>
    <col min="14350" max="14592" width="10.26953125" style="3"/>
    <col min="14593" max="14593" width="28.7265625" style="3" customWidth="1"/>
    <col min="14594" max="14594" width="7.1796875" style="3" customWidth="1"/>
    <col min="14595" max="14595" width="9.26953125" style="3" customWidth="1"/>
    <col min="14596" max="14596" width="10.54296875" style="3" customWidth="1"/>
    <col min="14597" max="14597" width="12.7265625" style="3" customWidth="1"/>
    <col min="14598" max="14598" width="11.453125" style="3" customWidth="1"/>
    <col min="14599" max="14599" width="13.81640625" style="3" customWidth="1"/>
    <col min="14600" max="14600" width="10.26953125" style="3"/>
    <col min="14601" max="14601" width="14.26953125" style="3" customWidth="1"/>
    <col min="14602" max="14602" width="12" style="3" customWidth="1"/>
    <col min="14603" max="14603" width="14.1796875" style="3" customWidth="1"/>
    <col min="14604" max="14604" width="15.7265625" style="3" customWidth="1"/>
    <col min="14605" max="14605" width="14.54296875" style="3" customWidth="1"/>
    <col min="14606" max="14848" width="10.26953125" style="3"/>
    <col min="14849" max="14849" width="28.7265625" style="3" customWidth="1"/>
    <col min="14850" max="14850" width="7.1796875" style="3" customWidth="1"/>
    <col min="14851" max="14851" width="9.26953125" style="3" customWidth="1"/>
    <col min="14852" max="14852" width="10.54296875" style="3" customWidth="1"/>
    <col min="14853" max="14853" width="12.7265625" style="3" customWidth="1"/>
    <col min="14854" max="14854" width="11.453125" style="3" customWidth="1"/>
    <col min="14855" max="14855" width="13.81640625" style="3" customWidth="1"/>
    <col min="14856" max="14856" width="10.26953125" style="3"/>
    <col min="14857" max="14857" width="14.26953125" style="3" customWidth="1"/>
    <col min="14858" max="14858" width="12" style="3" customWidth="1"/>
    <col min="14859" max="14859" width="14.1796875" style="3" customWidth="1"/>
    <col min="14860" max="14860" width="15.7265625" style="3" customWidth="1"/>
    <col min="14861" max="14861" width="14.54296875" style="3" customWidth="1"/>
    <col min="14862" max="15104" width="10.26953125" style="3"/>
    <col min="15105" max="15105" width="28.7265625" style="3" customWidth="1"/>
    <col min="15106" max="15106" width="7.1796875" style="3" customWidth="1"/>
    <col min="15107" max="15107" width="9.26953125" style="3" customWidth="1"/>
    <col min="15108" max="15108" width="10.54296875" style="3" customWidth="1"/>
    <col min="15109" max="15109" width="12.7265625" style="3" customWidth="1"/>
    <col min="15110" max="15110" width="11.453125" style="3" customWidth="1"/>
    <col min="15111" max="15111" width="13.81640625" style="3" customWidth="1"/>
    <col min="15112" max="15112" width="10.26953125" style="3"/>
    <col min="15113" max="15113" width="14.26953125" style="3" customWidth="1"/>
    <col min="15114" max="15114" width="12" style="3" customWidth="1"/>
    <col min="15115" max="15115" width="14.1796875" style="3" customWidth="1"/>
    <col min="15116" max="15116" width="15.7265625" style="3" customWidth="1"/>
    <col min="15117" max="15117" width="14.54296875" style="3" customWidth="1"/>
    <col min="15118" max="15360" width="10.26953125" style="3"/>
    <col min="15361" max="15361" width="28.7265625" style="3" customWidth="1"/>
    <col min="15362" max="15362" width="7.1796875" style="3" customWidth="1"/>
    <col min="15363" max="15363" width="9.26953125" style="3" customWidth="1"/>
    <col min="15364" max="15364" width="10.54296875" style="3" customWidth="1"/>
    <col min="15365" max="15365" width="12.7265625" style="3" customWidth="1"/>
    <col min="15366" max="15366" width="11.453125" style="3" customWidth="1"/>
    <col min="15367" max="15367" width="13.81640625" style="3" customWidth="1"/>
    <col min="15368" max="15368" width="10.26953125" style="3"/>
    <col min="15369" max="15369" width="14.26953125" style="3" customWidth="1"/>
    <col min="15370" max="15370" width="12" style="3" customWidth="1"/>
    <col min="15371" max="15371" width="14.1796875" style="3" customWidth="1"/>
    <col min="15372" max="15372" width="15.7265625" style="3" customWidth="1"/>
    <col min="15373" max="15373" width="14.54296875" style="3" customWidth="1"/>
    <col min="15374" max="15616" width="10.26953125" style="3"/>
    <col min="15617" max="15617" width="28.7265625" style="3" customWidth="1"/>
    <col min="15618" max="15618" width="7.1796875" style="3" customWidth="1"/>
    <col min="15619" max="15619" width="9.26953125" style="3" customWidth="1"/>
    <col min="15620" max="15620" width="10.54296875" style="3" customWidth="1"/>
    <col min="15621" max="15621" width="12.7265625" style="3" customWidth="1"/>
    <col min="15622" max="15622" width="11.453125" style="3" customWidth="1"/>
    <col min="15623" max="15623" width="13.81640625" style="3" customWidth="1"/>
    <col min="15624" max="15624" width="10.26953125" style="3"/>
    <col min="15625" max="15625" width="14.26953125" style="3" customWidth="1"/>
    <col min="15626" max="15626" width="12" style="3" customWidth="1"/>
    <col min="15627" max="15627" width="14.1796875" style="3" customWidth="1"/>
    <col min="15628" max="15628" width="15.7265625" style="3" customWidth="1"/>
    <col min="15629" max="15629" width="14.54296875" style="3" customWidth="1"/>
    <col min="15630" max="15872" width="10.26953125" style="3"/>
    <col min="15873" max="15873" width="28.7265625" style="3" customWidth="1"/>
    <col min="15874" max="15874" width="7.1796875" style="3" customWidth="1"/>
    <col min="15875" max="15875" width="9.26953125" style="3" customWidth="1"/>
    <col min="15876" max="15876" width="10.54296875" style="3" customWidth="1"/>
    <col min="15877" max="15877" width="12.7265625" style="3" customWidth="1"/>
    <col min="15878" max="15878" width="11.453125" style="3" customWidth="1"/>
    <col min="15879" max="15879" width="13.81640625" style="3" customWidth="1"/>
    <col min="15880" max="15880" width="10.26953125" style="3"/>
    <col min="15881" max="15881" width="14.26953125" style="3" customWidth="1"/>
    <col min="15882" max="15882" width="12" style="3" customWidth="1"/>
    <col min="15883" max="15883" width="14.1796875" style="3" customWidth="1"/>
    <col min="15884" max="15884" width="15.7265625" style="3" customWidth="1"/>
    <col min="15885" max="15885" width="14.54296875" style="3" customWidth="1"/>
    <col min="15886" max="16128" width="10.26953125" style="3"/>
    <col min="16129" max="16129" width="28.7265625" style="3" customWidth="1"/>
    <col min="16130" max="16130" width="7.1796875" style="3" customWidth="1"/>
    <col min="16131" max="16131" width="9.26953125" style="3" customWidth="1"/>
    <col min="16132" max="16132" width="10.54296875" style="3" customWidth="1"/>
    <col min="16133" max="16133" width="12.7265625" style="3" customWidth="1"/>
    <col min="16134" max="16134" width="11.453125" style="3" customWidth="1"/>
    <col min="16135" max="16135" width="13.81640625" style="3" customWidth="1"/>
    <col min="16136" max="16136" width="10.26953125" style="3"/>
    <col min="16137" max="16137" width="14.26953125" style="3" customWidth="1"/>
    <col min="16138" max="16138" width="12" style="3" customWidth="1"/>
    <col min="16139" max="16139" width="14.1796875" style="3" customWidth="1"/>
    <col min="16140" max="16140" width="15.7265625" style="3" customWidth="1"/>
    <col min="16141" max="16141" width="14.54296875" style="3" customWidth="1"/>
    <col min="16142" max="16384" width="10.26953125" style="3"/>
  </cols>
  <sheetData>
    <row r="1" spans="1:61" ht="13" x14ac:dyDescent="0.3">
      <c r="A1" s="1" t="s">
        <v>93</v>
      </c>
      <c r="B1" s="47" t="s">
        <v>94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61" ht="13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61" ht="13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61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61" ht="13" x14ac:dyDescent="0.3">
      <c r="A5" s="4" t="s">
        <v>95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</row>
    <row r="6" spans="1:61" ht="13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"/>
      <c r="O6" s="2"/>
      <c r="P6" s="2"/>
    </row>
    <row r="7" spans="1:61" ht="13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61" ht="13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"/>
      <c r="O8" s="2"/>
      <c r="P8" s="2"/>
    </row>
    <row r="9" spans="1:61" ht="13" x14ac:dyDescent="0.3">
      <c r="A9" s="2"/>
      <c r="B9" s="10"/>
      <c r="C9" s="10"/>
      <c r="D9" s="10"/>
      <c r="E9" s="4" t="s">
        <v>96</v>
      </c>
      <c r="F9" s="4"/>
      <c r="G9" s="4"/>
      <c r="H9" s="4"/>
      <c r="I9" s="4"/>
      <c r="J9" s="4"/>
      <c r="K9" s="4"/>
      <c r="L9" s="4"/>
      <c r="M9" s="4"/>
      <c r="N9" s="2"/>
      <c r="O9" s="2"/>
      <c r="P9" s="2"/>
    </row>
    <row r="10" spans="1:61" ht="13" x14ac:dyDescent="0.3">
      <c r="A10" s="2"/>
      <c r="B10" s="10"/>
      <c r="C10" s="10"/>
      <c r="D10" s="10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</row>
    <row r="11" spans="1:61" ht="13" x14ac:dyDescent="0.3">
      <c r="A11" s="14" t="s">
        <v>6</v>
      </c>
      <c r="B11" s="15" t="s">
        <v>14</v>
      </c>
      <c r="C11" s="15" t="s">
        <v>97</v>
      </c>
      <c r="D11" s="15" t="s">
        <v>98</v>
      </c>
      <c r="E11" s="14" t="s">
        <v>99</v>
      </c>
      <c r="F11" s="15" t="s">
        <v>100</v>
      </c>
      <c r="G11" s="15" t="s">
        <v>101</v>
      </c>
      <c r="H11" s="15" t="s">
        <v>102</v>
      </c>
      <c r="I11" s="15" t="s">
        <v>103</v>
      </c>
      <c r="J11" s="15" t="s">
        <v>104</v>
      </c>
      <c r="K11" s="15" t="s">
        <v>105</v>
      </c>
      <c r="L11" s="15" t="s">
        <v>105</v>
      </c>
      <c r="M11" s="14" t="s">
        <v>105</v>
      </c>
      <c r="N11" s="2"/>
      <c r="O11" s="2"/>
      <c r="P11" s="2"/>
    </row>
    <row r="12" spans="1:61" ht="13" x14ac:dyDescent="0.3">
      <c r="A12" s="2"/>
      <c r="B12" s="10"/>
      <c r="C12" s="15" t="s">
        <v>106</v>
      </c>
      <c r="D12" s="15" t="s">
        <v>107</v>
      </c>
      <c r="E12" s="14" t="s">
        <v>108</v>
      </c>
      <c r="F12" s="15" t="s">
        <v>109</v>
      </c>
      <c r="G12" s="15" t="s">
        <v>110</v>
      </c>
      <c r="H12" s="15" t="s">
        <v>111</v>
      </c>
      <c r="I12" s="15" t="s">
        <v>112</v>
      </c>
      <c r="J12" s="15" t="s">
        <v>113</v>
      </c>
      <c r="K12" s="15" t="s">
        <v>114</v>
      </c>
      <c r="L12" s="15" t="s">
        <v>115</v>
      </c>
      <c r="M12" s="14" t="s">
        <v>116</v>
      </c>
      <c r="N12" s="2"/>
      <c r="O12" s="2"/>
      <c r="P12" s="2"/>
    </row>
    <row r="13" spans="1:61" ht="13" x14ac:dyDescent="0.3">
      <c r="A13" s="2"/>
      <c r="B13" s="10"/>
      <c r="C13" s="15"/>
      <c r="D13" s="15"/>
      <c r="E13" s="14" t="s">
        <v>117</v>
      </c>
      <c r="F13" s="15"/>
      <c r="G13" s="15" t="s">
        <v>118</v>
      </c>
      <c r="H13" s="15" t="s">
        <v>119</v>
      </c>
      <c r="I13" s="15" t="s">
        <v>120</v>
      </c>
      <c r="J13" s="15" t="s">
        <v>121</v>
      </c>
      <c r="K13" s="15" t="s">
        <v>122</v>
      </c>
      <c r="L13" s="15" t="s">
        <v>123</v>
      </c>
      <c r="M13" s="14" t="s">
        <v>124</v>
      </c>
      <c r="N13" s="2"/>
      <c r="O13" s="2"/>
      <c r="P13" s="2"/>
    </row>
    <row r="14" spans="1:61" ht="13" x14ac:dyDescent="0.3">
      <c r="A14" s="48"/>
      <c r="B14" s="49"/>
      <c r="C14" s="49"/>
      <c r="D14" s="49"/>
      <c r="E14" s="48"/>
      <c r="F14" s="49"/>
      <c r="G14" s="49"/>
      <c r="H14" s="49"/>
      <c r="I14" s="49"/>
      <c r="J14" s="49"/>
      <c r="K14" s="49"/>
      <c r="L14" s="49"/>
      <c r="M14" s="48"/>
      <c r="N14" s="2"/>
      <c r="O14" s="2"/>
      <c r="P14" s="2"/>
    </row>
    <row r="15" spans="1:61" ht="13" x14ac:dyDescent="0.3">
      <c r="A15" s="2"/>
      <c r="B15" s="10"/>
      <c r="C15" s="10"/>
      <c r="D15" s="10"/>
      <c r="E15" s="2"/>
      <c r="F15" s="10"/>
      <c r="G15" s="10"/>
      <c r="H15" s="10"/>
      <c r="I15" s="10"/>
      <c r="J15" s="10"/>
      <c r="K15" s="10"/>
      <c r="L15" s="10"/>
      <c r="M15" s="2"/>
      <c r="N15" s="2"/>
      <c r="O15" s="2"/>
      <c r="P15" s="2"/>
    </row>
    <row r="16" spans="1:61" ht="13" x14ac:dyDescent="0.3">
      <c r="A16" s="14" t="s">
        <v>14</v>
      </c>
      <c r="B16" s="15">
        <f t="shared" ref="B16:M16" si="0">+B19+B28+B39+B46+B51+B62+B75</f>
        <v>363</v>
      </c>
      <c r="C16" s="15">
        <f t="shared" si="0"/>
        <v>137</v>
      </c>
      <c r="D16" s="15">
        <f t="shared" si="0"/>
        <v>226</v>
      </c>
      <c r="E16" s="15">
        <f t="shared" si="0"/>
        <v>31</v>
      </c>
      <c r="F16" s="15">
        <f t="shared" si="0"/>
        <v>102</v>
      </c>
      <c r="G16" s="15">
        <f t="shared" si="0"/>
        <v>28</v>
      </c>
      <c r="H16" s="15">
        <f t="shared" si="0"/>
        <v>0</v>
      </c>
      <c r="I16" s="15">
        <f t="shared" si="0"/>
        <v>24</v>
      </c>
      <c r="J16" s="15">
        <f t="shared" si="0"/>
        <v>0</v>
      </c>
      <c r="K16" s="15">
        <f t="shared" si="0"/>
        <v>0</v>
      </c>
      <c r="L16" s="15">
        <f t="shared" si="0"/>
        <v>40</v>
      </c>
      <c r="M16" s="9">
        <f t="shared" si="0"/>
        <v>1</v>
      </c>
      <c r="N16" s="14"/>
      <c r="O16" s="14"/>
      <c r="P16" s="1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</row>
    <row r="17" spans="1:61" ht="13" x14ac:dyDescent="0.3">
      <c r="A17" s="2"/>
      <c r="B17" s="15" t="s">
        <v>70</v>
      </c>
      <c r="C17" s="15" t="s">
        <v>70</v>
      </c>
      <c r="D17" s="15" t="s">
        <v>70</v>
      </c>
      <c r="E17" s="14" t="s">
        <v>70</v>
      </c>
      <c r="F17" s="15" t="s">
        <v>70</v>
      </c>
      <c r="G17" s="15" t="s">
        <v>70</v>
      </c>
      <c r="H17" s="15" t="s">
        <v>70</v>
      </c>
      <c r="I17" s="15" t="s">
        <v>70</v>
      </c>
      <c r="J17" s="15" t="s">
        <v>70</v>
      </c>
      <c r="K17" s="15" t="s">
        <v>70</v>
      </c>
      <c r="L17" s="15" t="s">
        <v>70</v>
      </c>
      <c r="M17" s="14" t="s">
        <v>70</v>
      </c>
      <c r="N17" s="14"/>
      <c r="O17" s="14"/>
      <c r="P17" s="1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</row>
    <row r="18" spans="1:61" ht="13" x14ac:dyDescent="0.3">
      <c r="A18" s="2"/>
      <c r="B18" s="15"/>
      <c r="C18" s="15"/>
      <c r="D18" s="15"/>
      <c r="E18" s="14"/>
      <c r="F18" s="15"/>
      <c r="G18" s="15"/>
      <c r="H18" s="15"/>
      <c r="I18" s="15"/>
      <c r="J18" s="15"/>
      <c r="K18" s="15"/>
      <c r="L18" s="15"/>
      <c r="M18" s="14"/>
      <c r="N18" s="14"/>
      <c r="O18" s="14"/>
      <c r="P18" s="1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</row>
    <row r="19" spans="1:61" ht="13" x14ac:dyDescent="0.3">
      <c r="A19" s="14" t="s">
        <v>19</v>
      </c>
      <c r="B19" s="25">
        <f>SUM(B22:B26)</f>
        <v>127</v>
      </c>
      <c r="C19" s="25">
        <f t="shared" ref="C19:M19" si="1">SUM(C22:C26)</f>
        <v>68</v>
      </c>
      <c r="D19" s="25">
        <f>SUM(D22:D26)</f>
        <v>59</v>
      </c>
      <c r="E19" s="26">
        <f t="shared" si="1"/>
        <v>14</v>
      </c>
      <c r="F19" s="25">
        <f t="shared" si="1"/>
        <v>26</v>
      </c>
      <c r="G19" s="25">
        <f t="shared" si="1"/>
        <v>0</v>
      </c>
      <c r="H19" s="25">
        <f t="shared" si="1"/>
        <v>0</v>
      </c>
      <c r="I19" s="25">
        <f t="shared" si="1"/>
        <v>11</v>
      </c>
      <c r="J19" s="25">
        <f t="shared" si="1"/>
        <v>0</v>
      </c>
      <c r="K19" s="25">
        <f t="shared" si="1"/>
        <v>0</v>
      </c>
      <c r="L19" s="25">
        <f t="shared" si="1"/>
        <v>7</v>
      </c>
      <c r="M19" s="26">
        <f t="shared" si="1"/>
        <v>1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</row>
    <row r="20" spans="1:61" x14ac:dyDescent="0.25">
      <c r="A20" s="24"/>
      <c r="B20" s="23"/>
      <c r="C20" s="23"/>
      <c r="D20" s="23"/>
      <c r="E20" s="24"/>
      <c r="F20" s="23"/>
      <c r="G20" s="23"/>
      <c r="H20" s="23"/>
      <c r="I20" s="23"/>
      <c r="J20" s="23"/>
      <c r="K20" s="23"/>
      <c r="L20" s="23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</row>
    <row r="21" spans="1:61" x14ac:dyDescent="0.25">
      <c r="B21" s="23"/>
      <c r="C21" s="23"/>
      <c r="D21" s="23"/>
      <c r="E21" s="24"/>
      <c r="F21" s="23"/>
      <c r="G21" s="23"/>
      <c r="H21" s="23"/>
      <c r="I21" s="23"/>
      <c r="J21" s="23"/>
      <c r="K21" s="23"/>
      <c r="L21" s="23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</row>
    <row r="22" spans="1:61" x14ac:dyDescent="0.25">
      <c r="A22" s="27" t="s">
        <v>125</v>
      </c>
      <c r="B22" s="23">
        <v>113</v>
      </c>
      <c r="C22" s="23">
        <v>63</v>
      </c>
      <c r="D22" s="23">
        <v>50</v>
      </c>
      <c r="E22" s="24">
        <v>9</v>
      </c>
      <c r="F22" s="23">
        <v>25</v>
      </c>
      <c r="G22" s="23">
        <v>0</v>
      </c>
      <c r="H22" s="23">
        <v>0</v>
      </c>
      <c r="I22" s="23">
        <v>9</v>
      </c>
      <c r="J22" s="23">
        <v>0</v>
      </c>
      <c r="K22" s="23">
        <v>0</v>
      </c>
      <c r="L22" s="23">
        <v>7</v>
      </c>
      <c r="M22" s="24">
        <v>0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</row>
    <row r="23" spans="1:61" x14ac:dyDescent="0.25">
      <c r="A23" s="27"/>
      <c r="B23" s="23"/>
      <c r="C23" s="23"/>
      <c r="D23" s="23"/>
      <c r="E23" s="24"/>
      <c r="F23" s="23"/>
      <c r="G23" s="23"/>
      <c r="H23" s="23"/>
      <c r="I23" s="23"/>
      <c r="J23" s="23"/>
      <c r="K23" s="23"/>
      <c r="L23" s="23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</row>
    <row r="24" spans="1:61" x14ac:dyDescent="0.25">
      <c r="A24" s="27" t="s">
        <v>126</v>
      </c>
      <c r="B24" s="23">
        <v>8</v>
      </c>
      <c r="C24" s="23">
        <v>4</v>
      </c>
      <c r="D24" s="23">
        <v>4</v>
      </c>
      <c r="E24" s="24">
        <v>0</v>
      </c>
      <c r="F24" s="23">
        <v>1</v>
      </c>
      <c r="G24" s="23">
        <v>0</v>
      </c>
      <c r="H24" s="23">
        <v>0</v>
      </c>
      <c r="I24" s="23">
        <v>2</v>
      </c>
      <c r="J24" s="23">
        <v>0</v>
      </c>
      <c r="K24" s="23">
        <v>0</v>
      </c>
      <c r="L24" s="23">
        <v>0</v>
      </c>
      <c r="M24" s="24">
        <v>1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</row>
    <row r="25" spans="1:61" x14ac:dyDescent="0.25">
      <c r="A25" s="27"/>
      <c r="B25" s="23"/>
      <c r="C25" s="23"/>
      <c r="D25" s="23"/>
      <c r="E25" s="24"/>
      <c r="F25" s="23"/>
      <c r="G25" s="23"/>
      <c r="H25" s="23"/>
      <c r="I25" s="23"/>
      <c r="J25" s="23"/>
      <c r="K25" s="23"/>
      <c r="L25" s="23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</row>
    <row r="26" spans="1:61" x14ac:dyDescent="0.25">
      <c r="A26" s="27" t="s">
        <v>127</v>
      </c>
      <c r="B26" s="23">
        <v>6</v>
      </c>
      <c r="C26" s="23">
        <v>1</v>
      </c>
      <c r="D26" s="23">
        <v>5</v>
      </c>
      <c r="E26" s="24">
        <v>5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4">
        <v>0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</row>
    <row r="27" spans="1:61" x14ac:dyDescent="0.25">
      <c r="B27" s="23" t="s">
        <v>3</v>
      </c>
      <c r="C27" s="23"/>
      <c r="D27" s="23"/>
      <c r="E27" s="24"/>
      <c r="F27" s="23"/>
      <c r="G27" s="23"/>
      <c r="H27" s="23"/>
      <c r="I27" s="23"/>
      <c r="J27" s="23"/>
      <c r="K27" s="23"/>
      <c r="L27" s="23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</row>
    <row r="28" spans="1:61" ht="13" x14ac:dyDescent="0.3">
      <c r="A28" s="14" t="s">
        <v>75</v>
      </c>
      <c r="B28" s="25">
        <f>SUM(B31:B37)</f>
        <v>40</v>
      </c>
      <c r="C28" s="25">
        <f t="shared" ref="C28:L28" si="2">SUM(C31:C37)</f>
        <v>7</v>
      </c>
      <c r="D28" s="25">
        <f t="shared" si="2"/>
        <v>33</v>
      </c>
      <c r="E28" s="25">
        <f t="shared" si="2"/>
        <v>6</v>
      </c>
      <c r="F28" s="25">
        <f t="shared" si="2"/>
        <v>22</v>
      </c>
      <c r="G28" s="25">
        <f t="shared" si="2"/>
        <v>1</v>
      </c>
      <c r="H28" s="25">
        <f t="shared" si="2"/>
        <v>0</v>
      </c>
      <c r="I28" s="25">
        <f t="shared" si="2"/>
        <v>0</v>
      </c>
      <c r="J28" s="25">
        <f t="shared" si="2"/>
        <v>0</v>
      </c>
      <c r="K28" s="25">
        <f t="shared" si="2"/>
        <v>0</v>
      </c>
      <c r="L28" s="25">
        <f t="shared" si="2"/>
        <v>4</v>
      </c>
      <c r="M28" s="26">
        <f>SUM(M31:M37)</f>
        <v>0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</row>
    <row r="29" spans="1:61" x14ac:dyDescent="0.25">
      <c r="A29" s="24" t="s">
        <v>3</v>
      </c>
      <c r="B29" s="23" t="s">
        <v>3</v>
      </c>
      <c r="C29" s="23"/>
      <c r="D29" s="23"/>
      <c r="E29" s="24"/>
      <c r="F29" s="23"/>
      <c r="G29" s="23"/>
      <c r="H29" s="23"/>
      <c r="I29" s="23"/>
      <c r="J29" s="23"/>
      <c r="K29" s="23"/>
      <c r="L29" s="23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</row>
    <row r="30" spans="1:61" x14ac:dyDescent="0.25">
      <c r="B30" s="23" t="s">
        <v>3</v>
      </c>
      <c r="C30" s="23"/>
      <c r="D30" s="23"/>
      <c r="E30" s="24"/>
      <c r="F30" s="23"/>
      <c r="G30" s="23"/>
      <c r="H30" s="23"/>
      <c r="I30" s="23"/>
      <c r="J30" s="23"/>
      <c r="K30" s="23"/>
      <c r="L30" s="23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</row>
    <row r="31" spans="1:61" x14ac:dyDescent="0.25">
      <c r="A31" s="27" t="s">
        <v>128</v>
      </c>
      <c r="B31" s="23">
        <v>26</v>
      </c>
      <c r="C31" s="23">
        <v>3</v>
      </c>
      <c r="D31" s="23">
        <v>23</v>
      </c>
      <c r="E31" s="24">
        <v>5</v>
      </c>
      <c r="F31" s="23">
        <v>16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2</v>
      </c>
      <c r="M31" s="24">
        <v>0</v>
      </c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</row>
    <row r="32" spans="1:61" x14ac:dyDescent="0.25">
      <c r="A32" s="27"/>
      <c r="B32" s="23"/>
      <c r="C32" s="23"/>
      <c r="D32" s="23"/>
      <c r="E32" s="24"/>
      <c r="F32" s="23"/>
      <c r="G32" s="23"/>
      <c r="H32" s="23"/>
      <c r="I32" s="23"/>
      <c r="J32" s="23"/>
      <c r="K32" s="23"/>
      <c r="L32" s="23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</row>
    <row r="33" spans="1:61" x14ac:dyDescent="0.25">
      <c r="A33" s="27" t="s">
        <v>129</v>
      </c>
      <c r="B33" s="23">
        <v>5</v>
      </c>
      <c r="C33" s="23">
        <v>0</v>
      </c>
      <c r="D33" s="23">
        <v>5</v>
      </c>
      <c r="E33" s="24">
        <v>0</v>
      </c>
      <c r="F33" s="23">
        <v>4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4">
        <v>0</v>
      </c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</row>
    <row r="34" spans="1:61" x14ac:dyDescent="0.25">
      <c r="A34" s="27"/>
      <c r="B34" s="23"/>
      <c r="C34" s="23"/>
      <c r="D34" s="23"/>
      <c r="E34" s="24"/>
      <c r="F34" s="23"/>
      <c r="G34" s="23"/>
      <c r="H34" s="23"/>
      <c r="I34" s="23"/>
      <c r="J34" s="23"/>
      <c r="K34" s="23"/>
      <c r="L34" s="23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</row>
    <row r="35" spans="1:61" x14ac:dyDescent="0.25">
      <c r="A35" s="27" t="s">
        <v>78</v>
      </c>
      <c r="B35" s="23">
        <v>2</v>
      </c>
      <c r="C35" s="23">
        <v>1</v>
      </c>
      <c r="D35" s="23">
        <v>1</v>
      </c>
      <c r="E35" s="24">
        <v>0</v>
      </c>
      <c r="F35" s="23">
        <v>1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4">
        <v>0</v>
      </c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</row>
    <row r="36" spans="1:61" x14ac:dyDescent="0.25">
      <c r="A36" s="27"/>
      <c r="B36" s="23"/>
      <c r="C36" s="23"/>
      <c r="D36" s="23"/>
      <c r="E36" s="24"/>
      <c r="F36" s="23"/>
      <c r="G36" s="23"/>
      <c r="H36" s="23"/>
      <c r="I36" s="23"/>
      <c r="J36" s="23"/>
      <c r="K36" s="23"/>
      <c r="L36" s="23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</row>
    <row r="37" spans="1:61" x14ac:dyDescent="0.25">
      <c r="A37" s="27" t="s">
        <v>27</v>
      </c>
      <c r="B37" s="23">
        <v>7</v>
      </c>
      <c r="C37" s="23">
        <v>3</v>
      </c>
      <c r="D37" s="23">
        <v>4</v>
      </c>
      <c r="E37" s="24">
        <v>1</v>
      </c>
      <c r="F37" s="23">
        <v>1</v>
      </c>
      <c r="G37" s="23">
        <v>1</v>
      </c>
      <c r="H37" s="23">
        <v>0</v>
      </c>
      <c r="I37" s="23">
        <v>0</v>
      </c>
      <c r="J37" s="23">
        <v>0</v>
      </c>
      <c r="K37" s="23">
        <v>0</v>
      </c>
      <c r="L37" s="23">
        <v>1</v>
      </c>
      <c r="M37" s="24">
        <v>0</v>
      </c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</row>
    <row r="38" spans="1:61" x14ac:dyDescent="0.25">
      <c r="B38" s="23" t="s">
        <v>3</v>
      </c>
      <c r="C38" s="23"/>
      <c r="D38" s="23"/>
      <c r="E38" s="24"/>
      <c r="F38" s="23"/>
      <c r="G38" s="23"/>
      <c r="H38" s="23"/>
      <c r="I38" s="23"/>
      <c r="J38" s="23"/>
      <c r="K38" s="23"/>
      <c r="L38" s="23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</row>
    <row r="39" spans="1:61" ht="13" x14ac:dyDescent="0.3">
      <c r="A39" s="14" t="s">
        <v>28</v>
      </c>
      <c r="B39" s="25">
        <f>SUM(B42:B45)</f>
        <v>65</v>
      </c>
      <c r="C39" s="25">
        <f t="shared" ref="C39:M39" si="3">SUM(C42:C44)</f>
        <v>16</v>
      </c>
      <c r="D39" s="25">
        <f t="shared" si="3"/>
        <v>49</v>
      </c>
      <c r="E39" s="26">
        <f t="shared" si="3"/>
        <v>3</v>
      </c>
      <c r="F39" s="25">
        <f t="shared" si="3"/>
        <v>11</v>
      </c>
      <c r="G39" s="25">
        <f t="shared" si="3"/>
        <v>24</v>
      </c>
      <c r="H39" s="25">
        <f t="shared" si="3"/>
        <v>0</v>
      </c>
      <c r="I39" s="25">
        <f t="shared" si="3"/>
        <v>4</v>
      </c>
      <c r="J39" s="25">
        <f t="shared" si="3"/>
        <v>0</v>
      </c>
      <c r="K39" s="25">
        <f t="shared" si="3"/>
        <v>0</v>
      </c>
      <c r="L39" s="25">
        <f t="shared" si="3"/>
        <v>7</v>
      </c>
      <c r="M39" s="26">
        <f t="shared" si="3"/>
        <v>0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</row>
    <row r="40" spans="1:61" x14ac:dyDescent="0.25">
      <c r="A40" s="24" t="s">
        <v>3</v>
      </c>
      <c r="B40" s="23" t="s">
        <v>3</v>
      </c>
      <c r="C40" s="23"/>
      <c r="D40" s="23"/>
      <c r="E40" s="24"/>
      <c r="F40" s="23"/>
      <c r="G40" s="23"/>
      <c r="H40" s="23"/>
      <c r="I40" s="23"/>
      <c r="J40" s="23"/>
      <c r="K40" s="23"/>
      <c r="L40" s="23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</row>
    <row r="41" spans="1:61" x14ac:dyDescent="0.25">
      <c r="B41" s="23" t="s">
        <v>3</v>
      </c>
      <c r="C41" s="23"/>
      <c r="D41" s="23"/>
      <c r="E41" s="24"/>
      <c r="F41" s="23"/>
      <c r="G41" s="23"/>
      <c r="H41" s="23"/>
      <c r="I41" s="23"/>
      <c r="J41" s="23"/>
      <c r="K41" s="23"/>
      <c r="L41" s="23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</row>
    <row r="42" spans="1:61" x14ac:dyDescent="0.25">
      <c r="A42" s="27" t="s">
        <v>130</v>
      </c>
      <c r="B42" s="23">
        <v>63</v>
      </c>
      <c r="C42" s="23">
        <v>15</v>
      </c>
      <c r="D42" s="23">
        <v>48</v>
      </c>
      <c r="E42" s="24">
        <v>3</v>
      </c>
      <c r="F42" s="23">
        <v>11</v>
      </c>
      <c r="G42" s="23">
        <v>24</v>
      </c>
      <c r="H42" s="23">
        <v>0</v>
      </c>
      <c r="I42" s="23">
        <v>4</v>
      </c>
      <c r="J42" s="23">
        <v>0</v>
      </c>
      <c r="K42" s="23">
        <v>0</v>
      </c>
      <c r="L42" s="23">
        <v>6</v>
      </c>
      <c r="M42" s="24">
        <v>0</v>
      </c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</row>
    <row r="43" spans="1:61" x14ac:dyDescent="0.25">
      <c r="A43" s="27"/>
      <c r="B43" s="23"/>
      <c r="C43" s="23"/>
      <c r="D43" s="23"/>
      <c r="E43" s="24"/>
      <c r="F43" s="23"/>
      <c r="G43" s="23"/>
      <c r="H43" s="23"/>
      <c r="I43" s="23"/>
      <c r="J43" s="23"/>
      <c r="K43" s="23"/>
      <c r="L43" s="23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</row>
    <row r="44" spans="1:61" x14ac:dyDescent="0.25">
      <c r="A44" s="27" t="s">
        <v>131</v>
      </c>
      <c r="B44" s="23">
        <v>2</v>
      </c>
      <c r="C44" s="23">
        <v>1</v>
      </c>
      <c r="D44" s="23">
        <v>1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1</v>
      </c>
      <c r="M44" s="24">
        <v>0</v>
      </c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</row>
    <row r="45" spans="1:61" x14ac:dyDescent="0.25">
      <c r="B45" s="23"/>
      <c r="C45" s="23"/>
      <c r="D45" s="23"/>
      <c r="E45" s="24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</row>
    <row r="46" spans="1:61" ht="13" x14ac:dyDescent="0.3">
      <c r="A46" s="14" t="s">
        <v>31</v>
      </c>
      <c r="B46" s="25">
        <f>SUM(B49)</f>
        <v>30</v>
      </c>
      <c r="C46" s="25">
        <f t="shared" ref="C46:L46" si="4">SUM(C49)</f>
        <v>8</v>
      </c>
      <c r="D46" s="25">
        <f t="shared" si="4"/>
        <v>22</v>
      </c>
      <c r="E46" s="25">
        <f t="shared" si="4"/>
        <v>3</v>
      </c>
      <c r="F46" s="25">
        <f t="shared" si="4"/>
        <v>16</v>
      </c>
      <c r="G46" s="25">
        <f t="shared" si="4"/>
        <v>0</v>
      </c>
      <c r="H46" s="25">
        <f t="shared" si="4"/>
        <v>0</v>
      </c>
      <c r="I46" s="25">
        <f t="shared" si="4"/>
        <v>2</v>
      </c>
      <c r="J46" s="25">
        <f t="shared" si="4"/>
        <v>0</v>
      </c>
      <c r="K46" s="25">
        <f t="shared" si="4"/>
        <v>0</v>
      </c>
      <c r="L46" s="25">
        <f t="shared" si="4"/>
        <v>1</v>
      </c>
      <c r="M46" s="26">
        <f>SUM(M49:M50)</f>
        <v>0</v>
      </c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</row>
    <row r="47" spans="1:61" x14ac:dyDescent="0.25">
      <c r="A47" s="24" t="s">
        <v>3</v>
      </c>
      <c r="B47" s="23"/>
      <c r="C47" s="23"/>
      <c r="D47" s="23"/>
      <c r="E47" s="24"/>
      <c r="F47" s="23"/>
      <c r="G47" s="23"/>
      <c r="H47" s="23"/>
      <c r="I47" s="23"/>
      <c r="J47" s="23"/>
      <c r="K47" s="23"/>
      <c r="L47" s="23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</row>
    <row r="48" spans="1:61" x14ac:dyDescent="0.25">
      <c r="B48" s="23"/>
      <c r="C48" s="23"/>
      <c r="D48" s="23"/>
      <c r="E48" s="24"/>
      <c r="F48" s="23"/>
      <c r="G48" s="23"/>
      <c r="H48" s="23"/>
      <c r="I48" s="23"/>
      <c r="J48" s="23"/>
      <c r="K48" s="23"/>
      <c r="L48" s="23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</row>
    <row r="49" spans="1:61" x14ac:dyDescent="0.25">
      <c r="A49" s="27" t="s">
        <v>132</v>
      </c>
      <c r="B49" s="23">
        <v>30</v>
      </c>
      <c r="C49" s="23">
        <v>8</v>
      </c>
      <c r="D49" s="23">
        <v>22</v>
      </c>
      <c r="E49" s="24">
        <v>3</v>
      </c>
      <c r="F49" s="23">
        <v>16</v>
      </c>
      <c r="G49" s="23">
        <v>0</v>
      </c>
      <c r="H49" s="23">
        <v>0</v>
      </c>
      <c r="I49" s="23">
        <v>2</v>
      </c>
      <c r="J49" s="23">
        <v>0</v>
      </c>
      <c r="K49" s="23">
        <v>0</v>
      </c>
      <c r="L49" s="23">
        <v>1</v>
      </c>
      <c r="M49" s="24">
        <v>0</v>
      </c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</row>
    <row r="50" spans="1:61" x14ac:dyDescent="0.25">
      <c r="B50" s="23"/>
      <c r="C50" s="23"/>
      <c r="D50" s="23"/>
      <c r="E50" s="24"/>
      <c r="F50" s="23"/>
      <c r="G50" s="23"/>
      <c r="H50" s="23"/>
      <c r="I50" s="23"/>
      <c r="J50" s="23"/>
      <c r="K50" s="23"/>
      <c r="L50" s="23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</row>
    <row r="51" spans="1:61" ht="13" x14ac:dyDescent="0.3">
      <c r="A51" s="14" t="s">
        <v>33</v>
      </c>
      <c r="B51" s="25">
        <f>SUM(B54:B60)</f>
        <v>55</v>
      </c>
      <c r="C51" s="25">
        <f t="shared" ref="C51:L51" si="5">SUM(C54:C60)</f>
        <v>17</v>
      </c>
      <c r="D51" s="25">
        <f t="shared" si="5"/>
        <v>38</v>
      </c>
      <c r="E51" s="25">
        <f t="shared" si="5"/>
        <v>5</v>
      </c>
      <c r="F51" s="25">
        <f t="shared" si="5"/>
        <v>18</v>
      </c>
      <c r="G51" s="25">
        <f t="shared" si="5"/>
        <v>3</v>
      </c>
      <c r="H51" s="25">
        <f t="shared" si="5"/>
        <v>0</v>
      </c>
      <c r="I51" s="25">
        <f t="shared" si="5"/>
        <v>4</v>
      </c>
      <c r="J51" s="25">
        <f t="shared" si="5"/>
        <v>0</v>
      </c>
      <c r="K51" s="25">
        <f t="shared" si="5"/>
        <v>0</v>
      </c>
      <c r="L51" s="25">
        <f t="shared" si="5"/>
        <v>8</v>
      </c>
      <c r="M51" s="26">
        <f>SUM(M54:M60)</f>
        <v>0</v>
      </c>
      <c r="N51" s="26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</row>
    <row r="52" spans="1:61" x14ac:dyDescent="0.25">
      <c r="A52" s="24" t="s">
        <v>3</v>
      </c>
      <c r="B52" s="23"/>
      <c r="C52" s="23"/>
      <c r="D52" s="23"/>
      <c r="E52" s="24"/>
      <c r="F52" s="23"/>
      <c r="G52" s="23"/>
      <c r="H52" s="23"/>
      <c r="I52" s="23"/>
      <c r="J52" s="23"/>
      <c r="K52" s="23"/>
      <c r="L52" s="23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</row>
    <row r="53" spans="1:61" x14ac:dyDescent="0.25">
      <c r="B53" s="23"/>
      <c r="C53" s="23"/>
      <c r="D53" s="23"/>
      <c r="E53" s="24"/>
      <c r="F53" s="23"/>
      <c r="G53" s="23"/>
      <c r="H53" s="23"/>
      <c r="I53" s="23"/>
      <c r="J53" s="23"/>
      <c r="K53" s="23"/>
      <c r="L53" s="23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</row>
    <row r="54" spans="1:61" x14ac:dyDescent="0.25">
      <c r="A54" s="27" t="s">
        <v>133</v>
      </c>
      <c r="B54" s="23">
        <v>31</v>
      </c>
      <c r="C54" s="23">
        <v>9</v>
      </c>
      <c r="D54" s="23">
        <v>22</v>
      </c>
      <c r="E54" s="24">
        <v>5</v>
      </c>
      <c r="F54" s="23">
        <v>11</v>
      </c>
      <c r="G54" s="23">
        <v>1</v>
      </c>
      <c r="H54" s="23">
        <v>0</v>
      </c>
      <c r="I54" s="23">
        <v>0</v>
      </c>
      <c r="J54" s="23">
        <v>0</v>
      </c>
      <c r="K54" s="23">
        <v>0</v>
      </c>
      <c r="L54" s="23">
        <v>5</v>
      </c>
      <c r="M54" s="24">
        <v>0</v>
      </c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</row>
    <row r="55" spans="1:61" x14ac:dyDescent="0.25">
      <c r="A55" s="27"/>
      <c r="B55" s="23"/>
      <c r="C55" s="23"/>
      <c r="D55" s="23"/>
      <c r="E55" s="24"/>
      <c r="F55" s="23"/>
      <c r="G55" s="23"/>
      <c r="H55" s="23"/>
      <c r="I55" s="23"/>
      <c r="J55" s="23"/>
      <c r="K55" s="23"/>
      <c r="L55" s="23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</row>
    <row r="56" spans="1:61" x14ac:dyDescent="0.25">
      <c r="A56" s="27" t="s">
        <v>134</v>
      </c>
      <c r="B56" s="23">
        <v>4</v>
      </c>
      <c r="C56" s="23">
        <v>2</v>
      </c>
      <c r="D56" s="23">
        <v>2</v>
      </c>
      <c r="E56" s="24">
        <v>0</v>
      </c>
      <c r="F56" s="23">
        <v>2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4">
        <v>0</v>
      </c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</row>
    <row r="57" spans="1:61" x14ac:dyDescent="0.25">
      <c r="A57" s="27"/>
      <c r="B57" s="23"/>
      <c r="C57" s="23"/>
      <c r="D57" s="23"/>
      <c r="E57" s="24"/>
      <c r="F57" s="23"/>
      <c r="G57" s="23"/>
      <c r="H57" s="23"/>
      <c r="I57" s="23"/>
      <c r="J57" s="23"/>
      <c r="K57" s="23"/>
      <c r="L57" s="23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</row>
    <row r="58" spans="1:61" x14ac:dyDescent="0.25">
      <c r="A58" s="27" t="s">
        <v>84</v>
      </c>
      <c r="B58" s="23">
        <v>2</v>
      </c>
      <c r="C58" s="23">
        <v>0</v>
      </c>
      <c r="D58" s="23">
        <v>2</v>
      </c>
      <c r="E58" s="24">
        <v>0</v>
      </c>
      <c r="F58" s="23">
        <v>1</v>
      </c>
      <c r="G58" s="23">
        <v>1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4">
        <v>0</v>
      </c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</row>
    <row r="59" spans="1:61" x14ac:dyDescent="0.25">
      <c r="A59" s="27"/>
      <c r="B59" s="23"/>
      <c r="C59" s="23"/>
      <c r="D59" s="23"/>
      <c r="E59" s="24"/>
      <c r="F59" s="23"/>
      <c r="G59" s="23"/>
      <c r="H59" s="23"/>
      <c r="I59" s="23"/>
      <c r="J59" s="23"/>
      <c r="K59" s="23"/>
      <c r="L59" s="23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</row>
    <row r="60" spans="1:61" x14ac:dyDescent="0.25">
      <c r="A60" s="27" t="s">
        <v>135</v>
      </c>
      <c r="B60" s="23">
        <v>18</v>
      </c>
      <c r="C60" s="23">
        <v>6</v>
      </c>
      <c r="D60" s="23">
        <v>12</v>
      </c>
      <c r="E60" s="24">
        <v>0</v>
      </c>
      <c r="F60" s="23">
        <v>4</v>
      </c>
      <c r="G60" s="23">
        <v>1</v>
      </c>
      <c r="H60" s="23">
        <v>0</v>
      </c>
      <c r="I60" s="23">
        <v>4</v>
      </c>
      <c r="J60" s="23">
        <v>0</v>
      </c>
      <c r="K60" s="23">
        <v>0</v>
      </c>
      <c r="L60" s="23">
        <v>3</v>
      </c>
      <c r="M60" s="24">
        <v>0</v>
      </c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</row>
    <row r="61" spans="1:61" x14ac:dyDescent="0.25">
      <c r="B61" s="23"/>
      <c r="C61" s="23"/>
      <c r="D61" s="23"/>
      <c r="E61" s="24"/>
      <c r="F61" s="23"/>
      <c r="G61" s="23"/>
      <c r="H61" s="23"/>
      <c r="I61" s="23"/>
      <c r="J61" s="23"/>
      <c r="K61" s="23"/>
      <c r="L61" s="23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</row>
    <row r="62" spans="1:61" ht="13" x14ac:dyDescent="0.3">
      <c r="A62" s="14" t="s">
        <v>38</v>
      </c>
      <c r="B62" s="25">
        <f>SUM(B65:B73)</f>
        <v>30</v>
      </c>
      <c r="C62" s="25">
        <f t="shared" ref="C62:L62" si="6">SUM(C65:C73)</f>
        <v>20</v>
      </c>
      <c r="D62" s="25">
        <f t="shared" si="6"/>
        <v>10</v>
      </c>
      <c r="E62" s="25">
        <f t="shared" si="6"/>
        <v>0</v>
      </c>
      <c r="F62" s="25">
        <f t="shared" si="6"/>
        <v>4</v>
      </c>
      <c r="G62" s="25">
        <f t="shared" si="6"/>
        <v>0</v>
      </c>
      <c r="H62" s="25">
        <f t="shared" si="6"/>
        <v>0</v>
      </c>
      <c r="I62" s="25">
        <f t="shared" si="6"/>
        <v>1</v>
      </c>
      <c r="J62" s="25">
        <f t="shared" si="6"/>
        <v>0</v>
      </c>
      <c r="K62" s="25">
        <f t="shared" si="6"/>
        <v>0</v>
      </c>
      <c r="L62" s="25">
        <f t="shared" si="6"/>
        <v>5</v>
      </c>
      <c r="M62" s="26">
        <f>SUM(M65:M73)</f>
        <v>0</v>
      </c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</row>
    <row r="63" spans="1:61" x14ac:dyDescent="0.25">
      <c r="A63" s="24" t="s">
        <v>3</v>
      </c>
      <c r="B63" s="23"/>
      <c r="C63" s="23"/>
      <c r="D63" s="23"/>
      <c r="E63" s="24"/>
      <c r="F63" s="23"/>
      <c r="G63" s="23"/>
      <c r="H63" s="23"/>
      <c r="I63" s="23"/>
      <c r="J63" s="23"/>
      <c r="K63" s="23"/>
      <c r="L63" s="23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</row>
    <row r="64" spans="1:61" x14ac:dyDescent="0.25">
      <c r="B64" s="23"/>
      <c r="C64" s="23"/>
      <c r="D64" s="23"/>
      <c r="E64" s="24"/>
      <c r="F64" s="23"/>
      <c r="G64" s="23"/>
      <c r="H64" s="23"/>
      <c r="I64" s="23"/>
      <c r="J64" s="23"/>
      <c r="K64" s="23"/>
      <c r="L64" s="23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</row>
    <row r="65" spans="1:61" x14ac:dyDescent="0.25">
      <c r="A65" s="27" t="s">
        <v>136</v>
      </c>
      <c r="B65" s="23">
        <v>19</v>
      </c>
      <c r="C65" s="23">
        <v>13</v>
      </c>
      <c r="D65" s="23">
        <v>6</v>
      </c>
      <c r="E65" s="24">
        <v>0</v>
      </c>
      <c r="F65" s="23">
        <v>2</v>
      </c>
      <c r="G65" s="23">
        <v>0</v>
      </c>
      <c r="H65" s="23">
        <v>0</v>
      </c>
      <c r="I65" s="23">
        <v>1</v>
      </c>
      <c r="J65" s="23">
        <v>0</v>
      </c>
      <c r="K65" s="23">
        <v>0</v>
      </c>
      <c r="L65" s="23">
        <v>3</v>
      </c>
      <c r="M65" s="24">
        <v>0</v>
      </c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</row>
    <row r="66" spans="1:61" x14ac:dyDescent="0.25">
      <c r="A66" s="27"/>
      <c r="B66" s="23"/>
      <c r="C66" s="23"/>
      <c r="D66" s="23"/>
      <c r="E66" s="24"/>
      <c r="F66" s="23"/>
      <c r="G66" s="23"/>
      <c r="H66" s="23"/>
      <c r="I66" s="23"/>
      <c r="J66" s="23"/>
      <c r="K66" s="23"/>
      <c r="L66" s="23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</row>
    <row r="67" spans="1:61" x14ac:dyDescent="0.25">
      <c r="A67" s="27" t="s">
        <v>87</v>
      </c>
      <c r="B67" s="23">
        <v>6</v>
      </c>
      <c r="C67" s="23">
        <v>3</v>
      </c>
      <c r="D67" s="23">
        <v>3</v>
      </c>
      <c r="E67" s="24">
        <v>0</v>
      </c>
      <c r="F67" s="23">
        <v>1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2</v>
      </c>
      <c r="M67" s="24">
        <v>0</v>
      </c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</row>
    <row r="68" spans="1:61" x14ac:dyDescent="0.25">
      <c r="A68" s="27"/>
      <c r="B68" s="23"/>
      <c r="C68" s="23"/>
      <c r="D68" s="23"/>
      <c r="E68" s="24"/>
      <c r="F68" s="23"/>
      <c r="G68" s="23"/>
      <c r="H68" s="23"/>
      <c r="I68" s="23"/>
      <c r="J68" s="23"/>
      <c r="K68" s="23"/>
      <c r="L68" s="23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</row>
    <row r="69" spans="1:61" x14ac:dyDescent="0.25">
      <c r="A69" s="27" t="s">
        <v>137</v>
      </c>
      <c r="B69" s="23">
        <v>0</v>
      </c>
      <c r="C69" s="23">
        <v>0</v>
      </c>
      <c r="D69" s="23">
        <v>0</v>
      </c>
      <c r="E69" s="24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4">
        <v>0</v>
      </c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</row>
    <row r="70" spans="1:61" x14ac:dyDescent="0.25">
      <c r="A70" s="27"/>
      <c r="B70" s="23"/>
      <c r="C70" s="23"/>
      <c r="D70" s="23"/>
      <c r="E70" s="24"/>
      <c r="F70" s="23"/>
      <c r="G70" s="23"/>
      <c r="H70" s="23"/>
      <c r="I70" s="23"/>
      <c r="J70" s="23"/>
      <c r="K70" s="23"/>
      <c r="L70" s="23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</row>
    <row r="71" spans="1:61" x14ac:dyDescent="0.25">
      <c r="A71" s="27" t="s">
        <v>138</v>
      </c>
      <c r="B71" s="23">
        <v>3</v>
      </c>
      <c r="C71" s="23">
        <v>3</v>
      </c>
      <c r="D71" s="23">
        <v>0</v>
      </c>
      <c r="E71" s="24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4">
        <v>0</v>
      </c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</row>
    <row r="72" spans="1:61" x14ac:dyDescent="0.25">
      <c r="A72" s="27"/>
      <c r="B72" s="23"/>
      <c r="C72" s="23"/>
      <c r="D72" s="23"/>
      <c r="E72" s="24"/>
      <c r="F72" s="23"/>
      <c r="G72" s="23"/>
      <c r="H72" s="23"/>
      <c r="I72" s="23"/>
      <c r="J72" s="23"/>
      <c r="K72" s="23"/>
      <c r="L72" s="23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</row>
    <row r="73" spans="1:61" x14ac:dyDescent="0.25">
      <c r="A73" s="27" t="s">
        <v>139</v>
      </c>
      <c r="B73" s="23">
        <v>2</v>
      </c>
      <c r="C73" s="23">
        <v>1</v>
      </c>
      <c r="D73" s="23">
        <v>1</v>
      </c>
      <c r="E73" s="24">
        <v>0</v>
      </c>
      <c r="F73" s="23">
        <v>1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4">
        <v>0</v>
      </c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</row>
    <row r="74" spans="1:61" x14ac:dyDescent="0.25">
      <c r="B74" s="23" t="s">
        <v>3</v>
      </c>
      <c r="C74" s="23"/>
      <c r="D74" s="23"/>
      <c r="E74" s="24"/>
      <c r="F74" s="23"/>
      <c r="G74" s="23"/>
      <c r="H74" s="23"/>
      <c r="I74" s="23"/>
      <c r="J74" s="23"/>
      <c r="K74" s="23"/>
      <c r="L74" s="23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</row>
    <row r="75" spans="1:61" ht="13" x14ac:dyDescent="0.3">
      <c r="A75" s="14" t="s">
        <v>44</v>
      </c>
      <c r="B75" s="25">
        <f>SUM(B78:B80)</f>
        <v>16</v>
      </c>
      <c r="C75" s="25">
        <f t="shared" ref="C75:L75" si="7">SUM(C78:C80)</f>
        <v>1</v>
      </c>
      <c r="D75" s="25">
        <f t="shared" si="7"/>
        <v>15</v>
      </c>
      <c r="E75" s="25">
        <f t="shared" si="7"/>
        <v>0</v>
      </c>
      <c r="F75" s="25">
        <f t="shared" si="7"/>
        <v>5</v>
      </c>
      <c r="G75" s="25">
        <f t="shared" si="7"/>
        <v>0</v>
      </c>
      <c r="H75" s="25">
        <f t="shared" si="7"/>
        <v>0</v>
      </c>
      <c r="I75" s="25">
        <f t="shared" si="7"/>
        <v>2</v>
      </c>
      <c r="J75" s="25">
        <f t="shared" si="7"/>
        <v>0</v>
      </c>
      <c r="K75" s="25">
        <f t="shared" si="7"/>
        <v>0</v>
      </c>
      <c r="L75" s="25">
        <f t="shared" si="7"/>
        <v>8</v>
      </c>
      <c r="M75" s="26">
        <f>SUM(M78:M80)</f>
        <v>0</v>
      </c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</row>
    <row r="76" spans="1:61" x14ac:dyDescent="0.25">
      <c r="A76" s="24" t="s">
        <v>3</v>
      </c>
      <c r="B76" s="23"/>
      <c r="C76" s="23"/>
      <c r="D76" s="23"/>
      <c r="E76" s="24"/>
      <c r="F76" s="23"/>
      <c r="G76" s="23"/>
      <c r="H76" s="23"/>
      <c r="I76" s="23"/>
      <c r="J76" s="23"/>
      <c r="K76" s="23"/>
      <c r="L76" s="23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</row>
    <row r="77" spans="1:61" x14ac:dyDescent="0.25">
      <c r="B77" s="23"/>
      <c r="C77" s="23"/>
      <c r="D77" s="23"/>
      <c r="E77" s="24"/>
      <c r="F77" s="23"/>
      <c r="G77" s="23"/>
      <c r="H77" s="23"/>
      <c r="I77" s="23"/>
      <c r="J77" s="23"/>
      <c r="K77" s="23"/>
      <c r="L77" s="23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</row>
    <row r="78" spans="1:61" x14ac:dyDescent="0.25">
      <c r="A78" s="27" t="s">
        <v>140</v>
      </c>
      <c r="B78" s="23">
        <v>16</v>
      </c>
      <c r="C78" s="23">
        <v>1</v>
      </c>
      <c r="D78" s="23">
        <v>15</v>
      </c>
      <c r="E78" s="24">
        <v>0</v>
      </c>
      <c r="F78" s="23">
        <v>5</v>
      </c>
      <c r="G78" s="23">
        <v>0</v>
      </c>
      <c r="H78" s="23">
        <v>0</v>
      </c>
      <c r="I78" s="23">
        <v>2</v>
      </c>
      <c r="J78" s="23">
        <v>0</v>
      </c>
      <c r="K78" s="23">
        <v>0</v>
      </c>
      <c r="L78" s="23">
        <v>8</v>
      </c>
      <c r="M78" s="24">
        <v>0</v>
      </c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</row>
    <row r="79" spans="1:61" x14ac:dyDescent="0.25">
      <c r="A79" s="27"/>
      <c r="B79" s="23"/>
      <c r="C79" s="23"/>
      <c r="D79" s="23"/>
      <c r="E79" s="24"/>
      <c r="F79" s="23"/>
      <c r="G79" s="23"/>
      <c r="H79" s="23"/>
      <c r="I79" s="23"/>
      <c r="J79" s="23"/>
      <c r="K79" s="23"/>
      <c r="L79" s="23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</row>
    <row r="80" spans="1:61" x14ac:dyDescent="0.25">
      <c r="A80" s="27" t="s">
        <v>141</v>
      </c>
      <c r="B80" s="23">
        <v>0</v>
      </c>
      <c r="C80" s="23">
        <v>0</v>
      </c>
      <c r="D80" s="23">
        <v>0</v>
      </c>
      <c r="E80" s="24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4">
        <v>0</v>
      </c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</row>
    <row r="81" spans="1:61" x14ac:dyDescent="0.25">
      <c r="A81" s="29"/>
      <c r="B81" s="30" t="s">
        <v>3</v>
      </c>
      <c r="C81" s="30"/>
      <c r="D81" s="30"/>
      <c r="E81" s="31"/>
      <c r="F81" s="30"/>
      <c r="G81" s="30"/>
      <c r="H81" s="30"/>
      <c r="I81" s="30"/>
      <c r="J81" s="30"/>
      <c r="K81" s="30"/>
      <c r="L81" s="30"/>
      <c r="M81" s="31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</row>
    <row r="82" spans="1:61" x14ac:dyDescent="0.25">
      <c r="A82" s="27" t="s">
        <v>3</v>
      </c>
      <c r="B82" s="3" t="s">
        <v>3</v>
      </c>
    </row>
  </sheetData>
  <printOptions horizontalCentered="1"/>
  <pageMargins left="0.39370078740157483" right="0.39370078740157483" top="1.86" bottom="0.86614173228346458" header="0.51181102362204722" footer="0.51181102362204722"/>
  <pageSetup paperSize="5" scale="56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EF6C9-9ED9-4ACF-A79B-8324F3BDA497}">
  <dimension ref="A1:G32"/>
  <sheetViews>
    <sheetView workbookViewId="0">
      <selection activeCell="A84" sqref="A84"/>
    </sheetView>
  </sheetViews>
  <sheetFormatPr baseColWidth="10" defaultRowHeight="12.5" x14ac:dyDescent="0.25"/>
  <cols>
    <col min="1" max="1" width="22.1796875" customWidth="1"/>
    <col min="2" max="2" width="12.26953125" customWidth="1"/>
    <col min="3" max="3" width="11.1796875" customWidth="1"/>
    <col min="4" max="4" width="13.54296875" customWidth="1"/>
    <col min="5" max="5" width="13.26953125" customWidth="1"/>
    <col min="6" max="6" width="12.7265625" customWidth="1"/>
    <col min="7" max="7" width="12.26953125" customWidth="1"/>
    <col min="257" max="257" width="22.1796875" customWidth="1"/>
    <col min="258" max="258" width="12.26953125" customWidth="1"/>
    <col min="259" max="259" width="11.1796875" customWidth="1"/>
    <col min="260" max="260" width="13.54296875" customWidth="1"/>
    <col min="261" max="261" width="13.26953125" customWidth="1"/>
    <col min="262" max="262" width="12.7265625" customWidth="1"/>
    <col min="263" max="263" width="12.26953125" customWidth="1"/>
    <col min="513" max="513" width="22.1796875" customWidth="1"/>
    <col min="514" max="514" width="12.26953125" customWidth="1"/>
    <col min="515" max="515" width="11.1796875" customWidth="1"/>
    <col min="516" max="516" width="13.54296875" customWidth="1"/>
    <col min="517" max="517" width="13.26953125" customWidth="1"/>
    <col min="518" max="518" width="12.7265625" customWidth="1"/>
    <col min="519" max="519" width="12.26953125" customWidth="1"/>
    <col min="769" max="769" width="22.1796875" customWidth="1"/>
    <col min="770" max="770" width="12.26953125" customWidth="1"/>
    <col min="771" max="771" width="11.1796875" customWidth="1"/>
    <col min="772" max="772" width="13.54296875" customWidth="1"/>
    <col min="773" max="773" width="13.26953125" customWidth="1"/>
    <col min="774" max="774" width="12.7265625" customWidth="1"/>
    <col min="775" max="775" width="12.26953125" customWidth="1"/>
    <col min="1025" max="1025" width="22.1796875" customWidth="1"/>
    <col min="1026" max="1026" width="12.26953125" customWidth="1"/>
    <col min="1027" max="1027" width="11.1796875" customWidth="1"/>
    <col min="1028" max="1028" width="13.54296875" customWidth="1"/>
    <col min="1029" max="1029" width="13.26953125" customWidth="1"/>
    <col min="1030" max="1030" width="12.7265625" customWidth="1"/>
    <col min="1031" max="1031" width="12.26953125" customWidth="1"/>
    <col min="1281" max="1281" width="22.1796875" customWidth="1"/>
    <col min="1282" max="1282" width="12.26953125" customWidth="1"/>
    <col min="1283" max="1283" width="11.1796875" customWidth="1"/>
    <col min="1284" max="1284" width="13.54296875" customWidth="1"/>
    <col min="1285" max="1285" width="13.26953125" customWidth="1"/>
    <col min="1286" max="1286" width="12.7265625" customWidth="1"/>
    <col min="1287" max="1287" width="12.26953125" customWidth="1"/>
    <col min="1537" max="1537" width="22.1796875" customWidth="1"/>
    <col min="1538" max="1538" width="12.26953125" customWidth="1"/>
    <col min="1539" max="1539" width="11.1796875" customWidth="1"/>
    <col min="1540" max="1540" width="13.54296875" customWidth="1"/>
    <col min="1541" max="1541" width="13.26953125" customWidth="1"/>
    <col min="1542" max="1542" width="12.7265625" customWidth="1"/>
    <col min="1543" max="1543" width="12.26953125" customWidth="1"/>
    <col min="1793" max="1793" width="22.1796875" customWidth="1"/>
    <col min="1794" max="1794" width="12.26953125" customWidth="1"/>
    <col min="1795" max="1795" width="11.1796875" customWidth="1"/>
    <col min="1796" max="1796" width="13.54296875" customWidth="1"/>
    <col min="1797" max="1797" width="13.26953125" customWidth="1"/>
    <col min="1798" max="1798" width="12.7265625" customWidth="1"/>
    <col min="1799" max="1799" width="12.26953125" customWidth="1"/>
    <col min="2049" max="2049" width="22.1796875" customWidth="1"/>
    <col min="2050" max="2050" width="12.26953125" customWidth="1"/>
    <col min="2051" max="2051" width="11.1796875" customWidth="1"/>
    <col min="2052" max="2052" width="13.54296875" customWidth="1"/>
    <col min="2053" max="2053" width="13.26953125" customWidth="1"/>
    <col min="2054" max="2054" width="12.7265625" customWidth="1"/>
    <col min="2055" max="2055" width="12.26953125" customWidth="1"/>
    <col min="2305" max="2305" width="22.1796875" customWidth="1"/>
    <col min="2306" max="2306" width="12.26953125" customWidth="1"/>
    <col min="2307" max="2307" width="11.1796875" customWidth="1"/>
    <col min="2308" max="2308" width="13.54296875" customWidth="1"/>
    <col min="2309" max="2309" width="13.26953125" customWidth="1"/>
    <col min="2310" max="2310" width="12.7265625" customWidth="1"/>
    <col min="2311" max="2311" width="12.26953125" customWidth="1"/>
    <col min="2561" max="2561" width="22.1796875" customWidth="1"/>
    <col min="2562" max="2562" width="12.26953125" customWidth="1"/>
    <col min="2563" max="2563" width="11.1796875" customWidth="1"/>
    <col min="2564" max="2564" width="13.54296875" customWidth="1"/>
    <col min="2565" max="2565" width="13.26953125" customWidth="1"/>
    <col min="2566" max="2566" width="12.7265625" customWidth="1"/>
    <col min="2567" max="2567" width="12.26953125" customWidth="1"/>
    <col min="2817" max="2817" width="22.1796875" customWidth="1"/>
    <col min="2818" max="2818" width="12.26953125" customWidth="1"/>
    <col min="2819" max="2819" width="11.1796875" customWidth="1"/>
    <col min="2820" max="2820" width="13.54296875" customWidth="1"/>
    <col min="2821" max="2821" width="13.26953125" customWidth="1"/>
    <col min="2822" max="2822" width="12.7265625" customWidth="1"/>
    <col min="2823" max="2823" width="12.26953125" customWidth="1"/>
    <col min="3073" max="3073" width="22.1796875" customWidth="1"/>
    <col min="3074" max="3074" width="12.26953125" customWidth="1"/>
    <col min="3075" max="3075" width="11.1796875" customWidth="1"/>
    <col min="3076" max="3076" width="13.54296875" customWidth="1"/>
    <col min="3077" max="3077" width="13.26953125" customWidth="1"/>
    <col min="3078" max="3078" width="12.7265625" customWidth="1"/>
    <col min="3079" max="3079" width="12.26953125" customWidth="1"/>
    <col min="3329" max="3329" width="22.1796875" customWidth="1"/>
    <col min="3330" max="3330" width="12.26953125" customWidth="1"/>
    <col min="3331" max="3331" width="11.1796875" customWidth="1"/>
    <col min="3332" max="3332" width="13.54296875" customWidth="1"/>
    <col min="3333" max="3333" width="13.26953125" customWidth="1"/>
    <col min="3334" max="3334" width="12.7265625" customWidth="1"/>
    <col min="3335" max="3335" width="12.26953125" customWidth="1"/>
    <col min="3585" max="3585" width="22.1796875" customWidth="1"/>
    <col min="3586" max="3586" width="12.26953125" customWidth="1"/>
    <col min="3587" max="3587" width="11.1796875" customWidth="1"/>
    <col min="3588" max="3588" width="13.54296875" customWidth="1"/>
    <col min="3589" max="3589" width="13.26953125" customWidth="1"/>
    <col min="3590" max="3590" width="12.7265625" customWidth="1"/>
    <col min="3591" max="3591" width="12.26953125" customWidth="1"/>
    <col min="3841" max="3841" width="22.1796875" customWidth="1"/>
    <col min="3842" max="3842" width="12.26953125" customWidth="1"/>
    <col min="3843" max="3843" width="11.1796875" customWidth="1"/>
    <col min="3844" max="3844" width="13.54296875" customWidth="1"/>
    <col min="3845" max="3845" width="13.26953125" customWidth="1"/>
    <col min="3846" max="3846" width="12.7265625" customWidth="1"/>
    <col min="3847" max="3847" width="12.26953125" customWidth="1"/>
    <col min="4097" max="4097" width="22.1796875" customWidth="1"/>
    <col min="4098" max="4098" width="12.26953125" customWidth="1"/>
    <col min="4099" max="4099" width="11.1796875" customWidth="1"/>
    <col min="4100" max="4100" width="13.54296875" customWidth="1"/>
    <col min="4101" max="4101" width="13.26953125" customWidth="1"/>
    <col min="4102" max="4102" width="12.7265625" customWidth="1"/>
    <col min="4103" max="4103" width="12.26953125" customWidth="1"/>
    <col min="4353" max="4353" width="22.1796875" customWidth="1"/>
    <col min="4354" max="4354" width="12.26953125" customWidth="1"/>
    <col min="4355" max="4355" width="11.1796875" customWidth="1"/>
    <col min="4356" max="4356" width="13.54296875" customWidth="1"/>
    <col min="4357" max="4357" width="13.26953125" customWidth="1"/>
    <col min="4358" max="4358" width="12.7265625" customWidth="1"/>
    <col min="4359" max="4359" width="12.26953125" customWidth="1"/>
    <col min="4609" max="4609" width="22.1796875" customWidth="1"/>
    <col min="4610" max="4610" width="12.26953125" customWidth="1"/>
    <col min="4611" max="4611" width="11.1796875" customWidth="1"/>
    <col min="4612" max="4612" width="13.54296875" customWidth="1"/>
    <col min="4613" max="4613" width="13.26953125" customWidth="1"/>
    <col min="4614" max="4614" width="12.7265625" customWidth="1"/>
    <col min="4615" max="4615" width="12.26953125" customWidth="1"/>
    <col min="4865" max="4865" width="22.1796875" customWidth="1"/>
    <col min="4866" max="4866" width="12.26953125" customWidth="1"/>
    <col min="4867" max="4867" width="11.1796875" customWidth="1"/>
    <col min="4868" max="4868" width="13.54296875" customWidth="1"/>
    <col min="4869" max="4869" width="13.26953125" customWidth="1"/>
    <col min="4870" max="4870" width="12.7265625" customWidth="1"/>
    <col min="4871" max="4871" width="12.26953125" customWidth="1"/>
    <col min="5121" max="5121" width="22.1796875" customWidth="1"/>
    <col min="5122" max="5122" width="12.26953125" customWidth="1"/>
    <col min="5123" max="5123" width="11.1796875" customWidth="1"/>
    <col min="5124" max="5124" width="13.54296875" customWidth="1"/>
    <col min="5125" max="5125" width="13.26953125" customWidth="1"/>
    <col min="5126" max="5126" width="12.7265625" customWidth="1"/>
    <col min="5127" max="5127" width="12.26953125" customWidth="1"/>
    <col min="5377" max="5377" width="22.1796875" customWidth="1"/>
    <col min="5378" max="5378" width="12.26953125" customWidth="1"/>
    <col min="5379" max="5379" width="11.1796875" customWidth="1"/>
    <col min="5380" max="5380" width="13.54296875" customWidth="1"/>
    <col min="5381" max="5381" width="13.26953125" customWidth="1"/>
    <col min="5382" max="5382" width="12.7265625" customWidth="1"/>
    <col min="5383" max="5383" width="12.26953125" customWidth="1"/>
    <col min="5633" max="5633" width="22.1796875" customWidth="1"/>
    <col min="5634" max="5634" width="12.26953125" customWidth="1"/>
    <col min="5635" max="5635" width="11.1796875" customWidth="1"/>
    <col min="5636" max="5636" width="13.54296875" customWidth="1"/>
    <col min="5637" max="5637" width="13.26953125" customWidth="1"/>
    <col min="5638" max="5638" width="12.7265625" customWidth="1"/>
    <col min="5639" max="5639" width="12.26953125" customWidth="1"/>
    <col min="5889" max="5889" width="22.1796875" customWidth="1"/>
    <col min="5890" max="5890" width="12.26953125" customWidth="1"/>
    <col min="5891" max="5891" width="11.1796875" customWidth="1"/>
    <col min="5892" max="5892" width="13.54296875" customWidth="1"/>
    <col min="5893" max="5893" width="13.26953125" customWidth="1"/>
    <col min="5894" max="5894" width="12.7265625" customWidth="1"/>
    <col min="5895" max="5895" width="12.26953125" customWidth="1"/>
    <col min="6145" max="6145" width="22.1796875" customWidth="1"/>
    <col min="6146" max="6146" width="12.26953125" customWidth="1"/>
    <col min="6147" max="6147" width="11.1796875" customWidth="1"/>
    <col min="6148" max="6148" width="13.54296875" customWidth="1"/>
    <col min="6149" max="6149" width="13.26953125" customWidth="1"/>
    <col min="6150" max="6150" width="12.7265625" customWidth="1"/>
    <col min="6151" max="6151" width="12.26953125" customWidth="1"/>
    <col min="6401" max="6401" width="22.1796875" customWidth="1"/>
    <col min="6402" max="6402" width="12.26953125" customWidth="1"/>
    <col min="6403" max="6403" width="11.1796875" customWidth="1"/>
    <col min="6404" max="6404" width="13.54296875" customWidth="1"/>
    <col min="6405" max="6405" width="13.26953125" customWidth="1"/>
    <col min="6406" max="6406" width="12.7265625" customWidth="1"/>
    <col min="6407" max="6407" width="12.26953125" customWidth="1"/>
    <col min="6657" max="6657" width="22.1796875" customWidth="1"/>
    <col min="6658" max="6658" width="12.26953125" customWidth="1"/>
    <col min="6659" max="6659" width="11.1796875" customWidth="1"/>
    <col min="6660" max="6660" width="13.54296875" customWidth="1"/>
    <col min="6661" max="6661" width="13.26953125" customWidth="1"/>
    <col min="6662" max="6662" width="12.7265625" customWidth="1"/>
    <col min="6663" max="6663" width="12.26953125" customWidth="1"/>
    <col min="6913" max="6913" width="22.1796875" customWidth="1"/>
    <col min="6914" max="6914" width="12.26953125" customWidth="1"/>
    <col min="6915" max="6915" width="11.1796875" customWidth="1"/>
    <col min="6916" max="6916" width="13.54296875" customWidth="1"/>
    <col min="6917" max="6917" width="13.26953125" customWidth="1"/>
    <col min="6918" max="6918" width="12.7265625" customWidth="1"/>
    <col min="6919" max="6919" width="12.26953125" customWidth="1"/>
    <col min="7169" max="7169" width="22.1796875" customWidth="1"/>
    <col min="7170" max="7170" width="12.26953125" customWidth="1"/>
    <col min="7171" max="7171" width="11.1796875" customWidth="1"/>
    <col min="7172" max="7172" width="13.54296875" customWidth="1"/>
    <col min="7173" max="7173" width="13.26953125" customWidth="1"/>
    <col min="7174" max="7174" width="12.7265625" customWidth="1"/>
    <col min="7175" max="7175" width="12.26953125" customWidth="1"/>
    <col min="7425" max="7425" width="22.1796875" customWidth="1"/>
    <col min="7426" max="7426" width="12.26953125" customWidth="1"/>
    <col min="7427" max="7427" width="11.1796875" customWidth="1"/>
    <col min="7428" max="7428" width="13.54296875" customWidth="1"/>
    <col min="7429" max="7429" width="13.26953125" customWidth="1"/>
    <col min="7430" max="7430" width="12.7265625" customWidth="1"/>
    <col min="7431" max="7431" width="12.26953125" customWidth="1"/>
    <col min="7681" max="7681" width="22.1796875" customWidth="1"/>
    <col min="7682" max="7682" width="12.26953125" customWidth="1"/>
    <col min="7683" max="7683" width="11.1796875" customWidth="1"/>
    <col min="7684" max="7684" width="13.54296875" customWidth="1"/>
    <col min="7685" max="7685" width="13.26953125" customWidth="1"/>
    <col min="7686" max="7686" width="12.7265625" customWidth="1"/>
    <col min="7687" max="7687" width="12.26953125" customWidth="1"/>
    <col min="7937" max="7937" width="22.1796875" customWidth="1"/>
    <col min="7938" max="7938" width="12.26953125" customWidth="1"/>
    <col min="7939" max="7939" width="11.1796875" customWidth="1"/>
    <col min="7940" max="7940" width="13.54296875" customWidth="1"/>
    <col min="7941" max="7941" width="13.26953125" customWidth="1"/>
    <col min="7942" max="7942" width="12.7265625" customWidth="1"/>
    <col min="7943" max="7943" width="12.26953125" customWidth="1"/>
    <col min="8193" max="8193" width="22.1796875" customWidth="1"/>
    <col min="8194" max="8194" width="12.26953125" customWidth="1"/>
    <col min="8195" max="8195" width="11.1796875" customWidth="1"/>
    <col min="8196" max="8196" width="13.54296875" customWidth="1"/>
    <col min="8197" max="8197" width="13.26953125" customWidth="1"/>
    <col min="8198" max="8198" width="12.7265625" customWidth="1"/>
    <col min="8199" max="8199" width="12.26953125" customWidth="1"/>
    <col min="8449" max="8449" width="22.1796875" customWidth="1"/>
    <col min="8450" max="8450" width="12.26953125" customWidth="1"/>
    <col min="8451" max="8451" width="11.1796875" customWidth="1"/>
    <col min="8452" max="8452" width="13.54296875" customWidth="1"/>
    <col min="8453" max="8453" width="13.26953125" customWidth="1"/>
    <col min="8454" max="8454" width="12.7265625" customWidth="1"/>
    <col min="8455" max="8455" width="12.26953125" customWidth="1"/>
    <col min="8705" max="8705" width="22.1796875" customWidth="1"/>
    <col min="8706" max="8706" width="12.26953125" customWidth="1"/>
    <col min="8707" max="8707" width="11.1796875" customWidth="1"/>
    <col min="8708" max="8708" width="13.54296875" customWidth="1"/>
    <col min="8709" max="8709" width="13.26953125" customWidth="1"/>
    <col min="8710" max="8710" width="12.7265625" customWidth="1"/>
    <col min="8711" max="8711" width="12.26953125" customWidth="1"/>
    <col min="8961" max="8961" width="22.1796875" customWidth="1"/>
    <col min="8962" max="8962" width="12.26953125" customWidth="1"/>
    <col min="8963" max="8963" width="11.1796875" customWidth="1"/>
    <col min="8964" max="8964" width="13.54296875" customWidth="1"/>
    <col min="8965" max="8965" width="13.26953125" customWidth="1"/>
    <col min="8966" max="8966" width="12.7265625" customWidth="1"/>
    <col min="8967" max="8967" width="12.26953125" customWidth="1"/>
    <col min="9217" max="9217" width="22.1796875" customWidth="1"/>
    <col min="9218" max="9218" width="12.26953125" customWidth="1"/>
    <col min="9219" max="9219" width="11.1796875" customWidth="1"/>
    <col min="9220" max="9220" width="13.54296875" customWidth="1"/>
    <col min="9221" max="9221" width="13.26953125" customWidth="1"/>
    <col min="9222" max="9222" width="12.7265625" customWidth="1"/>
    <col min="9223" max="9223" width="12.26953125" customWidth="1"/>
    <col min="9473" max="9473" width="22.1796875" customWidth="1"/>
    <col min="9474" max="9474" width="12.26953125" customWidth="1"/>
    <col min="9475" max="9475" width="11.1796875" customWidth="1"/>
    <col min="9476" max="9476" width="13.54296875" customWidth="1"/>
    <col min="9477" max="9477" width="13.26953125" customWidth="1"/>
    <col min="9478" max="9478" width="12.7265625" customWidth="1"/>
    <col min="9479" max="9479" width="12.26953125" customWidth="1"/>
    <col min="9729" max="9729" width="22.1796875" customWidth="1"/>
    <col min="9730" max="9730" width="12.26953125" customWidth="1"/>
    <col min="9731" max="9731" width="11.1796875" customWidth="1"/>
    <col min="9732" max="9732" width="13.54296875" customWidth="1"/>
    <col min="9733" max="9733" width="13.26953125" customWidth="1"/>
    <col min="9734" max="9734" width="12.7265625" customWidth="1"/>
    <col min="9735" max="9735" width="12.26953125" customWidth="1"/>
    <col min="9985" max="9985" width="22.1796875" customWidth="1"/>
    <col min="9986" max="9986" width="12.26953125" customWidth="1"/>
    <col min="9987" max="9987" width="11.1796875" customWidth="1"/>
    <col min="9988" max="9988" width="13.54296875" customWidth="1"/>
    <col min="9989" max="9989" width="13.26953125" customWidth="1"/>
    <col min="9990" max="9990" width="12.7265625" customWidth="1"/>
    <col min="9991" max="9991" width="12.26953125" customWidth="1"/>
    <col min="10241" max="10241" width="22.1796875" customWidth="1"/>
    <col min="10242" max="10242" width="12.26953125" customWidth="1"/>
    <col min="10243" max="10243" width="11.1796875" customWidth="1"/>
    <col min="10244" max="10244" width="13.54296875" customWidth="1"/>
    <col min="10245" max="10245" width="13.26953125" customWidth="1"/>
    <col min="10246" max="10246" width="12.7265625" customWidth="1"/>
    <col min="10247" max="10247" width="12.26953125" customWidth="1"/>
    <col min="10497" max="10497" width="22.1796875" customWidth="1"/>
    <col min="10498" max="10498" width="12.26953125" customWidth="1"/>
    <col min="10499" max="10499" width="11.1796875" customWidth="1"/>
    <col min="10500" max="10500" width="13.54296875" customWidth="1"/>
    <col min="10501" max="10501" width="13.26953125" customWidth="1"/>
    <col min="10502" max="10502" width="12.7265625" customWidth="1"/>
    <col min="10503" max="10503" width="12.26953125" customWidth="1"/>
    <col min="10753" max="10753" width="22.1796875" customWidth="1"/>
    <col min="10754" max="10754" width="12.26953125" customWidth="1"/>
    <col min="10755" max="10755" width="11.1796875" customWidth="1"/>
    <col min="10756" max="10756" width="13.54296875" customWidth="1"/>
    <col min="10757" max="10757" width="13.26953125" customWidth="1"/>
    <col min="10758" max="10758" width="12.7265625" customWidth="1"/>
    <col min="10759" max="10759" width="12.26953125" customWidth="1"/>
    <col min="11009" max="11009" width="22.1796875" customWidth="1"/>
    <col min="11010" max="11010" width="12.26953125" customWidth="1"/>
    <col min="11011" max="11011" width="11.1796875" customWidth="1"/>
    <col min="11012" max="11012" width="13.54296875" customWidth="1"/>
    <col min="11013" max="11013" width="13.26953125" customWidth="1"/>
    <col min="11014" max="11014" width="12.7265625" customWidth="1"/>
    <col min="11015" max="11015" width="12.26953125" customWidth="1"/>
    <col min="11265" max="11265" width="22.1796875" customWidth="1"/>
    <col min="11266" max="11266" width="12.26953125" customWidth="1"/>
    <col min="11267" max="11267" width="11.1796875" customWidth="1"/>
    <col min="11268" max="11268" width="13.54296875" customWidth="1"/>
    <col min="11269" max="11269" width="13.26953125" customWidth="1"/>
    <col min="11270" max="11270" width="12.7265625" customWidth="1"/>
    <col min="11271" max="11271" width="12.26953125" customWidth="1"/>
    <col min="11521" max="11521" width="22.1796875" customWidth="1"/>
    <col min="11522" max="11522" width="12.26953125" customWidth="1"/>
    <col min="11523" max="11523" width="11.1796875" customWidth="1"/>
    <col min="11524" max="11524" width="13.54296875" customWidth="1"/>
    <col min="11525" max="11525" width="13.26953125" customWidth="1"/>
    <col min="11526" max="11526" width="12.7265625" customWidth="1"/>
    <col min="11527" max="11527" width="12.26953125" customWidth="1"/>
    <col min="11777" max="11777" width="22.1796875" customWidth="1"/>
    <col min="11778" max="11778" width="12.26953125" customWidth="1"/>
    <col min="11779" max="11779" width="11.1796875" customWidth="1"/>
    <col min="11780" max="11780" width="13.54296875" customWidth="1"/>
    <col min="11781" max="11781" width="13.26953125" customWidth="1"/>
    <col min="11782" max="11782" width="12.7265625" customWidth="1"/>
    <col min="11783" max="11783" width="12.26953125" customWidth="1"/>
    <col min="12033" max="12033" width="22.1796875" customWidth="1"/>
    <col min="12034" max="12034" width="12.26953125" customWidth="1"/>
    <col min="12035" max="12035" width="11.1796875" customWidth="1"/>
    <col min="12036" max="12036" width="13.54296875" customWidth="1"/>
    <col min="12037" max="12037" width="13.26953125" customWidth="1"/>
    <col min="12038" max="12038" width="12.7265625" customWidth="1"/>
    <col min="12039" max="12039" width="12.26953125" customWidth="1"/>
    <col min="12289" max="12289" width="22.1796875" customWidth="1"/>
    <col min="12290" max="12290" width="12.26953125" customWidth="1"/>
    <col min="12291" max="12291" width="11.1796875" customWidth="1"/>
    <col min="12292" max="12292" width="13.54296875" customWidth="1"/>
    <col min="12293" max="12293" width="13.26953125" customWidth="1"/>
    <col min="12294" max="12294" width="12.7265625" customWidth="1"/>
    <col min="12295" max="12295" width="12.26953125" customWidth="1"/>
    <col min="12545" max="12545" width="22.1796875" customWidth="1"/>
    <col min="12546" max="12546" width="12.26953125" customWidth="1"/>
    <col min="12547" max="12547" width="11.1796875" customWidth="1"/>
    <col min="12548" max="12548" width="13.54296875" customWidth="1"/>
    <col min="12549" max="12549" width="13.26953125" customWidth="1"/>
    <col min="12550" max="12550" width="12.7265625" customWidth="1"/>
    <col min="12551" max="12551" width="12.26953125" customWidth="1"/>
    <col min="12801" max="12801" width="22.1796875" customWidth="1"/>
    <col min="12802" max="12802" width="12.26953125" customWidth="1"/>
    <col min="12803" max="12803" width="11.1796875" customWidth="1"/>
    <col min="12804" max="12804" width="13.54296875" customWidth="1"/>
    <col min="12805" max="12805" width="13.26953125" customWidth="1"/>
    <col min="12806" max="12806" width="12.7265625" customWidth="1"/>
    <col min="12807" max="12807" width="12.26953125" customWidth="1"/>
    <col min="13057" max="13057" width="22.1796875" customWidth="1"/>
    <col min="13058" max="13058" width="12.26953125" customWidth="1"/>
    <col min="13059" max="13059" width="11.1796875" customWidth="1"/>
    <col min="13060" max="13060" width="13.54296875" customWidth="1"/>
    <col min="13061" max="13061" width="13.26953125" customWidth="1"/>
    <col min="13062" max="13062" width="12.7265625" customWidth="1"/>
    <col min="13063" max="13063" width="12.26953125" customWidth="1"/>
    <col min="13313" max="13313" width="22.1796875" customWidth="1"/>
    <col min="13314" max="13314" width="12.26953125" customWidth="1"/>
    <col min="13315" max="13315" width="11.1796875" customWidth="1"/>
    <col min="13316" max="13316" width="13.54296875" customWidth="1"/>
    <col min="13317" max="13317" width="13.26953125" customWidth="1"/>
    <col min="13318" max="13318" width="12.7265625" customWidth="1"/>
    <col min="13319" max="13319" width="12.26953125" customWidth="1"/>
    <col min="13569" max="13569" width="22.1796875" customWidth="1"/>
    <col min="13570" max="13570" width="12.26953125" customWidth="1"/>
    <col min="13571" max="13571" width="11.1796875" customWidth="1"/>
    <col min="13572" max="13572" width="13.54296875" customWidth="1"/>
    <col min="13573" max="13573" width="13.26953125" customWidth="1"/>
    <col min="13574" max="13574" width="12.7265625" customWidth="1"/>
    <col min="13575" max="13575" width="12.26953125" customWidth="1"/>
    <col min="13825" max="13825" width="22.1796875" customWidth="1"/>
    <col min="13826" max="13826" width="12.26953125" customWidth="1"/>
    <col min="13827" max="13827" width="11.1796875" customWidth="1"/>
    <col min="13828" max="13828" width="13.54296875" customWidth="1"/>
    <col min="13829" max="13829" width="13.26953125" customWidth="1"/>
    <col min="13830" max="13830" width="12.7265625" customWidth="1"/>
    <col min="13831" max="13831" width="12.26953125" customWidth="1"/>
    <col min="14081" max="14081" width="22.1796875" customWidth="1"/>
    <col min="14082" max="14082" width="12.26953125" customWidth="1"/>
    <col min="14083" max="14083" width="11.1796875" customWidth="1"/>
    <col min="14084" max="14084" width="13.54296875" customWidth="1"/>
    <col min="14085" max="14085" width="13.26953125" customWidth="1"/>
    <col min="14086" max="14086" width="12.7265625" customWidth="1"/>
    <col min="14087" max="14087" width="12.26953125" customWidth="1"/>
    <col min="14337" max="14337" width="22.1796875" customWidth="1"/>
    <col min="14338" max="14338" width="12.26953125" customWidth="1"/>
    <col min="14339" max="14339" width="11.1796875" customWidth="1"/>
    <col min="14340" max="14340" width="13.54296875" customWidth="1"/>
    <col min="14341" max="14341" width="13.26953125" customWidth="1"/>
    <col min="14342" max="14342" width="12.7265625" customWidth="1"/>
    <col min="14343" max="14343" width="12.26953125" customWidth="1"/>
    <col min="14593" max="14593" width="22.1796875" customWidth="1"/>
    <col min="14594" max="14594" width="12.26953125" customWidth="1"/>
    <col min="14595" max="14595" width="11.1796875" customWidth="1"/>
    <col min="14596" max="14596" width="13.54296875" customWidth="1"/>
    <col min="14597" max="14597" width="13.26953125" customWidth="1"/>
    <col min="14598" max="14598" width="12.7265625" customWidth="1"/>
    <col min="14599" max="14599" width="12.26953125" customWidth="1"/>
    <col min="14849" max="14849" width="22.1796875" customWidth="1"/>
    <col min="14850" max="14850" width="12.26953125" customWidth="1"/>
    <col min="14851" max="14851" width="11.1796875" customWidth="1"/>
    <col min="14852" max="14852" width="13.54296875" customWidth="1"/>
    <col min="14853" max="14853" width="13.26953125" customWidth="1"/>
    <col min="14854" max="14854" width="12.7265625" customWidth="1"/>
    <col min="14855" max="14855" width="12.26953125" customWidth="1"/>
    <col min="15105" max="15105" width="22.1796875" customWidth="1"/>
    <col min="15106" max="15106" width="12.26953125" customWidth="1"/>
    <col min="15107" max="15107" width="11.1796875" customWidth="1"/>
    <col min="15108" max="15108" width="13.54296875" customWidth="1"/>
    <col min="15109" max="15109" width="13.26953125" customWidth="1"/>
    <col min="15110" max="15110" width="12.7265625" customWidth="1"/>
    <col min="15111" max="15111" width="12.26953125" customWidth="1"/>
    <col min="15361" max="15361" width="22.1796875" customWidth="1"/>
    <col min="15362" max="15362" width="12.26953125" customWidth="1"/>
    <col min="15363" max="15363" width="11.1796875" customWidth="1"/>
    <col min="15364" max="15364" width="13.54296875" customWidth="1"/>
    <col min="15365" max="15365" width="13.26953125" customWidth="1"/>
    <col min="15366" max="15366" width="12.7265625" customWidth="1"/>
    <col min="15367" max="15367" width="12.26953125" customWidth="1"/>
    <col min="15617" max="15617" width="22.1796875" customWidth="1"/>
    <col min="15618" max="15618" width="12.26953125" customWidth="1"/>
    <col min="15619" max="15619" width="11.1796875" customWidth="1"/>
    <col min="15620" max="15620" width="13.54296875" customWidth="1"/>
    <col min="15621" max="15621" width="13.26953125" customWidth="1"/>
    <col min="15622" max="15622" width="12.7265625" customWidth="1"/>
    <col min="15623" max="15623" width="12.26953125" customWidth="1"/>
    <col min="15873" max="15873" width="22.1796875" customWidth="1"/>
    <col min="15874" max="15874" width="12.26953125" customWidth="1"/>
    <col min="15875" max="15875" width="11.1796875" customWidth="1"/>
    <col min="15876" max="15876" width="13.54296875" customWidth="1"/>
    <col min="15877" max="15877" width="13.26953125" customWidth="1"/>
    <col min="15878" max="15878" width="12.7265625" customWidth="1"/>
    <col min="15879" max="15879" width="12.26953125" customWidth="1"/>
    <col min="16129" max="16129" width="22.1796875" customWidth="1"/>
    <col min="16130" max="16130" width="12.26953125" customWidth="1"/>
    <col min="16131" max="16131" width="11.1796875" customWidth="1"/>
    <col min="16132" max="16132" width="13.54296875" customWidth="1"/>
    <col min="16133" max="16133" width="13.26953125" customWidth="1"/>
    <col min="16134" max="16134" width="12.7265625" customWidth="1"/>
    <col min="16135" max="16135" width="12.26953125" customWidth="1"/>
  </cols>
  <sheetData>
    <row r="1" spans="1:7" ht="13" x14ac:dyDescent="0.3">
      <c r="A1" s="50" t="s">
        <v>142</v>
      </c>
    </row>
    <row r="4" spans="1:7" ht="13" x14ac:dyDescent="0.3">
      <c r="A4" s="51" t="s">
        <v>143</v>
      </c>
      <c r="B4" s="51"/>
      <c r="C4" s="51"/>
      <c r="D4" s="51"/>
      <c r="E4" s="51"/>
      <c r="F4" s="51"/>
      <c r="G4" s="51"/>
    </row>
    <row r="5" spans="1:7" ht="13" x14ac:dyDescent="0.3">
      <c r="A5" s="51" t="s">
        <v>144</v>
      </c>
      <c r="B5" s="51"/>
      <c r="C5" s="51"/>
      <c r="D5" s="51"/>
      <c r="E5" s="51"/>
      <c r="F5" s="51"/>
      <c r="G5" s="51"/>
    </row>
    <row r="8" spans="1:7" ht="13" x14ac:dyDescent="0.3">
      <c r="A8" s="52" t="s">
        <v>145</v>
      </c>
      <c r="B8" s="53" t="s">
        <v>146</v>
      </c>
      <c r="C8" s="52" t="s">
        <v>147</v>
      </c>
      <c r="D8" s="53" t="s">
        <v>148</v>
      </c>
      <c r="E8" s="52" t="s">
        <v>147</v>
      </c>
      <c r="F8" s="53" t="s">
        <v>149</v>
      </c>
      <c r="G8" s="52" t="s">
        <v>146</v>
      </c>
    </row>
    <row r="9" spans="1:7" ht="13" x14ac:dyDescent="0.3">
      <c r="A9" s="54"/>
      <c r="B9" s="55">
        <v>36526</v>
      </c>
      <c r="C9" s="54" t="s">
        <v>150</v>
      </c>
      <c r="D9" s="56" t="s">
        <v>151</v>
      </c>
      <c r="E9" s="54" t="s">
        <v>152</v>
      </c>
      <c r="F9" s="56"/>
      <c r="G9" s="57">
        <v>36891</v>
      </c>
    </row>
    <row r="10" spans="1:7" x14ac:dyDescent="0.25">
      <c r="B10" s="58"/>
      <c r="D10" s="58"/>
      <c r="F10" s="58"/>
    </row>
    <row r="11" spans="1:7" ht="13" x14ac:dyDescent="0.3">
      <c r="A11" s="59" t="s">
        <v>14</v>
      </c>
      <c r="B11" s="60">
        <f t="shared" ref="B11:G11" si="0">SUM(B13:B31)</f>
        <v>2646</v>
      </c>
      <c r="C11" s="60">
        <f t="shared" si="0"/>
        <v>9440</v>
      </c>
      <c r="D11" s="60">
        <f t="shared" si="0"/>
        <v>1823</v>
      </c>
      <c r="E11" s="60">
        <f t="shared" si="0"/>
        <v>11306</v>
      </c>
      <c r="F11" s="60">
        <f t="shared" si="0"/>
        <v>363</v>
      </c>
      <c r="G11" s="61">
        <f t="shared" si="0"/>
        <v>2603</v>
      </c>
    </row>
    <row r="12" spans="1:7" x14ac:dyDescent="0.25">
      <c r="B12" s="58"/>
      <c r="D12" s="58"/>
      <c r="F12" s="58"/>
    </row>
    <row r="13" spans="1:7" x14ac:dyDescent="0.25">
      <c r="A13" t="s">
        <v>153</v>
      </c>
      <c r="B13" s="62">
        <v>727</v>
      </c>
      <c r="C13" s="63">
        <v>4060</v>
      </c>
      <c r="D13" s="62">
        <v>708</v>
      </c>
      <c r="E13" s="63">
        <v>4707</v>
      </c>
      <c r="F13" s="62">
        <v>121</v>
      </c>
      <c r="G13" s="63">
        <v>788</v>
      </c>
    </row>
    <row r="14" spans="1:7" x14ac:dyDescent="0.25">
      <c r="B14" s="62"/>
      <c r="C14" s="63"/>
      <c r="D14" s="62"/>
      <c r="E14" s="63"/>
      <c r="F14" s="62"/>
      <c r="G14" s="63"/>
    </row>
    <row r="15" spans="1:7" x14ac:dyDescent="0.25">
      <c r="A15" t="s">
        <v>154</v>
      </c>
      <c r="B15" s="62">
        <v>368</v>
      </c>
      <c r="C15" s="63">
        <v>722</v>
      </c>
      <c r="D15" s="62">
        <v>200</v>
      </c>
      <c r="E15" s="63">
        <v>976</v>
      </c>
      <c r="F15" s="62">
        <v>33</v>
      </c>
      <c r="G15" s="63">
        <v>314</v>
      </c>
    </row>
    <row r="16" spans="1:7" x14ac:dyDescent="0.25">
      <c r="B16" s="62"/>
      <c r="C16" s="63"/>
      <c r="D16" s="62"/>
      <c r="E16" s="63"/>
      <c r="F16" s="62"/>
      <c r="G16" s="63"/>
    </row>
    <row r="17" spans="1:7" x14ac:dyDescent="0.25">
      <c r="A17" t="s">
        <v>155</v>
      </c>
      <c r="B17" s="62">
        <v>108</v>
      </c>
      <c r="C17" s="63">
        <v>344</v>
      </c>
      <c r="D17" s="62">
        <v>92</v>
      </c>
      <c r="E17" s="63">
        <v>404</v>
      </c>
      <c r="F17" s="62">
        <v>7</v>
      </c>
      <c r="G17" s="63">
        <v>140</v>
      </c>
    </row>
    <row r="18" spans="1:7" x14ac:dyDescent="0.25">
      <c r="B18" s="62"/>
      <c r="C18" s="63"/>
      <c r="D18" s="62"/>
      <c r="E18" s="63"/>
      <c r="F18" s="62"/>
      <c r="G18" s="63"/>
    </row>
    <row r="19" spans="1:7" x14ac:dyDescent="0.25">
      <c r="A19" t="s">
        <v>156</v>
      </c>
      <c r="B19" s="62">
        <v>196</v>
      </c>
      <c r="C19" s="63">
        <v>1226</v>
      </c>
      <c r="D19" s="62">
        <v>193</v>
      </c>
      <c r="E19" s="63">
        <v>1309</v>
      </c>
      <c r="F19" s="62">
        <v>65</v>
      </c>
      <c r="G19" s="63">
        <v>306</v>
      </c>
    </row>
    <row r="20" spans="1:7" x14ac:dyDescent="0.25">
      <c r="B20" s="62"/>
      <c r="C20" s="63"/>
      <c r="D20" s="62"/>
      <c r="E20" s="63"/>
      <c r="F20" s="62"/>
      <c r="G20" s="63"/>
    </row>
    <row r="21" spans="1:7" x14ac:dyDescent="0.25">
      <c r="A21" t="s">
        <v>157</v>
      </c>
      <c r="B21" s="62">
        <v>119</v>
      </c>
      <c r="C21" s="63">
        <v>707</v>
      </c>
      <c r="D21" s="62">
        <v>287</v>
      </c>
      <c r="E21" s="63">
        <v>1023</v>
      </c>
      <c r="F21" s="62">
        <v>30</v>
      </c>
      <c r="G21" s="63">
        <v>90</v>
      </c>
    </row>
    <row r="22" spans="1:7" x14ac:dyDescent="0.25">
      <c r="B22" s="62"/>
      <c r="C22" s="63"/>
      <c r="D22" s="62"/>
      <c r="E22" s="63"/>
      <c r="F22" s="62"/>
      <c r="G22" s="63"/>
    </row>
    <row r="23" spans="1:7" x14ac:dyDescent="0.25">
      <c r="A23" t="s">
        <v>158</v>
      </c>
      <c r="B23" s="62">
        <v>214</v>
      </c>
      <c r="C23" s="63">
        <v>448</v>
      </c>
      <c r="D23" s="62">
        <v>49</v>
      </c>
      <c r="E23" s="63">
        <v>528</v>
      </c>
      <c r="F23" s="62">
        <v>55</v>
      </c>
      <c r="G23" s="63">
        <v>183</v>
      </c>
    </row>
    <row r="24" spans="1:7" x14ac:dyDescent="0.25">
      <c r="B24" s="62"/>
      <c r="C24" s="63"/>
      <c r="D24" s="62"/>
      <c r="E24" s="63"/>
      <c r="F24" s="62"/>
      <c r="G24" s="63"/>
    </row>
    <row r="25" spans="1:7" x14ac:dyDescent="0.25">
      <c r="A25" t="s">
        <v>159</v>
      </c>
      <c r="B25" s="62">
        <v>359</v>
      </c>
      <c r="C25" s="63">
        <v>586</v>
      </c>
      <c r="D25" s="62">
        <v>23</v>
      </c>
      <c r="E25" s="63">
        <v>620</v>
      </c>
      <c r="F25" s="62">
        <v>25</v>
      </c>
      <c r="G25" s="63">
        <v>348</v>
      </c>
    </row>
    <row r="26" spans="1:7" x14ac:dyDescent="0.25">
      <c r="B26" s="62"/>
      <c r="C26" s="63"/>
      <c r="D26" s="62"/>
      <c r="E26" s="63"/>
      <c r="F26" s="62"/>
      <c r="G26" s="63"/>
    </row>
    <row r="27" spans="1:7" x14ac:dyDescent="0.25">
      <c r="A27" t="s">
        <v>160</v>
      </c>
      <c r="B27" s="62">
        <v>221</v>
      </c>
      <c r="C27" s="63">
        <v>553</v>
      </c>
      <c r="D27" s="62">
        <v>79</v>
      </c>
      <c r="E27" s="63">
        <v>700</v>
      </c>
      <c r="F27" s="62">
        <v>11</v>
      </c>
      <c r="G27" s="63">
        <v>153</v>
      </c>
    </row>
    <row r="28" spans="1:7" x14ac:dyDescent="0.25">
      <c r="B28" s="62"/>
      <c r="C28" s="63"/>
      <c r="D28" s="62"/>
      <c r="E28" s="63"/>
      <c r="F28" s="62"/>
      <c r="G28" s="63"/>
    </row>
    <row r="29" spans="1:7" x14ac:dyDescent="0.25">
      <c r="A29" t="s">
        <v>161</v>
      </c>
      <c r="B29" s="62">
        <v>213</v>
      </c>
      <c r="C29" s="63">
        <v>500</v>
      </c>
      <c r="D29" s="62">
        <v>124</v>
      </c>
      <c r="E29" s="63">
        <v>706</v>
      </c>
      <c r="F29" s="62">
        <v>16</v>
      </c>
      <c r="G29" s="63">
        <v>131</v>
      </c>
    </row>
    <row r="30" spans="1:7" x14ac:dyDescent="0.25">
      <c r="B30" s="62"/>
      <c r="C30" s="63"/>
      <c r="D30" s="62"/>
      <c r="E30" s="63"/>
      <c r="F30" s="62"/>
      <c r="G30" s="63"/>
    </row>
    <row r="31" spans="1:7" x14ac:dyDescent="0.25">
      <c r="A31" t="s">
        <v>162</v>
      </c>
      <c r="B31" s="62">
        <v>121</v>
      </c>
      <c r="C31" s="63">
        <v>294</v>
      </c>
      <c r="D31" s="62">
        <v>68</v>
      </c>
      <c r="E31" s="63">
        <v>333</v>
      </c>
      <c r="F31" s="62">
        <v>0</v>
      </c>
      <c r="G31" s="63">
        <v>150</v>
      </c>
    </row>
    <row r="32" spans="1:7" x14ac:dyDescent="0.25">
      <c r="A32" s="64"/>
      <c r="B32" s="65"/>
      <c r="C32" s="66"/>
      <c r="D32" s="65"/>
      <c r="E32" s="66"/>
      <c r="F32" s="65"/>
      <c r="G32" s="66"/>
    </row>
  </sheetData>
  <printOptions horizontalCentered="1"/>
  <pageMargins left="0.55118110236220474" right="0.39370078740157483" top="1.1023622047244095" bottom="1" header="0.51181102362204722" footer="0.51181102362204722"/>
  <pageSetup paperSize="5" scale="90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0EED6-4381-47E2-98C5-8EA1EAE69BDC}">
  <dimension ref="A1:I35"/>
  <sheetViews>
    <sheetView workbookViewId="0">
      <selection activeCell="A84" sqref="A84"/>
    </sheetView>
  </sheetViews>
  <sheetFormatPr baseColWidth="10" defaultRowHeight="12.5" x14ac:dyDescent="0.25"/>
  <cols>
    <col min="1" max="1" width="27.54296875" customWidth="1"/>
    <col min="2" max="2" width="15.1796875" customWidth="1"/>
    <col min="6" max="6" width="11.54296875" customWidth="1"/>
    <col min="7" max="7" width="14.453125" customWidth="1"/>
    <col min="257" max="257" width="27.54296875" customWidth="1"/>
    <col min="258" max="258" width="15.1796875" customWidth="1"/>
    <col min="262" max="262" width="11.54296875" customWidth="1"/>
    <col min="263" max="263" width="14.453125" customWidth="1"/>
    <col min="513" max="513" width="27.54296875" customWidth="1"/>
    <col min="514" max="514" width="15.1796875" customWidth="1"/>
    <col min="518" max="518" width="11.54296875" customWidth="1"/>
    <col min="519" max="519" width="14.453125" customWidth="1"/>
    <col min="769" max="769" width="27.54296875" customWidth="1"/>
    <col min="770" max="770" width="15.1796875" customWidth="1"/>
    <col min="774" max="774" width="11.54296875" customWidth="1"/>
    <col min="775" max="775" width="14.453125" customWidth="1"/>
    <col min="1025" max="1025" width="27.54296875" customWidth="1"/>
    <col min="1026" max="1026" width="15.1796875" customWidth="1"/>
    <col min="1030" max="1030" width="11.54296875" customWidth="1"/>
    <col min="1031" max="1031" width="14.453125" customWidth="1"/>
    <col min="1281" max="1281" width="27.54296875" customWidth="1"/>
    <col min="1282" max="1282" width="15.1796875" customWidth="1"/>
    <col min="1286" max="1286" width="11.54296875" customWidth="1"/>
    <col min="1287" max="1287" width="14.453125" customWidth="1"/>
    <col min="1537" max="1537" width="27.54296875" customWidth="1"/>
    <col min="1538" max="1538" width="15.1796875" customWidth="1"/>
    <col min="1542" max="1542" width="11.54296875" customWidth="1"/>
    <col min="1543" max="1543" width="14.453125" customWidth="1"/>
    <col min="1793" max="1793" width="27.54296875" customWidth="1"/>
    <col min="1794" max="1794" width="15.1796875" customWidth="1"/>
    <col min="1798" max="1798" width="11.54296875" customWidth="1"/>
    <col min="1799" max="1799" width="14.453125" customWidth="1"/>
    <col min="2049" max="2049" width="27.54296875" customWidth="1"/>
    <col min="2050" max="2050" width="15.1796875" customWidth="1"/>
    <col min="2054" max="2054" width="11.54296875" customWidth="1"/>
    <col min="2055" max="2055" width="14.453125" customWidth="1"/>
    <col min="2305" max="2305" width="27.54296875" customWidth="1"/>
    <col min="2306" max="2306" width="15.1796875" customWidth="1"/>
    <col min="2310" max="2310" width="11.54296875" customWidth="1"/>
    <col min="2311" max="2311" width="14.453125" customWidth="1"/>
    <col min="2561" max="2561" width="27.54296875" customWidth="1"/>
    <col min="2562" max="2562" width="15.1796875" customWidth="1"/>
    <col min="2566" max="2566" width="11.54296875" customWidth="1"/>
    <col min="2567" max="2567" width="14.453125" customWidth="1"/>
    <col min="2817" max="2817" width="27.54296875" customWidth="1"/>
    <col min="2818" max="2818" width="15.1796875" customWidth="1"/>
    <col min="2822" max="2822" width="11.54296875" customWidth="1"/>
    <col min="2823" max="2823" width="14.453125" customWidth="1"/>
    <col min="3073" max="3073" width="27.54296875" customWidth="1"/>
    <col min="3074" max="3074" width="15.1796875" customWidth="1"/>
    <col min="3078" max="3078" width="11.54296875" customWidth="1"/>
    <col min="3079" max="3079" width="14.453125" customWidth="1"/>
    <col min="3329" max="3329" width="27.54296875" customWidth="1"/>
    <col min="3330" max="3330" width="15.1796875" customWidth="1"/>
    <col min="3334" max="3334" width="11.54296875" customWidth="1"/>
    <col min="3335" max="3335" width="14.453125" customWidth="1"/>
    <col min="3585" max="3585" width="27.54296875" customWidth="1"/>
    <col min="3586" max="3586" width="15.1796875" customWidth="1"/>
    <col min="3590" max="3590" width="11.54296875" customWidth="1"/>
    <col min="3591" max="3591" width="14.453125" customWidth="1"/>
    <col min="3841" max="3841" width="27.54296875" customWidth="1"/>
    <col min="3842" max="3842" width="15.1796875" customWidth="1"/>
    <col min="3846" max="3846" width="11.54296875" customWidth="1"/>
    <col min="3847" max="3847" width="14.453125" customWidth="1"/>
    <col min="4097" max="4097" width="27.54296875" customWidth="1"/>
    <col min="4098" max="4098" width="15.1796875" customWidth="1"/>
    <col min="4102" max="4102" width="11.54296875" customWidth="1"/>
    <col min="4103" max="4103" width="14.453125" customWidth="1"/>
    <col min="4353" max="4353" width="27.54296875" customWidth="1"/>
    <col min="4354" max="4354" width="15.1796875" customWidth="1"/>
    <col min="4358" max="4358" width="11.54296875" customWidth="1"/>
    <col min="4359" max="4359" width="14.453125" customWidth="1"/>
    <col min="4609" max="4609" width="27.54296875" customWidth="1"/>
    <col min="4610" max="4610" width="15.1796875" customWidth="1"/>
    <col min="4614" max="4614" width="11.54296875" customWidth="1"/>
    <col min="4615" max="4615" width="14.453125" customWidth="1"/>
    <col min="4865" max="4865" width="27.54296875" customWidth="1"/>
    <col min="4866" max="4866" width="15.1796875" customWidth="1"/>
    <col min="4870" max="4870" width="11.54296875" customWidth="1"/>
    <col min="4871" max="4871" width="14.453125" customWidth="1"/>
    <col min="5121" max="5121" width="27.54296875" customWidth="1"/>
    <col min="5122" max="5122" width="15.1796875" customWidth="1"/>
    <col min="5126" max="5126" width="11.54296875" customWidth="1"/>
    <col min="5127" max="5127" width="14.453125" customWidth="1"/>
    <col min="5377" max="5377" width="27.54296875" customWidth="1"/>
    <col min="5378" max="5378" width="15.1796875" customWidth="1"/>
    <col min="5382" max="5382" width="11.54296875" customWidth="1"/>
    <col min="5383" max="5383" width="14.453125" customWidth="1"/>
    <col min="5633" max="5633" width="27.54296875" customWidth="1"/>
    <col min="5634" max="5634" width="15.1796875" customWidth="1"/>
    <col min="5638" max="5638" width="11.54296875" customWidth="1"/>
    <col min="5639" max="5639" width="14.453125" customWidth="1"/>
    <col min="5889" max="5889" width="27.54296875" customWidth="1"/>
    <col min="5890" max="5890" width="15.1796875" customWidth="1"/>
    <col min="5894" max="5894" width="11.54296875" customWidth="1"/>
    <col min="5895" max="5895" width="14.453125" customWidth="1"/>
    <col min="6145" max="6145" width="27.54296875" customWidth="1"/>
    <col min="6146" max="6146" width="15.1796875" customWidth="1"/>
    <col min="6150" max="6150" width="11.54296875" customWidth="1"/>
    <col min="6151" max="6151" width="14.453125" customWidth="1"/>
    <col min="6401" max="6401" width="27.54296875" customWidth="1"/>
    <col min="6402" max="6402" width="15.1796875" customWidth="1"/>
    <col min="6406" max="6406" width="11.54296875" customWidth="1"/>
    <col min="6407" max="6407" width="14.453125" customWidth="1"/>
    <col min="6657" max="6657" width="27.54296875" customWidth="1"/>
    <col min="6658" max="6658" width="15.1796875" customWidth="1"/>
    <col min="6662" max="6662" width="11.54296875" customWidth="1"/>
    <col min="6663" max="6663" width="14.453125" customWidth="1"/>
    <col min="6913" max="6913" width="27.54296875" customWidth="1"/>
    <col min="6914" max="6914" width="15.1796875" customWidth="1"/>
    <col min="6918" max="6918" width="11.54296875" customWidth="1"/>
    <col min="6919" max="6919" width="14.453125" customWidth="1"/>
    <col min="7169" max="7169" width="27.54296875" customWidth="1"/>
    <col min="7170" max="7170" width="15.1796875" customWidth="1"/>
    <col min="7174" max="7174" width="11.54296875" customWidth="1"/>
    <col min="7175" max="7175" width="14.453125" customWidth="1"/>
    <col min="7425" max="7425" width="27.54296875" customWidth="1"/>
    <col min="7426" max="7426" width="15.1796875" customWidth="1"/>
    <col min="7430" max="7430" width="11.54296875" customWidth="1"/>
    <col min="7431" max="7431" width="14.453125" customWidth="1"/>
    <col min="7681" max="7681" width="27.54296875" customWidth="1"/>
    <col min="7682" max="7682" width="15.1796875" customWidth="1"/>
    <col min="7686" max="7686" width="11.54296875" customWidth="1"/>
    <col min="7687" max="7687" width="14.453125" customWidth="1"/>
    <col min="7937" max="7937" width="27.54296875" customWidth="1"/>
    <col min="7938" max="7938" width="15.1796875" customWidth="1"/>
    <col min="7942" max="7942" width="11.54296875" customWidth="1"/>
    <col min="7943" max="7943" width="14.453125" customWidth="1"/>
    <col min="8193" max="8193" width="27.54296875" customWidth="1"/>
    <col min="8194" max="8194" width="15.1796875" customWidth="1"/>
    <col min="8198" max="8198" width="11.54296875" customWidth="1"/>
    <col min="8199" max="8199" width="14.453125" customWidth="1"/>
    <col min="8449" max="8449" width="27.54296875" customWidth="1"/>
    <col min="8450" max="8450" width="15.1796875" customWidth="1"/>
    <col min="8454" max="8454" width="11.54296875" customWidth="1"/>
    <col min="8455" max="8455" width="14.453125" customWidth="1"/>
    <col min="8705" max="8705" width="27.54296875" customWidth="1"/>
    <col min="8706" max="8706" width="15.1796875" customWidth="1"/>
    <col min="8710" max="8710" width="11.54296875" customWidth="1"/>
    <col min="8711" max="8711" width="14.453125" customWidth="1"/>
    <col min="8961" max="8961" width="27.54296875" customWidth="1"/>
    <col min="8962" max="8962" width="15.1796875" customWidth="1"/>
    <col min="8966" max="8966" width="11.54296875" customWidth="1"/>
    <col min="8967" max="8967" width="14.453125" customWidth="1"/>
    <col min="9217" max="9217" width="27.54296875" customWidth="1"/>
    <col min="9218" max="9218" width="15.1796875" customWidth="1"/>
    <col min="9222" max="9222" width="11.54296875" customWidth="1"/>
    <col min="9223" max="9223" width="14.453125" customWidth="1"/>
    <col min="9473" max="9473" width="27.54296875" customWidth="1"/>
    <col min="9474" max="9474" width="15.1796875" customWidth="1"/>
    <col min="9478" max="9478" width="11.54296875" customWidth="1"/>
    <col min="9479" max="9479" width="14.453125" customWidth="1"/>
    <col min="9729" max="9729" width="27.54296875" customWidth="1"/>
    <col min="9730" max="9730" width="15.1796875" customWidth="1"/>
    <col min="9734" max="9734" width="11.54296875" customWidth="1"/>
    <col min="9735" max="9735" width="14.453125" customWidth="1"/>
    <col min="9985" max="9985" width="27.54296875" customWidth="1"/>
    <col min="9986" max="9986" width="15.1796875" customWidth="1"/>
    <col min="9990" max="9990" width="11.54296875" customWidth="1"/>
    <col min="9991" max="9991" width="14.453125" customWidth="1"/>
    <col min="10241" max="10241" width="27.54296875" customWidth="1"/>
    <col min="10242" max="10242" width="15.1796875" customWidth="1"/>
    <col min="10246" max="10246" width="11.54296875" customWidth="1"/>
    <col min="10247" max="10247" width="14.453125" customWidth="1"/>
    <col min="10497" max="10497" width="27.54296875" customWidth="1"/>
    <col min="10498" max="10498" width="15.1796875" customWidth="1"/>
    <col min="10502" max="10502" width="11.54296875" customWidth="1"/>
    <col min="10503" max="10503" width="14.453125" customWidth="1"/>
    <col min="10753" max="10753" width="27.54296875" customWidth="1"/>
    <col min="10754" max="10754" width="15.1796875" customWidth="1"/>
    <col min="10758" max="10758" width="11.54296875" customWidth="1"/>
    <col min="10759" max="10759" width="14.453125" customWidth="1"/>
    <col min="11009" max="11009" width="27.54296875" customWidth="1"/>
    <col min="11010" max="11010" width="15.1796875" customWidth="1"/>
    <col min="11014" max="11014" width="11.54296875" customWidth="1"/>
    <col min="11015" max="11015" width="14.453125" customWidth="1"/>
    <col min="11265" max="11265" width="27.54296875" customWidth="1"/>
    <col min="11266" max="11266" width="15.1796875" customWidth="1"/>
    <col min="11270" max="11270" width="11.54296875" customWidth="1"/>
    <col min="11271" max="11271" width="14.453125" customWidth="1"/>
    <col min="11521" max="11521" width="27.54296875" customWidth="1"/>
    <col min="11522" max="11522" width="15.1796875" customWidth="1"/>
    <col min="11526" max="11526" width="11.54296875" customWidth="1"/>
    <col min="11527" max="11527" width="14.453125" customWidth="1"/>
    <col min="11777" max="11777" width="27.54296875" customWidth="1"/>
    <col min="11778" max="11778" width="15.1796875" customWidth="1"/>
    <col min="11782" max="11782" width="11.54296875" customWidth="1"/>
    <col min="11783" max="11783" width="14.453125" customWidth="1"/>
    <col min="12033" max="12033" width="27.54296875" customWidth="1"/>
    <col min="12034" max="12034" width="15.1796875" customWidth="1"/>
    <col min="12038" max="12038" width="11.54296875" customWidth="1"/>
    <col min="12039" max="12039" width="14.453125" customWidth="1"/>
    <col min="12289" max="12289" width="27.54296875" customWidth="1"/>
    <col min="12290" max="12290" width="15.1796875" customWidth="1"/>
    <col min="12294" max="12294" width="11.54296875" customWidth="1"/>
    <col min="12295" max="12295" width="14.453125" customWidth="1"/>
    <col min="12545" max="12545" width="27.54296875" customWidth="1"/>
    <col min="12546" max="12546" width="15.1796875" customWidth="1"/>
    <col min="12550" max="12550" width="11.54296875" customWidth="1"/>
    <col min="12551" max="12551" width="14.453125" customWidth="1"/>
    <col min="12801" max="12801" width="27.54296875" customWidth="1"/>
    <col min="12802" max="12802" width="15.1796875" customWidth="1"/>
    <col min="12806" max="12806" width="11.54296875" customWidth="1"/>
    <col min="12807" max="12807" width="14.453125" customWidth="1"/>
    <col min="13057" max="13057" width="27.54296875" customWidth="1"/>
    <col min="13058" max="13058" width="15.1796875" customWidth="1"/>
    <col min="13062" max="13062" width="11.54296875" customWidth="1"/>
    <col min="13063" max="13063" width="14.453125" customWidth="1"/>
    <col min="13313" max="13313" width="27.54296875" customWidth="1"/>
    <col min="13314" max="13314" width="15.1796875" customWidth="1"/>
    <col min="13318" max="13318" width="11.54296875" customWidth="1"/>
    <col min="13319" max="13319" width="14.453125" customWidth="1"/>
    <col min="13569" max="13569" width="27.54296875" customWidth="1"/>
    <col min="13570" max="13570" width="15.1796875" customWidth="1"/>
    <col min="13574" max="13574" width="11.54296875" customWidth="1"/>
    <col min="13575" max="13575" width="14.453125" customWidth="1"/>
    <col min="13825" max="13825" width="27.54296875" customWidth="1"/>
    <col min="13826" max="13826" width="15.1796875" customWidth="1"/>
    <col min="13830" max="13830" width="11.54296875" customWidth="1"/>
    <col min="13831" max="13831" width="14.453125" customWidth="1"/>
    <col min="14081" max="14081" width="27.54296875" customWidth="1"/>
    <col min="14082" max="14082" width="15.1796875" customWidth="1"/>
    <col min="14086" max="14086" width="11.54296875" customWidth="1"/>
    <col min="14087" max="14087" width="14.453125" customWidth="1"/>
    <col min="14337" max="14337" width="27.54296875" customWidth="1"/>
    <col min="14338" max="14338" width="15.1796875" customWidth="1"/>
    <col min="14342" max="14342" width="11.54296875" customWidth="1"/>
    <col min="14343" max="14343" width="14.453125" customWidth="1"/>
    <col min="14593" max="14593" width="27.54296875" customWidth="1"/>
    <col min="14594" max="14594" width="15.1796875" customWidth="1"/>
    <col min="14598" max="14598" width="11.54296875" customWidth="1"/>
    <col min="14599" max="14599" width="14.453125" customWidth="1"/>
    <col min="14849" max="14849" width="27.54296875" customWidth="1"/>
    <col min="14850" max="14850" width="15.1796875" customWidth="1"/>
    <col min="14854" max="14854" width="11.54296875" customWidth="1"/>
    <col min="14855" max="14855" width="14.453125" customWidth="1"/>
    <col min="15105" max="15105" width="27.54296875" customWidth="1"/>
    <col min="15106" max="15106" width="15.1796875" customWidth="1"/>
    <col min="15110" max="15110" width="11.54296875" customWidth="1"/>
    <col min="15111" max="15111" width="14.453125" customWidth="1"/>
    <col min="15361" max="15361" width="27.54296875" customWidth="1"/>
    <col min="15362" max="15362" width="15.1796875" customWidth="1"/>
    <col min="15366" max="15366" width="11.54296875" customWidth="1"/>
    <col min="15367" max="15367" width="14.453125" customWidth="1"/>
    <col min="15617" max="15617" width="27.54296875" customWidth="1"/>
    <col min="15618" max="15618" width="15.1796875" customWidth="1"/>
    <col min="15622" max="15622" width="11.54296875" customWidth="1"/>
    <col min="15623" max="15623" width="14.453125" customWidth="1"/>
    <col min="15873" max="15873" width="27.54296875" customWidth="1"/>
    <col min="15874" max="15874" width="15.1796875" customWidth="1"/>
    <col min="15878" max="15878" width="11.54296875" customWidth="1"/>
    <col min="15879" max="15879" width="14.453125" customWidth="1"/>
    <col min="16129" max="16129" width="27.54296875" customWidth="1"/>
    <col min="16130" max="16130" width="15.1796875" customWidth="1"/>
    <col min="16134" max="16134" width="11.54296875" customWidth="1"/>
    <col min="16135" max="16135" width="14.453125" customWidth="1"/>
  </cols>
  <sheetData>
    <row r="1" spans="1:9" ht="13" x14ac:dyDescent="0.3">
      <c r="A1" s="2" t="s">
        <v>163</v>
      </c>
      <c r="B1" s="2"/>
    </row>
    <row r="3" spans="1:9" ht="13" x14ac:dyDescent="0.3">
      <c r="A3" s="67" t="s">
        <v>164</v>
      </c>
      <c r="B3" s="67"/>
      <c r="C3" s="67"/>
      <c r="D3" s="67"/>
      <c r="E3" s="67"/>
      <c r="F3" s="67"/>
      <c r="G3" s="67"/>
      <c r="H3" s="67"/>
      <c r="I3" s="67"/>
    </row>
    <row r="4" spans="1:9" ht="13" x14ac:dyDescent="0.3">
      <c r="A4" s="67" t="s">
        <v>165</v>
      </c>
      <c r="B4" s="67"/>
      <c r="C4" s="67"/>
      <c r="D4" s="67"/>
      <c r="E4" s="67"/>
      <c r="F4" s="67"/>
      <c r="G4" s="67"/>
      <c r="H4" s="67"/>
      <c r="I4" s="67"/>
    </row>
    <row r="8" spans="1:9" ht="13" x14ac:dyDescent="0.3">
      <c r="A8" s="68"/>
      <c r="B8" s="69" t="s">
        <v>166</v>
      </c>
      <c r="C8" s="70" t="s">
        <v>167</v>
      </c>
      <c r="D8" s="71"/>
      <c r="E8" s="72"/>
      <c r="F8" s="70" t="s">
        <v>168</v>
      </c>
      <c r="G8" s="71"/>
      <c r="H8" s="71"/>
      <c r="I8" s="71"/>
    </row>
    <row r="9" spans="1:9" ht="13" x14ac:dyDescent="0.3">
      <c r="A9" s="39" t="s">
        <v>6</v>
      </c>
      <c r="B9" s="15" t="s">
        <v>169</v>
      </c>
      <c r="C9" s="15" t="s">
        <v>170</v>
      </c>
      <c r="D9" s="15" t="s">
        <v>171</v>
      </c>
      <c r="E9" s="15" t="s">
        <v>172</v>
      </c>
      <c r="F9" s="15" t="s">
        <v>173</v>
      </c>
      <c r="G9" s="15" t="s">
        <v>174</v>
      </c>
      <c r="H9" s="15" t="s">
        <v>175</v>
      </c>
      <c r="I9" s="14" t="s">
        <v>176</v>
      </c>
    </row>
    <row r="10" spans="1:9" ht="13" x14ac:dyDescent="0.3">
      <c r="A10" s="73"/>
      <c r="B10" s="74"/>
      <c r="C10" s="74"/>
      <c r="D10" s="74"/>
      <c r="E10" s="74"/>
      <c r="F10" s="74"/>
      <c r="G10" s="74"/>
      <c r="H10" s="74"/>
      <c r="I10" s="75" t="s">
        <v>177</v>
      </c>
    </row>
    <row r="11" spans="1:9" ht="13" x14ac:dyDescent="0.3">
      <c r="A11" s="76" t="s">
        <v>14</v>
      </c>
      <c r="B11" s="77">
        <f t="shared" ref="B11:I11" si="0">SUM(B13:B33)</f>
        <v>11543</v>
      </c>
      <c r="C11" s="77">
        <f t="shared" si="0"/>
        <v>9526</v>
      </c>
      <c r="D11" s="77">
        <f t="shared" si="0"/>
        <v>1965</v>
      </c>
      <c r="E11" s="77">
        <f t="shared" si="0"/>
        <v>52</v>
      </c>
      <c r="F11" s="77">
        <f t="shared" si="0"/>
        <v>6971</v>
      </c>
      <c r="G11" s="77">
        <f t="shared" si="0"/>
        <v>2850</v>
      </c>
      <c r="H11" s="77">
        <f t="shared" si="0"/>
        <v>1416</v>
      </c>
      <c r="I11" s="78">
        <f t="shared" si="0"/>
        <v>306</v>
      </c>
    </row>
    <row r="12" spans="1:9" x14ac:dyDescent="0.25">
      <c r="A12" s="79"/>
      <c r="B12" s="58"/>
      <c r="C12" s="58"/>
      <c r="D12" s="58"/>
      <c r="E12" s="58"/>
      <c r="F12" s="58"/>
      <c r="G12" s="58"/>
      <c r="H12" s="58"/>
    </row>
    <row r="13" spans="1:9" x14ac:dyDescent="0.25">
      <c r="A13" s="79" t="s">
        <v>178</v>
      </c>
      <c r="B13" s="62">
        <v>4892</v>
      </c>
      <c r="C13" s="62">
        <v>3958</v>
      </c>
      <c r="D13" s="62">
        <v>910</v>
      </c>
      <c r="E13" s="62">
        <v>24</v>
      </c>
      <c r="F13" s="62">
        <v>3152</v>
      </c>
      <c r="G13" s="62">
        <v>1106</v>
      </c>
      <c r="H13" s="62">
        <v>329</v>
      </c>
      <c r="I13" s="63">
        <v>305</v>
      </c>
    </row>
    <row r="14" spans="1:9" x14ac:dyDescent="0.25">
      <c r="A14" s="79" t="s">
        <v>179</v>
      </c>
      <c r="B14" s="62">
        <v>346</v>
      </c>
      <c r="C14" s="62">
        <v>288</v>
      </c>
      <c r="D14" s="62">
        <v>56</v>
      </c>
      <c r="E14" s="62">
        <v>2</v>
      </c>
      <c r="F14" s="62">
        <v>190</v>
      </c>
      <c r="G14" s="62">
        <v>88</v>
      </c>
      <c r="H14" s="62">
        <v>67</v>
      </c>
      <c r="I14" s="63">
        <v>1</v>
      </c>
    </row>
    <row r="15" spans="1:9" x14ac:dyDescent="0.25">
      <c r="A15" s="79" t="s">
        <v>180</v>
      </c>
      <c r="B15" s="62">
        <v>93</v>
      </c>
      <c r="C15" s="62">
        <v>76</v>
      </c>
      <c r="D15" s="62">
        <v>17</v>
      </c>
      <c r="E15" s="62">
        <v>0</v>
      </c>
      <c r="F15" s="62">
        <v>47</v>
      </c>
      <c r="G15" s="62">
        <v>8</v>
      </c>
      <c r="H15" s="62">
        <v>38</v>
      </c>
      <c r="I15" s="63" t="s">
        <v>181</v>
      </c>
    </row>
    <row r="16" spans="1:9" x14ac:dyDescent="0.25">
      <c r="A16" s="79" t="s">
        <v>182</v>
      </c>
      <c r="B16" s="62">
        <v>509</v>
      </c>
      <c r="C16" s="62">
        <v>413</v>
      </c>
      <c r="D16" s="62">
        <v>93</v>
      </c>
      <c r="E16" s="62">
        <v>3</v>
      </c>
      <c r="F16" s="62">
        <v>273</v>
      </c>
      <c r="G16" s="62">
        <v>128</v>
      </c>
      <c r="H16" s="62">
        <v>108</v>
      </c>
      <c r="I16" s="63" t="s">
        <v>181</v>
      </c>
    </row>
    <row r="17" spans="1:9" x14ac:dyDescent="0.25">
      <c r="A17" s="79" t="s">
        <v>183</v>
      </c>
      <c r="B17" s="62">
        <v>142</v>
      </c>
      <c r="C17" s="62">
        <v>116</v>
      </c>
      <c r="D17" s="62">
        <v>25</v>
      </c>
      <c r="E17" s="62">
        <v>1</v>
      </c>
      <c r="F17" s="62">
        <v>41</v>
      </c>
      <c r="G17" s="62">
        <v>29</v>
      </c>
      <c r="H17" s="62">
        <v>72</v>
      </c>
      <c r="I17" s="63" t="s">
        <v>181</v>
      </c>
    </row>
    <row r="18" spans="1:9" x14ac:dyDescent="0.25">
      <c r="A18" s="79" t="s">
        <v>184</v>
      </c>
      <c r="B18" s="62">
        <v>472</v>
      </c>
      <c r="C18" s="62">
        <v>402</v>
      </c>
      <c r="D18" s="62">
        <v>68</v>
      </c>
      <c r="E18" s="62">
        <v>2</v>
      </c>
      <c r="F18" s="62">
        <v>287</v>
      </c>
      <c r="G18" s="62">
        <v>52</v>
      </c>
      <c r="H18" s="62">
        <v>133</v>
      </c>
      <c r="I18" s="63" t="s">
        <v>181</v>
      </c>
    </row>
    <row r="19" spans="1:9" x14ac:dyDescent="0.25">
      <c r="A19" s="79" t="s">
        <v>185</v>
      </c>
      <c r="B19" s="62">
        <v>156</v>
      </c>
      <c r="C19" s="62">
        <v>125</v>
      </c>
      <c r="D19" s="62">
        <v>28</v>
      </c>
      <c r="E19" s="62">
        <v>3</v>
      </c>
      <c r="F19" s="62">
        <v>87</v>
      </c>
      <c r="G19" s="62">
        <v>33</v>
      </c>
      <c r="H19" s="62">
        <v>36</v>
      </c>
      <c r="I19" s="63" t="s">
        <v>181</v>
      </c>
    </row>
    <row r="20" spans="1:9" x14ac:dyDescent="0.25">
      <c r="A20" s="79" t="s">
        <v>186</v>
      </c>
      <c r="B20" s="62">
        <v>1176</v>
      </c>
      <c r="C20" s="62">
        <v>996</v>
      </c>
      <c r="D20" s="62">
        <v>175</v>
      </c>
      <c r="E20" s="62">
        <v>5</v>
      </c>
      <c r="F20" s="62">
        <v>658</v>
      </c>
      <c r="G20" s="62">
        <v>415</v>
      </c>
      <c r="H20" s="62">
        <v>103</v>
      </c>
      <c r="I20" s="63" t="s">
        <v>181</v>
      </c>
    </row>
    <row r="21" spans="1:9" x14ac:dyDescent="0.25">
      <c r="A21" s="79" t="s">
        <v>187</v>
      </c>
      <c r="B21" s="62">
        <v>267</v>
      </c>
      <c r="C21" s="62">
        <v>220</v>
      </c>
      <c r="D21" s="62">
        <v>46</v>
      </c>
      <c r="E21" s="62">
        <v>1</v>
      </c>
      <c r="F21" s="62">
        <v>125</v>
      </c>
      <c r="G21" s="62">
        <v>50</v>
      </c>
      <c r="H21" s="62">
        <v>92</v>
      </c>
      <c r="I21" s="63" t="s">
        <v>181</v>
      </c>
    </row>
    <row r="22" spans="1:9" x14ac:dyDescent="0.25">
      <c r="A22" s="79" t="s">
        <v>188</v>
      </c>
      <c r="B22" s="62">
        <v>987</v>
      </c>
      <c r="C22" s="62">
        <v>799</v>
      </c>
      <c r="D22" s="62">
        <v>187</v>
      </c>
      <c r="E22" s="62">
        <v>1</v>
      </c>
      <c r="F22" s="62">
        <v>475</v>
      </c>
      <c r="G22" s="62">
        <v>380</v>
      </c>
      <c r="H22" s="62">
        <v>132</v>
      </c>
      <c r="I22" s="63" t="s">
        <v>181</v>
      </c>
    </row>
    <row r="23" spans="1:9" x14ac:dyDescent="0.25">
      <c r="A23" s="79" t="s">
        <v>189</v>
      </c>
      <c r="B23" s="62">
        <v>170</v>
      </c>
      <c r="C23" s="62">
        <v>138</v>
      </c>
      <c r="D23" s="62">
        <v>32</v>
      </c>
      <c r="E23" s="62">
        <v>0</v>
      </c>
      <c r="F23" s="62">
        <v>86</v>
      </c>
      <c r="G23" s="62">
        <v>56</v>
      </c>
      <c r="H23" s="62">
        <v>28</v>
      </c>
      <c r="I23" s="63" t="s">
        <v>181</v>
      </c>
    </row>
    <row r="24" spans="1:9" x14ac:dyDescent="0.25">
      <c r="A24" s="79" t="s">
        <v>190</v>
      </c>
      <c r="B24" s="62">
        <v>161</v>
      </c>
      <c r="C24" s="62">
        <v>133</v>
      </c>
      <c r="D24" s="62">
        <v>28</v>
      </c>
      <c r="E24" s="62">
        <v>0</v>
      </c>
      <c r="F24" s="62">
        <v>114</v>
      </c>
      <c r="G24" s="62">
        <v>23</v>
      </c>
      <c r="H24" s="62">
        <v>24</v>
      </c>
      <c r="I24" s="63" t="s">
        <v>181</v>
      </c>
    </row>
    <row r="25" spans="1:9" x14ac:dyDescent="0.25">
      <c r="A25" s="79" t="s">
        <v>191</v>
      </c>
      <c r="B25" s="62">
        <v>94</v>
      </c>
      <c r="C25" s="62">
        <v>78</v>
      </c>
      <c r="D25" s="62">
        <v>15</v>
      </c>
      <c r="E25" s="62">
        <v>1</v>
      </c>
      <c r="F25" s="62">
        <v>44</v>
      </c>
      <c r="G25" s="62">
        <v>16</v>
      </c>
      <c r="H25" s="62">
        <v>34</v>
      </c>
      <c r="I25" s="63" t="s">
        <v>181</v>
      </c>
    </row>
    <row r="26" spans="1:9" x14ac:dyDescent="0.25">
      <c r="A26" s="79" t="s">
        <v>192</v>
      </c>
      <c r="B26" s="62">
        <v>71</v>
      </c>
      <c r="C26" s="62">
        <v>66</v>
      </c>
      <c r="D26" s="62">
        <v>5</v>
      </c>
      <c r="E26" s="62">
        <v>0</v>
      </c>
      <c r="F26" s="62">
        <v>49</v>
      </c>
      <c r="G26" s="62">
        <v>9</v>
      </c>
      <c r="H26" s="62">
        <v>13</v>
      </c>
      <c r="I26" s="63" t="s">
        <v>181</v>
      </c>
    </row>
    <row r="27" spans="1:9" ht="13.5" customHeight="1" x14ac:dyDescent="0.25">
      <c r="A27" s="79" t="s">
        <v>193</v>
      </c>
      <c r="B27" s="62">
        <v>574</v>
      </c>
      <c r="C27" s="62">
        <v>489</v>
      </c>
      <c r="D27" s="62">
        <v>84</v>
      </c>
      <c r="E27" s="62">
        <v>1</v>
      </c>
      <c r="F27" s="62">
        <v>332</v>
      </c>
      <c r="G27" s="62">
        <v>163</v>
      </c>
      <c r="H27" s="62">
        <v>79</v>
      </c>
      <c r="I27" s="63" t="s">
        <v>181</v>
      </c>
    </row>
    <row r="28" spans="1:9" x14ac:dyDescent="0.25">
      <c r="A28" s="79" t="s">
        <v>194</v>
      </c>
      <c r="B28" s="62">
        <v>75</v>
      </c>
      <c r="C28" s="62">
        <v>61</v>
      </c>
      <c r="D28" s="62">
        <v>14</v>
      </c>
      <c r="E28" s="62">
        <v>0</v>
      </c>
      <c r="F28" s="62">
        <v>46</v>
      </c>
      <c r="G28" s="62">
        <v>11</v>
      </c>
      <c r="H28" s="62">
        <v>18</v>
      </c>
      <c r="I28" s="63" t="s">
        <v>181</v>
      </c>
    </row>
    <row r="29" spans="1:9" x14ac:dyDescent="0.25">
      <c r="A29" s="79" t="s">
        <v>195</v>
      </c>
      <c r="B29" s="62">
        <v>95</v>
      </c>
      <c r="C29" s="62">
        <v>82</v>
      </c>
      <c r="D29" s="62">
        <v>13</v>
      </c>
      <c r="E29" s="62">
        <v>0</v>
      </c>
      <c r="F29" s="62">
        <v>70</v>
      </c>
      <c r="G29" s="62">
        <v>10</v>
      </c>
      <c r="H29" s="62">
        <v>15</v>
      </c>
      <c r="I29" s="63" t="s">
        <v>181</v>
      </c>
    </row>
    <row r="30" spans="1:9" x14ac:dyDescent="0.25">
      <c r="A30" s="79" t="s">
        <v>196</v>
      </c>
      <c r="B30" s="62">
        <v>180</v>
      </c>
      <c r="C30" s="62">
        <v>147</v>
      </c>
      <c r="D30" s="62">
        <v>31</v>
      </c>
      <c r="E30" s="62">
        <v>2</v>
      </c>
      <c r="F30" s="62">
        <v>112</v>
      </c>
      <c r="G30" s="62">
        <v>34</v>
      </c>
      <c r="H30" s="62">
        <v>34</v>
      </c>
      <c r="I30" s="63" t="s">
        <v>181</v>
      </c>
    </row>
    <row r="31" spans="1:9" x14ac:dyDescent="0.25">
      <c r="A31" s="79" t="s">
        <v>197</v>
      </c>
      <c r="B31" s="62">
        <v>31</v>
      </c>
      <c r="C31" s="62">
        <v>24</v>
      </c>
      <c r="D31" s="62">
        <v>7</v>
      </c>
      <c r="E31" s="62">
        <v>0</v>
      </c>
      <c r="F31" s="62">
        <v>17</v>
      </c>
      <c r="G31" s="62">
        <v>5</v>
      </c>
      <c r="H31" s="62">
        <v>9</v>
      </c>
      <c r="I31" s="63" t="s">
        <v>181</v>
      </c>
    </row>
    <row r="32" spans="1:9" x14ac:dyDescent="0.25">
      <c r="A32" s="79" t="s">
        <v>198</v>
      </c>
      <c r="B32" s="62">
        <v>690</v>
      </c>
      <c r="C32" s="62">
        <v>632</v>
      </c>
      <c r="D32" s="62">
        <v>56</v>
      </c>
      <c r="E32" s="62">
        <v>2</v>
      </c>
      <c r="F32" s="62">
        <v>497</v>
      </c>
      <c r="G32" s="62">
        <v>176</v>
      </c>
      <c r="H32" s="62">
        <v>17</v>
      </c>
      <c r="I32" s="63" t="s">
        <v>181</v>
      </c>
    </row>
    <row r="33" spans="1:9" x14ac:dyDescent="0.25">
      <c r="A33" s="79" t="s">
        <v>199</v>
      </c>
      <c r="B33" s="62">
        <v>362</v>
      </c>
      <c r="C33" s="62">
        <v>283</v>
      </c>
      <c r="D33" s="62">
        <v>75</v>
      </c>
      <c r="E33" s="62">
        <v>4</v>
      </c>
      <c r="F33" s="62">
        <v>269</v>
      </c>
      <c r="G33" s="62">
        <v>58</v>
      </c>
      <c r="H33" s="62">
        <v>35</v>
      </c>
      <c r="I33" s="63" t="s">
        <v>181</v>
      </c>
    </row>
    <row r="34" spans="1:9" x14ac:dyDescent="0.25">
      <c r="A34" s="73"/>
      <c r="B34" s="62"/>
      <c r="C34" s="65"/>
      <c r="D34" s="65"/>
      <c r="E34" s="65"/>
      <c r="F34" s="65"/>
      <c r="G34" s="65"/>
      <c r="H34" s="65"/>
      <c r="I34" s="66"/>
    </row>
    <row r="35" spans="1:9" x14ac:dyDescent="0.25">
      <c r="B35" s="80"/>
    </row>
  </sheetData>
  <mergeCells count="4">
    <mergeCell ref="A3:I3"/>
    <mergeCell ref="A4:I4"/>
    <mergeCell ref="C8:E8"/>
    <mergeCell ref="F8:I8"/>
  </mergeCells>
  <pageMargins left="0.52" right="0.75" top="6.78" bottom="1" header="0" footer="0"/>
  <pageSetup paperSize="5" scale="75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D0B3B-4812-4AE3-98D1-34E4608E9CE8}">
  <dimension ref="A1:W161"/>
  <sheetViews>
    <sheetView workbookViewId="0">
      <selection activeCell="A84" sqref="A84"/>
    </sheetView>
  </sheetViews>
  <sheetFormatPr baseColWidth="10" defaultColWidth="13.26953125" defaultRowHeight="10" x14ac:dyDescent="0.2"/>
  <cols>
    <col min="1" max="1" width="26.7265625" style="83" customWidth="1"/>
    <col min="2" max="2" width="5.7265625" style="83" customWidth="1"/>
    <col min="3" max="3" width="8.453125" style="83" customWidth="1"/>
    <col min="4" max="4" width="7.81640625" style="83" customWidth="1"/>
    <col min="5" max="5" width="8.7265625" style="83" customWidth="1"/>
    <col min="6" max="6" width="9.453125" style="83" customWidth="1"/>
    <col min="7" max="7" width="6.7265625" style="83" customWidth="1"/>
    <col min="8" max="8" width="7.453125" style="83" customWidth="1"/>
    <col min="9" max="9" width="6.7265625" style="83" customWidth="1"/>
    <col min="10" max="10" width="8.7265625" style="83" customWidth="1"/>
    <col min="11" max="11" width="9.26953125" style="83" customWidth="1"/>
    <col min="12" max="12" width="6.81640625" style="83" customWidth="1"/>
    <col min="13" max="13" width="7.54296875" style="83" customWidth="1"/>
    <col min="14" max="14" width="6.26953125" style="83" customWidth="1"/>
    <col min="15" max="15" width="6.1796875" style="83" customWidth="1"/>
    <col min="16" max="16" width="6.81640625" style="83" customWidth="1"/>
    <col min="17" max="17" width="7.1796875" style="83" customWidth="1"/>
    <col min="18" max="18" width="8.7265625" style="83" customWidth="1"/>
    <col min="19" max="19" width="7.26953125" style="83" customWidth="1"/>
    <col min="20" max="20" width="6.453125" style="83" customWidth="1"/>
    <col min="21" max="21" width="5.54296875" style="83" customWidth="1"/>
    <col min="22" max="22" width="7" style="83" customWidth="1"/>
    <col min="23" max="23" width="8.26953125" style="83" customWidth="1"/>
    <col min="24" max="256" width="13.26953125" style="83"/>
    <col min="257" max="257" width="26.7265625" style="83" customWidth="1"/>
    <col min="258" max="258" width="5.7265625" style="83" customWidth="1"/>
    <col min="259" max="259" width="8.453125" style="83" customWidth="1"/>
    <col min="260" max="260" width="7.81640625" style="83" customWidth="1"/>
    <col min="261" max="261" width="8.7265625" style="83" customWidth="1"/>
    <col min="262" max="262" width="9.453125" style="83" customWidth="1"/>
    <col min="263" max="263" width="6.7265625" style="83" customWidth="1"/>
    <col min="264" max="264" width="7.453125" style="83" customWidth="1"/>
    <col min="265" max="265" width="6.7265625" style="83" customWidth="1"/>
    <col min="266" max="266" width="8.7265625" style="83" customWidth="1"/>
    <col min="267" max="267" width="9.26953125" style="83" customWidth="1"/>
    <col min="268" max="268" width="6.81640625" style="83" customWidth="1"/>
    <col min="269" max="269" width="7.54296875" style="83" customWidth="1"/>
    <col min="270" max="270" width="6.26953125" style="83" customWidth="1"/>
    <col min="271" max="271" width="6.1796875" style="83" customWidth="1"/>
    <col min="272" max="272" width="6.81640625" style="83" customWidth="1"/>
    <col min="273" max="273" width="7.1796875" style="83" customWidth="1"/>
    <col min="274" max="274" width="8.7265625" style="83" customWidth="1"/>
    <col min="275" max="275" width="7.26953125" style="83" customWidth="1"/>
    <col min="276" max="276" width="6.453125" style="83" customWidth="1"/>
    <col min="277" max="277" width="5.54296875" style="83" customWidth="1"/>
    <col min="278" max="278" width="7" style="83" customWidth="1"/>
    <col min="279" max="279" width="8.26953125" style="83" customWidth="1"/>
    <col min="280" max="512" width="13.26953125" style="83"/>
    <col min="513" max="513" width="26.7265625" style="83" customWidth="1"/>
    <col min="514" max="514" width="5.7265625" style="83" customWidth="1"/>
    <col min="515" max="515" width="8.453125" style="83" customWidth="1"/>
    <col min="516" max="516" width="7.81640625" style="83" customWidth="1"/>
    <col min="517" max="517" width="8.7265625" style="83" customWidth="1"/>
    <col min="518" max="518" width="9.453125" style="83" customWidth="1"/>
    <col min="519" max="519" width="6.7265625" style="83" customWidth="1"/>
    <col min="520" max="520" width="7.453125" style="83" customWidth="1"/>
    <col min="521" max="521" width="6.7265625" style="83" customWidth="1"/>
    <col min="522" max="522" width="8.7265625" style="83" customWidth="1"/>
    <col min="523" max="523" width="9.26953125" style="83" customWidth="1"/>
    <col min="524" max="524" width="6.81640625" style="83" customWidth="1"/>
    <col min="525" max="525" width="7.54296875" style="83" customWidth="1"/>
    <col min="526" max="526" width="6.26953125" style="83" customWidth="1"/>
    <col min="527" max="527" width="6.1796875" style="83" customWidth="1"/>
    <col min="528" max="528" width="6.81640625" style="83" customWidth="1"/>
    <col min="529" max="529" width="7.1796875" style="83" customWidth="1"/>
    <col min="530" max="530" width="8.7265625" style="83" customWidth="1"/>
    <col min="531" max="531" width="7.26953125" style="83" customWidth="1"/>
    <col min="532" max="532" width="6.453125" style="83" customWidth="1"/>
    <col min="533" max="533" width="5.54296875" style="83" customWidth="1"/>
    <col min="534" max="534" width="7" style="83" customWidth="1"/>
    <col min="535" max="535" width="8.26953125" style="83" customWidth="1"/>
    <col min="536" max="768" width="13.26953125" style="83"/>
    <col min="769" max="769" width="26.7265625" style="83" customWidth="1"/>
    <col min="770" max="770" width="5.7265625" style="83" customWidth="1"/>
    <col min="771" max="771" width="8.453125" style="83" customWidth="1"/>
    <col min="772" max="772" width="7.81640625" style="83" customWidth="1"/>
    <col min="773" max="773" width="8.7265625" style="83" customWidth="1"/>
    <col min="774" max="774" width="9.453125" style="83" customWidth="1"/>
    <col min="775" max="775" width="6.7265625" style="83" customWidth="1"/>
    <col min="776" max="776" width="7.453125" style="83" customWidth="1"/>
    <col min="777" max="777" width="6.7265625" style="83" customWidth="1"/>
    <col min="778" max="778" width="8.7265625" style="83" customWidth="1"/>
    <col min="779" max="779" width="9.26953125" style="83" customWidth="1"/>
    <col min="780" max="780" width="6.81640625" style="83" customWidth="1"/>
    <col min="781" max="781" width="7.54296875" style="83" customWidth="1"/>
    <col min="782" max="782" width="6.26953125" style="83" customWidth="1"/>
    <col min="783" max="783" width="6.1796875" style="83" customWidth="1"/>
    <col min="784" max="784" width="6.81640625" style="83" customWidth="1"/>
    <col min="785" max="785" width="7.1796875" style="83" customWidth="1"/>
    <col min="786" max="786" width="8.7265625" style="83" customWidth="1"/>
    <col min="787" max="787" width="7.26953125" style="83" customWidth="1"/>
    <col min="788" max="788" width="6.453125" style="83" customWidth="1"/>
    <col min="789" max="789" width="5.54296875" style="83" customWidth="1"/>
    <col min="790" max="790" width="7" style="83" customWidth="1"/>
    <col min="791" max="791" width="8.26953125" style="83" customWidth="1"/>
    <col min="792" max="1024" width="13.26953125" style="83"/>
    <col min="1025" max="1025" width="26.7265625" style="83" customWidth="1"/>
    <col min="1026" max="1026" width="5.7265625" style="83" customWidth="1"/>
    <col min="1027" max="1027" width="8.453125" style="83" customWidth="1"/>
    <col min="1028" max="1028" width="7.81640625" style="83" customWidth="1"/>
    <col min="1029" max="1029" width="8.7265625" style="83" customWidth="1"/>
    <col min="1030" max="1030" width="9.453125" style="83" customWidth="1"/>
    <col min="1031" max="1031" width="6.7265625" style="83" customWidth="1"/>
    <col min="1032" max="1032" width="7.453125" style="83" customWidth="1"/>
    <col min="1033" max="1033" width="6.7265625" style="83" customWidth="1"/>
    <col min="1034" max="1034" width="8.7265625" style="83" customWidth="1"/>
    <col min="1035" max="1035" width="9.26953125" style="83" customWidth="1"/>
    <col min="1036" max="1036" width="6.81640625" style="83" customWidth="1"/>
    <col min="1037" max="1037" width="7.54296875" style="83" customWidth="1"/>
    <col min="1038" max="1038" width="6.26953125" style="83" customWidth="1"/>
    <col min="1039" max="1039" width="6.1796875" style="83" customWidth="1"/>
    <col min="1040" max="1040" width="6.81640625" style="83" customWidth="1"/>
    <col min="1041" max="1041" width="7.1796875" style="83" customWidth="1"/>
    <col min="1042" max="1042" width="8.7265625" style="83" customWidth="1"/>
    <col min="1043" max="1043" width="7.26953125" style="83" customWidth="1"/>
    <col min="1044" max="1044" width="6.453125" style="83" customWidth="1"/>
    <col min="1045" max="1045" width="5.54296875" style="83" customWidth="1"/>
    <col min="1046" max="1046" width="7" style="83" customWidth="1"/>
    <col min="1047" max="1047" width="8.26953125" style="83" customWidth="1"/>
    <col min="1048" max="1280" width="13.26953125" style="83"/>
    <col min="1281" max="1281" width="26.7265625" style="83" customWidth="1"/>
    <col min="1282" max="1282" width="5.7265625" style="83" customWidth="1"/>
    <col min="1283" max="1283" width="8.453125" style="83" customWidth="1"/>
    <col min="1284" max="1284" width="7.81640625" style="83" customWidth="1"/>
    <col min="1285" max="1285" width="8.7265625" style="83" customWidth="1"/>
    <col min="1286" max="1286" width="9.453125" style="83" customWidth="1"/>
    <col min="1287" max="1287" width="6.7265625" style="83" customWidth="1"/>
    <col min="1288" max="1288" width="7.453125" style="83" customWidth="1"/>
    <col min="1289" max="1289" width="6.7265625" style="83" customWidth="1"/>
    <col min="1290" max="1290" width="8.7265625" style="83" customWidth="1"/>
    <col min="1291" max="1291" width="9.26953125" style="83" customWidth="1"/>
    <col min="1292" max="1292" width="6.81640625" style="83" customWidth="1"/>
    <col min="1293" max="1293" width="7.54296875" style="83" customWidth="1"/>
    <col min="1294" max="1294" width="6.26953125" style="83" customWidth="1"/>
    <col min="1295" max="1295" width="6.1796875" style="83" customWidth="1"/>
    <col min="1296" max="1296" width="6.81640625" style="83" customWidth="1"/>
    <col min="1297" max="1297" width="7.1796875" style="83" customWidth="1"/>
    <col min="1298" max="1298" width="8.7265625" style="83" customWidth="1"/>
    <col min="1299" max="1299" width="7.26953125" style="83" customWidth="1"/>
    <col min="1300" max="1300" width="6.453125" style="83" customWidth="1"/>
    <col min="1301" max="1301" width="5.54296875" style="83" customWidth="1"/>
    <col min="1302" max="1302" width="7" style="83" customWidth="1"/>
    <col min="1303" max="1303" width="8.26953125" style="83" customWidth="1"/>
    <col min="1304" max="1536" width="13.26953125" style="83"/>
    <col min="1537" max="1537" width="26.7265625" style="83" customWidth="1"/>
    <col min="1538" max="1538" width="5.7265625" style="83" customWidth="1"/>
    <col min="1539" max="1539" width="8.453125" style="83" customWidth="1"/>
    <col min="1540" max="1540" width="7.81640625" style="83" customWidth="1"/>
    <col min="1541" max="1541" width="8.7265625" style="83" customWidth="1"/>
    <col min="1542" max="1542" width="9.453125" style="83" customWidth="1"/>
    <col min="1543" max="1543" width="6.7265625" style="83" customWidth="1"/>
    <col min="1544" max="1544" width="7.453125" style="83" customWidth="1"/>
    <col min="1545" max="1545" width="6.7265625" style="83" customWidth="1"/>
    <col min="1546" max="1546" width="8.7265625" style="83" customWidth="1"/>
    <col min="1547" max="1547" width="9.26953125" style="83" customWidth="1"/>
    <col min="1548" max="1548" width="6.81640625" style="83" customWidth="1"/>
    <col min="1549" max="1549" width="7.54296875" style="83" customWidth="1"/>
    <col min="1550" max="1550" width="6.26953125" style="83" customWidth="1"/>
    <col min="1551" max="1551" width="6.1796875" style="83" customWidth="1"/>
    <col min="1552" max="1552" width="6.81640625" style="83" customWidth="1"/>
    <col min="1553" max="1553" width="7.1796875" style="83" customWidth="1"/>
    <col min="1554" max="1554" width="8.7265625" style="83" customWidth="1"/>
    <col min="1555" max="1555" width="7.26953125" style="83" customWidth="1"/>
    <col min="1556" max="1556" width="6.453125" style="83" customWidth="1"/>
    <col min="1557" max="1557" width="5.54296875" style="83" customWidth="1"/>
    <col min="1558" max="1558" width="7" style="83" customWidth="1"/>
    <col min="1559" max="1559" width="8.26953125" style="83" customWidth="1"/>
    <col min="1560" max="1792" width="13.26953125" style="83"/>
    <col min="1793" max="1793" width="26.7265625" style="83" customWidth="1"/>
    <col min="1794" max="1794" width="5.7265625" style="83" customWidth="1"/>
    <col min="1795" max="1795" width="8.453125" style="83" customWidth="1"/>
    <col min="1796" max="1796" width="7.81640625" style="83" customWidth="1"/>
    <col min="1797" max="1797" width="8.7265625" style="83" customWidth="1"/>
    <col min="1798" max="1798" width="9.453125" style="83" customWidth="1"/>
    <col min="1799" max="1799" width="6.7265625" style="83" customWidth="1"/>
    <col min="1800" max="1800" width="7.453125" style="83" customWidth="1"/>
    <col min="1801" max="1801" width="6.7265625" style="83" customWidth="1"/>
    <col min="1802" max="1802" width="8.7265625" style="83" customWidth="1"/>
    <col min="1803" max="1803" width="9.26953125" style="83" customWidth="1"/>
    <col min="1804" max="1804" width="6.81640625" style="83" customWidth="1"/>
    <col min="1805" max="1805" width="7.54296875" style="83" customWidth="1"/>
    <col min="1806" max="1806" width="6.26953125" style="83" customWidth="1"/>
    <col min="1807" max="1807" width="6.1796875" style="83" customWidth="1"/>
    <col min="1808" max="1808" width="6.81640625" style="83" customWidth="1"/>
    <col min="1809" max="1809" width="7.1796875" style="83" customWidth="1"/>
    <col min="1810" max="1810" width="8.7265625" style="83" customWidth="1"/>
    <col min="1811" max="1811" width="7.26953125" style="83" customWidth="1"/>
    <col min="1812" max="1812" width="6.453125" style="83" customWidth="1"/>
    <col min="1813" max="1813" width="5.54296875" style="83" customWidth="1"/>
    <col min="1814" max="1814" width="7" style="83" customWidth="1"/>
    <col min="1815" max="1815" width="8.26953125" style="83" customWidth="1"/>
    <col min="1816" max="2048" width="13.26953125" style="83"/>
    <col min="2049" max="2049" width="26.7265625" style="83" customWidth="1"/>
    <col min="2050" max="2050" width="5.7265625" style="83" customWidth="1"/>
    <col min="2051" max="2051" width="8.453125" style="83" customWidth="1"/>
    <col min="2052" max="2052" width="7.81640625" style="83" customWidth="1"/>
    <col min="2053" max="2053" width="8.7265625" style="83" customWidth="1"/>
    <col min="2054" max="2054" width="9.453125" style="83" customWidth="1"/>
    <col min="2055" max="2055" width="6.7265625" style="83" customWidth="1"/>
    <col min="2056" max="2056" width="7.453125" style="83" customWidth="1"/>
    <col min="2057" max="2057" width="6.7265625" style="83" customWidth="1"/>
    <col min="2058" max="2058" width="8.7265625" style="83" customWidth="1"/>
    <col min="2059" max="2059" width="9.26953125" style="83" customWidth="1"/>
    <col min="2060" max="2060" width="6.81640625" style="83" customWidth="1"/>
    <col min="2061" max="2061" width="7.54296875" style="83" customWidth="1"/>
    <col min="2062" max="2062" width="6.26953125" style="83" customWidth="1"/>
    <col min="2063" max="2063" width="6.1796875" style="83" customWidth="1"/>
    <col min="2064" max="2064" width="6.81640625" style="83" customWidth="1"/>
    <col min="2065" max="2065" width="7.1796875" style="83" customWidth="1"/>
    <col min="2066" max="2066" width="8.7265625" style="83" customWidth="1"/>
    <col min="2067" max="2067" width="7.26953125" style="83" customWidth="1"/>
    <col min="2068" max="2068" width="6.453125" style="83" customWidth="1"/>
    <col min="2069" max="2069" width="5.54296875" style="83" customWidth="1"/>
    <col min="2070" max="2070" width="7" style="83" customWidth="1"/>
    <col min="2071" max="2071" width="8.26953125" style="83" customWidth="1"/>
    <col min="2072" max="2304" width="13.26953125" style="83"/>
    <col min="2305" max="2305" width="26.7265625" style="83" customWidth="1"/>
    <col min="2306" max="2306" width="5.7265625" style="83" customWidth="1"/>
    <col min="2307" max="2307" width="8.453125" style="83" customWidth="1"/>
    <col min="2308" max="2308" width="7.81640625" style="83" customWidth="1"/>
    <col min="2309" max="2309" width="8.7265625" style="83" customWidth="1"/>
    <col min="2310" max="2310" width="9.453125" style="83" customWidth="1"/>
    <col min="2311" max="2311" width="6.7265625" style="83" customWidth="1"/>
    <col min="2312" max="2312" width="7.453125" style="83" customWidth="1"/>
    <col min="2313" max="2313" width="6.7265625" style="83" customWidth="1"/>
    <col min="2314" max="2314" width="8.7265625" style="83" customWidth="1"/>
    <col min="2315" max="2315" width="9.26953125" style="83" customWidth="1"/>
    <col min="2316" max="2316" width="6.81640625" style="83" customWidth="1"/>
    <col min="2317" max="2317" width="7.54296875" style="83" customWidth="1"/>
    <col min="2318" max="2318" width="6.26953125" style="83" customWidth="1"/>
    <col min="2319" max="2319" width="6.1796875" style="83" customWidth="1"/>
    <col min="2320" max="2320" width="6.81640625" style="83" customWidth="1"/>
    <col min="2321" max="2321" width="7.1796875" style="83" customWidth="1"/>
    <col min="2322" max="2322" width="8.7265625" style="83" customWidth="1"/>
    <col min="2323" max="2323" width="7.26953125" style="83" customWidth="1"/>
    <col min="2324" max="2324" width="6.453125" style="83" customWidth="1"/>
    <col min="2325" max="2325" width="5.54296875" style="83" customWidth="1"/>
    <col min="2326" max="2326" width="7" style="83" customWidth="1"/>
    <col min="2327" max="2327" width="8.26953125" style="83" customWidth="1"/>
    <col min="2328" max="2560" width="13.26953125" style="83"/>
    <col min="2561" max="2561" width="26.7265625" style="83" customWidth="1"/>
    <col min="2562" max="2562" width="5.7265625" style="83" customWidth="1"/>
    <col min="2563" max="2563" width="8.453125" style="83" customWidth="1"/>
    <col min="2564" max="2564" width="7.81640625" style="83" customWidth="1"/>
    <col min="2565" max="2565" width="8.7265625" style="83" customWidth="1"/>
    <col min="2566" max="2566" width="9.453125" style="83" customWidth="1"/>
    <col min="2567" max="2567" width="6.7265625" style="83" customWidth="1"/>
    <col min="2568" max="2568" width="7.453125" style="83" customWidth="1"/>
    <col min="2569" max="2569" width="6.7265625" style="83" customWidth="1"/>
    <col min="2570" max="2570" width="8.7265625" style="83" customWidth="1"/>
    <col min="2571" max="2571" width="9.26953125" style="83" customWidth="1"/>
    <col min="2572" max="2572" width="6.81640625" style="83" customWidth="1"/>
    <col min="2573" max="2573" width="7.54296875" style="83" customWidth="1"/>
    <col min="2574" max="2574" width="6.26953125" style="83" customWidth="1"/>
    <col min="2575" max="2575" width="6.1796875" style="83" customWidth="1"/>
    <col min="2576" max="2576" width="6.81640625" style="83" customWidth="1"/>
    <col min="2577" max="2577" width="7.1796875" style="83" customWidth="1"/>
    <col min="2578" max="2578" width="8.7265625" style="83" customWidth="1"/>
    <col min="2579" max="2579" width="7.26953125" style="83" customWidth="1"/>
    <col min="2580" max="2580" width="6.453125" style="83" customWidth="1"/>
    <col min="2581" max="2581" width="5.54296875" style="83" customWidth="1"/>
    <col min="2582" max="2582" width="7" style="83" customWidth="1"/>
    <col min="2583" max="2583" width="8.26953125" style="83" customWidth="1"/>
    <col min="2584" max="2816" width="13.26953125" style="83"/>
    <col min="2817" max="2817" width="26.7265625" style="83" customWidth="1"/>
    <col min="2818" max="2818" width="5.7265625" style="83" customWidth="1"/>
    <col min="2819" max="2819" width="8.453125" style="83" customWidth="1"/>
    <col min="2820" max="2820" width="7.81640625" style="83" customWidth="1"/>
    <col min="2821" max="2821" width="8.7265625" style="83" customWidth="1"/>
    <col min="2822" max="2822" width="9.453125" style="83" customWidth="1"/>
    <col min="2823" max="2823" width="6.7265625" style="83" customWidth="1"/>
    <col min="2824" max="2824" width="7.453125" style="83" customWidth="1"/>
    <col min="2825" max="2825" width="6.7265625" style="83" customWidth="1"/>
    <col min="2826" max="2826" width="8.7265625" style="83" customWidth="1"/>
    <col min="2827" max="2827" width="9.26953125" style="83" customWidth="1"/>
    <col min="2828" max="2828" width="6.81640625" style="83" customWidth="1"/>
    <col min="2829" max="2829" width="7.54296875" style="83" customWidth="1"/>
    <col min="2830" max="2830" width="6.26953125" style="83" customWidth="1"/>
    <col min="2831" max="2831" width="6.1796875" style="83" customWidth="1"/>
    <col min="2832" max="2832" width="6.81640625" style="83" customWidth="1"/>
    <col min="2833" max="2833" width="7.1796875" style="83" customWidth="1"/>
    <col min="2834" max="2834" width="8.7265625" style="83" customWidth="1"/>
    <col min="2835" max="2835" width="7.26953125" style="83" customWidth="1"/>
    <col min="2836" max="2836" width="6.453125" style="83" customWidth="1"/>
    <col min="2837" max="2837" width="5.54296875" style="83" customWidth="1"/>
    <col min="2838" max="2838" width="7" style="83" customWidth="1"/>
    <col min="2839" max="2839" width="8.26953125" style="83" customWidth="1"/>
    <col min="2840" max="3072" width="13.26953125" style="83"/>
    <col min="3073" max="3073" width="26.7265625" style="83" customWidth="1"/>
    <col min="3074" max="3074" width="5.7265625" style="83" customWidth="1"/>
    <col min="3075" max="3075" width="8.453125" style="83" customWidth="1"/>
    <col min="3076" max="3076" width="7.81640625" style="83" customWidth="1"/>
    <col min="3077" max="3077" width="8.7265625" style="83" customWidth="1"/>
    <col min="3078" max="3078" width="9.453125" style="83" customWidth="1"/>
    <col min="3079" max="3079" width="6.7265625" style="83" customWidth="1"/>
    <col min="3080" max="3080" width="7.453125" style="83" customWidth="1"/>
    <col min="3081" max="3081" width="6.7265625" style="83" customWidth="1"/>
    <col min="3082" max="3082" width="8.7265625" style="83" customWidth="1"/>
    <col min="3083" max="3083" width="9.26953125" style="83" customWidth="1"/>
    <col min="3084" max="3084" width="6.81640625" style="83" customWidth="1"/>
    <col min="3085" max="3085" width="7.54296875" style="83" customWidth="1"/>
    <col min="3086" max="3086" width="6.26953125" style="83" customWidth="1"/>
    <col min="3087" max="3087" width="6.1796875" style="83" customWidth="1"/>
    <col min="3088" max="3088" width="6.81640625" style="83" customWidth="1"/>
    <col min="3089" max="3089" width="7.1796875" style="83" customWidth="1"/>
    <col min="3090" max="3090" width="8.7265625" style="83" customWidth="1"/>
    <col min="3091" max="3091" width="7.26953125" style="83" customWidth="1"/>
    <col min="3092" max="3092" width="6.453125" style="83" customWidth="1"/>
    <col min="3093" max="3093" width="5.54296875" style="83" customWidth="1"/>
    <col min="3094" max="3094" width="7" style="83" customWidth="1"/>
    <col min="3095" max="3095" width="8.26953125" style="83" customWidth="1"/>
    <col min="3096" max="3328" width="13.26953125" style="83"/>
    <col min="3329" max="3329" width="26.7265625" style="83" customWidth="1"/>
    <col min="3330" max="3330" width="5.7265625" style="83" customWidth="1"/>
    <col min="3331" max="3331" width="8.453125" style="83" customWidth="1"/>
    <col min="3332" max="3332" width="7.81640625" style="83" customWidth="1"/>
    <col min="3333" max="3333" width="8.7265625" style="83" customWidth="1"/>
    <col min="3334" max="3334" width="9.453125" style="83" customWidth="1"/>
    <col min="3335" max="3335" width="6.7265625" style="83" customWidth="1"/>
    <col min="3336" max="3336" width="7.453125" style="83" customWidth="1"/>
    <col min="3337" max="3337" width="6.7265625" style="83" customWidth="1"/>
    <col min="3338" max="3338" width="8.7265625" style="83" customWidth="1"/>
    <col min="3339" max="3339" width="9.26953125" style="83" customWidth="1"/>
    <col min="3340" max="3340" width="6.81640625" style="83" customWidth="1"/>
    <col min="3341" max="3341" width="7.54296875" style="83" customWidth="1"/>
    <col min="3342" max="3342" width="6.26953125" style="83" customWidth="1"/>
    <col min="3343" max="3343" width="6.1796875" style="83" customWidth="1"/>
    <col min="3344" max="3344" width="6.81640625" style="83" customWidth="1"/>
    <col min="3345" max="3345" width="7.1796875" style="83" customWidth="1"/>
    <col min="3346" max="3346" width="8.7265625" style="83" customWidth="1"/>
    <col min="3347" max="3347" width="7.26953125" style="83" customWidth="1"/>
    <col min="3348" max="3348" width="6.453125" style="83" customWidth="1"/>
    <col min="3349" max="3349" width="5.54296875" style="83" customWidth="1"/>
    <col min="3350" max="3350" width="7" style="83" customWidth="1"/>
    <col min="3351" max="3351" width="8.26953125" style="83" customWidth="1"/>
    <col min="3352" max="3584" width="13.26953125" style="83"/>
    <col min="3585" max="3585" width="26.7265625" style="83" customWidth="1"/>
    <col min="3586" max="3586" width="5.7265625" style="83" customWidth="1"/>
    <col min="3587" max="3587" width="8.453125" style="83" customWidth="1"/>
    <col min="3588" max="3588" width="7.81640625" style="83" customWidth="1"/>
    <col min="3589" max="3589" width="8.7265625" style="83" customWidth="1"/>
    <col min="3590" max="3590" width="9.453125" style="83" customWidth="1"/>
    <col min="3591" max="3591" width="6.7265625" style="83" customWidth="1"/>
    <col min="3592" max="3592" width="7.453125" style="83" customWidth="1"/>
    <col min="3593" max="3593" width="6.7265625" style="83" customWidth="1"/>
    <col min="3594" max="3594" width="8.7265625" style="83" customWidth="1"/>
    <col min="3595" max="3595" width="9.26953125" style="83" customWidth="1"/>
    <col min="3596" max="3596" width="6.81640625" style="83" customWidth="1"/>
    <col min="3597" max="3597" width="7.54296875" style="83" customWidth="1"/>
    <col min="3598" max="3598" width="6.26953125" style="83" customWidth="1"/>
    <col min="3599" max="3599" width="6.1796875" style="83" customWidth="1"/>
    <col min="3600" max="3600" width="6.81640625" style="83" customWidth="1"/>
    <col min="3601" max="3601" width="7.1796875" style="83" customWidth="1"/>
    <col min="3602" max="3602" width="8.7265625" style="83" customWidth="1"/>
    <col min="3603" max="3603" width="7.26953125" style="83" customWidth="1"/>
    <col min="3604" max="3604" width="6.453125" style="83" customWidth="1"/>
    <col min="3605" max="3605" width="5.54296875" style="83" customWidth="1"/>
    <col min="3606" max="3606" width="7" style="83" customWidth="1"/>
    <col min="3607" max="3607" width="8.26953125" style="83" customWidth="1"/>
    <col min="3608" max="3840" width="13.26953125" style="83"/>
    <col min="3841" max="3841" width="26.7265625" style="83" customWidth="1"/>
    <col min="3842" max="3842" width="5.7265625" style="83" customWidth="1"/>
    <col min="3843" max="3843" width="8.453125" style="83" customWidth="1"/>
    <col min="3844" max="3844" width="7.81640625" style="83" customWidth="1"/>
    <col min="3845" max="3845" width="8.7265625" style="83" customWidth="1"/>
    <col min="3846" max="3846" width="9.453125" style="83" customWidth="1"/>
    <col min="3847" max="3847" width="6.7265625" style="83" customWidth="1"/>
    <col min="3848" max="3848" width="7.453125" style="83" customWidth="1"/>
    <col min="3849" max="3849" width="6.7265625" style="83" customWidth="1"/>
    <col min="3850" max="3850" width="8.7265625" style="83" customWidth="1"/>
    <col min="3851" max="3851" width="9.26953125" style="83" customWidth="1"/>
    <col min="3852" max="3852" width="6.81640625" style="83" customWidth="1"/>
    <col min="3853" max="3853" width="7.54296875" style="83" customWidth="1"/>
    <col min="3854" max="3854" width="6.26953125" style="83" customWidth="1"/>
    <col min="3855" max="3855" width="6.1796875" style="83" customWidth="1"/>
    <col min="3856" max="3856" width="6.81640625" style="83" customWidth="1"/>
    <col min="3857" max="3857" width="7.1796875" style="83" customWidth="1"/>
    <col min="3858" max="3858" width="8.7265625" style="83" customWidth="1"/>
    <col min="3859" max="3859" width="7.26953125" style="83" customWidth="1"/>
    <col min="3860" max="3860" width="6.453125" style="83" customWidth="1"/>
    <col min="3861" max="3861" width="5.54296875" style="83" customWidth="1"/>
    <col min="3862" max="3862" width="7" style="83" customWidth="1"/>
    <col min="3863" max="3863" width="8.26953125" style="83" customWidth="1"/>
    <col min="3864" max="4096" width="13.26953125" style="83"/>
    <col min="4097" max="4097" width="26.7265625" style="83" customWidth="1"/>
    <col min="4098" max="4098" width="5.7265625" style="83" customWidth="1"/>
    <col min="4099" max="4099" width="8.453125" style="83" customWidth="1"/>
    <col min="4100" max="4100" width="7.81640625" style="83" customWidth="1"/>
    <col min="4101" max="4101" width="8.7265625" style="83" customWidth="1"/>
    <col min="4102" max="4102" width="9.453125" style="83" customWidth="1"/>
    <col min="4103" max="4103" width="6.7265625" style="83" customWidth="1"/>
    <col min="4104" max="4104" width="7.453125" style="83" customWidth="1"/>
    <col min="4105" max="4105" width="6.7265625" style="83" customWidth="1"/>
    <col min="4106" max="4106" width="8.7265625" style="83" customWidth="1"/>
    <col min="4107" max="4107" width="9.26953125" style="83" customWidth="1"/>
    <col min="4108" max="4108" width="6.81640625" style="83" customWidth="1"/>
    <col min="4109" max="4109" width="7.54296875" style="83" customWidth="1"/>
    <col min="4110" max="4110" width="6.26953125" style="83" customWidth="1"/>
    <col min="4111" max="4111" width="6.1796875" style="83" customWidth="1"/>
    <col min="4112" max="4112" width="6.81640625" style="83" customWidth="1"/>
    <col min="4113" max="4113" width="7.1796875" style="83" customWidth="1"/>
    <col min="4114" max="4114" width="8.7265625" style="83" customWidth="1"/>
    <col min="4115" max="4115" width="7.26953125" style="83" customWidth="1"/>
    <col min="4116" max="4116" width="6.453125" style="83" customWidth="1"/>
    <col min="4117" max="4117" width="5.54296875" style="83" customWidth="1"/>
    <col min="4118" max="4118" width="7" style="83" customWidth="1"/>
    <col min="4119" max="4119" width="8.26953125" style="83" customWidth="1"/>
    <col min="4120" max="4352" width="13.26953125" style="83"/>
    <col min="4353" max="4353" width="26.7265625" style="83" customWidth="1"/>
    <col min="4354" max="4354" width="5.7265625" style="83" customWidth="1"/>
    <col min="4355" max="4355" width="8.453125" style="83" customWidth="1"/>
    <col min="4356" max="4356" width="7.81640625" style="83" customWidth="1"/>
    <col min="4357" max="4357" width="8.7265625" style="83" customWidth="1"/>
    <col min="4358" max="4358" width="9.453125" style="83" customWidth="1"/>
    <col min="4359" max="4359" width="6.7265625" style="83" customWidth="1"/>
    <col min="4360" max="4360" width="7.453125" style="83" customWidth="1"/>
    <col min="4361" max="4361" width="6.7265625" style="83" customWidth="1"/>
    <col min="4362" max="4362" width="8.7265625" style="83" customWidth="1"/>
    <col min="4363" max="4363" width="9.26953125" style="83" customWidth="1"/>
    <col min="4364" max="4364" width="6.81640625" style="83" customWidth="1"/>
    <col min="4365" max="4365" width="7.54296875" style="83" customWidth="1"/>
    <col min="4366" max="4366" width="6.26953125" style="83" customWidth="1"/>
    <col min="4367" max="4367" width="6.1796875" style="83" customWidth="1"/>
    <col min="4368" max="4368" width="6.81640625" style="83" customWidth="1"/>
    <col min="4369" max="4369" width="7.1796875" style="83" customWidth="1"/>
    <col min="4370" max="4370" width="8.7265625" style="83" customWidth="1"/>
    <col min="4371" max="4371" width="7.26953125" style="83" customWidth="1"/>
    <col min="4372" max="4372" width="6.453125" style="83" customWidth="1"/>
    <col min="4373" max="4373" width="5.54296875" style="83" customWidth="1"/>
    <col min="4374" max="4374" width="7" style="83" customWidth="1"/>
    <col min="4375" max="4375" width="8.26953125" style="83" customWidth="1"/>
    <col min="4376" max="4608" width="13.26953125" style="83"/>
    <col min="4609" max="4609" width="26.7265625" style="83" customWidth="1"/>
    <col min="4610" max="4610" width="5.7265625" style="83" customWidth="1"/>
    <col min="4611" max="4611" width="8.453125" style="83" customWidth="1"/>
    <col min="4612" max="4612" width="7.81640625" style="83" customWidth="1"/>
    <col min="4613" max="4613" width="8.7265625" style="83" customWidth="1"/>
    <col min="4614" max="4614" width="9.453125" style="83" customWidth="1"/>
    <col min="4615" max="4615" width="6.7265625" style="83" customWidth="1"/>
    <col min="4616" max="4616" width="7.453125" style="83" customWidth="1"/>
    <col min="4617" max="4617" width="6.7265625" style="83" customWidth="1"/>
    <col min="4618" max="4618" width="8.7265625" style="83" customWidth="1"/>
    <col min="4619" max="4619" width="9.26953125" style="83" customWidth="1"/>
    <col min="4620" max="4620" width="6.81640625" style="83" customWidth="1"/>
    <col min="4621" max="4621" width="7.54296875" style="83" customWidth="1"/>
    <col min="4622" max="4622" width="6.26953125" style="83" customWidth="1"/>
    <col min="4623" max="4623" width="6.1796875" style="83" customWidth="1"/>
    <col min="4624" max="4624" width="6.81640625" style="83" customWidth="1"/>
    <col min="4625" max="4625" width="7.1796875" style="83" customWidth="1"/>
    <col min="4626" max="4626" width="8.7265625" style="83" customWidth="1"/>
    <col min="4627" max="4627" width="7.26953125" style="83" customWidth="1"/>
    <col min="4628" max="4628" width="6.453125" style="83" customWidth="1"/>
    <col min="4629" max="4629" width="5.54296875" style="83" customWidth="1"/>
    <col min="4630" max="4630" width="7" style="83" customWidth="1"/>
    <col min="4631" max="4631" width="8.26953125" style="83" customWidth="1"/>
    <col min="4632" max="4864" width="13.26953125" style="83"/>
    <col min="4865" max="4865" width="26.7265625" style="83" customWidth="1"/>
    <col min="4866" max="4866" width="5.7265625" style="83" customWidth="1"/>
    <col min="4867" max="4867" width="8.453125" style="83" customWidth="1"/>
    <col min="4868" max="4868" width="7.81640625" style="83" customWidth="1"/>
    <col min="4869" max="4869" width="8.7265625" style="83" customWidth="1"/>
    <col min="4870" max="4870" width="9.453125" style="83" customWidth="1"/>
    <col min="4871" max="4871" width="6.7265625" style="83" customWidth="1"/>
    <col min="4872" max="4872" width="7.453125" style="83" customWidth="1"/>
    <col min="4873" max="4873" width="6.7265625" style="83" customWidth="1"/>
    <col min="4874" max="4874" width="8.7265625" style="83" customWidth="1"/>
    <col min="4875" max="4875" width="9.26953125" style="83" customWidth="1"/>
    <col min="4876" max="4876" width="6.81640625" style="83" customWidth="1"/>
    <col min="4877" max="4877" width="7.54296875" style="83" customWidth="1"/>
    <col min="4878" max="4878" width="6.26953125" style="83" customWidth="1"/>
    <col min="4879" max="4879" width="6.1796875" style="83" customWidth="1"/>
    <col min="4880" max="4880" width="6.81640625" style="83" customWidth="1"/>
    <col min="4881" max="4881" width="7.1796875" style="83" customWidth="1"/>
    <col min="4882" max="4882" width="8.7265625" style="83" customWidth="1"/>
    <col min="4883" max="4883" width="7.26953125" style="83" customWidth="1"/>
    <col min="4884" max="4884" width="6.453125" style="83" customWidth="1"/>
    <col min="4885" max="4885" width="5.54296875" style="83" customWidth="1"/>
    <col min="4886" max="4886" width="7" style="83" customWidth="1"/>
    <col min="4887" max="4887" width="8.26953125" style="83" customWidth="1"/>
    <col min="4888" max="5120" width="13.26953125" style="83"/>
    <col min="5121" max="5121" width="26.7265625" style="83" customWidth="1"/>
    <col min="5122" max="5122" width="5.7265625" style="83" customWidth="1"/>
    <col min="5123" max="5123" width="8.453125" style="83" customWidth="1"/>
    <col min="5124" max="5124" width="7.81640625" style="83" customWidth="1"/>
    <col min="5125" max="5125" width="8.7265625" style="83" customWidth="1"/>
    <col min="5126" max="5126" width="9.453125" style="83" customWidth="1"/>
    <col min="5127" max="5127" width="6.7265625" style="83" customWidth="1"/>
    <col min="5128" max="5128" width="7.453125" style="83" customWidth="1"/>
    <col min="5129" max="5129" width="6.7265625" style="83" customWidth="1"/>
    <col min="5130" max="5130" width="8.7265625" style="83" customWidth="1"/>
    <col min="5131" max="5131" width="9.26953125" style="83" customWidth="1"/>
    <col min="5132" max="5132" width="6.81640625" style="83" customWidth="1"/>
    <col min="5133" max="5133" width="7.54296875" style="83" customWidth="1"/>
    <col min="5134" max="5134" width="6.26953125" style="83" customWidth="1"/>
    <col min="5135" max="5135" width="6.1796875" style="83" customWidth="1"/>
    <col min="5136" max="5136" width="6.81640625" style="83" customWidth="1"/>
    <col min="5137" max="5137" width="7.1796875" style="83" customWidth="1"/>
    <col min="5138" max="5138" width="8.7265625" style="83" customWidth="1"/>
    <col min="5139" max="5139" width="7.26953125" style="83" customWidth="1"/>
    <col min="5140" max="5140" width="6.453125" style="83" customWidth="1"/>
    <col min="5141" max="5141" width="5.54296875" style="83" customWidth="1"/>
    <col min="5142" max="5142" width="7" style="83" customWidth="1"/>
    <col min="5143" max="5143" width="8.26953125" style="83" customWidth="1"/>
    <col min="5144" max="5376" width="13.26953125" style="83"/>
    <col min="5377" max="5377" width="26.7265625" style="83" customWidth="1"/>
    <col min="5378" max="5378" width="5.7265625" style="83" customWidth="1"/>
    <col min="5379" max="5379" width="8.453125" style="83" customWidth="1"/>
    <col min="5380" max="5380" width="7.81640625" style="83" customWidth="1"/>
    <col min="5381" max="5381" width="8.7265625" style="83" customWidth="1"/>
    <col min="5382" max="5382" width="9.453125" style="83" customWidth="1"/>
    <col min="5383" max="5383" width="6.7265625" style="83" customWidth="1"/>
    <col min="5384" max="5384" width="7.453125" style="83" customWidth="1"/>
    <col min="5385" max="5385" width="6.7265625" style="83" customWidth="1"/>
    <col min="5386" max="5386" width="8.7265625" style="83" customWidth="1"/>
    <col min="5387" max="5387" width="9.26953125" style="83" customWidth="1"/>
    <col min="5388" max="5388" width="6.81640625" style="83" customWidth="1"/>
    <col min="5389" max="5389" width="7.54296875" style="83" customWidth="1"/>
    <col min="5390" max="5390" width="6.26953125" style="83" customWidth="1"/>
    <col min="5391" max="5391" width="6.1796875" style="83" customWidth="1"/>
    <col min="5392" max="5392" width="6.81640625" style="83" customWidth="1"/>
    <col min="5393" max="5393" width="7.1796875" style="83" customWidth="1"/>
    <col min="5394" max="5394" width="8.7265625" style="83" customWidth="1"/>
    <col min="5395" max="5395" width="7.26953125" style="83" customWidth="1"/>
    <col min="5396" max="5396" width="6.453125" style="83" customWidth="1"/>
    <col min="5397" max="5397" width="5.54296875" style="83" customWidth="1"/>
    <col min="5398" max="5398" width="7" style="83" customWidth="1"/>
    <col min="5399" max="5399" width="8.26953125" style="83" customWidth="1"/>
    <col min="5400" max="5632" width="13.26953125" style="83"/>
    <col min="5633" max="5633" width="26.7265625" style="83" customWidth="1"/>
    <col min="5634" max="5634" width="5.7265625" style="83" customWidth="1"/>
    <col min="5635" max="5635" width="8.453125" style="83" customWidth="1"/>
    <col min="5636" max="5636" width="7.81640625" style="83" customWidth="1"/>
    <col min="5637" max="5637" width="8.7265625" style="83" customWidth="1"/>
    <col min="5638" max="5638" width="9.453125" style="83" customWidth="1"/>
    <col min="5639" max="5639" width="6.7265625" style="83" customWidth="1"/>
    <col min="5640" max="5640" width="7.453125" style="83" customWidth="1"/>
    <col min="5641" max="5641" width="6.7265625" style="83" customWidth="1"/>
    <col min="5642" max="5642" width="8.7265625" style="83" customWidth="1"/>
    <col min="5643" max="5643" width="9.26953125" style="83" customWidth="1"/>
    <col min="5644" max="5644" width="6.81640625" style="83" customWidth="1"/>
    <col min="5645" max="5645" width="7.54296875" style="83" customWidth="1"/>
    <col min="5646" max="5646" width="6.26953125" style="83" customWidth="1"/>
    <col min="5647" max="5647" width="6.1796875" style="83" customWidth="1"/>
    <col min="5648" max="5648" width="6.81640625" style="83" customWidth="1"/>
    <col min="5649" max="5649" width="7.1796875" style="83" customWidth="1"/>
    <col min="5650" max="5650" width="8.7265625" style="83" customWidth="1"/>
    <col min="5651" max="5651" width="7.26953125" style="83" customWidth="1"/>
    <col min="5652" max="5652" width="6.453125" style="83" customWidth="1"/>
    <col min="5653" max="5653" width="5.54296875" style="83" customWidth="1"/>
    <col min="5654" max="5654" width="7" style="83" customWidth="1"/>
    <col min="5655" max="5655" width="8.26953125" style="83" customWidth="1"/>
    <col min="5656" max="5888" width="13.26953125" style="83"/>
    <col min="5889" max="5889" width="26.7265625" style="83" customWidth="1"/>
    <col min="5890" max="5890" width="5.7265625" style="83" customWidth="1"/>
    <col min="5891" max="5891" width="8.453125" style="83" customWidth="1"/>
    <col min="5892" max="5892" width="7.81640625" style="83" customWidth="1"/>
    <col min="5893" max="5893" width="8.7265625" style="83" customWidth="1"/>
    <col min="5894" max="5894" width="9.453125" style="83" customWidth="1"/>
    <col min="5895" max="5895" width="6.7265625" style="83" customWidth="1"/>
    <col min="5896" max="5896" width="7.453125" style="83" customWidth="1"/>
    <col min="5897" max="5897" width="6.7265625" style="83" customWidth="1"/>
    <col min="5898" max="5898" width="8.7265625" style="83" customWidth="1"/>
    <col min="5899" max="5899" width="9.26953125" style="83" customWidth="1"/>
    <col min="5900" max="5900" width="6.81640625" style="83" customWidth="1"/>
    <col min="5901" max="5901" width="7.54296875" style="83" customWidth="1"/>
    <col min="5902" max="5902" width="6.26953125" style="83" customWidth="1"/>
    <col min="5903" max="5903" width="6.1796875" style="83" customWidth="1"/>
    <col min="5904" max="5904" width="6.81640625" style="83" customWidth="1"/>
    <col min="5905" max="5905" width="7.1796875" style="83" customWidth="1"/>
    <col min="5906" max="5906" width="8.7265625" style="83" customWidth="1"/>
    <col min="5907" max="5907" width="7.26953125" style="83" customWidth="1"/>
    <col min="5908" max="5908" width="6.453125" style="83" customWidth="1"/>
    <col min="5909" max="5909" width="5.54296875" style="83" customWidth="1"/>
    <col min="5910" max="5910" width="7" style="83" customWidth="1"/>
    <col min="5911" max="5911" width="8.26953125" style="83" customWidth="1"/>
    <col min="5912" max="6144" width="13.26953125" style="83"/>
    <col min="6145" max="6145" width="26.7265625" style="83" customWidth="1"/>
    <col min="6146" max="6146" width="5.7265625" style="83" customWidth="1"/>
    <col min="6147" max="6147" width="8.453125" style="83" customWidth="1"/>
    <col min="6148" max="6148" width="7.81640625" style="83" customWidth="1"/>
    <col min="6149" max="6149" width="8.7265625" style="83" customWidth="1"/>
    <col min="6150" max="6150" width="9.453125" style="83" customWidth="1"/>
    <col min="6151" max="6151" width="6.7265625" style="83" customWidth="1"/>
    <col min="6152" max="6152" width="7.453125" style="83" customWidth="1"/>
    <col min="6153" max="6153" width="6.7265625" style="83" customWidth="1"/>
    <col min="6154" max="6154" width="8.7265625" style="83" customWidth="1"/>
    <col min="6155" max="6155" width="9.26953125" style="83" customWidth="1"/>
    <col min="6156" max="6156" width="6.81640625" style="83" customWidth="1"/>
    <col min="6157" max="6157" width="7.54296875" style="83" customWidth="1"/>
    <col min="6158" max="6158" width="6.26953125" style="83" customWidth="1"/>
    <col min="6159" max="6159" width="6.1796875" style="83" customWidth="1"/>
    <col min="6160" max="6160" width="6.81640625" style="83" customWidth="1"/>
    <col min="6161" max="6161" width="7.1796875" style="83" customWidth="1"/>
    <col min="6162" max="6162" width="8.7265625" style="83" customWidth="1"/>
    <col min="6163" max="6163" width="7.26953125" style="83" customWidth="1"/>
    <col min="6164" max="6164" width="6.453125" style="83" customWidth="1"/>
    <col min="6165" max="6165" width="5.54296875" style="83" customWidth="1"/>
    <col min="6166" max="6166" width="7" style="83" customWidth="1"/>
    <col min="6167" max="6167" width="8.26953125" style="83" customWidth="1"/>
    <col min="6168" max="6400" width="13.26953125" style="83"/>
    <col min="6401" max="6401" width="26.7265625" style="83" customWidth="1"/>
    <col min="6402" max="6402" width="5.7265625" style="83" customWidth="1"/>
    <col min="6403" max="6403" width="8.453125" style="83" customWidth="1"/>
    <col min="6404" max="6404" width="7.81640625" style="83" customWidth="1"/>
    <col min="6405" max="6405" width="8.7265625" style="83" customWidth="1"/>
    <col min="6406" max="6406" width="9.453125" style="83" customWidth="1"/>
    <col min="6407" max="6407" width="6.7265625" style="83" customWidth="1"/>
    <col min="6408" max="6408" width="7.453125" style="83" customWidth="1"/>
    <col min="6409" max="6409" width="6.7265625" style="83" customWidth="1"/>
    <col min="6410" max="6410" width="8.7265625" style="83" customWidth="1"/>
    <col min="6411" max="6411" width="9.26953125" style="83" customWidth="1"/>
    <col min="6412" max="6412" width="6.81640625" style="83" customWidth="1"/>
    <col min="6413" max="6413" width="7.54296875" style="83" customWidth="1"/>
    <col min="6414" max="6414" width="6.26953125" style="83" customWidth="1"/>
    <col min="6415" max="6415" width="6.1796875" style="83" customWidth="1"/>
    <col min="6416" max="6416" width="6.81640625" style="83" customWidth="1"/>
    <col min="6417" max="6417" width="7.1796875" style="83" customWidth="1"/>
    <col min="6418" max="6418" width="8.7265625" style="83" customWidth="1"/>
    <col min="6419" max="6419" width="7.26953125" style="83" customWidth="1"/>
    <col min="6420" max="6420" width="6.453125" style="83" customWidth="1"/>
    <col min="6421" max="6421" width="5.54296875" style="83" customWidth="1"/>
    <col min="6422" max="6422" width="7" style="83" customWidth="1"/>
    <col min="6423" max="6423" width="8.26953125" style="83" customWidth="1"/>
    <col min="6424" max="6656" width="13.26953125" style="83"/>
    <col min="6657" max="6657" width="26.7265625" style="83" customWidth="1"/>
    <col min="6658" max="6658" width="5.7265625" style="83" customWidth="1"/>
    <col min="6659" max="6659" width="8.453125" style="83" customWidth="1"/>
    <col min="6660" max="6660" width="7.81640625" style="83" customWidth="1"/>
    <col min="6661" max="6661" width="8.7265625" style="83" customWidth="1"/>
    <col min="6662" max="6662" width="9.453125" style="83" customWidth="1"/>
    <col min="6663" max="6663" width="6.7265625" style="83" customWidth="1"/>
    <col min="6664" max="6664" width="7.453125" style="83" customWidth="1"/>
    <col min="6665" max="6665" width="6.7265625" style="83" customWidth="1"/>
    <col min="6666" max="6666" width="8.7265625" style="83" customWidth="1"/>
    <col min="6667" max="6667" width="9.26953125" style="83" customWidth="1"/>
    <col min="6668" max="6668" width="6.81640625" style="83" customWidth="1"/>
    <col min="6669" max="6669" width="7.54296875" style="83" customWidth="1"/>
    <col min="6670" max="6670" width="6.26953125" style="83" customWidth="1"/>
    <col min="6671" max="6671" width="6.1796875" style="83" customWidth="1"/>
    <col min="6672" max="6672" width="6.81640625" style="83" customWidth="1"/>
    <col min="6673" max="6673" width="7.1796875" style="83" customWidth="1"/>
    <col min="6674" max="6674" width="8.7265625" style="83" customWidth="1"/>
    <col min="6675" max="6675" width="7.26953125" style="83" customWidth="1"/>
    <col min="6676" max="6676" width="6.453125" style="83" customWidth="1"/>
    <col min="6677" max="6677" width="5.54296875" style="83" customWidth="1"/>
    <col min="6678" max="6678" width="7" style="83" customWidth="1"/>
    <col min="6679" max="6679" width="8.26953125" style="83" customWidth="1"/>
    <col min="6680" max="6912" width="13.26953125" style="83"/>
    <col min="6913" max="6913" width="26.7265625" style="83" customWidth="1"/>
    <col min="6914" max="6914" width="5.7265625" style="83" customWidth="1"/>
    <col min="6915" max="6915" width="8.453125" style="83" customWidth="1"/>
    <col min="6916" max="6916" width="7.81640625" style="83" customWidth="1"/>
    <col min="6917" max="6917" width="8.7265625" style="83" customWidth="1"/>
    <col min="6918" max="6918" width="9.453125" style="83" customWidth="1"/>
    <col min="6919" max="6919" width="6.7265625" style="83" customWidth="1"/>
    <col min="6920" max="6920" width="7.453125" style="83" customWidth="1"/>
    <col min="6921" max="6921" width="6.7265625" style="83" customWidth="1"/>
    <col min="6922" max="6922" width="8.7265625" style="83" customWidth="1"/>
    <col min="6923" max="6923" width="9.26953125" style="83" customWidth="1"/>
    <col min="6924" max="6924" width="6.81640625" style="83" customWidth="1"/>
    <col min="6925" max="6925" width="7.54296875" style="83" customWidth="1"/>
    <col min="6926" max="6926" width="6.26953125" style="83" customWidth="1"/>
    <col min="6927" max="6927" width="6.1796875" style="83" customWidth="1"/>
    <col min="6928" max="6928" width="6.81640625" style="83" customWidth="1"/>
    <col min="6929" max="6929" width="7.1796875" style="83" customWidth="1"/>
    <col min="6930" max="6930" width="8.7265625" style="83" customWidth="1"/>
    <col min="6931" max="6931" width="7.26953125" style="83" customWidth="1"/>
    <col min="6932" max="6932" width="6.453125" style="83" customWidth="1"/>
    <col min="6933" max="6933" width="5.54296875" style="83" customWidth="1"/>
    <col min="6934" max="6934" width="7" style="83" customWidth="1"/>
    <col min="6935" max="6935" width="8.26953125" style="83" customWidth="1"/>
    <col min="6936" max="7168" width="13.26953125" style="83"/>
    <col min="7169" max="7169" width="26.7265625" style="83" customWidth="1"/>
    <col min="7170" max="7170" width="5.7265625" style="83" customWidth="1"/>
    <col min="7171" max="7171" width="8.453125" style="83" customWidth="1"/>
    <col min="7172" max="7172" width="7.81640625" style="83" customWidth="1"/>
    <col min="7173" max="7173" width="8.7265625" style="83" customWidth="1"/>
    <col min="7174" max="7174" width="9.453125" style="83" customWidth="1"/>
    <col min="7175" max="7175" width="6.7265625" style="83" customWidth="1"/>
    <col min="7176" max="7176" width="7.453125" style="83" customWidth="1"/>
    <col min="7177" max="7177" width="6.7265625" style="83" customWidth="1"/>
    <col min="7178" max="7178" width="8.7265625" style="83" customWidth="1"/>
    <col min="7179" max="7179" width="9.26953125" style="83" customWidth="1"/>
    <col min="7180" max="7180" width="6.81640625" style="83" customWidth="1"/>
    <col min="7181" max="7181" width="7.54296875" style="83" customWidth="1"/>
    <col min="7182" max="7182" width="6.26953125" style="83" customWidth="1"/>
    <col min="7183" max="7183" width="6.1796875" style="83" customWidth="1"/>
    <col min="7184" max="7184" width="6.81640625" style="83" customWidth="1"/>
    <col min="7185" max="7185" width="7.1796875" style="83" customWidth="1"/>
    <col min="7186" max="7186" width="8.7265625" style="83" customWidth="1"/>
    <col min="7187" max="7187" width="7.26953125" style="83" customWidth="1"/>
    <col min="7188" max="7188" width="6.453125" style="83" customWidth="1"/>
    <col min="7189" max="7189" width="5.54296875" style="83" customWidth="1"/>
    <col min="7190" max="7190" width="7" style="83" customWidth="1"/>
    <col min="7191" max="7191" width="8.26953125" style="83" customWidth="1"/>
    <col min="7192" max="7424" width="13.26953125" style="83"/>
    <col min="7425" max="7425" width="26.7265625" style="83" customWidth="1"/>
    <col min="7426" max="7426" width="5.7265625" style="83" customWidth="1"/>
    <col min="7427" max="7427" width="8.453125" style="83" customWidth="1"/>
    <col min="7428" max="7428" width="7.81640625" style="83" customWidth="1"/>
    <col min="7429" max="7429" width="8.7265625" style="83" customWidth="1"/>
    <col min="7430" max="7430" width="9.453125" style="83" customWidth="1"/>
    <col min="7431" max="7431" width="6.7265625" style="83" customWidth="1"/>
    <col min="7432" max="7432" width="7.453125" style="83" customWidth="1"/>
    <col min="7433" max="7433" width="6.7265625" style="83" customWidth="1"/>
    <col min="7434" max="7434" width="8.7265625" style="83" customWidth="1"/>
    <col min="7435" max="7435" width="9.26953125" style="83" customWidth="1"/>
    <col min="7436" max="7436" width="6.81640625" style="83" customWidth="1"/>
    <col min="7437" max="7437" width="7.54296875" style="83" customWidth="1"/>
    <col min="7438" max="7438" width="6.26953125" style="83" customWidth="1"/>
    <col min="7439" max="7439" width="6.1796875" style="83" customWidth="1"/>
    <col min="7440" max="7440" width="6.81640625" style="83" customWidth="1"/>
    <col min="7441" max="7441" width="7.1796875" style="83" customWidth="1"/>
    <col min="7442" max="7442" width="8.7265625" style="83" customWidth="1"/>
    <col min="7443" max="7443" width="7.26953125" style="83" customWidth="1"/>
    <col min="7444" max="7444" width="6.453125" style="83" customWidth="1"/>
    <col min="7445" max="7445" width="5.54296875" style="83" customWidth="1"/>
    <col min="7446" max="7446" width="7" style="83" customWidth="1"/>
    <col min="7447" max="7447" width="8.26953125" style="83" customWidth="1"/>
    <col min="7448" max="7680" width="13.26953125" style="83"/>
    <col min="7681" max="7681" width="26.7265625" style="83" customWidth="1"/>
    <col min="7682" max="7682" width="5.7265625" style="83" customWidth="1"/>
    <col min="7683" max="7683" width="8.453125" style="83" customWidth="1"/>
    <col min="7684" max="7684" width="7.81640625" style="83" customWidth="1"/>
    <col min="7685" max="7685" width="8.7265625" style="83" customWidth="1"/>
    <col min="7686" max="7686" width="9.453125" style="83" customWidth="1"/>
    <col min="7687" max="7687" width="6.7265625" style="83" customWidth="1"/>
    <col min="7688" max="7688" width="7.453125" style="83" customWidth="1"/>
    <col min="7689" max="7689" width="6.7265625" style="83" customWidth="1"/>
    <col min="7690" max="7690" width="8.7265625" style="83" customWidth="1"/>
    <col min="7691" max="7691" width="9.26953125" style="83" customWidth="1"/>
    <col min="7692" max="7692" width="6.81640625" style="83" customWidth="1"/>
    <col min="7693" max="7693" width="7.54296875" style="83" customWidth="1"/>
    <col min="7694" max="7694" width="6.26953125" style="83" customWidth="1"/>
    <col min="7695" max="7695" width="6.1796875" style="83" customWidth="1"/>
    <col min="7696" max="7696" width="6.81640625" style="83" customWidth="1"/>
    <col min="7697" max="7697" width="7.1796875" style="83" customWidth="1"/>
    <col min="7698" max="7698" width="8.7265625" style="83" customWidth="1"/>
    <col min="7699" max="7699" width="7.26953125" style="83" customWidth="1"/>
    <col min="7700" max="7700" width="6.453125" style="83" customWidth="1"/>
    <col min="7701" max="7701" width="5.54296875" style="83" customWidth="1"/>
    <col min="7702" max="7702" width="7" style="83" customWidth="1"/>
    <col min="7703" max="7703" width="8.26953125" style="83" customWidth="1"/>
    <col min="7704" max="7936" width="13.26953125" style="83"/>
    <col min="7937" max="7937" width="26.7265625" style="83" customWidth="1"/>
    <col min="7938" max="7938" width="5.7265625" style="83" customWidth="1"/>
    <col min="7939" max="7939" width="8.453125" style="83" customWidth="1"/>
    <col min="7940" max="7940" width="7.81640625" style="83" customWidth="1"/>
    <col min="7941" max="7941" width="8.7265625" style="83" customWidth="1"/>
    <col min="7942" max="7942" width="9.453125" style="83" customWidth="1"/>
    <col min="7943" max="7943" width="6.7265625" style="83" customWidth="1"/>
    <col min="7944" max="7944" width="7.453125" style="83" customWidth="1"/>
    <col min="7945" max="7945" width="6.7265625" style="83" customWidth="1"/>
    <col min="7946" max="7946" width="8.7265625" style="83" customWidth="1"/>
    <col min="7947" max="7947" width="9.26953125" style="83" customWidth="1"/>
    <col min="7948" max="7948" width="6.81640625" style="83" customWidth="1"/>
    <col min="7949" max="7949" width="7.54296875" style="83" customWidth="1"/>
    <col min="7950" max="7950" width="6.26953125" style="83" customWidth="1"/>
    <col min="7951" max="7951" width="6.1796875" style="83" customWidth="1"/>
    <col min="7952" max="7952" width="6.81640625" style="83" customWidth="1"/>
    <col min="7953" max="7953" width="7.1796875" style="83" customWidth="1"/>
    <col min="7954" max="7954" width="8.7265625" style="83" customWidth="1"/>
    <col min="7955" max="7955" width="7.26953125" style="83" customWidth="1"/>
    <col min="7956" max="7956" width="6.453125" style="83" customWidth="1"/>
    <col min="7957" max="7957" width="5.54296875" style="83" customWidth="1"/>
    <col min="7958" max="7958" width="7" style="83" customWidth="1"/>
    <col min="7959" max="7959" width="8.26953125" style="83" customWidth="1"/>
    <col min="7960" max="8192" width="13.26953125" style="83"/>
    <col min="8193" max="8193" width="26.7265625" style="83" customWidth="1"/>
    <col min="8194" max="8194" width="5.7265625" style="83" customWidth="1"/>
    <col min="8195" max="8195" width="8.453125" style="83" customWidth="1"/>
    <col min="8196" max="8196" width="7.81640625" style="83" customWidth="1"/>
    <col min="8197" max="8197" width="8.7265625" style="83" customWidth="1"/>
    <col min="8198" max="8198" width="9.453125" style="83" customWidth="1"/>
    <col min="8199" max="8199" width="6.7265625" style="83" customWidth="1"/>
    <col min="8200" max="8200" width="7.453125" style="83" customWidth="1"/>
    <col min="8201" max="8201" width="6.7265625" style="83" customWidth="1"/>
    <col min="8202" max="8202" width="8.7265625" style="83" customWidth="1"/>
    <col min="8203" max="8203" width="9.26953125" style="83" customWidth="1"/>
    <col min="8204" max="8204" width="6.81640625" style="83" customWidth="1"/>
    <col min="8205" max="8205" width="7.54296875" style="83" customWidth="1"/>
    <col min="8206" max="8206" width="6.26953125" style="83" customWidth="1"/>
    <col min="8207" max="8207" width="6.1796875" style="83" customWidth="1"/>
    <col min="8208" max="8208" width="6.81640625" style="83" customWidth="1"/>
    <col min="8209" max="8209" width="7.1796875" style="83" customWidth="1"/>
    <col min="8210" max="8210" width="8.7265625" style="83" customWidth="1"/>
    <col min="8211" max="8211" width="7.26953125" style="83" customWidth="1"/>
    <col min="8212" max="8212" width="6.453125" style="83" customWidth="1"/>
    <col min="8213" max="8213" width="5.54296875" style="83" customWidth="1"/>
    <col min="8214" max="8214" width="7" style="83" customWidth="1"/>
    <col min="8215" max="8215" width="8.26953125" style="83" customWidth="1"/>
    <col min="8216" max="8448" width="13.26953125" style="83"/>
    <col min="8449" max="8449" width="26.7265625" style="83" customWidth="1"/>
    <col min="8450" max="8450" width="5.7265625" style="83" customWidth="1"/>
    <col min="8451" max="8451" width="8.453125" style="83" customWidth="1"/>
    <col min="8452" max="8452" width="7.81640625" style="83" customWidth="1"/>
    <col min="8453" max="8453" width="8.7265625" style="83" customWidth="1"/>
    <col min="8454" max="8454" width="9.453125" style="83" customWidth="1"/>
    <col min="8455" max="8455" width="6.7265625" style="83" customWidth="1"/>
    <col min="8456" max="8456" width="7.453125" style="83" customWidth="1"/>
    <col min="8457" max="8457" width="6.7265625" style="83" customWidth="1"/>
    <col min="8458" max="8458" width="8.7265625" style="83" customWidth="1"/>
    <col min="8459" max="8459" width="9.26953125" style="83" customWidth="1"/>
    <col min="8460" max="8460" width="6.81640625" style="83" customWidth="1"/>
    <col min="8461" max="8461" width="7.54296875" style="83" customWidth="1"/>
    <col min="8462" max="8462" width="6.26953125" style="83" customWidth="1"/>
    <col min="8463" max="8463" width="6.1796875" style="83" customWidth="1"/>
    <col min="8464" max="8464" width="6.81640625" style="83" customWidth="1"/>
    <col min="8465" max="8465" width="7.1796875" style="83" customWidth="1"/>
    <col min="8466" max="8466" width="8.7265625" style="83" customWidth="1"/>
    <col min="8467" max="8467" width="7.26953125" style="83" customWidth="1"/>
    <col min="8468" max="8468" width="6.453125" style="83" customWidth="1"/>
    <col min="8469" max="8469" width="5.54296875" style="83" customWidth="1"/>
    <col min="8470" max="8470" width="7" style="83" customWidth="1"/>
    <col min="8471" max="8471" width="8.26953125" style="83" customWidth="1"/>
    <col min="8472" max="8704" width="13.26953125" style="83"/>
    <col min="8705" max="8705" width="26.7265625" style="83" customWidth="1"/>
    <col min="8706" max="8706" width="5.7265625" style="83" customWidth="1"/>
    <col min="8707" max="8707" width="8.453125" style="83" customWidth="1"/>
    <col min="8708" max="8708" width="7.81640625" style="83" customWidth="1"/>
    <col min="8709" max="8709" width="8.7265625" style="83" customWidth="1"/>
    <col min="8710" max="8710" width="9.453125" style="83" customWidth="1"/>
    <col min="8711" max="8711" width="6.7265625" style="83" customWidth="1"/>
    <col min="8712" max="8712" width="7.453125" style="83" customWidth="1"/>
    <col min="8713" max="8713" width="6.7265625" style="83" customWidth="1"/>
    <col min="8714" max="8714" width="8.7265625" style="83" customWidth="1"/>
    <col min="8715" max="8715" width="9.26953125" style="83" customWidth="1"/>
    <col min="8716" max="8716" width="6.81640625" style="83" customWidth="1"/>
    <col min="8717" max="8717" width="7.54296875" style="83" customWidth="1"/>
    <col min="8718" max="8718" width="6.26953125" style="83" customWidth="1"/>
    <col min="8719" max="8719" width="6.1796875" style="83" customWidth="1"/>
    <col min="8720" max="8720" width="6.81640625" style="83" customWidth="1"/>
    <col min="8721" max="8721" width="7.1796875" style="83" customWidth="1"/>
    <col min="8722" max="8722" width="8.7265625" style="83" customWidth="1"/>
    <col min="8723" max="8723" width="7.26953125" style="83" customWidth="1"/>
    <col min="8724" max="8724" width="6.453125" style="83" customWidth="1"/>
    <col min="8725" max="8725" width="5.54296875" style="83" customWidth="1"/>
    <col min="8726" max="8726" width="7" style="83" customWidth="1"/>
    <col min="8727" max="8727" width="8.26953125" style="83" customWidth="1"/>
    <col min="8728" max="8960" width="13.26953125" style="83"/>
    <col min="8961" max="8961" width="26.7265625" style="83" customWidth="1"/>
    <col min="8962" max="8962" width="5.7265625" style="83" customWidth="1"/>
    <col min="8963" max="8963" width="8.453125" style="83" customWidth="1"/>
    <col min="8964" max="8964" width="7.81640625" style="83" customWidth="1"/>
    <col min="8965" max="8965" width="8.7265625" style="83" customWidth="1"/>
    <col min="8966" max="8966" width="9.453125" style="83" customWidth="1"/>
    <col min="8967" max="8967" width="6.7265625" style="83" customWidth="1"/>
    <col min="8968" max="8968" width="7.453125" style="83" customWidth="1"/>
    <col min="8969" max="8969" width="6.7265625" style="83" customWidth="1"/>
    <col min="8970" max="8970" width="8.7265625" style="83" customWidth="1"/>
    <col min="8971" max="8971" width="9.26953125" style="83" customWidth="1"/>
    <col min="8972" max="8972" width="6.81640625" style="83" customWidth="1"/>
    <col min="8973" max="8973" width="7.54296875" style="83" customWidth="1"/>
    <col min="8974" max="8974" width="6.26953125" style="83" customWidth="1"/>
    <col min="8975" max="8975" width="6.1796875" style="83" customWidth="1"/>
    <col min="8976" max="8976" width="6.81640625" style="83" customWidth="1"/>
    <col min="8977" max="8977" width="7.1796875" style="83" customWidth="1"/>
    <col min="8978" max="8978" width="8.7265625" style="83" customWidth="1"/>
    <col min="8979" max="8979" width="7.26953125" style="83" customWidth="1"/>
    <col min="8980" max="8980" width="6.453125" style="83" customWidth="1"/>
    <col min="8981" max="8981" width="5.54296875" style="83" customWidth="1"/>
    <col min="8982" max="8982" width="7" style="83" customWidth="1"/>
    <col min="8983" max="8983" width="8.26953125" style="83" customWidth="1"/>
    <col min="8984" max="9216" width="13.26953125" style="83"/>
    <col min="9217" max="9217" width="26.7265625" style="83" customWidth="1"/>
    <col min="9218" max="9218" width="5.7265625" style="83" customWidth="1"/>
    <col min="9219" max="9219" width="8.453125" style="83" customWidth="1"/>
    <col min="9220" max="9220" width="7.81640625" style="83" customWidth="1"/>
    <col min="9221" max="9221" width="8.7265625" style="83" customWidth="1"/>
    <col min="9222" max="9222" width="9.453125" style="83" customWidth="1"/>
    <col min="9223" max="9223" width="6.7265625" style="83" customWidth="1"/>
    <col min="9224" max="9224" width="7.453125" style="83" customWidth="1"/>
    <col min="9225" max="9225" width="6.7265625" style="83" customWidth="1"/>
    <col min="9226" max="9226" width="8.7265625" style="83" customWidth="1"/>
    <col min="9227" max="9227" width="9.26953125" style="83" customWidth="1"/>
    <col min="9228" max="9228" width="6.81640625" style="83" customWidth="1"/>
    <col min="9229" max="9229" width="7.54296875" style="83" customWidth="1"/>
    <col min="9230" max="9230" width="6.26953125" style="83" customWidth="1"/>
    <col min="9231" max="9231" width="6.1796875" style="83" customWidth="1"/>
    <col min="9232" max="9232" width="6.81640625" style="83" customWidth="1"/>
    <col min="9233" max="9233" width="7.1796875" style="83" customWidth="1"/>
    <col min="9234" max="9234" width="8.7265625" style="83" customWidth="1"/>
    <col min="9235" max="9235" width="7.26953125" style="83" customWidth="1"/>
    <col min="9236" max="9236" width="6.453125" style="83" customWidth="1"/>
    <col min="9237" max="9237" width="5.54296875" style="83" customWidth="1"/>
    <col min="9238" max="9238" width="7" style="83" customWidth="1"/>
    <col min="9239" max="9239" width="8.26953125" style="83" customWidth="1"/>
    <col min="9240" max="9472" width="13.26953125" style="83"/>
    <col min="9473" max="9473" width="26.7265625" style="83" customWidth="1"/>
    <col min="9474" max="9474" width="5.7265625" style="83" customWidth="1"/>
    <col min="9475" max="9475" width="8.453125" style="83" customWidth="1"/>
    <col min="9476" max="9476" width="7.81640625" style="83" customWidth="1"/>
    <col min="9477" max="9477" width="8.7265625" style="83" customWidth="1"/>
    <col min="9478" max="9478" width="9.453125" style="83" customWidth="1"/>
    <col min="9479" max="9479" width="6.7265625" style="83" customWidth="1"/>
    <col min="9480" max="9480" width="7.453125" style="83" customWidth="1"/>
    <col min="9481" max="9481" width="6.7265625" style="83" customWidth="1"/>
    <col min="9482" max="9482" width="8.7265625" style="83" customWidth="1"/>
    <col min="9483" max="9483" width="9.26953125" style="83" customWidth="1"/>
    <col min="9484" max="9484" width="6.81640625" style="83" customWidth="1"/>
    <col min="9485" max="9485" width="7.54296875" style="83" customWidth="1"/>
    <col min="9486" max="9486" width="6.26953125" style="83" customWidth="1"/>
    <col min="9487" max="9487" width="6.1796875" style="83" customWidth="1"/>
    <col min="9488" max="9488" width="6.81640625" style="83" customWidth="1"/>
    <col min="9489" max="9489" width="7.1796875" style="83" customWidth="1"/>
    <col min="9490" max="9490" width="8.7265625" style="83" customWidth="1"/>
    <col min="9491" max="9491" width="7.26953125" style="83" customWidth="1"/>
    <col min="9492" max="9492" width="6.453125" style="83" customWidth="1"/>
    <col min="9493" max="9493" width="5.54296875" style="83" customWidth="1"/>
    <col min="9494" max="9494" width="7" style="83" customWidth="1"/>
    <col min="9495" max="9495" width="8.26953125" style="83" customWidth="1"/>
    <col min="9496" max="9728" width="13.26953125" style="83"/>
    <col min="9729" max="9729" width="26.7265625" style="83" customWidth="1"/>
    <col min="9730" max="9730" width="5.7265625" style="83" customWidth="1"/>
    <col min="9731" max="9731" width="8.453125" style="83" customWidth="1"/>
    <col min="9732" max="9732" width="7.81640625" style="83" customWidth="1"/>
    <col min="9733" max="9733" width="8.7265625" style="83" customWidth="1"/>
    <col min="9734" max="9734" width="9.453125" style="83" customWidth="1"/>
    <col min="9735" max="9735" width="6.7265625" style="83" customWidth="1"/>
    <col min="9736" max="9736" width="7.453125" style="83" customWidth="1"/>
    <col min="9737" max="9737" width="6.7265625" style="83" customWidth="1"/>
    <col min="9738" max="9738" width="8.7265625" style="83" customWidth="1"/>
    <col min="9739" max="9739" width="9.26953125" style="83" customWidth="1"/>
    <col min="9740" max="9740" width="6.81640625" style="83" customWidth="1"/>
    <col min="9741" max="9741" width="7.54296875" style="83" customWidth="1"/>
    <col min="9742" max="9742" width="6.26953125" style="83" customWidth="1"/>
    <col min="9743" max="9743" width="6.1796875" style="83" customWidth="1"/>
    <col min="9744" max="9744" width="6.81640625" style="83" customWidth="1"/>
    <col min="9745" max="9745" width="7.1796875" style="83" customWidth="1"/>
    <col min="9746" max="9746" width="8.7265625" style="83" customWidth="1"/>
    <col min="9747" max="9747" width="7.26953125" style="83" customWidth="1"/>
    <col min="9748" max="9748" width="6.453125" style="83" customWidth="1"/>
    <col min="9749" max="9749" width="5.54296875" style="83" customWidth="1"/>
    <col min="9750" max="9750" width="7" style="83" customWidth="1"/>
    <col min="9751" max="9751" width="8.26953125" style="83" customWidth="1"/>
    <col min="9752" max="9984" width="13.26953125" style="83"/>
    <col min="9985" max="9985" width="26.7265625" style="83" customWidth="1"/>
    <col min="9986" max="9986" width="5.7265625" style="83" customWidth="1"/>
    <col min="9987" max="9987" width="8.453125" style="83" customWidth="1"/>
    <col min="9988" max="9988" width="7.81640625" style="83" customWidth="1"/>
    <col min="9989" max="9989" width="8.7265625" style="83" customWidth="1"/>
    <col min="9990" max="9990" width="9.453125" style="83" customWidth="1"/>
    <col min="9991" max="9991" width="6.7265625" style="83" customWidth="1"/>
    <col min="9992" max="9992" width="7.453125" style="83" customWidth="1"/>
    <col min="9993" max="9993" width="6.7265625" style="83" customWidth="1"/>
    <col min="9994" max="9994" width="8.7265625" style="83" customWidth="1"/>
    <col min="9995" max="9995" width="9.26953125" style="83" customWidth="1"/>
    <col min="9996" max="9996" width="6.81640625" style="83" customWidth="1"/>
    <col min="9997" max="9997" width="7.54296875" style="83" customWidth="1"/>
    <col min="9998" max="9998" width="6.26953125" style="83" customWidth="1"/>
    <col min="9999" max="9999" width="6.1796875" style="83" customWidth="1"/>
    <col min="10000" max="10000" width="6.81640625" style="83" customWidth="1"/>
    <col min="10001" max="10001" width="7.1796875" style="83" customWidth="1"/>
    <col min="10002" max="10002" width="8.7265625" style="83" customWidth="1"/>
    <col min="10003" max="10003" width="7.26953125" style="83" customWidth="1"/>
    <col min="10004" max="10004" width="6.453125" style="83" customWidth="1"/>
    <col min="10005" max="10005" width="5.54296875" style="83" customWidth="1"/>
    <col min="10006" max="10006" width="7" style="83" customWidth="1"/>
    <col min="10007" max="10007" width="8.26953125" style="83" customWidth="1"/>
    <col min="10008" max="10240" width="13.26953125" style="83"/>
    <col min="10241" max="10241" width="26.7265625" style="83" customWidth="1"/>
    <col min="10242" max="10242" width="5.7265625" style="83" customWidth="1"/>
    <col min="10243" max="10243" width="8.453125" style="83" customWidth="1"/>
    <col min="10244" max="10244" width="7.81640625" style="83" customWidth="1"/>
    <col min="10245" max="10245" width="8.7265625" style="83" customWidth="1"/>
    <col min="10246" max="10246" width="9.453125" style="83" customWidth="1"/>
    <col min="10247" max="10247" width="6.7265625" style="83" customWidth="1"/>
    <col min="10248" max="10248" width="7.453125" style="83" customWidth="1"/>
    <col min="10249" max="10249" width="6.7265625" style="83" customWidth="1"/>
    <col min="10250" max="10250" width="8.7265625" style="83" customWidth="1"/>
    <col min="10251" max="10251" width="9.26953125" style="83" customWidth="1"/>
    <col min="10252" max="10252" width="6.81640625" style="83" customWidth="1"/>
    <col min="10253" max="10253" width="7.54296875" style="83" customWidth="1"/>
    <col min="10254" max="10254" width="6.26953125" style="83" customWidth="1"/>
    <col min="10255" max="10255" width="6.1796875" style="83" customWidth="1"/>
    <col min="10256" max="10256" width="6.81640625" style="83" customWidth="1"/>
    <col min="10257" max="10257" width="7.1796875" style="83" customWidth="1"/>
    <col min="10258" max="10258" width="8.7265625" style="83" customWidth="1"/>
    <col min="10259" max="10259" width="7.26953125" style="83" customWidth="1"/>
    <col min="10260" max="10260" width="6.453125" style="83" customWidth="1"/>
    <col min="10261" max="10261" width="5.54296875" style="83" customWidth="1"/>
    <col min="10262" max="10262" width="7" style="83" customWidth="1"/>
    <col min="10263" max="10263" width="8.26953125" style="83" customWidth="1"/>
    <col min="10264" max="10496" width="13.26953125" style="83"/>
    <col min="10497" max="10497" width="26.7265625" style="83" customWidth="1"/>
    <col min="10498" max="10498" width="5.7265625" style="83" customWidth="1"/>
    <col min="10499" max="10499" width="8.453125" style="83" customWidth="1"/>
    <col min="10500" max="10500" width="7.81640625" style="83" customWidth="1"/>
    <col min="10501" max="10501" width="8.7265625" style="83" customWidth="1"/>
    <col min="10502" max="10502" width="9.453125" style="83" customWidth="1"/>
    <col min="10503" max="10503" width="6.7265625" style="83" customWidth="1"/>
    <col min="10504" max="10504" width="7.453125" style="83" customWidth="1"/>
    <col min="10505" max="10505" width="6.7265625" style="83" customWidth="1"/>
    <col min="10506" max="10506" width="8.7265625" style="83" customWidth="1"/>
    <col min="10507" max="10507" width="9.26953125" style="83" customWidth="1"/>
    <col min="10508" max="10508" width="6.81640625" style="83" customWidth="1"/>
    <col min="10509" max="10509" width="7.54296875" style="83" customWidth="1"/>
    <col min="10510" max="10510" width="6.26953125" style="83" customWidth="1"/>
    <col min="10511" max="10511" width="6.1796875" style="83" customWidth="1"/>
    <col min="10512" max="10512" width="6.81640625" style="83" customWidth="1"/>
    <col min="10513" max="10513" width="7.1796875" style="83" customWidth="1"/>
    <col min="10514" max="10514" width="8.7265625" style="83" customWidth="1"/>
    <col min="10515" max="10515" width="7.26953125" style="83" customWidth="1"/>
    <col min="10516" max="10516" width="6.453125" style="83" customWidth="1"/>
    <col min="10517" max="10517" width="5.54296875" style="83" customWidth="1"/>
    <col min="10518" max="10518" width="7" style="83" customWidth="1"/>
    <col min="10519" max="10519" width="8.26953125" style="83" customWidth="1"/>
    <col min="10520" max="10752" width="13.26953125" style="83"/>
    <col min="10753" max="10753" width="26.7265625" style="83" customWidth="1"/>
    <col min="10754" max="10754" width="5.7265625" style="83" customWidth="1"/>
    <col min="10755" max="10755" width="8.453125" style="83" customWidth="1"/>
    <col min="10756" max="10756" width="7.81640625" style="83" customWidth="1"/>
    <col min="10757" max="10757" width="8.7265625" style="83" customWidth="1"/>
    <col min="10758" max="10758" width="9.453125" style="83" customWidth="1"/>
    <col min="10759" max="10759" width="6.7265625" style="83" customWidth="1"/>
    <col min="10760" max="10760" width="7.453125" style="83" customWidth="1"/>
    <col min="10761" max="10761" width="6.7265625" style="83" customWidth="1"/>
    <col min="10762" max="10762" width="8.7265625" style="83" customWidth="1"/>
    <col min="10763" max="10763" width="9.26953125" style="83" customWidth="1"/>
    <col min="10764" max="10764" width="6.81640625" style="83" customWidth="1"/>
    <col min="10765" max="10765" width="7.54296875" style="83" customWidth="1"/>
    <col min="10766" max="10766" width="6.26953125" style="83" customWidth="1"/>
    <col min="10767" max="10767" width="6.1796875" style="83" customWidth="1"/>
    <col min="10768" max="10768" width="6.81640625" style="83" customWidth="1"/>
    <col min="10769" max="10769" width="7.1796875" style="83" customWidth="1"/>
    <col min="10770" max="10770" width="8.7265625" style="83" customWidth="1"/>
    <col min="10771" max="10771" width="7.26953125" style="83" customWidth="1"/>
    <col min="10772" max="10772" width="6.453125" style="83" customWidth="1"/>
    <col min="10773" max="10773" width="5.54296875" style="83" customWidth="1"/>
    <col min="10774" max="10774" width="7" style="83" customWidth="1"/>
    <col min="10775" max="10775" width="8.26953125" style="83" customWidth="1"/>
    <col min="10776" max="11008" width="13.26953125" style="83"/>
    <col min="11009" max="11009" width="26.7265625" style="83" customWidth="1"/>
    <col min="11010" max="11010" width="5.7265625" style="83" customWidth="1"/>
    <col min="11011" max="11011" width="8.453125" style="83" customWidth="1"/>
    <col min="11012" max="11012" width="7.81640625" style="83" customWidth="1"/>
    <col min="11013" max="11013" width="8.7265625" style="83" customWidth="1"/>
    <col min="11014" max="11014" width="9.453125" style="83" customWidth="1"/>
    <col min="11015" max="11015" width="6.7265625" style="83" customWidth="1"/>
    <col min="11016" max="11016" width="7.453125" style="83" customWidth="1"/>
    <col min="11017" max="11017" width="6.7265625" style="83" customWidth="1"/>
    <col min="11018" max="11018" width="8.7265625" style="83" customWidth="1"/>
    <col min="11019" max="11019" width="9.26953125" style="83" customWidth="1"/>
    <col min="11020" max="11020" width="6.81640625" style="83" customWidth="1"/>
    <col min="11021" max="11021" width="7.54296875" style="83" customWidth="1"/>
    <col min="11022" max="11022" width="6.26953125" style="83" customWidth="1"/>
    <col min="11023" max="11023" width="6.1796875" style="83" customWidth="1"/>
    <col min="11024" max="11024" width="6.81640625" style="83" customWidth="1"/>
    <col min="11025" max="11025" width="7.1796875" style="83" customWidth="1"/>
    <col min="11026" max="11026" width="8.7265625" style="83" customWidth="1"/>
    <col min="11027" max="11027" width="7.26953125" style="83" customWidth="1"/>
    <col min="11028" max="11028" width="6.453125" style="83" customWidth="1"/>
    <col min="11029" max="11029" width="5.54296875" style="83" customWidth="1"/>
    <col min="11030" max="11030" width="7" style="83" customWidth="1"/>
    <col min="11031" max="11031" width="8.26953125" style="83" customWidth="1"/>
    <col min="11032" max="11264" width="13.26953125" style="83"/>
    <col min="11265" max="11265" width="26.7265625" style="83" customWidth="1"/>
    <col min="11266" max="11266" width="5.7265625" style="83" customWidth="1"/>
    <col min="11267" max="11267" width="8.453125" style="83" customWidth="1"/>
    <col min="11268" max="11268" width="7.81640625" style="83" customWidth="1"/>
    <col min="11269" max="11269" width="8.7265625" style="83" customWidth="1"/>
    <col min="11270" max="11270" width="9.453125" style="83" customWidth="1"/>
    <col min="11271" max="11271" width="6.7265625" style="83" customWidth="1"/>
    <col min="11272" max="11272" width="7.453125" style="83" customWidth="1"/>
    <col min="11273" max="11273" width="6.7265625" style="83" customWidth="1"/>
    <col min="11274" max="11274" width="8.7265625" style="83" customWidth="1"/>
    <col min="11275" max="11275" width="9.26953125" style="83" customWidth="1"/>
    <col min="11276" max="11276" width="6.81640625" style="83" customWidth="1"/>
    <col min="11277" max="11277" width="7.54296875" style="83" customWidth="1"/>
    <col min="11278" max="11278" width="6.26953125" style="83" customWidth="1"/>
    <col min="11279" max="11279" width="6.1796875" style="83" customWidth="1"/>
    <col min="11280" max="11280" width="6.81640625" style="83" customWidth="1"/>
    <col min="11281" max="11281" width="7.1796875" style="83" customWidth="1"/>
    <col min="11282" max="11282" width="8.7265625" style="83" customWidth="1"/>
    <col min="11283" max="11283" width="7.26953125" style="83" customWidth="1"/>
    <col min="11284" max="11284" width="6.453125" style="83" customWidth="1"/>
    <col min="11285" max="11285" width="5.54296875" style="83" customWidth="1"/>
    <col min="11286" max="11286" width="7" style="83" customWidth="1"/>
    <col min="11287" max="11287" width="8.26953125" style="83" customWidth="1"/>
    <col min="11288" max="11520" width="13.26953125" style="83"/>
    <col min="11521" max="11521" width="26.7265625" style="83" customWidth="1"/>
    <col min="11522" max="11522" width="5.7265625" style="83" customWidth="1"/>
    <col min="11523" max="11523" width="8.453125" style="83" customWidth="1"/>
    <col min="11524" max="11524" width="7.81640625" style="83" customWidth="1"/>
    <col min="11525" max="11525" width="8.7265625" style="83" customWidth="1"/>
    <col min="11526" max="11526" width="9.453125" style="83" customWidth="1"/>
    <col min="11527" max="11527" width="6.7265625" style="83" customWidth="1"/>
    <col min="11528" max="11528" width="7.453125" style="83" customWidth="1"/>
    <col min="11529" max="11529" width="6.7265625" style="83" customWidth="1"/>
    <col min="11530" max="11530" width="8.7265625" style="83" customWidth="1"/>
    <col min="11531" max="11531" width="9.26953125" style="83" customWidth="1"/>
    <col min="11532" max="11532" width="6.81640625" style="83" customWidth="1"/>
    <col min="11533" max="11533" width="7.54296875" style="83" customWidth="1"/>
    <col min="11534" max="11534" width="6.26953125" style="83" customWidth="1"/>
    <col min="11535" max="11535" width="6.1796875" style="83" customWidth="1"/>
    <col min="11536" max="11536" width="6.81640625" style="83" customWidth="1"/>
    <col min="11537" max="11537" width="7.1796875" style="83" customWidth="1"/>
    <col min="11538" max="11538" width="8.7265625" style="83" customWidth="1"/>
    <col min="11539" max="11539" width="7.26953125" style="83" customWidth="1"/>
    <col min="11540" max="11540" width="6.453125" style="83" customWidth="1"/>
    <col min="11541" max="11541" width="5.54296875" style="83" customWidth="1"/>
    <col min="11542" max="11542" width="7" style="83" customWidth="1"/>
    <col min="11543" max="11543" width="8.26953125" style="83" customWidth="1"/>
    <col min="11544" max="11776" width="13.26953125" style="83"/>
    <col min="11777" max="11777" width="26.7265625" style="83" customWidth="1"/>
    <col min="11778" max="11778" width="5.7265625" style="83" customWidth="1"/>
    <col min="11779" max="11779" width="8.453125" style="83" customWidth="1"/>
    <col min="11780" max="11780" width="7.81640625" style="83" customWidth="1"/>
    <col min="11781" max="11781" width="8.7265625" style="83" customWidth="1"/>
    <col min="11782" max="11782" width="9.453125" style="83" customWidth="1"/>
    <col min="11783" max="11783" width="6.7265625" style="83" customWidth="1"/>
    <col min="11784" max="11784" width="7.453125" style="83" customWidth="1"/>
    <col min="11785" max="11785" width="6.7265625" style="83" customWidth="1"/>
    <col min="11786" max="11786" width="8.7265625" style="83" customWidth="1"/>
    <col min="11787" max="11787" width="9.26953125" style="83" customWidth="1"/>
    <col min="11788" max="11788" width="6.81640625" style="83" customWidth="1"/>
    <col min="11789" max="11789" width="7.54296875" style="83" customWidth="1"/>
    <col min="11790" max="11790" width="6.26953125" style="83" customWidth="1"/>
    <col min="11791" max="11791" width="6.1796875" style="83" customWidth="1"/>
    <col min="11792" max="11792" width="6.81640625" style="83" customWidth="1"/>
    <col min="11793" max="11793" width="7.1796875" style="83" customWidth="1"/>
    <col min="11794" max="11794" width="8.7265625" style="83" customWidth="1"/>
    <col min="11795" max="11795" width="7.26953125" style="83" customWidth="1"/>
    <col min="11796" max="11796" width="6.453125" style="83" customWidth="1"/>
    <col min="11797" max="11797" width="5.54296875" style="83" customWidth="1"/>
    <col min="11798" max="11798" width="7" style="83" customWidth="1"/>
    <col min="11799" max="11799" width="8.26953125" style="83" customWidth="1"/>
    <col min="11800" max="12032" width="13.26953125" style="83"/>
    <col min="12033" max="12033" width="26.7265625" style="83" customWidth="1"/>
    <col min="12034" max="12034" width="5.7265625" style="83" customWidth="1"/>
    <col min="12035" max="12035" width="8.453125" style="83" customWidth="1"/>
    <col min="12036" max="12036" width="7.81640625" style="83" customWidth="1"/>
    <col min="12037" max="12037" width="8.7265625" style="83" customWidth="1"/>
    <col min="12038" max="12038" width="9.453125" style="83" customWidth="1"/>
    <col min="12039" max="12039" width="6.7265625" style="83" customWidth="1"/>
    <col min="12040" max="12040" width="7.453125" style="83" customWidth="1"/>
    <col min="12041" max="12041" width="6.7265625" style="83" customWidth="1"/>
    <col min="12042" max="12042" width="8.7265625" style="83" customWidth="1"/>
    <col min="12043" max="12043" width="9.26953125" style="83" customWidth="1"/>
    <col min="12044" max="12044" width="6.81640625" style="83" customWidth="1"/>
    <col min="12045" max="12045" width="7.54296875" style="83" customWidth="1"/>
    <col min="12046" max="12046" width="6.26953125" style="83" customWidth="1"/>
    <col min="12047" max="12047" width="6.1796875" style="83" customWidth="1"/>
    <col min="12048" max="12048" width="6.81640625" style="83" customWidth="1"/>
    <col min="12049" max="12049" width="7.1796875" style="83" customWidth="1"/>
    <col min="12050" max="12050" width="8.7265625" style="83" customWidth="1"/>
    <col min="12051" max="12051" width="7.26953125" style="83" customWidth="1"/>
    <col min="12052" max="12052" width="6.453125" style="83" customWidth="1"/>
    <col min="12053" max="12053" width="5.54296875" style="83" customWidth="1"/>
    <col min="12054" max="12054" width="7" style="83" customWidth="1"/>
    <col min="12055" max="12055" width="8.26953125" style="83" customWidth="1"/>
    <col min="12056" max="12288" width="13.26953125" style="83"/>
    <col min="12289" max="12289" width="26.7265625" style="83" customWidth="1"/>
    <col min="12290" max="12290" width="5.7265625" style="83" customWidth="1"/>
    <col min="12291" max="12291" width="8.453125" style="83" customWidth="1"/>
    <col min="12292" max="12292" width="7.81640625" style="83" customWidth="1"/>
    <col min="12293" max="12293" width="8.7265625" style="83" customWidth="1"/>
    <col min="12294" max="12294" width="9.453125" style="83" customWidth="1"/>
    <col min="12295" max="12295" width="6.7265625" style="83" customWidth="1"/>
    <col min="12296" max="12296" width="7.453125" style="83" customWidth="1"/>
    <col min="12297" max="12297" width="6.7265625" style="83" customWidth="1"/>
    <col min="12298" max="12298" width="8.7265625" style="83" customWidth="1"/>
    <col min="12299" max="12299" width="9.26953125" style="83" customWidth="1"/>
    <col min="12300" max="12300" width="6.81640625" style="83" customWidth="1"/>
    <col min="12301" max="12301" width="7.54296875" style="83" customWidth="1"/>
    <col min="12302" max="12302" width="6.26953125" style="83" customWidth="1"/>
    <col min="12303" max="12303" width="6.1796875" style="83" customWidth="1"/>
    <col min="12304" max="12304" width="6.81640625" style="83" customWidth="1"/>
    <col min="12305" max="12305" width="7.1796875" style="83" customWidth="1"/>
    <col min="12306" max="12306" width="8.7265625" style="83" customWidth="1"/>
    <col min="12307" max="12307" width="7.26953125" style="83" customWidth="1"/>
    <col min="12308" max="12308" width="6.453125" style="83" customWidth="1"/>
    <col min="12309" max="12309" width="5.54296875" style="83" customWidth="1"/>
    <col min="12310" max="12310" width="7" style="83" customWidth="1"/>
    <col min="12311" max="12311" width="8.26953125" style="83" customWidth="1"/>
    <col min="12312" max="12544" width="13.26953125" style="83"/>
    <col min="12545" max="12545" width="26.7265625" style="83" customWidth="1"/>
    <col min="12546" max="12546" width="5.7265625" style="83" customWidth="1"/>
    <col min="12547" max="12547" width="8.453125" style="83" customWidth="1"/>
    <col min="12548" max="12548" width="7.81640625" style="83" customWidth="1"/>
    <col min="12549" max="12549" width="8.7265625" style="83" customWidth="1"/>
    <col min="12550" max="12550" width="9.453125" style="83" customWidth="1"/>
    <col min="12551" max="12551" width="6.7265625" style="83" customWidth="1"/>
    <col min="12552" max="12552" width="7.453125" style="83" customWidth="1"/>
    <col min="12553" max="12553" width="6.7265625" style="83" customWidth="1"/>
    <col min="12554" max="12554" width="8.7265625" style="83" customWidth="1"/>
    <col min="12555" max="12555" width="9.26953125" style="83" customWidth="1"/>
    <col min="12556" max="12556" width="6.81640625" style="83" customWidth="1"/>
    <col min="12557" max="12557" width="7.54296875" style="83" customWidth="1"/>
    <col min="12558" max="12558" width="6.26953125" style="83" customWidth="1"/>
    <col min="12559" max="12559" width="6.1796875" style="83" customWidth="1"/>
    <col min="12560" max="12560" width="6.81640625" style="83" customWidth="1"/>
    <col min="12561" max="12561" width="7.1796875" style="83" customWidth="1"/>
    <col min="12562" max="12562" width="8.7265625" style="83" customWidth="1"/>
    <col min="12563" max="12563" width="7.26953125" style="83" customWidth="1"/>
    <col min="12564" max="12564" width="6.453125" style="83" customWidth="1"/>
    <col min="12565" max="12565" width="5.54296875" style="83" customWidth="1"/>
    <col min="12566" max="12566" width="7" style="83" customWidth="1"/>
    <col min="12567" max="12567" width="8.26953125" style="83" customWidth="1"/>
    <col min="12568" max="12800" width="13.26953125" style="83"/>
    <col min="12801" max="12801" width="26.7265625" style="83" customWidth="1"/>
    <col min="12802" max="12802" width="5.7265625" style="83" customWidth="1"/>
    <col min="12803" max="12803" width="8.453125" style="83" customWidth="1"/>
    <col min="12804" max="12804" width="7.81640625" style="83" customWidth="1"/>
    <col min="12805" max="12805" width="8.7265625" style="83" customWidth="1"/>
    <col min="12806" max="12806" width="9.453125" style="83" customWidth="1"/>
    <col min="12807" max="12807" width="6.7265625" style="83" customWidth="1"/>
    <col min="12808" max="12808" width="7.453125" style="83" customWidth="1"/>
    <col min="12809" max="12809" width="6.7265625" style="83" customWidth="1"/>
    <col min="12810" max="12810" width="8.7265625" style="83" customWidth="1"/>
    <col min="12811" max="12811" width="9.26953125" style="83" customWidth="1"/>
    <col min="12812" max="12812" width="6.81640625" style="83" customWidth="1"/>
    <col min="12813" max="12813" width="7.54296875" style="83" customWidth="1"/>
    <col min="12814" max="12814" width="6.26953125" style="83" customWidth="1"/>
    <col min="12815" max="12815" width="6.1796875" style="83" customWidth="1"/>
    <col min="12816" max="12816" width="6.81640625" style="83" customWidth="1"/>
    <col min="12817" max="12817" width="7.1796875" style="83" customWidth="1"/>
    <col min="12818" max="12818" width="8.7265625" style="83" customWidth="1"/>
    <col min="12819" max="12819" width="7.26953125" style="83" customWidth="1"/>
    <col min="12820" max="12820" width="6.453125" style="83" customWidth="1"/>
    <col min="12821" max="12821" width="5.54296875" style="83" customWidth="1"/>
    <col min="12822" max="12822" width="7" style="83" customWidth="1"/>
    <col min="12823" max="12823" width="8.26953125" style="83" customWidth="1"/>
    <col min="12824" max="13056" width="13.26953125" style="83"/>
    <col min="13057" max="13057" width="26.7265625" style="83" customWidth="1"/>
    <col min="13058" max="13058" width="5.7265625" style="83" customWidth="1"/>
    <col min="13059" max="13059" width="8.453125" style="83" customWidth="1"/>
    <col min="13060" max="13060" width="7.81640625" style="83" customWidth="1"/>
    <col min="13061" max="13061" width="8.7265625" style="83" customWidth="1"/>
    <col min="13062" max="13062" width="9.453125" style="83" customWidth="1"/>
    <col min="13063" max="13063" width="6.7265625" style="83" customWidth="1"/>
    <col min="13064" max="13064" width="7.453125" style="83" customWidth="1"/>
    <col min="13065" max="13065" width="6.7265625" style="83" customWidth="1"/>
    <col min="13066" max="13066" width="8.7265625" style="83" customWidth="1"/>
    <col min="13067" max="13067" width="9.26953125" style="83" customWidth="1"/>
    <col min="13068" max="13068" width="6.81640625" style="83" customWidth="1"/>
    <col min="13069" max="13069" width="7.54296875" style="83" customWidth="1"/>
    <col min="13070" max="13070" width="6.26953125" style="83" customWidth="1"/>
    <col min="13071" max="13071" width="6.1796875" style="83" customWidth="1"/>
    <col min="13072" max="13072" width="6.81640625" style="83" customWidth="1"/>
    <col min="13073" max="13073" width="7.1796875" style="83" customWidth="1"/>
    <col min="13074" max="13074" width="8.7265625" style="83" customWidth="1"/>
    <col min="13075" max="13075" width="7.26953125" style="83" customWidth="1"/>
    <col min="13076" max="13076" width="6.453125" style="83" customWidth="1"/>
    <col min="13077" max="13077" width="5.54296875" style="83" customWidth="1"/>
    <col min="13078" max="13078" width="7" style="83" customWidth="1"/>
    <col min="13079" max="13079" width="8.26953125" style="83" customWidth="1"/>
    <col min="13080" max="13312" width="13.26953125" style="83"/>
    <col min="13313" max="13313" width="26.7265625" style="83" customWidth="1"/>
    <col min="13314" max="13314" width="5.7265625" style="83" customWidth="1"/>
    <col min="13315" max="13315" width="8.453125" style="83" customWidth="1"/>
    <col min="13316" max="13316" width="7.81640625" style="83" customWidth="1"/>
    <col min="13317" max="13317" width="8.7265625" style="83" customWidth="1"/>
    <col min="13318" max="13318" width="9.453125" style="83" customWidth="1"/>
    <col min="13319" max="13319" width="6.7265625" style="83" customWidth="1"/>
    <col min="13320" max="13320" width="7.453125" style="83" customWidth="1"/>
    <col min="13321" max="13321" width="6.7265625" style="83" customWidth="1"/>
    <col min="13322" max="13322" width="8.7265625" style="83" customWidth="1"/>
    <col min="13323" max="13323" width="9.26953125" style="83" customWidth="1"/>
    <col min="13324" max="13324" width="6.81640625" style="83" customWidth="1"/>
    <col min="13325" max="13325" width="7.54296875" style="83" customWidth="1"/>
    <col min="13326" max="13326" width="6.26953125" style="83" customWidth="1"/>
    <col min="13327" max="13327" width="6.1796875" style="83" customWidth="1"/>
    <col min="13328" max="13328" width="6.81640625" style="83" customWidth="1"/>
    <col min="13329" max="13329" width="7.1796875" style="83" customWidth="1"/>
    <col min="13330" max="13330" width="8.7265625" style="83" customWidth="1"/>
    <col min="13331" max="13331" width="7.26953125" style="83" customWidth="1"/>
    <col min="13332" max="13332" width="6.453125" style="83" customWidth="1"/>
    <col min="13333" max="13333" width="5.54296875" style="83" customWidth="1"/>
    <col min="13334" max="13334" width="7" style="83" customWidth="1"/>
    <col min="13335" max="13335" width="8.26953125" style="83" customWidth="1"/>
    <col min="13336" max="13568" width="13.26953125" style="83"/>
    <col min="13569" max="13569" width="26.7265625" style="83" customWidth="1"/>
    <col min="13570" max="13570" width="5.7265625" style="83" customWidth="1"/>
    <col min="13571" max="13571" width="8.453125" style="83" customWidth="1"/>
    <col min="13572" max="13572" width="7.81640625" style="83" customWidth="1"/>
    <col min="13573" max="13573" width="8.7265625" style="83" customWidth="1"/>
    <col min="13574" max="13574" width="9.453125" style="83" customWidth="1"/>
    <col min="13575" max="13575" width="6.7265625" style="83" customWidth="1"/>
    <col min="13576" max="13576" width="7.453125" style="83" customWidth="1"/>
    <col min="13577" max="13577" width="6.7265625" style="83" customWidth="1"/>
    <col min="13578" max="13578" width="8.7265625" style="83" customWidth="1"/>
    <col min="13579" max="13579" width="9.26953125" style="83" customWidth="1"/>
    <col min="13580" max="13580" width="6.81640625" style="83" customWidth="1"/>
    <col min="13581" max="13581" width="7.54296875" style="83" customWidth="1"/>
    <col min="13582" max="13582" width="6.26953125" style="83" customWidth="1"/>
    <col min="13583" max="13583" width="6.1796875" style="83" customWidth="1"/>
    <col min="13584" max="13584" width="6.81640625" style="83" customWidth="1"/>
    <col min="13585" max="13585" width="7.1796875" style="83" customWidth="1"/>
    <col min="13586" max="13586" width="8.7265625" style="83" customWidth="1"/>
    <col min="13587" max="13587" width="7.26953125" style="83" customWidth="1"/>
    <col min="13588" max="13588" width="6.453125" style="83" customWidth="1"/>
    <col min="13589" max="13589" width="5.54296875" style="83" customWidth="1"/>
    <col min="13590" max="13590" width="7" style="83" customWidth="1"/>
    <col min="13591" max="13591" width="8.26953125" style="83" customWidth="1"/>
    <col min="13592" max="13824" width="13.26953125" style="83"/>
    <col min="13825" max="13825" width="26.7265625" style="83" customWidth="1"/>
    <col min="13826" max="13826" width="5.7265625" style="83" customWidth="1"/>
    <col min="13827" max="13827" width="8.453125" style="83" customWidth="1"/>
    <col min="13828" max="13828" width="7.81640625" style="83" customWidth="1"/>
    <col min="13829" max="13829" width="8.7265625" style="83" customWidth="1"/>
    <col min="13830" max="13830" width="9.453125" style="83" customWidth="1"/>
    <col min="13831" max="13831" width="6.7265625" style="83" customWidth="1"/>
    <col min="13832" max="13832" width="7.453125" style="83" customWidth="1"/>
    <col min="13833" max="13833" width="6.7265625" style="83" customWidth="1"/>
    <col min="13834" max="13834" width="8.7265625" style="83" customWidth="1"/>
    <col min="13835" max="13835" width="9.26953125" style="83" customWidth="1"/>
    <col min="13836" max="13836" width="6.81640625" style="83" customWidth="1"/>
    <col min="13837" max="13837" width="7.54296875" style="83" customWidth="1"/>
    <col min="13838" max="13838" width="6.26953125" style="83" customWidth="1"/>
    <col min="13839" max="13839" width="6.1796875" style="83" customWidth="1"/>
    <col min="13840" max="13840" width="6.81640625" style="83" customWidth="1"/>
    <col min="13841" max="13841" width="7.1796875" style="83" customWidth="1"/>
    <col min="13842" max="13842" width="8.7265625" style="83" customWidth="1"/>
    <col min="13843" max="13843" width="7.26953125" style="83" customWidth="1"/>
    <col min="13844" max="13844" width="6.453125" style="83" customWidth="1"/>
    <col min="13845" max="13845" width="5.54296875" style="83" customWidth="1"/>
    <col min="13846" max="13846" width="7" style="83" customWidth="1"/>
    <col min="13847" max="13847" width="8.26953125" style="83" customWidth="1"/>
    <col min="13848" max="14080" width="13.26953125" style="83"/>
    <col min="14081" max="14081" width="26.7265625" style="83" customWidth="1"/>
    <col min="14082" max="14082" width="5.7265625" style="83" customWidth="1"/>
    <col min="14083" max="14083" width="8.453125" style="83" customWidth="1"/>
    <col min="14084" max="14084" width="7.81640625" style="83" customWidth="1"/>
    <col min="14085" max="14085" width="8.7265625" style="83" customWidth="1"/>
    <col min="14086" max="14086" width="9.453125" style="83" customWidth="1"/>
    <col min="14087" max="14087" width="6.7265625" style="83" customWidth="1"/>
    <col min="14088" max="14088" width="7.453125" style="83" customWidth="1"/>
    <col min="14089" max="14089" width="6.7265625" style="83" customWidth="1"/>
    <col min="14090" max="14090" width="8.7265625" style="83" customWidth="1"/>
    <col min="14091" max="14091" width="9.26953125" style="83" customWidth="1"/>
    <col min="14092" max="14092" width="6.81640625" style="83" customWidth="1"/>
    <col min="14093" max="14093" width="7.54296875" style="83" customWidth="1"/>
    <col min="14094" max="14094" width="6.26953125" style="83" customWidth="1"/>
    <col min="14095" max="14095" width="6.1796875" style="83" customWidth="1"/>
    <col min="14096" max="14096" width="6.81640625" style="83" customWidth="1"/>
    <col min="14097" max="14097" width="7.1796875" style="83" customWidth="1"/>
    <col min="14098" max="14098" width="8.7265625" style="83" customWidth="1"/>
    <col min="14099" max="14099" width="7.26953125" style="83" customWidth="1"/>
    <col min="14100" max="14100" width="6.453125" style="83" customWidth="1"/>
    <col min="14101" max="14101" width="5.54296875" style="83" customWidth="1"/>
    <col min="14102" max="14102" width="7" style="83" customWidth="1"/>
    <col min="14103" max="14103" width="8.26953125" style="83" customWidth="1"/>
    <col min="14104" max="14336" width="13.26953125" style="83"/>
    <col min="14337" max="14337" width="26.7265625" style="83" customWidth="1"/>
    <col min="14338" max="14338" width="5.7265625" style="83" customWidth="1"/>
    <col min="14339" max="14339" width="8.453125" style="83" customWidth="1"/>
    <col min="14340" max="14340" width="7.81640625" style="83" customWidth="1"/>
    <col min="14341" max="14341" width="8.7265625" style="83" customWidth="1"/>
    <col min="14342" max="14342" width="9.453125" style="83" customWidth="1"/>
    <col min="14343" max="14343" width="6.7265625" style="83" customWidth="1"/>
    <col min="14344" max="14344" width="7.453125" style="83" customWidth="1"/>
    <col min="14345" max="14345" width="6.7265625" style="83" customWidth="1"/>
    <col min="14346" max="14346" width="8.7265625" style="83" customWidth="1"/>
    <col min="14347" max="14347" width="9.26953125" style="83" customWidth="1"/>
    <col min="14348" max="14348" width="6.81640625" style="83" customWidth="1"/>
    <col min="14349" max="14349" width="7.54296875" style="83" customWidth="1"/>
    <col min="14350" max="14350" width="6.26953125" style="83" customWidth="1"/>
    <col min="14351" max="14351" width="6.1796875" style="83" customWidth="1"/>
    <col min="14352" max="14352" width="6.81640625" style="83" customWidth="1"/>
    <col min="14353" max="14353" width="7.1796875" style="83" customWidth="1"/>
    <col min="14354" max="14354" width="8.7265625" style="83" customWidth="1"/>
    <col min="14355" max="14355" width="7.26953125" style="83" customWidth="1"/>
    <col min="14356" max="14356" width="6.453125" style="83" customWidth="1"/>
    <col min="14357" max="14357" width="5.54296875" style="83" customWidth="1"/>
    <col min="14358" max="14358" width="7" style="83" customWidth="1"/>
    <col min="14359" max="14359" width="8.26953125" style="83" customWidth="1"/>
    <col min="14360" max="14592" width="13.26953125" style="83"/>
    <col min="14593" max="14593" width="26.7265625" style="83" customWidth="1"/>
    <col min="14594" max="14594" width="5.7265625" style="83" customWidth="1"/>
    <col min="14595" max="14595" width="8.453125" style="83" customWidth="1"/>
    <col min="14596" max="14596" width="7.81640625" style="83" customWidth="1"/>
    <col min="14597" max="14597" width="8.7265625" style="83" customWidth="1"/>
    <col min="14598" max="14598" width="9.453125" style="83" customWidth="1"/>
    <col min="14599" max="14599" width="6.7265625" style="83" customWidth="1"/>
    <col min="14600" max="14600" width="7.453125" style="83" customWidth="1"/>
    <col min="14601" max="14601" width="6.7265625" style="83" customWidth="1"/>
    <col min="14602" max="14602" width="8.7265625" style="83" customWidth="1"/>
    <col min="14603" max="14603" width="9.26953125" style="83" customWidth="1"/>
    <col min="14604" max="14604" width="6.81640625" style="83" customWidth="1"/>
    <col min="14605" max="14605" width="7.54296875" style="83" customWidth="1"/>
    <col min="14606" max="14606" width="6.26953125" style="83" customWidth="1"/>
    <col min="14607" max="14607" width="6.1796875" style="83" customWidth="1"/>
    <col min="14608" max="14608" width="6.81640625" style="83" customWidth="1"/>
    <col min="14609" max="14609" width="7.1796875" style="83" customWidth="1"/>
    <col min="14610" max="14610" width="8.7265625" style="83" customWidth="1"/>
    <col min="14611" max="14611" width="7.26953125" style="83" customWidth="1"/>
    <col min="14612" max="14612" width="6.453125" style="83" customWidth="1"/>
    <col min="14613" max="14613" width="5.54296875" style="83" customWidth="1"/>
    <col min="14614" max="14614" width="7" style="83" customWidth="1"/>
    <col min="14615" max="14615" width="8.26953125" style="83" customWidth="1"/>
    <col min="14616" max="14848" width="13.26953125" style="83"/>
    <col min="14849" max="14849" width="26.7265625" style="83" customWidth="1"/>
    <col min="14850" max="14850" width="5.7265625" style="83" customWidth="1"/>
    <col min="14851" max="14851" width="8.453125" style="83" customWidth="1"/>
    <col min="14852" max="14852" width="7.81640625" style="83" customWidth="1"/>
    <col min="14853" max="14853" width="8.7265625" style="83" customWidth="1"/>
    <col min="14854" max="14854" width="9.453125" style="83" customWidth="1"/>
    <col min="14855" max="14855" width="6.7265625" style="83" customWidth="1"/>
    <col min="14856" max="14856" width="7.453125" style="83" customWidth="1"/>
    <col min="14857" max="14857" width="6.7265625" style="83" customWidth="1"/>
    <col min="14858" max="14858" width="8.7265625" style="83" customWidth="1"/>
    <col min="14859" max="14859" width="9.26953125" style="83" customWidth="1"/>
    <col min="14860" max="14860" width="6.81640625" style="83" customWidth="1"/>
    <col min="14861" max="14861" width="7.54296875" style="83" customWidth="1"/>
    <col min="14862" max="14862" width="6.26953125" style="83" customWidth="1"/>
    <col min="14863" max="14863" width="6.1796875" style="83" customWidth="1"/>
    <col min="14864" max="14864" width="6.81640625" style="83" customWidth="1"/>
    <col min="14865" max="14865" width="7.1796875" style="83" customWidth="1"/>
    <col min="14866" max="14866" width="8.7265625" style="83" customWidth="1"/>
    <col min="14867" max="14867" width="7.26953125" style="83" customWidth="1"/>
    <col min="14868" max="14868" width="6.453125" style="83" customWidth="1"/>
    <col min="14869" max="14869" width="5.54296875" style="83" customWidth="1"/>
    <col min="14870" max="14870" width="7" style="83" customWidth="1"/>
    <col min="14871" max="14871" width="8.26953125" style="83" customWidth="1"/>
    <col min="14872" max="15104" width="13.26953125" style="83"/>
    <col min="15105" max="15105" width="26.7265625" style="83" customWidth="1"/>
    <col min="15106" max="15106" width="5.7265625" style="83" customWidth="1"/>
    <col min="15107" max="15107" width="8.453125" style="83" customWidth="1"/>
    <col min="15108" max="15108" width="7.81640625" style="83" customWidth="1"/>
    <col min="15109" max="15109" width="8.7265625" style="83" customWidth="1"/>
    <col min="15110" max="15110" width="9.453125" style="83" customWidth="1"/>
    <col min="15111" max="15111" width="6.7265625" style="83" customWidth="1"/>
    <col min="15112" max="15112" width="7.453125" style="83" customWidth="1"/>
    <col min="15113" max="15113" width="6.7265625" style="83" customWidth="1"/>
    <col min="15114" max="15114" width="8.7265625" style="83" customWidth="1"/>
    <col min="15115" max="15115" width="9.26953125" style="83" customWidth="1"/>
    <col min="15116" max="15116" width="6.81640625" style="83" customWidth="1"/>
    <col min="15117" max="15117" width="7.54296875" style="83" customWidth="1"/>
    <col min="15118" max="15118" width="6.26953125" style="83" customWidth="1"/>
    <col min="15119" max="15119" width="6.1796875" style="83" customWidth="1"/>
    <col min="15120" max="15120" width="6.81640625" style="83" customWidth="1"/>
    <col min="15121" max="15121" width="7.1796875" style="83" customWidth="1"/>
    <col min="15122" max="15122" width="8.7265625" style="83" customWidth="1"/>
    <col min="15123" max="15123" width="7.26953125" style="83" customWidth="1"/>
    <col min="15124" max="15124" width="6.453125" style="83" customWidth="1"/>
    <col min="15125" max="15125" width="5.54296875" style="83" customWidth="1"/>
    <col min="15126" max="15126" width="7" style="83" customWidth="1"/>
    <col min="15127" max="15127" width="8.26953125" style="83" customWidth="1"/>
    <col min="15128" max="15360" width="13.26953125" style="83"/>
    <col min="15361" max="15361" width="26.7265625" style="83" customWidth="1"/>
    <col min="15362" max="15362" width="5.7265625" style="83" customWidth="1"/>
    <col min="15363" max="15363" width="8.453125" style="83" customWidth="1"/>
    <col min="15364" max="15364" width="7.81640625" style="83" customWidth="1"/>
    <col min="15365" max="15365" width="8.7265625" style="83" customWidth="1"/>
    <col min="15366" max="15366" width="9.453125" style="83" customWidth="1"/>
    <col min="15367" max="15367" width="6.7265625" style="83" customWidth="1"/>
    <col min="15368" max="15368" width="7.453125" style="83" customWidth="1"/>
    <col min="15369" max="15369" width="6.7265625" style="83" customWidth="1"/>
    <col min="15370" max="15370" width="8.7265625" style="83" customWidth="1"/>
    <col min="15371" max="15371" width="9.26953125" style="83" customWidth="1"/>
    <col min="15372" max="15372" width="6.81640625" style="83" customWidth="1"/>
    <col min="15373" max="15373" width="7.54296875" style="83" customWidth="1"/>
    <col min="15374" max="15374" width="6.26953125" style="83" customWidth="1"/>
    <col min="15375" max="15375" width="6.1796875" style="83" customWidth="1"/>
    <col min="15376" max="15376" width="6.81640625" style="83" customWidth="1"/>
    <col min="15377" max="15377" width="7.1796875" style="83" customWidth="1"/>
    <col min="15378" max="15378" width="8.7265625" style="83" customWidth="1"/>
    <col min="15379" max="15379" width="7.26953125" style="83" customWidth="1"/>
    <col min="15380" max="15380" width="6.453125" style="83" customWidth="1"/>
    <col min="15381" max="15381" width="5.54296875" style="83" customWidth="1"/>
    <col min="15382" max="15382" width="7" style="83" customWidth="1"/>
    <col min="15383" max="15383" width="8.26953125" style="83" customWidth="1"/>
    <col min="15384" max="15616" width="13.26953125" style="83"/>
    <col min="15617" max="15617" width="26.7265625" style="83" customWidth="1"/>
    <col min="15618" max="15618" width="5.7265625" style="83" customWidth="1"/>
    <col min="15619" max="15619" width="8.453125" style="83" customWidth="1"/>
    <col min="15620" max="15620" width="7.81640625" style="83" customWidth="1"/>
    <col min="15621" max="15621" width="8.7265625" style="83" customWidth="1"/>
    <col min="15622" max="15622" width="9.453125" style="83" customWidth="1"/>
    <col min="15623" max="15623" width="6.7265625" style="83" customWidth="1"/>
    <col min="15624" max="15624" width="7.453125" style="83" customWidth="1"/>
    <col min="15625" max="15625" width="6.7265625" style="83" customWidth="1"/>
    <col min="15626" max="15626" width="8.7265625" style="83" customWidth="1"/>
    <col min="15627" max="15627" width="9.26953125" style="83" customWidth="1"/>
    <col min="15628" max="15628" width="6.81640625" style="83" customWidth="1"/>
    <col min="15629" max="15629" width="7.54296875" style="83" customWidth="1"/>
    <col min="15630" max="15630" width="6.26953125" style="83" customWidth="1"/>
    <col min="15631" max="15631" width="6.1796875" style="83" customWidth="1"/>
    <col min="15632" max="15632" width="6.81640625" style="83" customWidth="1"/>
    <col min="15633" max="15633" width="7.1796875" style="83" customWidth="1"/>
    <col min="15634" max="15634" width="8.7265625" style="83" customWidth="1"/>
    <col min="15635" max="15635" width="7.26953125" style="83" customWidth="1"/>
    <col min="15636" max="15636" width="6.453125" style="83" customWidth="1"/>
    <col min="15637" max="15637" width="5.54296875" style="83" customWidth="1"/>
    <col min="15638" max="15638" width="7" style="83" customWidth="1"/>
    <col min="15639" max="15639" width="8.26953125" style="83" customWidth="1"/>
    <col min="15640" max="15872" width="13.26953125" style="83"/>
    <col min="15873" max="15873" width="26.7265625" style="83" customWidth="1"/>
    <col min="15874" max="15874" width="5.7265625" style="83" customWidth="1"/>
    <col min="15875" max="15875" width="8.453125" style="83" customWidth="1"/>
    <col min="15876" max="15876" width="7.81640625" style="83" customWidth="1"/>
    <col min="15877" max="15877" width="8.7265625" style="83" customWidth="1"/>
    <col min="15878" max="15878" width="9.453125" style="83" customWidth="1"/>
    <col min="15879" max="15879" width="6.7265625" style="83" customWidth="1"/>
    <col min="15880" max="15880" width="7.453125" style="83" customWidth="1"/>
    <col min="15881" max="15881" width="6.7265625" style="83" customWidth="1"/>
    <col min="15882" max="15882" width="8.7265625" style="83" customWidth="1"/>
    <col min="15883" max="15883" width="9.26953125" style="83" customWidth="1"/>
    <col min="15884" max="15884" width="6.81640625" style="83" customWidth="1"/>
    <col min="15885" max="15885" width="7.54296875" style="83" customWidth="1"/>
    <col min="15886" max="15886" width="6.26953125" style="83" customWidth="1"/>
    <col min="15887" max="15887" width="6.1796875" style="83" customWidth="1"/>
    <col min="15888" max="15888" width="6.81640625" style="83" customWidth="1"/>
    <col min="15889" max="15889" width="7.1796875" style="83" customWidth="1"/>
    <col min="15890" max="15890" width="8.7265625" style="83" customWidth="1"/>
    <col min="15891" max="15891" width="7.26953125" style="83" customWidth="1"/>
    <col min="15892" max="15892" width="6.453125" style="83" customWidth="1"/>
    <col min="15893" max="15893" width="5.54296875" style="83" customWidth="1"/>
    <col min="15894" max="15894" width="7" style="83" customWidth="1"/>
    <col min="15895" max="15895" width="8.26953125" style="83" customWidth="1"/>
    <col min="15896" max="16128" width="13.26953125" style="83"/>
    <col min="16129" max="16129" width="26.7265625" style="83" customWidth="1"/>
    <col min="16130" max="16130" width="5.7265625" style="83" customWidth="1"/>
    <col min="16131" max="16131" width="8.453125" style="83" customWidth="1"/>
    <col min="16132" max="16132" width="7.81640625" style="83" customWidth="1"/>
    <col min="16133" max="16133" width="8.7265625" style="83" customWidth="1"/>
    <col min="16134" max="16134" width="9.453125" style="83" customWidth="1"/>
    <col min="16135" max="16135" width="6.7265625" style="83" customWidth="1"/>
    <col min="16136" max="16136" width="7.453125" style="83" customWidth="1"/>
    <col min="16137" max="16137" width="6.7265625" style="83" customWidth="1"/>
    <col min="16138" max="16138" width="8.7265625" style="83" customWidth="1"/>
    <col min="16139" max="16139" width="9.26953125" style="83" customWidth="1"/>
    <col min="16140" max="16140" width="6.81640625" style="83" customWidth="1"/>
    <col min="16141" max="16141" width="7.54296875" style="83" customWidth="1"/>
    <col min="16142" max="16142" width="6.26953125" style="83" customWidth="1"/>
    <col min="16143" max="16143" width="6.1796875" style="83" customWidth="1"/>
    <col min="16144" max="16144" width="6.81640625" style="83" customWidth="1"/>
    <col min="16145" max="16145" width="7.1796875" style="83" customWidth="1"/>
    <col min="16146" max="16146" width="8.7265625" style="83" customWidth="1"/>
    <col min="16147" max="16147" width="7.26953125" style="83" customWidth="1"/>
    <col min="16148" max="16148" width="6.453125" style="83" customWidth="1"/>
    <col min="16149" max="16149" width="5.54296875" style="83" customWidth="1"/>
    <col min="16150" max="16150" width="7" style="83" customWidth="1"/>
    <col min="16151" max="16151" width="8.26953125" style="83" customWidth="1"/>
    <col min="16152" max="16384" width="13.26953125" style="83"/>
  </cols>
  <sheetData>
    <row r="1" spans="1:23" ht="10.5" x14ac:dyDescent="0.25">
      <c r="A1" s="81" t="s">
        <v>200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ht="10.5" x14ac:dyDescent="0.25">
      <c r="A2" s="82"/>
      <c r="B2" s="82"/>
      <c r="C2" s="82"/>
      <c r="D2" s="82"/>
      <c r="E2" s="82"/>
      <c r="F2" s="82" t="s">
        <v>201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 ht="11" thickBo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</row>
    <row r="4" spans="1:23" ht="10.5" x14ac:dyDescent="0.25">
      <c r="A4" s="84"/>
      <c r="B4" s="85"/>
      <c r="C4" s="84"/>
      <c r="D4" s="84"/>
      <c r="E4" s="84"/>
      <c r="F4" s="84"/>
      <c r="G4" s="84"/>
      <c r="H4" s="84"/>
      <c r="I4" s="84"/>
      <c r="J4" s="84"/>
      <c r="K4" s="84"/>
      <c r="L4" s="84" t="s">
        <v>202</v>
      </c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</row>
    <row r="5" spans="1:23" ht="11" thickBot="1" x14ac:dyDescent="0.3">
      <c r="A5" s="82"/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 ht="10.5" x14ac:dyDescent="0.25">
      <c r="A6" s="88" t="s">
        <v>168</v>
      </c>
      <c r="B6" s="89" t="s">
        <v>14</v>
      </c>
      <c r="C6" s="89" t="s">
        <v>203</v>
      </c>
      <c r="D6" s="89" t="s">
        <v>204</v>
      </c>
      <c r="E6" s="89" t="s">
        <v>205</v>
      </c>
      <c r="F6" s="89" t="s">
        <v>204</v>
      </c>
      <c r="G6" s="89" t="s">
        <v>206</v>
      </c>
      <c r="H6" s="89" t="s">
        <v>204</v>
      </c>
      <c r="I6" s="89" t="s">
        <v>206</v>
      </c>
      <c r="J6" s="89" t="s">
        <v>204</v>
      </c>
      <c r="K6" s="90" t="s">
        <v>206</v>
      </c>
      <c r="L6" s="90" t="s">
        <v>204</v>
      </c>
      <c r="M6" s="90" t="s">
        <v>204</v>
      </c>
      <c r="N6" s="90" t="s">
        <v>206</v>
      </c>
      <c r="O6" s="90" t="s">
        <v>206</v>
      </c>
      <c r="P6" s="90" t="s">
        <v>206</v>
      </c>
      <c r="Q6" s="91" t="s">
        <v>204</v>
      </c>
      <c r="R6" s="86" t="s">
        <v>207</v>
      </c>
      <c r="S6" s="90" t="s">
        <v>206</v>
      </c>
      <c r="T6" s="90" t="s">
        <v>206</v>
      </c>
      <c r="U6" s="90" t="s">
        <v>206</v>
      </c>
      <c r="V6" s="90" t="s">
        <v>204</v>
      </c>
      <c r="W6" s="92" t="s">
        <v>208</v>
      </c>
    </row>
    <row r="7" spans="1:23" ht="10.5" x14ac:dyDescent="0.25">
      <c r="A7" s="82"/>
      <c r="B7" s="86"/>
      <c r="C7" s="89" t="s">
        <v>209</v>
      </c>
      <c r="D7" s="93" t="s">
        <v>210</v>
      </c>
      <c r="E7" s="89" t="s">
        <v>211</v>
      </c>
      <c r="F7" s="89" t="s">
        <v>75</v>
      </c>
      <c r="G7" s="89" t="s">
        <v>212</v>
      </c>
      <c r="H7" s="89" t="s">
        <v>213</v>
      </c>
      <c r="I7" s="89" t="s">
        <v>213</v>
      </c>
      <c r="J7" s="89" t="s">
        <v>28</v>
      </c>
      <c r="K7" s="90" t="s">
        <v>214</v>
      </c>
      <c r="L7" s="90" t="s">
        <v>31</v>
      </c>
      <c r="M7" s="90" t="s">
        <v>215</v>
      </c>
      <c r="N7" s="90" t="s">
        <v>216</v>
      </c>
      <c r="O7" s="90" t="s">
        <v>217</v>
      </c>
      <c r="P7" s="90" t="s">
        <v>218</v>
      </c>
      <c r="Q7" s="91" t="s">
        <v>219</v>
      </c>
      <c r="R7" s="86" t="s">
        <v>220</v>
      </c>
      <c r="S7" s="90" t="s">
        <v>221</v>
      </c>
      <c r="T7" s="90" t="s">
        <v>222</v>
      </c>
      <c r="U7" s="90" t="s">
        <v>223</v>
      </c>
      <c r="V7" s="90" t="s">
        <v>44</v>
      </c>
      <c r="W7" s="92" t="s">
        <v>224</v>
      </c>
    </row>
    <row r="8" spans="1:23" ht="10.5" x14ac:dyDescent="0.25">
      <c r="A8" s="94"/>
      <c r="B8" s="95"/>
      <c r="C8" s="96" t="s">
        <v>19</v>
      </c>
      <c r="D8" s="97" t="s">
        <v>225</v>
      </c>
      <c r="E8" s="95"/>
      <c r="F8" s="95"/>
      <c r="G8" s="95"/>
      <c r="H8" s="98" t="s">
        <v>226</v>
      </c>
      <c r="I8" s="96" t="s">
        <v>227</v>
      </c>
      <c r="J8" s="95"/>
      <c r="K8" s="95"/>
      <c r="L8" s="95"/>
      <c r="M8" s="95"/>
      <c r="N8" s="99" t="s">
        <v>228</v>
      </c>
      <c r="O8" s="95"/>
      <c r="P8" s="95"/>
      <c r="Q8" s="98" t="s">
        <v>229</v>
      </c>
      <c r="R8" s="95" t="s">
        <v>230</v>
      </c>
      <c r="S8" s="95"/>
      <c r="T8" s="95" t="s">
        <v>231</v>
      </c>
      <c r="U8" s="95"/>
      <c r="V8" s="95"/>
      <c r="W8" s="100" t="s">
        <v>232</v>
      </c>
    </row>
    <row r="9" spans="1:23" x14ac:dyDescent="0.2">
      <c r="A9" s="101" t="s">
        <v>14</v>
      </c>
      <c r="B9" s="102">
        <f t="shared" ref="B9:W9" si="0">SUM(B11+B99+B155)</f>
        <v>11543</v>
      </c>
      <c r="C9" s="102">
        <f t="shared" si="0"/>
        <v>4892</v>
      </c>
      <c r="D9" s="102">
        <f t="shared" si="0"/>
        <v>346</v>
      </c>
      <c r="E9" s="102">
        <f t="shared" si="0"/>
        <v>93</v>
      </c>
      <c r="F9" s="102">
        <f t="shared" si="0"/>
        <v>509</v>
      </c>
      <c r="G9" s="102">
        <f t="shared" si="0"/>
        <v>142</v>
      </c>
      <c r="H9" s="102">
        <f t="shared" si="0"/>
        <v>472</v>
      </c>
      <c r="I9" s="102">
        <f t="shared" si="0"/>
        <v>156</v>
      </c>
      <c r="J9" s="102">
        <f t="shared" si="0"/>
        <v>1176</v>
      </c>
      <c r="K9" s="102">
        <f t="shared" si="0"/>
        <v>267</v>
      </c>
      <c r="L9" s="102">
        <f t="shared" si="0"/>
        <v>987</v>
      </c>
      <c r="M9" s="102">
        <f t="shared" si="0"/>
        <v>170</v>
      </c>
      <c r="N9" s="102">
        <f t="shared" si="0"/>
        <v>71</v>
      </c>
      <c r="O9" s="102">
        <f t="shared" si="0"/>
        <v>161</v>
      </c>
      <c r="P9" s="102">
        <f t="shared" si="0"/>
        <v>94</v>
      </c>
      <c r="Q9" s="102">
        <f t="shared" si="0"/>
        <v>574</v>
      </c>
      <c r="R9" s="102">
        <f t="shared" si="0"/>
        <v>95</v>
      </c>
      <c r="S9" s="102">
        <f t="shared" si="0"/>
        <v>75</v>
      </c>
      <c r="T9" s="102">
        <f t="shared" si="0"/>
        <v>180</v>
      </c>
      <c r="U9" s="102">
        <f t="shared" si="0"/>
        <v>31</v>
      </c>
      <c r="V9" s="102">
        <f t="shared" si="0"/>
        <v>690</v>
      </c>
      <c r="W9" s="103">
        <f t="shared" si="0"/>
        <v>362</v>
      </c>
    </row>
    <row r="10" spans="1:23" x14ac:dyDescent="0.2">
      <c r="B10" s="104"/>
      <c r="C10" s="104"/>
      <c r="D10" s="104"/>
      <c r="E10" s="104"/>
      <c r="F10" s="104"/>
      <c r="G10" s="104"/>
      <c r="H10" s="104"/>
      <c r="I10" s="104"/>
      <c r="J10" s="104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</row>
    <row r="11" spans="1:23" x14ac:dyDescent="0.2">
      <c r="A11" s="106" t="s">
        <v>233</v>
      </c>
      <c r="B11" s="107">
        <f t="shared" ref="B11:W11" si="1">SUM(B13:B96)</f>
        <v>7277</v>
      </c>
      <c r="C11" s="107">
        <f t="shared" si="1"/>
        <v>3457</v>
      </c>
      <c r="D11" s="107">
        <f t="shared" si="1"/>
        <v>191</v>
      </c>
      <c r="E11" s="107">
        <f t="shared" si="1"/>
        <v>47</v>
      </c>
      <c r="F11" s="107">
        <f t="shared" si="1"/>
        <v>273</v>
      </c>
      <c r="G11" s="107">
        <f t="shared" si="1"/>
        <v>41</v>
      </c>
      <c r="H11" s="107">
        <f t="shared" si="1"/>
        <v>287</v>
      </c>
      <c r="I11" s="107">
        <f t="shared" si="1"/>
        <v>87</v>
      </c>
      <c r="J11" s="107">
        <f t="shared" si="1"/>
        <v>658</v>
      </c>
      <c r="K11" s="107">
        <f t="shared" si="1"/>
        <v>125</v>
      </c>
      <c r="L11" s="107">
        <f t="shared" si="1"/>
        <v>475</v>
      </c>
      <c r="M11" s="107">
        <f t="shared" si="1"/>
        <v>86</v>
      </c>
      <c r="N11" s="107">
        <f t="shared" si="1"/>
        <v>49</v>
      </c>
      <c r="O11" s="107">
        <f t="shared" si="1"/>
        <v>114</v>
      </c>
      <c r="P11" s="107">
        <f t="shared" si="1"/>
        <v>44</v>
      </c>
      <c r="Q11" s="107">
        <f t="shared" si="1"/>
        <v>332</v>
      </c>
      <c r="R11" s="107">
        <f t="shared" si="1"/>
        <v>70</v>
      </c>
      <c r="S11" s="107">
        <f t="shared" si="1"/>
        <v>46</v>
      </c>
      <c r="T11" s="107">
        <f t="shared" si="1"/>
        <v>112</v>
      </c>
      <c r="U11" s="107">
        <f t="shared" si="1"/>
        <v>17</v>
      </c>
      <c r="V11" s="107">
        <f t="shared" si="1"/>
        <v>497</v>
      </c>
      <c r="W11" s="108">
        <f t="shared" si="1"/>
        <v>269</v>
      </c>
    </row>
    <row r="12" spans="1:23" x14ac:dyDescent="0.2">
      <c r="B12" s="104"/>
      <c r="C12" s="104"/>
      <c r="D12" s="104"/>
      <c r="E12" s="104"/>
      <c r="F12" s="104"/>
      <c r="G12" s="104"/>
      <c r="H12" s="104"/>
      <c r="I12" s="104"/>
      <c r="J12" s="104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</row>
    <row r="13" spans="1:23" x14ac:dyDescent="0.2">
      <c r="A13" s="106" t="s">
        <v>234</v>
      </c>
      <c r="B13" s="109">
        <f t="shared" ref="B13:B24" si="2">SUM(C13:W13)</f>
        <v>5</v>
      </c>
      <c r="C13" s="109">
        <v>2</v>
      </c>
      <c r="D13" s="109">
        <v>0</v>
      </c>
      <c r="E13" s="109">
        <v>0</v>
      </c>
      <c r="F13" s="109">
        <v>0</v>
      </c>
      <c r="G13" s="109">
        <v>2</v>
      </c>
      <c r="H13" s="109">
        <v>0</v>
      </c>
      <c r="I13" s="109">
        <v>1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10">
        <v>0</v>
      </c>
    </row>
    <row r="14" spans="1:23" x14ac:dyDescent="0.2">
      <c r="A14" s="106" t="s">
        <v>235</v>
      </c>
      <c r="B14" s="109">
        <f t="shared" si="2"/>
        <v>229</v>
      </c>
      <c r="C14" s="109">
        <v>86</v>
      </c>
      <c r="D14" s="109">
        <v>7</v>
      </c>
      <c r="E14" s="109">
        <v>4</v>
      </c>
      <c r="F14" s="109">
        <v>21</v>
      </c>
      <c r="G14" s="109">
        <v>2</v>
      </c>
      <c r="H14" s="109">
        <v>20</v>
      </c>
      <c r="I14" s="109">
        <v>1</v>
      </c>
      <c r="J14" s="109">
        <v>21</v>
      </c>
      <c r="K14" s="109">
        <v>11</v>
      </c>
      <c r="L14" s="109">
        <v>14</v>
      </c>
      <c r="M14" s="109">
        <v>4</v>
      </c>
      <c r="N14" s="109">
        <v>1</v>
      </c>
      <c r="O14" s="109">
        <v>4</v>
      </c>
      <c r="P14" s="109">
        <v>4</v>
      </c>
      <c r="Q14" s="109">
        <v>3</v>
      </c>
      <c r="R14" s="109">
        <v>1</v>
      </c>
      <c r="S14" s="109">
        <v>4</v>
      </c>
      <c r="T14" s="109">
        <v>6</v>
      </c>
      <c r="U14" s="109">
        <v>1</v>
      </c>
      <c r="V14" s="109">
        <v>6</v>
      </c>
      <c r="W14" s="110">
        <v>8</v>
      </c>
    </row>
    <row r="15" spans="1:23" x14ac:dyDescent="0.2">
      <c r="A15" s="106" t="s">
        <v>236</v>
      </c>
      <c r="B15" s="109">
        <f t="shared" si="2"/>
        <v>37</v>
      </c>
      <c r="C15" s="109">
        <v>0</v>
      </c>
      <c r="D15" s="109">
        <v>1</v>
      </c>
      <c r="E15" s="109">
        <v>0</v>
      </c>
      <c r="F15" s="109">
        <v>0</v>
      </c>
      <c r="G15" s="109">
        <v>1</v>
      </c>
      <c r="H15" s="109">
        <v>0</v>
      </c>
      <c r="I15" s="109">
        <v>4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3</v>
      </c>
      <c r="P15" s="109">
        <v>0</v>
      </c>
      <c r="Q15" s="109">
        <v>0</v>
      </c>
      <c r="R15" s="109">
        <v>0</v>
      </c>
      <c r="S15" s="109">
        <v>0</v>
      </c>
      <c r="T15" s="109">
        <v>1</v>
      </c>
      <c r="U15" s="109">
        <v>0</v>
      </c>
      <c r="V15" s="109">
        <v>22</v>
      </c>
      <c r="W15" s="110">
        <v>5</v>
      </c>
    </row>
    <row r="16" spans="1:23" x14ac:dyDescent="0.2">
      <c r="A16" s="106" t="s">
        <v>237</v>
      </c>
      <c r="B16" s="109">
        <f t="shared" si="2"/>
        <v>3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2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1</v>
      </c>
      <c r="W16" s="110">
        <v>0</v>
      </c>
    </row>
    <row r="17" spans="1:23" x14ac:dyDescent="0.2">
      <c r="A17" s="106" t="s">
        <v>238</v>
      </c>
      <c r="B17" s="109">
        <f t="shared" si="2"/>
        <v>2</v>
      </c>
      <c r="C17" s="109">
        <v>2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10">
        <v>0</v>
      </c>
    </row>
    <row r="18" spans="1:23" x14ac:dyDescent="0.2">
      <c r="A18" s="106" t="s">
        <v>239</v>
      </c>
      <c r="B18" s="109">
        <f t="shared" si="2"/>
        <v>471</v>
      </c>
      <c r="C18" s="109">
        <v>141</v>
      </c>
      <c r="D18" s="109">
        <v>19</v>
      </c>
      <c r="E18" s="109">
        <v>4</v>
      </c>
      <c r="F18" s="109">
        <v>31</v>
      </c>
      <c r="G18" s="109">
        <v>3</v>
      </c>
      <c r="H18" s="109">
        <v>18</v>
      </c>
      <c r="I18" s="109">
        <v>1</v>
      </c>
      <c r="J18" s="109">
        <v>64</v>
      </c>
      <c r="K18" s="109">
        <v>5</v>
      </c>
      <c r="L18" s="109">
        <v>52</v>
      </c>
      <c r="M18" s="109">
        <v>11</v>
      </c>
      <c r="N18" s="109">
        <v>2</v>
      </c>
      <c r="O18" s="109">
        <v>2</v>
      </c>
      <c r="P18" s="109">
        <v>2</v>
      </c>
      <c r="Q18" s="109">
        <v>27</v>
      </c>
      <c r="R18" s="109">
        <v>1</v>
      </c>
      <c r="S18" s="109">
        <v>9</v>
      </c>
      <c r="T18" s="109">
        <v>8</v>
      </c>
      <c r="U18" s="109">
        <v>0</v>
      </c>
      <c r="V18" s="109">
        <v>41</v>
      </c>
      <c r="W18" s="110">
        <v>30</v>
      </c>
    </row>
    <row r="19" spans="1:23" x14ac:dyDescent="0.2">
      <c r="A19" s="106" t="s">
        <v>240</v>
      </c>
      <c r="B19" s="109">
        <f t="shared" si="2"/>
        <v>193</v>
      </c>
      <c r="C19" s="109">
        <v>98</v>
      </c>
      <c r="D19" s="109">
        <v>12</v>
      </c>
      <c r="E19" s="109">
        <v>0</v>
      </c>
      <c r="F19" s="109">
        <v>8</v>
      </c>
      <c r="G19" s="109">
        <v>2</v>
      </c>
      <c r="H19" s="109">
        <v>16</v>
      </c>
      <c r="I19" s="109">
        <v>4</v>
      </c>
      <c r="J19" s="109">
        <v>15</v>
      </c>
      <c r="K19" s="109">
        <v>8</v>
      </c>
      <c r="L19" s="109">
        <v>1</v>
      </c>
      <c r="M19" s="109">
        <v>0</v>
      </c>
      <c r="N19" s="109">
        <v>0</v>
      </c>
      <c r="O19" s="109">
        <v>0</v>
      </c>
      <c r="P19" s="109">
        <v>2</v>
      </c>
      <c r="Q19" s="109">
        <v>6</v>
      </c>
      <c r="R19" s="109">
        <v>1</v>
      </c>
      <c r="S19" s="109">
        <v>1</v>
      </c>
      <c r="T19" s="109">
        <v>0</v>
      </c>
      <c r="U19" s="109">
        <v>0</v>
      </c>
      <c r="V19" s="109">
        <v>6</v>
      </c>
      <c r="W19" s="110">
        <v>13</v>
      </c>
    </row>
    <row r="20" spans="1:23" x14ac:dyDescent="0.2">
      <c r="A20" s="106" t="s">
        <v>241</v>
      </c>
      <c r="B20" s="109">
        <f t="shared" si="2"/>
        <v>2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10">
        <v>2</v>
      </c>
    </row>
    <row r="21" spans="1:23" x14ac:dyDescent="0.2">
      <c r="A21" s="106" t="s">
        <v>242</v>
      </c>
      <c r="B21" s="109">
        <f t="shared" si="2"/>
        <v>9</v>
      </c>
      <c r="C21" s="109">
        <v>5</v>
      </c>
      <c r="D21" s="109">
        <v>0</v>
      </c>
      <c r="E21" s="109">
        <v>1</v>
      </c>
      <c r="F21" s="109">
        <v>0</v>
      </c>
      <c r="G21" s="109">
        <v>0</v>
      </c>
      <c r="H21" s="109">
        <v>2</v>
      </c>
      <c r="I21" s="109">
        <v>0</v>
      </c>
      <c r="J21" s="109">
        <v>0</v>
      </c>
      <c r="K21" s="109">
        <v>0</v>
      </c>
      <c r="L21" s="109">
        <v>1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10">
        <v>0</v>
      </c>
    </row>
    <row r="22" spans="1:23" x14ac:dyDescent="0.2">
      <c r="A22" s="106" t="s">
        <v>243</v>
      </c>
      <c r="B22" s="109">
        <f t="shared" si="2"/>
        <v>1</v>
      </c>
      <c r="C22" s="109">
        <v>0</v>
      </c>
      <c r="D22" s="109">
        <v>1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10">
        <v>0</v>
      </c>
    </row>
    <row r="23" spans="1:23" x14ac:dyDescent="0.2">
      <c r="A23" s="106" t="s">
        <v>244</v>
      </c>
      <c r="B23" s="109">
        <f t="shared" si="2"/>
        <v>4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4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10">
        <v>0</v>
      </c>
    </row>
    <row r="24" spans="1:23" x14ac:dyDescent="0.2">
      <c r="A24" s="106" t="s">
        <v>245</v>
      </c>
      <c r="B24" s="109">
        <f t="shared" si="2"/>
        <v>4</v>
      </c>
      <c r="C24" s="109">
        <v>3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1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10">
        <v>0</v>
      </c>
    </row>
    <row r="25" spans="1:23" x14ac:dyDescent="0.2">
      <c r="A25" s="106" t="s">
        <v>246</v>
      </c>
      <c r="B25" s="109">
        <f>SUM(C25:W25)</f>
        <v>306</v>
      </c>
      <c r="C25" s="109">
        <v>305</v>
      </c>
      <c r="D25" s="109">
        <v>1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10">
        <v>0</v>
      </c>
    </row>
    <row r="26" spans="1:23" x14ac:dyDescent="0.2">
      <c r="A26" s="106" t="s">
        <v>247</v>
      </c>
      <c r="B26" s="109">
        <f>SUM(C26:W26)</f>
        <v>3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1</v>
      </c>
      <c r="I26" s="109">
        <v>1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1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10">
        <v>0</v>
      </c>
    </row>
    <row r="27" spans="1:23" x14ac:dyDescent="0.2">
      <c r="A27" s="106" t="s">
        <v>248</v>
      </c>
      <c r="B27" s="109">
        <f>SUM(C27:W27)</f>
        <v>15</v>
      </c>
      <c r="C27" s="109">
        <v>3</v>
      </c>
      <c r="D27" s="109">
        <v>0</v>
      </c>
      <c r="E27" s="109">
        <v>0</v>
      </c>
      <c r="F27" s="109">
        <v>1</v>
      </c>
      <c r="G27" s="109">
        <v>0</v>
      </c>
      <c r="H27" s="109">
        <v>2</v>
      </c>
      <c r="I27" s="109">
        <v>1</v>
      </c>
      <c r="J27" s="109">
        <v>0</v>
      </c>
      <c r="K27" s="109">
        <v>0</v>
      </c>
      <c r="L27" s="109">
        <v>1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3</v>
      </c>
      <c r="U27" s="109">
        <v>0</v>
      </c>
      <c r="V27" s="109">
        <v>3</v>
      </c>
      <c r="W27" s="110">
        <v>1</v>
      </c>
    </row>
    <row r="28" spans="1:23" x14ac:dyDescent="0.2">
      <c r="A28" s="106" t="s">
        <v>249</v>
      </c>
      <c r="B28" s="109">
        <f t="shared" ref="B28:B91" si="3">SUM(C28:W28)</f>
        <v>4</v>
      </c>
      <c r="C28" s="109">
        <v>1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3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10">
        <v>0</v>
      </c>
    </row>
    <row r="29" spans="1:23" x14ac:dyDescent="0.2">
      <c r="A29" s="106" t="s">
        <v>250</v>
      </c>
      <c r="B29" s="109">
        <v>201</v>
      </c>
      <c r="C29" s="109">
        <v>172</v>
      </c>
      <c r="D29" s="109">
        <v>0</v>
      </c>
      <c r="E29" s="109">
        <v>0</v>
      </c>
      <c r="F29" s="109">
        <v>3</v>
      </c>
      <c r="G29" s="109">
        <v>0</v>
      </c>
      <c r="H29" s="109">
        <v>0</v>
      </c>
      <c r="I29" s="109">
        <v>0</v>
      </c>
      <c r="J29" s="109">
        <v>4</v>
      </c>
      <c r="K29" s="109">
        <v>0</v>
      </c>
      <c r="L29" s="109">
        <v>0</v>
      </c>
      <c r="M29" s="109">
        <v>1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21</v>
      </c>
      <c r="W29" s="110">
        <v>0</v>
      </c>
    </row>
    <row r="30" spans="1:23" x14ac:dyDescent="0.2">
      <c r="A30" s="106" t="s">
        <v>251</v>
      </c>
      <c r="B30" s="109">
        <f>SUM(C30:W30)</f>
        <v>5</v>
      </c>
      <c r="C30" s="109">
        <v>4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1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10">
        <v>0</v>
      </c>
    </row>
    <row r="31" spans="1:23" x14ac:dyDescent="0.2">
      <c r="A31" s="106" t="s">
        <v>252</v>
      </c>
      <c r="B31" s="109">
        <f>SUM(C31:W31)</f>
        <v>482</v>
      </c>
      <c r="C31" s="109">
        <v>233</v>
      </c>
      <c r="D31" s="109">
        <v>7</v>
      </c>
      <c r="E31" s="109">
        <v>3</v>
      </c>
      <c r="F31" s="109">
        <v>16</v>
      </c>
      <c r="G31" s="109">
        <v>2</v>
      </c>
      <c r="H31" s="109">
        <v>14</v>
      </c>
      <c r="I31" s="109">
        <v>6</v>
      </c>
      <c r="J31" s="109">
        <v>74</v>
      </c>
      <c r="K31" s="109">
        <v>5</v>
      </c>
      <c r="L31" s="109">
        <v>36</v>
      </c>
      <c r="M31" s="109">
        <v>3</v>
      </c>
      <c r="N31" s="109">
        <v>2</v>
      </c>
      <c r="O31" s="109">
        <v>25</v>
      </c>
      <c r="P31" s="109">
        <v>1</v>
      </c>
      <c r="Q31" s="109">
        <v>10</v>
      </c>
      <c r="R31" s="109">
        <v>3</v>
      </c>
      <c r="S31" s="109">
        <v>3</v>
      </c>
      <c r="T31" s="109">
        <v>8</v>
      </c>
      <c r="U31" s="109">
        <v>5</v>
      </c>
      <c r="V31" s="109">
        <v>19</v>
      </c>
      <c r="W31" s="110">
        <v>7</v>
      </c>
    </row>
    <row r="32" spans="1:23" x14ac:dyDescent="0.2">
      <c r="A32" s="106" t="s">
        <v>253</v>
      </c>
      <c r="B32" s="109">
        <f t="shared" si="3"/>
        <v>10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1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9</v>
      </c>
      <c r="W32" s="110">
        <v>0</v>
      </c>
    </row>
    <row r="33" spans="1:23" x14ac:dyDescent="0.2">
      <c r="A33" s="106" t="s">
        <v>254</v>
      </c>
      <c r="B33" s="109">
        <f t="shared" si="3"/>
        <v>27</v>
      </c>
      <c r="C33" s="109">
        <v>3</v>
      </c>
      <c r="D33" s="109">
        <v>0</v>
      </c>
      <c r="E33" s="109">
        <v>0</v>
      </c>
      <c r="F33" s="109">
        <v>1</v>
      </c>
      <c r="G33" s="109">
        <v>0</v>
      </c>
      <c r="H33" s="109">
        <v>8</v>
      </c>
      <c r="I33" s="109">
        <v>0</v>
      </c>
      <c r="J33" s="109">
        <v>1</v>
      </c>
      <c r="K33" s="109">
        <v>4</v>
      </c>
      <c r="L33" s="109">
        <v>1</v>
      </c>
      <c r="M33" s="109">
        <v>3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1</v>
      </c>
      <c r="T33" s="109">
        <v>0</v>
      </c>
      <c r="U33" s="109">
        <v>0</v>
      </c>
      <c r="V33" s="109">
        <v>5</v>
      </c>
      <c r="W33" s="110">
        <v>0</v>
      </c>
    </row>
    <row r="34" spans="1:23" x14ac:dyDescent="0.2">
      <c r="A34" s="106" t="s">
        <v>255</v>
      </c>
      <c r="B34" s="109">
        <f t="shared" si="3"/>
        <v>14</v>
      </c>
      <c r="C34" s="109">
        <v>1</v>
      </c>
      <c r="D34" s="109">
        <v>1</v>
      </c>
      <c r="E34" s="109">
        <v>0</v>
      </c>
      <c r="F34" s="109">
        <v>3</v>
      </c>
      <c r="G34" s="109">
        <v>1</v>
      </c>
      <c r="H34" s="109">
        <v>2</v>
      </c>
      <c r="I34" s="109">
        <v>0</v>
      </c>
      <c r="J34" s="109">
        <v>0</v>
      </c>
      <c r="K34" s="109">
        <v>2</v>
      </c>
      <c r="L34" s="109">
        <v>1</v>
      </c>
      <c r="M34" s="109">
        <v>0</v>
      </c>
      <c r="N34" s="109">
        <v>1</v>
      </c>
      <c r="O34" s="109">
        <v>0</v>
      </c>
      <c r="P34" s="109">
        <v>0</v>
      </c>
      <c r="Q34" s="109">
        <v>0</v>
      </c>
      <c r="R34" s="109">
        <v>2</v>
      </c>
      <c r="S34" s="109">
        <v>0</v>
      </c>
      <c r="T34" s="109">
        <v>0</v>
      </c>
      <c r="U34" s="109">
        <v>0</v>
      </c>
      <c r="V34" s="109">
        <v>0</v>
      </c>
      <c r="W34" s="110">
        <v>0</v>
      </c>
    </row>
    <row r="35" spans="1:23" x14ac:dyDescent="0.2">
      <c r="A35" s="106" t="s">
        <v>256</v>
      </c>
      <c r="B35" s="109">
        <f t="shared" si="3"/>
        <v>1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1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10">
        <v>0</v>
      </c>
    </row>
    <row r="36" spans="1:23" x14ac:dyDescent="0.2">
      <c r="A36" s="106" t="s">
        <v>257</v>
      </c>
      <c r="B36" s="109">
        <f t="shared" si="3"/>
        <v>35</v>
      </c>
      <c r="C36" s="109">
        <v>0</v>
      </c>
      <c r="D36" s="109">
        <v>35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10">
        <v>0</v>
      </c>
    </row>
    <row r="37" spans="1:23" x14ac:dyDescent="0.2">
      <c r="A37" s="106" t="s">
        <v>258</v>
      </c>
      <c r="B37" s="109">
        <f t="shared" si="3"/>
        <v>18</v>
      </c>
      <c r="C37" s="109">
        <v>5</v>
      </c>
      <c r="D37" s="109">
        <v>0</v>
      </c>
      <c r="E37" s="109">
        <v>0</v>
      </c>
      <c r="F37" s="109">
        <v>1</v>
      </c>
      <c r="G37" s="109">
        <v>1</v>
      </c>
      <c r="H37" s="109">
        <v>1</v>
      </c>
      <c r="I37" s="109">
        <v>0</v>
      </c>
      <c r="J37" s="109">
        <v>2</v>
      </c>
      <c r="K37" s="109">
        <v>2</v>
      </c>
      <c r="L37" s="109">
        <v>1</v>
      </c>
      <c r="M37" s="109">
        <v>0</v>
      </c>
      <c r="N37" s="109">
        <v>0</v>
      </c>
      <c r="O37" s="109">
        <v>0</v>
      </c>
      <c r="P37" s="109">
        <v>1</v>
      </c>
      <c r="Q37" s="109">
        <v>0</v>
      </c>
      <c r="R37" s="109">
        <v>0</v>
      </c>
      <c r="S37" s="109">
        <v>0</v>
      </c>
      <c r="T37" s="109">
        <v>2</v>
      </c>
      <c r="U37" s="109">
        <v>0</v>
      </c>
      <c r="V37" s="109">
        <v>0</v>
      </c>
      <c r="W37" s="110">
        <v>2</v>
      </c>
    </row>
    <row r="38" spans="1:23" x14ac:dyDescent="0.2">
      <c r="A38" s="106" t="s">
        <v>259</v>
      </c>
      <c r="B38" s="109">
        <f t="shared" si="3"/>
        <v>1</v>
      </c>
      <c r="C38" s="109">
        <v>1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10">
        <v>0</v>
      </c>
    </row>
    <row r="39" spans="1:23" x14ac:dyDescent="0.2">
      <c r="A39" s="106" t="s">
        <v>260</v>
      </c>
      <c r="B39" s="109">
        <f t="shared" si="3"/>
        <v>16</v>
      </c>
      <c r="C39" s="109">
        <v>3</v>
      </c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12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1</v>
      </c>
      <c r="W39" s="110">
        <v>0</v>
      </c>
    </row>
    <row r="40" spans="1:23" x14ac:dyDescent="0.2">
      <c r="A40" s="106" t="s">
        <v>261</v>
      </c>
      <c r="B40" s="109">
        <f t="shared" si="3"/>
        <v>21</v>
      </c>
      <c r="C40" s="109">
        <v>2</v>
      </c>
      <c r="D40" s="109">
        <v>2</v>
      </c>
      <c r="E40" s="109">
        <v>0</v>
      </c>
      <c r="F40" s="109">
        <v>2</v>
      </c>
      <c r="G40" s="109">
        <v>0</v>
      </c>
      <c r="H40" s="109">
        <v>1</v>
      </c>
      <c r="I40" s="109">
        <v>0</v>
      </c>
      <c r="J40" s="109">
        <v>0</v>
      </c>
      <c r="K40" s="109">
        <v>1</v>
      </c>
      <c r="L40" s="109">
        <v>2</v>
      </c>
      <c r="M40" s="109">
        <v>0</v>
      </c>
      <c r="N40" s="109">
        <v>0</v>
      </c>
      <c r="O40" s="109">
        <v>5</v>
      </c>
      <c r="P40" s="109">
        <v>0</v>
      </c>
      <c r="Q40" s="109">
        <v>1</v>
      </c>
      <c r="R40" s="109">
        <v>0</v>
      </c>
      <c r="S40" s="109">
        <v>0</v>
      </c>
      <c r="T40" s="109">
        <v>2</v>
      </c>
      <c r="U40" s="109">
        <v>0</v>
      </c>
      <c r="V40" s="109">
        <v>1</v>
      </c>
      <c r="W40" s="110">
        <v>2</v>
      </c>
    </row>
    <row r="41" spans="1:23" x14ac:dyDescent="0.2">
      <c r="A41" s="106" t="s">
        <v>262</v>
      </c>
      <c r="B41" s="109">
        <f t="shared" si="3"/>
        <v>6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4</v>
      </c>
      <c r="M41" s="109">
        <v>0</v>
      </c>
      <c r="N41" s="109">
        <v>1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10">
        <v>1</v>
      </c>
    </row>
    <row r="42" spans="1:23" x14ac:dyDescent="0.2">
      <c r="A42" s="106" t="s">
        <v>263</v>
      </c>
      <c r="B42" s="109">
        <f t="shared" si="3"/>
        <v>1</v>
      </c>
      <c r="C42" s="109">
        <v>1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10">
        <v>0</v>
      </c>
    </row>
    <row r="43" spans="1:23" x14ac:dyDescent="0.2">
      <c r="A43" s="106" t="s">
        <v>264</v>
      </c>
      <c r="B43" s="109">
        <f t="shared" si="3"/>
        <v>1</v>
      </c>
      <c r="C43" s="109">
        <v>0</v>
      </c>
      <c r="D43" s="109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1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10">
        <v>0</v>
      </c>
    </row>
    <row r="44" spans="1:23" x14ac:dyDescent="0.2">
      <c r="A44" s="106" t="s">
        <v>265</v>
      </c>
      <c r="B44" s="109">
        <f t="shared" si="3"/>
        <v>10</v>
      </c>
      <c r="C44" s="109">
        <v>7</v>
      </c>
      <c r="D44" s="109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1</v>
      </c>
      <c r="J44" s="109">
        <v>1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1</v>
      </c>
      <c r="V44" s="109">
        <v>0</v>
      </c>
      <c r="W44" s="110">
        <v>0</v>
      </c>
    </row>
    <row r="45" spans="1:23" x14ac:dyDescent="0.2">
      <c r="A45" s="106" t="s">
        <v>266</v>
      </c>
      <c r="B45" s="109">
        <f t="shared" si="3"/>
        <v>2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2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10">
        <v>0</v>
      </c>
    </row>
    <row r="46" spans="1:23" x14ac:dyDescent="0.2">
      <c r="A46" s="106" t="s">
        <v>267</v>
      </c>
      <c r="B46" s="109">
        <f t="shared" si="3"/>
        <v>1</v>
      </c>
      <c r="C46" s="109">
        <v>0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1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10">
        <v>0</v>
      </c>
    </row>
    <row r="47" spans="1:23" x14ac:dyDescent="0.2">
      <c r="A47" s="106" t="s">
        <v>268</v>
      </c>
      <c r="B47" s="109">
        <f t="shared" si="3"/>
        <v>1</v>
      </c>
      <c r="C47" s="109">
        <v>0</v>
      </c>
      <c r="D47" s="109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1</v>
      </c>
      <c r="Q47" s="109"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10">
        <v>0</v>
      </c>
    </row>
    <row r="48" spans="1:23" x14ac:dyDescent="0.2">
      <c r="A48" s="106" t="s">
        <v>269</v>
      </c>
      <c r="B48" s="109">
        <f t="shared" si="3"/>
        <v>7</v>
      </c>
      <c r="C48" s="109">
        <v>1</v>
      </c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2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3</v>
      </c>
      <c r="R48" s="109">
        <v>0</v>
      </c>
      <c r="S48" s="109">
        <v>0</v>
      </c>
      <c r="T48" s="109">
        <v>1</v>
      </c>
      <c r="U48" s="109">
        <v>0</v>
      </c>
      <c r="V48" s="109">
        <v>0</v>
      </c>
      <c r="W48" s="110">
        <v>0</v>
      </c>
    </row>
    <row r="49" spans="1:23" x14ac:dyDescent="0.2">
      <c r="A49" s="106" t="s">
        <v>270</v>
      </c>
      <c r="B49" s="109">
        <f t="shared" si="3"/>
        <v>3</v>
      </c>
      <c r="C49" s="109">
        <v>1</v>
      </c>
      <c r="D49" s="109">
        <v>0</v>
      </c>
      <c r="E49" s="109">
        <v>0</v>
      </c>
      <c r="F49" s="109">
        <v>1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1</v>
      </c>
      <c r="P49" s="109">
        <v>0</v>
      </c>
      <c r="Q49" s="109">
        <v>0</v>
      </c>
      <c r="R49" s="109">
        <v>0</v>
      </c>
      <c r="S49" s="109">
        <v>0</v>
      </c>
      <c r="T49" s="109">
        <v>0</v>
      </c>
      <c r="U49" s="109">
        <v>0</v>
      </c>
      <c r="V49" s="109">
        <v>0</v>
      </c>
      <c r="W49" s="110">
        <v>0</v>
      </c>
    </row>
    <row r="50" spans="1:23" x14ac:dyDescent="0.2">
      <c r="A50" s="106" t="s">
        <v>271</v>
      </c>
      <c r="B50" s="109">
        <f t="shared" si="3"/>
        <v>27</v>
      </c>
      <c r="C50" s="109">
        <v>13</v>
      </c>
      <c r="D50" s="109">
        <v>0</v>
      </c>
      <c r="E50" s="109">
        <v>0</v>
      </c>
      <c r="F50" s="109">
        <v>1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1</v>
      </c>
      <c r="M50" s="109">
        <v>0</v>
      </c>
      <c r="N50" s="109">
        <v>0</v>
      </c>
      <c r="O50" s="109">
        <v>2</v>
      </c>
      <c r="P50" s="109">
        <v>0</v>
      </c>
      <c r="Q50" s="109">
        <v>3</v>
      </c>
      <c r="R50" s="109">
        <v>0</v>
      </c>
      <c r="S50" s="109">
        <v>0</v>
      </c>
      <c r="T50" s="109">
        <v>0</v>
      </c>
      <c r="U50" s="109">
        <v>0</v>
      </c>
      <c r="V50" s="109">
        <v>7</v>
      </c>
      <c r="W50" s="110">
        <v>0</v>
      </c>
    </row>
    <row r="51" spans="1:23" x14ac:dyDescent="0.2">
      <c r="A51" s="106" t="s">
        <v>272</v>
      </c>
      <c r="B51" s="109">
        <f t="shared" si="3"/>
        <v>23</v>
      </c>
      <c r="C51" s="109">
        <v>1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1</v>
      </c>
      <c r="J51" s="109">
        <v>1</v>
      </c>
      <c r="K51" s="109">
        <v>0</v>
      </c>
      <c r="L51" s="109">
        <v>1</v>
      </c>
      <c r="M51" s="109">
        <v>0</v>
      </c>
      <c r="N51" s="109">
        <v>0</v>
      </c>
      <c r="O51" s="109">
        <v>2</v>
      </c>
      <c r="P51" s="109">
        <v>0</v>
      </c>
      <c r="Q51" s="109">
        <v>0</v>
      </c>
      <c r="R51" s="109">
        <v>0</v>
      </c>
      <c r="S51" s="109">
        <v>1</v>
      </c>
      <c r="T51" s="109">
        <v>0</v>
      </c>
      <c r="U51" s="109">
        <v>0</v>
      </c>
      <c r="V51" s="109">
        <v>0</v>
      </c>
      <c r="W51" s="110">
        <v>16</v>
      </c>
    </row>
    <row r="52" spans="1:23" x14ac:dyDescent="0.2">
      <c r="A52" s="106" t="s">
        <v>273</v>
      </c>
      <c r="B52" s="109">
        <f t="shared" si="3"/>
        <v>27</v>
      </c>
      <c r="C52" s="109">
        <v>10</v>
      </c>
      <c r="D52" s="109">
        <v>2</v>
      </c>
      <c r="E52" s="109">
        <v>0</v>
      </c>
      <c r="F52" s="109">
        <v>1</v>
      </c>
      <c r="G52" s="109">
        <v>0</v>
      </c>
      <c r="H52" s="109">
        <v>5</v>
      </c>
      <c r="I52" s="109">
        <v>0</v>
      </c>
      <c r="J52" s="109">
        <v>1</v>
      </c>
      <c r="K52" s="109">
        <v>1</v>
      </c>
      <c r="L52" s="109">
        <v>0</v>
      </c>
      <c r="M52" s="109">
        <v>0</v>
      </c>
      <c r="N52" s="109">
        <v>0</v>
      </c>
      <c r="O52" s="109">
        <v>0</v>
      </c>
      <c r="P52" s="109">
        <v>0</v>
      </c>
      <c r="Q52" s="109">
        <v>3</v>
      </c>
      <c r="R52" s="109">
        <v>0</v>
      </c>
      <c r="S52" s="109">
        <v>1</v>
      </c>
      <c r="T52" s="109">
        <v>0</v>
      </c>
      <c r="U52" s="109">
        <v>0</v>
      </c>
      <c r="V52" s="109">
        <v>2</v>
      </c>
      <c r="W52" s="110">
        <v>1</v>
      </c>
    </row>
    <row r="53" spans="1:23" x14ac:dyDescent="0.2">
      <c r="A53" s="106" t="s">
        <v>274</v>
      </c>
      <c r="B53" s="109">
        <f t="shared" si="3"/>
        <v>657</v>
      </c>
      <c r="C53" s="109">
        <v>239</v>
      </c>
      <c r="D53" s="109">
        <v>14</v>
      </c>
      <c r="E53" s="109">
        <v>14</v>
      </c>
      <c r="F53" s="109">
        <v>39</v>
      </c>
      <c r="G53" s="109">
        <v>8</v>
      </c>
      <c r="H53" s="109">
        <v>35</v>
      </c>
      <c r="I53" s="109">
        <v>19</v>
      </c>
      <c r="J53" s="109">
        <v>33</v>
      </c>
      <c r="K53" s="109">
        <v>11</v>
      </c>
      <c r="L53" s="109">
        <v>46</v>
      </c>
      <c r="M53" s="109">
        <v>9</v>
      </c>
      <c r="N53" s="109">
        <v>5</v>
      </c>
      <c r="O53" s="109">
        <v>26</v>
      </c>
      <c r="P53" s="109">
        <v>7</v>
      </c>
      <c r="Q53" s="109">
        <v>42</v>
      </c>
      <c r="R53" s="109">
        <v>14</v>
      </c>
      <c r="S53" s="109">
        <v>9</v>
      </c>
      <c r="T53" s="109">
        <v>23</v>
      </c>
      <c r="U53" s="109">
        <v>2</v>
      </c>
      <c r="V53" s="109">
        <v>28</v>
      </c>
      <c r="W53" s="110">
        <v>34</v>
      </c>
    </row>
    <row r="54" spans="1:23" x14ac:dyDescent="0.2">
      <c r="A54" s="106" t="s">
        <v>275</v>
      </c>
      <c r="B54" s="109">
        <f t="shared" si="3"/>
        <v>35</v>
      </c>
      <c r="C54" s="109">
        <v>6</v>
      </c>
      <c r="D54" s="109">
        <v>0</v>
      </c>
      <c r="E54" s="109">
        <v>3</v>
      </c>
      <c r="F54" s="109">
        <v>3</v>
      </c>
      <c r="G54" s="109">
        <v>0</v>
      </c>
      <c r="H54" s="109">
        <v>0</v>
      </c>
      <c r="I54" s="109">
        <v>0</v>
      </c>
      <c r="J54" s="109">
        <v>19</v>
      </c>
      <c r="K54" s="109">
        <v>0</v>
      </c>
      <c r="L54" s="109">
        <v>2</v>
      </c>
      <c r="M54" s="109">
        <v>0</v>
      </c>
      <c r="N54" s="109">
        <v>0</v>
      </c>
      <c r="O54" s="109">
        <v>0</v>
      </c>
      <c r="P54" s="109">
        <v>0</v>
      </c>
      <c r="Q54" s="109">
        <v>2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10">
        <v>0</v>
      </c>
    </row>
    <row r="55" spans="1:23" x14ac:dyDescent="0.2">
      <c r="A55" s="106" t="s">
        <v>276</v>
      </c>
      <c r="B55" s="109">
        <f t="shared" si="3"/>
        <v>7</v>
      </c>
      <c r="C55" s="109">
        <v>1</v>
      </c>
      <c r="D55" s="109">
        <v>1</v>
      </c>
      <c r="E55" s="109">
        <v>0</v>
      </c>
      <c r="F55" s="109">
        <v>0</v>
      </c>
      <c r="G55" s="109">
        <v>0</v>
      </c>
      <c r="H55" s="109">
        <v>4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09">
        <v>0</v>
      </c>
      <c r="T55" s="109">
        <v>0</v>
      </c>
      <c r="U55" s="109">
        <v>0</v>
      </c>
      <c r="V55" s="109">
        <v>1</v>
      </c>
      <c r="W55" s="110">
        <v>0</v>
      </c>
    </row>
    <row r="56" spans="1:23" x14ac:dyDescent="0.2">
      <c r="A56" s="106" t="s">
        <v>277</v>
      </c>
      <c r="B56" s="109">
        <f t="shared" si="3"/>
        <v>4</v>
      </c>
      <c r="C56" s="109">
        <v>3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  <c r="J56" s="109">
        <v>1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09">
        <v>0</v>
      </c>
      <c r="Q56" s="109">
        <v>0</v>
      </c>
      <c r="R56" s="109">
        <v>0</v>
      </c>
      <c r="S56" s="109">
        <v>0</v>
      </c>
      <c r="T56" s="109">
        <v>0</v>
      </c>
      <c r="U56" s="109">
        <v>0</v>
      </c>
      <c r="V56" s="109">
        <v>0</v>
      </c>
      <c r="W56" s="110">
        <v>0</v>
      </c>
    </row>
    <row r="57" spans="1:23" x14ac:dyDescent="0.2">
      <c r="A57" s="106" t="s">
        <v>278</v>
      </c>
      <c r="B57" s="109">
        <f t="shared" si="3"/>
        <v>1</v>
      </c>
      <c r="C57" s="109">
        <v>1</v>
      </c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09">
        <v>0</v>
      </c>
      <c r="Q57" s="109">
        <v>0</v>
      </c>
      <c r="R57" s="109">
        <v>0</v>
      </c>
      <c r="S57" s="109">
        <v>0</v>
      </c>
      <c r="T57" s="109">
        <v>0</v>
      </c>
      <c r="U57" s="109">
        <v>0</v>
      </c>
      <c r="V57" s="109">
        <v>0</v>
      </c>
      <c r="W57" s="110">
        <v>0</v>
      </c>
    </row>
    <row r="58" spans="1:23" x14ac:dyDescent="0.2">
      <c r="A58" s="106" t="s">
        <v>279</v>
      </c>
      <c r="B58" s="109">
        <f t="shared" si="3"/>
        <v>114</v>
      </c>
      <c r="C58" s="109">
        <v>71</v>
      </c>
      <c r="D58" s="109">
        <v>0</v>
      </c>
      <c r="E58" s="109">
        <v>0</v>
      </c>
      <c r="F58" s="109">
        <v>1</v>
      </c>
      <c r="G58" s="109">
        <v>0</v>
      </c>
      <c r="H58" s="109">
        <v>1</v>
      </c>
      <c r="I58" s="109">
        <v>0</v>
      </c>
      <c r="J58" s="109">
        <v>21</v>
      </c>
      <c r="K58" s="109">
        <v>0</v>
      </c>
      <c r="L58" s="109">
        <v>7</v>
      </c>
      <c r="M58" s="109">
        <v>1</v>
      </c>
      <c r="N58" s="109">
        <v>0</v>
      </c>
      <c r="O58" s="109">
        <v>0</v>
      </c>
      <c r="P58" s="109">
        <v>1</v>
      </c>
      <c r="Q58" s="109">
        <v>3</v>
      </c>
      <c r="R58" s="109">
        <v>0</v>
      </c>
      <c r="S58" s="109">
        <v>0</v>
      </c>
      <c r="T58" s="109">
        <v>1</v>
      </c>
      <c r="U58" s="109">
        <v>0</v>
      </c>
      <c r="V58" s="109">
        <v>7</v>
      </c>
      <c r="W58" s="110">
        <v>0</v>
      </c>
    </row>
    <row r="59" spans="1:23" x14ac:dyDescent="0.2">
      <c r="A59" s="106" t="s">
        <v>280</v>
      </c>
      <c r="B59" s="109">
        <f t="shared" si="3"/>
        <v>40</v>
      </c>
      <c r="C59" s="109">
        <v>1</v>
      </c>
      <c r="D59" s="109">
        <v>0</v>
      </c>
      <c r="E59" s="109">
        <v>0</v>
      </c>
      <c r="F59" s="109">
        <v>1</v>
      </c>
      <c r="G59" s="109">
        <v>0</v>
      </c>
      <c r="H59" s="109">
        <v>1</v>
      </c>
      <c r="I59" s="109">
        <v>0</v>
      </c>
      <c r="J59" s="109">
        <v>4</v>
      </c>
      <c r="K59" s="109">
        <v>2</v>
      </c>
      <c r="L59" s="109">
        <v>5</v>
      </c>
      <c r="M59" s="109">
        <v>0</v>
      </c>
      <c r="N59" s="109">
        <v>0</v>
      </c>
      <c r="O59" s="109">
        <v>0</v>
      </c>
      <c r="P59" s="109">
        <v>0</v>
      </c>
      <c r="Q59" s="109">
        <v>7</v>
      </c>
      <c r="R59" s="109">
        <v>0</v>
      </c>
      <c r="S59" s="109">
        <v>0</v>
      </c>
      <c r="T59" s="109">
        <v>3</v>
      </c>
      <c r="U59" s="109">
        <v>0</v>
      </c>
      <c r="V59" s="109">
        <v>1</v>
      </c>
      <c r="W59" s="110">
        <v>15</v>
      </c>
    </row>
    <row r="60" spans="1:23" x14ac:dyDescent="0.2">
      <c r="A60" s="106" t="s">
        <v>281</v>
      </c>
      <c r="B60" s="109">
        <f t="shared" si="3"/>
        <v>2</v>
      </c>
      <c r="C60" s="109">
        <v>2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10">
        <v>0</v>
      </c>
    </row>
    <row r="61" spans="1:23" x14ac:dyDescent="0.2">
      <c r="A61" s="106" t="s">
        <v>282</v>
      </c>
      <c r="B61" s="109">
        <f t="shared" si="3"/>
        <v>2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1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0</v>
      </c>
      <c r="P61" s="109">
        <v>0</v>
      </c>
      <c r="Q61" s="109">
        <v>1</v>
      </c>
      <c r="R61" s="109">
        <v>0</v>
      </c>
      <c r="S61" s="109">
        <v>0</v>
      </c>
      <c r="T61" s="109">
        <v>0</v>
      </c>
      <c r="U61" s="109">
        <v>0</v>
      </c>
      <c r="V61" s="109">
        <v>0</v>
      </c>
      <c r="W61" s="110">
        <v>0</v>
      </c>
    </row>
    <row r="62" spans="1:23" x14ac:dyDescent="0.2">
      <c r="A62" s="106" t="s">
        <v>283</v>
      </c>
      <c r="B62" s="109">
        <f t="shared" si="3"/>
        <v>4</v>
      </c>
      <c r="C62" s="109">
        <v>2</v>
      </c>
      <c r="D62" s="109">
        <v>1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0</v>
      </c>
      <c r="P62" s="109">
        <v>0</v>
      </c>
      <c r="Q62" s="109">
        <v>0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10">
        <v>1</v>
      </c>
    </row>
    <row r="63" spans="1:23" x14ac:dyDescent="0.2">
      <c r="A63" s="106" t="s">
        <v>284</v>
      </c>
      <c r="B63" s="109">
        <f t="shared" si="3"/>
        <v>629</v>
      </c>
      <c r="C63" s="109">
        <v>317</v>
      </c>
      <c r="D63" s="109">
        <v>7</v>
      </c>
      <c r="E63" s="109">
        <v>0</v>
      </c>
      <c r="F63" s="109">
        <v>18</v>
      </c>
      <c r="G63" s="109">
        <v>1</v>
      </c>
      <c r="H63" s="109">
        <v>20</v>
      </c>
      <c r="I63" s="109">
        <v>3</v>
      </c>
      <c r="J63" s="109">
        <v>76</v>
      </c>
      <c r="K63" s="109">
        <v>0</v>
      </c>
      <c r="L63" s="109">
        <v>86</v>
      </c>
      <c r="M63" s="109">
        <v>3</v>
      </c>
      <c r="N63" s="109">
        <v>0</v>
      </c>
      <c r="O63" s="109">
        <v>4</v>
      </c>
      <c r="P63" s="109">
        <v>1</v>
      </c>
      <c r="Q63" s="109">
        <v>66</v>
      </c>
      <c r="R63" s="109">
        <v>4</v>
      </c>
      <c r="S63" s="109">
        <v>0</v>
      </c>
      <c r="T63" s="109">
        <v>9</v>
      </c>
      <c r="U63" s="109">
        <v>0</v>
      </c>
      <c r="V63" s="109">
        <v>2</v>
      </c>
      <c r="W63" s="110">
        <v>12</v>
      </c>
    </row>
    <row r="64" spans="1:23" x14ac:dyDescent="0.2">
      <c r="A64" s="106" t="s">
        <v>285</v>
      </c>
      <c r="B64" s="109">
        <f t="shared" si="3"/>
        <v>6</v>
      </c>
      <c r="C64" s="109">
        <v>6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0</v>
      </c>
      <c r="U64" s="109">
        <v>0</v>
      </c>
      <c r="V64" s="109">
        <v>0</v>
      </c>
      <c r="W64" s="110">
        <v>0</v>
      </c>
    </row>
    <row r="65" spans="1:23" x14ac:dyDescent="0.2">
      <c r="A65" s="106" t="s">
        <v>286</v>
      </c>
      <c r="B65" s="109">
        <f t="shared" si="3"/>
        <v>2</v>
      </c>
      <c r="C65" s="109">
        <v>0</v>
      </c>
      <c r="D65" s="109">
        <v>1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1</v>
      </c>
      <c r="T65" s="109">
        <v>0</v>
      </c>
      <c r="U65" s="109">
        <v>0</v>
      </c>
      <c r="V65" s="109">
        <v>0</v>
      </c>
      <c r="W65" s="110">
        <v>0</v>
      </c>
    </row>
    <row r="66" spans="1:23" x14ac:dyDescent="0.2">
      <c r="A66" s="106" t="s">
        <v>287</v>
      </c>
      <c r="B66" s="109">
        <f t="shared" si="3"/>
        <v>1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>
        <v>0</v>
      </c>
      <c r="Q66" s="109">
        <v>1</v>
      </c>
      <c r="R66" s="109">
        <v>0</v>
      </c>
      <c r="S66" s="109">
        <v>0</v>
      </c>
      <c r="T66" s="109">
        <v>0</v>
      </c>
      <c r="U66" s="109">
        <v>0</v>
      </c>
      <c r="V66" s="109">
        <v>0</v>
      </c>
      <c r="W66" s="110">
        <v>0</v>
      </c>
    </row>
    <row r="67" spans="1:23" x14ac:dyDescent="0.2">
      <c r="A67" s="106" t="s">
        <v>288</v>
      </c>
      <c r="B67" s="109">
        <f t="shared" si="3"/>
        <v>8</v>
      </c>
      <c r="C67" s="109">
        <v>1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1</v>
      </c>
      <c r="J67" s="109">
        <v>1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4</v>
      </c>
      <c r="R67" s="109">
        <v>1</v>
      </c>
      <c r="S67" s="109">
        <v>0</v>
      </c>
      <c r="T67" s="109">
        <v>0</v>
      </c>
      <c r="U67" s="109">
        <v>0</v>
      </c>
      <c r="V67" s="109">
        <v>0</v>
      </c>
      <c r="W67" s="110">
        <v>0</v>
      </c>
    </row>
    <row r="68" spans="1:23" x14ac:dyDescent="0.2">
      <c r="A68" s="106" t="s">
        <v>289</v>
      </c>
      <c r="B68" s="109">
        <f t="shared" si="3"/>
        <v>197</v>
      </c>
      <c r="C68" s="109">
        <v>73</v>
      </c>
      <c r="D68" s="109">
        <v>6</v>
      </c>
      <c r="E68" s="109">
        <v>4</v>
      </c>
      <c r="F68" s="109">
        <v>8</v>
      </c>
      <c r="G68" s="109">
        <v>1</v>
      </c>
      <c r="H68" s="109">
        <v>9</v>
      </c>
      <c r="I68" s="109">
        <v>1</v>
      </c>
      <c r="J68" s="109">
        <v>19</v>
      </c>
      <c r="K68" s="109">
        <v>17</v>
      </c>
      <c r="L68" s="109">
        <v>8</v>
      </c>
      <c r="M68" s="109">
        <v>2</v>
      </c>
      <c r="N68" s="109">
        <v>3</v>
      </c>
      <c r="O68" s="109">
        <v>0</v>
      </c>
      <c r="P68" s="109">
        <v>1</v>
      </c>
      <c r="Q68" s="109">
        <v>2</v>
      </c>
      <c r="R68" s="109">
        <v>3</v>
      </c>
      <c r="S68" s="109">
        <v>0</v>
      </c>
      <c r="T68" s="109">
        <v>6</v>
      </c>
      <c r="U68" s="109">
        <v>3</v>
      </c>
      <c r="V68" s="109">
        <v>19</v>
      </c>
      <c r="W68" s="110">
        <v>12</v>
      </c>
    </row>
    <row r="69" spans="1:23" x14ac:dyDescent="0.2">
      <c r="A69" s="106" t="s">
        <v>290</v>
      </c>
      <c r="B69" s="109">
        <f t="shared" si="3"/>
        <v>3</v>
      </c>
      <c r="C69" s="109">
        <v>0</v>
      </c>
      <c r="D69" s="109">
        <v>0</v>
      </c>
      <c r="E69" s="109">
        <v>0</v>
      </c>
      <c r="F69" s="109">
        <v>0</v>
      </c>
      <c r="G69" s="109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0</v>
      </c>
      <c r="P69" s="109">
        <v>0</v>
      </c>
      <c r="Q69" s="109">
        <v>0</v>
      </c>
      <c r="R69" s="109">
        <v>3</v>
      </c>
      <c r="S69" s="109">
        <v>0</v>
      </c>
      <c r="T69" s="109">
        <v>0</v>
      </c>
      <c r="U69" s="109">
        <v>0</v>
      </c>
      <c r="V69" s="109">
        <v>0</v>
      </c>
      <c r="W69" s="110">
        <v>0</v>
      </c>
    </row>
    <row r="70" spans="1:23" x14ac:dyDescent="0.2">
      <c r="A70" s="106" t="s">
        <v>291</v>
      </c>
      <c r="B70" s="109">
        <f t="shared" si="3"/>
        <v>1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0</v>
      </c>
      <c r="T70" s="109">
        <v>0</v>
      </c>
      <c r="U70" s="109">
        <v>0</v>
      </c>
      <c r="V70" s="109">
        <v>0</v>
      </c>
      <c r="W70" s="110">
        <v>1</v>
      </c>
    </row>
    <row r="71" spans="1:23" x14ac:dyDescent="0.2">
      <c r="A71" s="106" t="s">
        <v>292</v>
      </c>
      <c r="B71" s="109">
        <f t="shared" si="3"/>
        <v>37</v>
      </c>
      <c r="C71" s="109">
        <v>0</v>
      </c>
      <c r="D71" s="109">
        <v>2</v>
      </c>
      <c r="E71" s="109">
        <v>0</v>
      </c>
      <c r="F71" s="109">
        <v>5</v>
      </c>
      <c r="G71" s="109">
        <v>1</v>
      </c>
      <c r="H71" s="109">
        <v>4</v>
      </c>
      <c r="I71" s="109">
        <v>2</v>
      </c>
      <c r="J71" s="109">
        <v>3</v>
      </c>
      <c r="K71" s="109">
        <v>1</v>
      </c>
      <c r="L71" s="109">
        <v>1</v>
      </c>
      <c r="M71" s="109">
        <v>1</v>
      </c>
      <c r="N71" s="109">
        <v>1</v>
      </c>
      <c r="O71" s="109">
        <v>2</v>
      </c>
      <c r="P71" s="109">
        <v>4</v>
      </c>
      <c r="Q71" s="109">
        <v>4</v>
      </c>
      <c r="R71" s="109">
        <v>1</v>
      </c>
      <c r="S71" s="109">
        <v>1</v>
      </c>
      <c r="T71" s="109">
        <v>2</v>
      </c>
      <c r="U71" s="109">
        <v>0</v>
      </c>
      <c r="V71" s="109">
        <v>2</v>
      </c>
      <c r="W71" s="110">
        <v>0</v>
      </c>
    </row>
    <row r="72" spans="1:23" x14ac:dyDescent="0.2">
      <c r="A72" s="106" t="s">
        <v>293</v>
      </c>
      <c r="B72" s="109">
        <f t="shared" si="3"/>
        <v>1</v>
      </c>
      <c r="C72" s="109">
        <v>1</v>
      </c>
      <c r="D72" s="109">
        <v>0</v>
      </c>
      <c r="E72" s="109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0</v>
      </c>
      <c r="N72" s="109">
        <v>0</v>
      </c>
      <c r="O72" s="109">
        <v>0</v>
      </c>
      <c r="P72" s="109">
        <v>0</v>
      </c>
      <c r="Q72" s="109">
        <v>0</v>
      </c>
      <c r="R72" s="109">
        <v>0</v>
      </c>
      <c r="S72" s="109">
        <v>0</v>
      </c>
      <c r="T72" s="109">
        <v>0</v>
      </c>
      <c r="U72" s="109">
        <v>0</v>
      </c>
      <c r="V72" s="109">
        <v>0</v>
      </c>
      <c r="W72" s="110">
        <v>0</v>
      </c>
    </row>
    <row r="73" spans="1:23" x14ac:dyDescent="0.2">
      <c r="A73" s="106" t="s">
        <v>294</v>
      </c>
      <c r="B73" s="109">
        <f t="shared" si="3"/>
        <v>13</v>
      </c>
      <c r="C73" s="109">
        <v>5</v>
      </c>
      <c r="D73" s="109">
        <v>0</v>
      </c>
      <c r="E73" s="109">
        <v>0</v>
      </c>
      <c r="F73" s="109">
        <v>0</v>
      </c>
      <c r="G73" s="109">
        <v>0</v>
      </c>
      <c r="H73" s="109">
        <v>0</v>
      </c>
      <c r="I73" s="109">
        <v>0</v>
      </c>
      <c r="J73" s="109">
        <v>1</v>
      </c>
      <c r="K73" s="109">
        <v>0</v>
      </c>
      <c r="L73" s="109">
        <v>0</v>
      </c>
      <c r="M73" s="109">
        <v>0</v>
      </c>
      <c r="N73" s="109">
        <v>1</v>
      </c>
      <c r="O73" s="109">
        <v>0</v>
      </c>
      <c r="P73" s="109">
        <v>0</v>
      </c>
      <c r="Q73" s="109">
        <v>0</v>
      </c>
      <c r="R73" s="109">
        <v>0</v>
      </c>
      <c r="S73" s="109">
        <v>0</v>
      </c>
      <c r="T73" s="109">
        <v>0</v>
      </c>
      <c r="U73" s="109">
        <v>0</v>
      </c>
      <c r="V73" s="109">
        <v>6</v>
      </c>
      <c r="W73" s="110">
        <v>0</v>
      </c>
    </row>
    <row r="74" spans="1:23" x14ac:dyDescent="0.2">
      <c r="A74" s="106" t="s">
        <v>295</v>
      </c>
      <c r="B74" s="109">
        <f t="shared" si="3"/>
        <v>1</v>
      </c>
      <c r="C74" s="109">
        <v>1</v>
      </c>
      <c r="D74" s="109">
        <v>0</v>
      </c>
      <c r="E74" s="109">
        <v>0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v>0</v>
      </c>
      <c r="N74" s="109">
        <v>0</v>
      </c>
      <c r="O74" s="109">
        <v>0</v>
      </c>
      <c r="P74" s="109">
        <v>0</v>
      </c>
      <c r="Q74" s="109">
        <v>0</v>
      </c>
      <c r="R74" s="109">
        <v>0</v>
      </c>
      <c r="S74" s="109">
        <v>0</v>
      </c>
      <c r="T74" s="109">
        <v>0</v>
      </c>
      <c r="U74" s="109">
        <v>0</v>
      </c>
      <c r="V74" s="109">
        <v>0</v>
      </c>
      <c r="W74" s="110">
        <v>0</v>
      </c>
    </row>
    <row r="75" spans="1:23" x14ac:dyDescent="0.2">
      <c r="A75" s="106" t="s">
        <v>296</v>
      </c>
      <c r="B75" s="109">
        <f t="shared" si="3"/>
        <v>10</v>
      </c>
      <c r="C75" s="109">
        <v>0</v>
      </c>
      <c r="D75" s="109">
        <v>0</v>
      </c>
      <c r="E75" s="109">
        <v>0</v>
      </c>
      <c r="F75" s="109">
        <v>0</v>
      </c>
      <c r="G75" s="109">
        <v>0</v>
      </c>
      <c r="H75" s="109">
        <v>1</v>
      </c>
      <c r="I75" s="109">
        <v>0</v>
      </c>
      <c r="J75" s="109">
        <v>1</v>
      </c>
      <c r="K75" s="109">
        <v>0</v>
      </c>
      <c r="L75" s="109">
        <v>1</v>
      </c>
      <c r="M75" s="109">
        <v>0</v>
      </c>
      <c r="N75" s="109">
        <v>1</v>
      </c>
      <c r="O75" s="109">
        <v>0</v>
      </c>
      <c r="P75" s="109">
        <v>0</v>
      </c>
      <c r="Q75" s="109">
        <v>0</v>
      </c>
      <c r="R75" s="109">
        <v>0</v>
      </c>
      <c r="S75" s="109">
        <v>0</v>
      </c>
      <c r="T75" s="109">
        <v>0</v>
      </c>
      <c r="U75" s="109">
        <v>0</v>
      </c>
      <c r="V75" s="109">
        <v>4</v>
      </c>
      <c r="W75" s="110">
        <v>2</v>
      </c>
    </row>
    <row r="76" spans="1:23" x14ac:dyDescent="0.2">
      <c r="A76" s="106" t="s">
        <v>297</v>
      </c>
      <c r="B76" s="109">
        <f t="shared" si="3"/>
        <v>97</v>
      </c>
      <c r="C76" s="109">
        <v>44</v>
      </c>
      <c r="D76" s="109">
        <v>3</v>
      </c>
      <c r="E76" s="109">
        <v>0</v>
      </c>
      <c r="F76" s="109">
        <v>5</v>
      </c>
      <c r="G76" s="109">
        <v>0</v>
      </c>
      <c r="H76" s="109">
        <v>1</v>
      </c>
      <c r="I76" s="109">
        <v>2</v>
      </c>
      <c r="J76" s="109">
        <v>9</v>
      </c>
      <c r="K76" s="109">
        <v>0</v>
      </c>
      <c r="L76" s="109">
        <v>3</v>
      </c>
      <c r="M76" s="109">
        <v>4</v>
      </c>
      <c r="N76" s="109">
        <v>3</v>
      </c>
      <c r="O76" s="109">
        <v>0</v>
      </c>
      <c r="P76" s="109">
        <v>1</v>
      </c>
      <c r="Q76" s="109">
        <v>8</v>
      </c>
      <c r="R76" s="109">
        <v>2</v>
      </c>
      <c r="S76" s="109">
        <v>0</v>
      </c>
      <c r="T76" s="109">
        <v>7</v>
      </c>
      <c r="U76" s="109">
        <v>0</v>
      </c>
      <c r="V76" s="109">
        <v>2</v>
      </c>
      <c r="W76" s="110">
        <v>3</v>
      </c>
    </row>
    <row r="77" spans="1:23" x14ac:dyDescent="0.2">
      <c r="A77" s="106" t="s">
        <v>298</v>
      </c>
      <c r="B77" s="109">
        <f t="shared" si="3"/>
        <v>4</v>
      </c>
      <c r="C77" s="109">
        <v>1</v>
      </c>
      <c r="D77" s="109">
        <v>1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1</v>
      </c>
      <c r="M77" s="109">
        <v>0</v>
      </c>
      <c r="N77" s="109">
        <v>0</v>
      </c>
      <c r="O77" s="109">
        <v>0</v>
      </c>
      <c r="P77" s="109">
        <v>0</v>
      </c>
      <c r="Q77" s="109">
        <v>1</v>
      </c>
      <c r="R77" s="109">
        <v>0</v>
      </c>
      <c r="S77" s="109">
        <v>0</v>
      </c>
      <c r="T77" s="109">
        <v>0</v>
      </c>
      <c r="U77" s="109">
        <v>0</v>
      </c>
      <c r="V77" s="109">
        <v>0</v>
      </c>
      <c r="W77" s="110">
        <v>0</v>
      </c>
    </row>
    <row r="78" spans="1:23" x14ac:dyDescent="0.2">
      <c r="A78" s="106" t="s">
        <v>299</v>
      </c>
      <c r="B78" s="109">
        <f t="shared" si="3"/>
        <v>23</v>
      </c>
      <c r="C78" s="109">
        <v>13</v>
      </c>
      <c r="D78" s="109">
        <v>0</v>
      </c>
      <c r="E78" s="109">
        <v>0</v>
      </c>
      <c r="F78" s="109">
        <v>1</v>
      </c>
      <c r="G78" s="109">
        <v>0</v>
      </c>
      <c r="H78" s="109">
        <v>0</v>
      </c>
      <c r="I78" s="109">
        <v>0</v>
      </c>
      <c r="J78" s="109">
        <v>2</v>
      </c>
      <c r="K78" s="109">
        <v>0</v>
      </c>
      <c r="L78" s="109">
        <v>3</v>
      </c>
      <c r="M78" s="109">
        <v>0</v>
      </c>
      <c r="N78" s="109">
        <v>0</v>
      </c>
      <c r="O78" s="109">
        <v>0</v>
      </c>
      <c r="P78" s="109">
        <v>0</v>
      </c>
      <c r="Q78" s="109">
        <v>2</v>
      </c>
      <c r="R78" s="109">
        <v>0</v>
      </c>
      <c r="S78" s="109">
        <v>1</v>
      </c>
      <c r="T78" s="109">
        <v>0</v>
      </c>
      <c r="U78" s="109">
        <v>0</v>
      </c>
      <c r="V78" s="109">
        <v>0</v>
      </c>
      <c r="W78" s="110">
        <v>1</v>
      </c>
    </row>
    <row r="79" spans="1:23" x14ac:dyDescent="0.2">
      <c r="A79" s="106" t="s">
        <v>300</v>
      </c>
      <c r="B79" s="109">
        <f t="shared" si="3"/>
        <v>29</v>
      </c>
      <c r="C79" s="109">
        <v>9</v>
      </c>
      <c r="D79" s="109">
        <v>0</v>
      </c>
      <c r="E79" s="109">
        <v>1</v>
      </c>
      <c r="F79" s="109">
        <v>0</v>
      </c>
      <c r="G79" s="109">
        <v>0</v>
      </c>
      <c r="H79" s="109">
        <v>0</v>
      </c>
      <c r="I79" s="109">
        <v>0</v>
      </c>
      <c r="J79" s="109">
        <v>3</v>
      </c>
      <c r="K79" s="109">
        <v>0</v>
      </c>
      <c r="L79" s="109">
        <v>0</v>
      </c>
      <c r="M79" s="109">
        <v>3</v>
      </c>
      <c r="N79" s="109">
        <v>0</v>
      </c>
      <c r="O79" s="109">
        <v>0</v>
      </c>
      <c r="P79" s="109">
        <v>0</v>
      </c>
      <c r="Q79" s="109">
        <v>4</v>
      </c>
      <c r="R79" s="109">
        <v>0</v>
      </c>
      <c r="S79" s="109">
        <v>0</v>
      </c>
      <c r="T79" s="109">
        <v>1</v>
      </c>
      <c r="U79" s="109">
        <v>0</v>
      </c>
      <c r="V79" s="109">
        <v>7</v>
      </c>
      <c r="W79" s="110">
        <v>1</v>
      </c>
    </row>
    <row r="80" spans="1:23" x14ac:dyDescent="0.2">
      <c r="A80" s="106" t="s">
        <v>301</v>
      </c>
      <c r="B80" s="109">
        <f t="shared" si="3"/>
        <v>29</v>
      </c>
      <c r="C80" s="109">
        <v>5</v>
      </c>
      <c r="D80" s="109">
        <v>4</v>
      </c>
      <c r="E80" s="109">
        <v>0</v>
      </c>
      <c r="F80" s="109">
        <v>5</v>
      </c>
      <c r="G80" s="109">
        <v>0</v>
      </c>
      <c r="H80" s="109">
        <v>0</v>
      </c>
      <c r="I80" s="109">
        <v>0</v>
      </c>
      <c r="J80" s="109">
        <v>2</v>
      </c>
      <c r="K80" s="109">
        <v>1</v>
      </c>
      <c r="L80" s="109">
        <v>5</v>
      </c>
      <c r="M80" s="109">
        <v>0</v>
      </c>
      <c r="N80" s="109">
        <v>0</v>
      </c>
      <c r="O80" s="109">
        <v>2</v>
      </c>
      <c r="P80" s="109">
        <v>0</v>
      </c>
      <c r="Q80" s="109">
        <v>1</v>
      </c>
      <c r="R80" s="109">
        <v>0</v>
      </c>
      <c r="S80" s="109">
        <v>0</v>
      </c>
      <c r="T80" s="109">
        <v>0</v>
      </c>
      <c r="U80" s="109">
        <v>0</v>
      </c>
      <c r="V80" s="109">
        <v>3</v>
      </c>
      <c r="W80" s="110">
        <v>1</v>
      </c>
    </row>
    <row r="81" spans="1:23" x14ac:dyDescent="0.2">
      <c r="A81" s="106" t="s">
        <v>302</v>
      </c>
      <c r="B81" s="109">
        <f t="shared" si="3"/>
        <v>1937</v>
      </c>
      <c r="C81" s="109">
        <v>885</v>
      </c>
      <c r="D81" s="109">
        <v>39</v>
      </c>
      <c r="E81" s="109">
        <v>3</v>
      </c>
      <c r="F81" s="109">
        <v>60</v>
      </c>
      <c r="G81" s="109">
        <v>3</v>
      </c>
      <c r="H81" s="109">
        <v>85</v>
      </c>
      <c r="I81" s="109">
        <v>22</v>
      </c>
      <c r="J81" s="109">
        <v>208</v>
      </c>
      <c r="K81" s="109">
        <v>13</v>
      </c>
      <c r="L81" s="109">
        <v>160</v>
      </c>
      <c r="M81" s="109">
        <v>31</v>
      </c>
      <c r="N81" s="109">
        <v>21</v>
      </c>
      <c r="O81" s="109">
        <v>24</v>
      </c>
      <c r="P81" s="109">
        <v>11</v>
      </c>
      <c r="Q81" s="109">
        <v>96</v>
      </c>
      <c r="R81" s="109">
        <v>29</v>
      </c>
      <c r="S81" s="109">
        <v>7</v>
      </c>
      <c r="T81" s="109">
        <v>12</v>
      </c>
      <c r="U81" s="109">
        <v>2</v>
      </c>
      <c r="V81" s="109">
        <v>148</v>
      </c>
      <c r="W81" s="110">
        <v>78</v>
      </c>
    </row>
    <row r="82" spans="1:23" x14ac:dyDescent="0.2">
      <c r="A82" s="106" t="s">
        <v>303</v>
      </c>
      <c r="B82" s="109">
        <f t="shared" si="3"/>
        <v>110</v>
      </c>
      <c r="C82" s="109">
        <v>35</v>
      </c>
      <c r="D82" s="109">
        <v>0</v>
      </c>
      <c r="E82" s="109">
        <v>1</v>
      </c>
      <c r="F82" s="109">
        <v>8</v>
      </c>
      <c r="G82" s="109">
        <v>0</v>
      </c>
      <c r="H82" s="109">
        <v>0</v>
      </c>
      <c r="I82" s="109">
        <v>8</v>
      </c>
      <c r="J82" s="109">
        <v>26</v>
      </c>
      <c r="K82" s="109">
        <v>1</v>
      </c>
      <c r="L82" s="109">
        <v>5</v>
      </c>
      <c r="M82" s="109">
        <v>1</v>
      </c>
      <c r="N82" s="109">
        <v>4</v>
      </c>
      <c r="O82" s="109">
        <v>0</v>
      </c>
      <c r="P82" s="109">
        <v>0</v>
      </c>
      <c r="Q82" s="109">
        <v>10</v>
      </c>
      <c r="R82" s="109">
        <v>1</v>
      </c>
      <c r="S82" s="109">
        <v>1</v>
      </c>
      <c r="T82" s="109">
        <v>0</v>
      </c>
      <c r="U82" s="109">
        <v>0</v>
      </c>
      <c r="V82" s="109">
        <v>8</v>
      </c>
      <c r="W82" s="110">
        <v>1</v>
      </c>
    </row>
    <row r="83" spans="1:23" x14ac:dyDescent="0.2">
      <c r="A83" s="106" t="s">
        <v>304</v>
      </c>
      <c r="B83" s="109">
        <f t="shared" si="3"/>
        <v>37</v>
      </c>
      <c r="C83" s="109">
        <v>1</v>
      </c>
      <c r="D83" s="109">
        <v>0</v>
      </c>
      <c r="E83" s="109">
        <v>1</v>
      </c>
      <c r="F83" s="109">
        <v>1</v>
      </c>
      <c r="G83" s="109">
        <v>4</v>
      </c>
      <c r="H83" s="109">
        <v>1</v>
      </c>
      <c r="I83" s="109">
        <v>5</v>
      </c>
      <c r="J83" s="109">
        <v>2</v>
      </c>
      <c r="K83" s="109">
        <v>5</v>
      </c>
      <c r="L83" s="109">
        <v>2</v>
      </c>
      <c r="M83" s="109">
        <v>0</v>
      </c>
      <c r="N83" s="109">
        <v>0</v>
      </c>
      <c r="O83" s="109">
        <v>1</v>
      </c>
      <c r="P83" s="109">
        <v>3</v>
      </c>
      <c r="Q83" s="109">
        <v>0</v>
      </c>
      <c r="R83" s="109">
        <v>2</v>
      </c>
      <c r="S83" s="109">
        <v>1</v>
      </c>
      <c r="T83" s="109">
        <v>1</v>
      </c>
      <c r="U83" s="109">
        <v>0</v>
      </c>
      <c r="V83" s="109">
        <v>1</v>
      </c>
      <c r="W83" s="110">
        <v>6</v>
      </c>
    </row>
    <row r="84" spans="1:23" x14ac:dyDescent="0.2">
      <c r="A84" s="106" t="s">
        <v>305</v>
      </c>
      <c r="B84" s="109">
        <f t="shared" si="3"/>
        <v>1</v>
      </c>
      <c r="C84" s="109">
        <v>0</v>
      </c>
      <c r="D84" s="109">
        <v>0</v>
      </c>
      <c r="E84" s="109">
        <v>0</v>
      </c>
      <c r="F84" s="109">
        <v>0</v>
      </c>
      <c r="G84" s="109">
        <v>0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0</v>
      </c>
      <c r="P84" s="109">
        <v>0</v>
      </c>
      <c r="Q84" s="109">
        <v>0</v>
      </c>
      <c r="R84" s="109">
        <v>0</v>
      </c>
      <c r="S84" s="109">
        <v>0</v>
      </c>
      <c r="T84" s="109">
        <v>0</v>
      </c>
      <c r="U84" s="109">
        <v>0</v>
      </c>
      <c r="V84" s="109">
        <v>0</v>
      </c>
      <c r="W84" s="110">
        <v>1</v>
      </c>
    </row>
    <row r="85" spans="1:23" x14ac:dyDescent="0.2">
      <c r="A85" s="106" t="s">
        <v>306</v>
      </c>
      <c r="B85" s="109">
        <f t="shared" si="3"/>
        <v>1</v>
      </c>
      <c r="C85" s="109">
        <v>0</v>
      </c>
      <c r="D85" s="109">
        <v>1</v>
      </c>
      <c r="E85" s="109">
        <v>0</v>
      </c>
      <c r="F85" s="109">
        <v>0</v>
      </c>
      <c r="G85" s="109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v>0</v>
      </c>
      <c r="O85" s="109">
        <v>0</v>
      </c>
      <c r="P85" s="109">
        <v>0</v>
      </c>
      <c r="Q85" s="109">
        <v>0</v>
      </c>
      <c r="R85" s="109">
        <v>0</v>
      </c>
      <c r="S85" s="109">
        <v>0</v>
      </c>
      <c r="T85" s="109">
        <v>0</v>
      </c>
      <c r="U85" s="109">
        <v>0</v>
      </c>
      <c r="V85" s="109">
        <v>0</v>
      </c>
      <c r="W85" s="110">
        <v>0</v>
      </c>
    </row>
    <row r="86" spans="1:23" x14ac:dyDescent="0.2">
      <c r="A86" s="106" t="s">
        <v>307</v>
      </c>
      <c r="B86" s="109">
        <f t="shared" si="3"/>
        <v>6</v>
      </c>
      <c r="C86" s="109">
        <v>1</v>
      </c>
      <c r="D86" s="109">
        <v>1</v>
      </c>
      <c r="E86" s="109">
        <v>0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0</v>
      </c>
      <c r="P86" s="109">
        <v>0</v>
      </c>
      <c r="Q86" s="109">
        <v>2</v>
      </c>
      <c r="R86" s="109">
        <v>0</v>
      </c>
      <c r="S86" s="109">
        <v>1</v>
      </c>
      <c r="T86" s="109">
        <v>0</v>
      </c>
      <c r="U86" s="109">
        <v>0</v>
      </c>
      <c r="V86" s="109">
        <v>0</v>
      </c>
      <c r="W86" s="110">
        <v>1</v>
      </c>
    </row>
    <row r="87" spans="1:23" x14ac:dyDescent="0.2">
      <c r="A87" s="106" t="s">
        <v>308</v>
      </c>
      <c r="B87" s="109">
        <f t="shared" si="3"/>
        <v>650</v>
      </c>
      <c r="C87" s="109">
        <v>496</v>
      </c>
      <c r="D87" s="109">
        <v>2</v>
      </c>
      <c r="E87" s="109">
        <v>0</v>
      </c>
      <c r="F87" s="109">
        <v>12</v>
      </c>
      <c r="G87" s="109">
        <v>2</v>
      </c>
      <c r="H87" s="109">
        <v>1</v>
      </c>
      <c r="I87" s="109">
        <v>0</v>
      </c>
      <c r="J87" s="109">
        <v>8</v>
      </c>
      <c r="K87" s="109">
        <v>19</v>
      </c>
      <c r="L87" s="109">
        <v>2</v>
      </c>
      <c r="M87" s="109">
        <v>1</v>
      </c>
      <c r="N87" s="109">
        <v>0</v>
      </c>
      <c r="O87" s="109">
        <v>0</v>
      </c>
      <c r="P87" s="109">
        <v>0</v>
      </c>
      <c r="Q87" s="109">
        <v>5</v>
      </c>
      <c r="R87" s="109">
        <v>1</v>
      </c>
      <c r="S87" s="109">
        <v>2</v>
      </c>
      <c r="T87" s="109">
        <v>9</v>
      </c>
      <c r="U87" s="109">
        <v>0</v>
      </c>
      <c r="V87" s="109">
        <v>90</v>
      </c>
      <c r="W87" s="110">
        <v>0</v>
      </c>
    </row>
    <row r="88" spans="1:23" x14ac:dyDescent="0.2">
      <c r="A88" s="106" t="s">
        <v>309</v>
      </c>
      <c r="B88" s="109">
        <f t="shared" si="3"/>
        <v>52</v>
      </c>
      <c r="C88" s="109">
        <v>40</v>
      </c>
      <c r="D88" s="109">
        <v>0</v>
      </c>
      <c r="E88" s="109">
        <v>0</v>
      </c>
      <c r="F88" s="109">
        <v>0</v>
      </c>
      <c r="G88" s="109">
        <v>1</v>
      </c>
      <c r="H88" s="109">
        <v>0</v>
      </c>
      <c r="I88" s="109">
        <v>0</v>
      </c>
      <c r="J88" s="109">
        <v>0</v>
      </c>
      <c r="K88" s="109">
        <v>9</v>
      </c>
      <c r="L88" s="109">
        <v>0</v>
      </c>
      <c r="M88" s="109">
        <v>1</v>
      </c>
      <c r="N88" s="109">
        <v>0</v>
      </c>
      <c r="O88" s="109">
        <v>0</v>
      </c>
      <c r="P88" s="109">
        <v>0</v>
      </c>
      <c r="Q88" s="109">
        <v>0</v>
      </c>
      <c r="R88" s="109">
        <v>0</v>
      </c>
      <c r="S88" s="109">
        <v>0</v>
      </c>
      <c r="T88" s="109">
        <v>0</v>
      </c>
      <c r="U88" s="109">
        <v>0</v>
      </c>
      <c r="V88" s="109">
        <v>0</v>
      </c>
      <c r="W88" s="110">
        <v>1</v>
      </c>
    </row>
    <row r="89" spans="1:23" x14ac:dyDescent="0.2">
      <c r="A89" s="106" t="s">
        <v>310</v>
      </c>
      <c r="B89" s="109">
        <f t="shared" si="3"/>
        <v>17</v>
      </c>
      <c r="C89" s="109">
        <v>2</v>
      </c>
      <c r="D89" s="109">
        <v>1</v>
      </c>
      <c r="E89" s="109">
        <v>0</v>
      </c>
      <c r="F89" s="109">
        <v>7</v>
      </c>
      <c r="G89" s="109">
        <v>0</v>
      </c>
      <c r="H89" s="109">
        <v>0</v>
      </c>
      <c r="I89" s="109">
        <v>0</v>
      </c>
      <c r="J89" s="109">
        <v>0</v>
      </c>
      <c r="K89" s="109">
        <v>3</v>
      </c>
      <c r="L89" s="109">
        <v>0</v>
      </c>
      <c r="M89" s="109">
        <v>0</v>
      </c>
      <c r="N89" s="109">
        <v>0</v>
      </c>
      <c r="O89" s="109">
        <v>0</v>
      </c>
      <c r="P89" s="109">
        <v>0</v>
      </c>
      <c r="Q89" s="109">
        <v>1</v>
      </c>
      <c r="R89" s="109">
        <v>0</v>
      </c>
      <c r="S89" s="109">
        <v>0</v>
      </c>
      <c r="T89" s="109">
        <v>1</v>
      </c>
      <c r="U89" s="109">
        <v>0</v>
      </c>
      <c r="V89" s="109">
        <v>1</v>
      </c>
      <c r="W89" s="110">
        <v>1</v>
      </c>
    </row>
    <row r="90" spans="1:23" x14ac:dyDescent="0.2">
      <c r="A90" s="106" t="s">
        <v>311</v>
      </c>
      <c r="B90" s="109">
        <f t="shared" si="3"/>
        <v>16</v>
      </c>
      <c r="C90" s="109">
        <v>4</v>
      </c>
      <c r="D90" s="109">
        <v>1</v>
      </c>
      <c r="E90" s="109">
        <v>0</v>
      </c>
      <c r="F90" s="109">
        <v>0</v>
      </c>
      <c r="G90" s="109">
        <v>1</v>
      </c>
      <c r="H90" s="109">
        <v>4</v>
      </c>
      <c r="I90" s="109">
        <v>1</v>
      </c>
      <c r="J90" s="109">
        <v>0</v>
      </c>
      <c r="K90" s="109">
        <v>0</v>
      </c>
      <c r="L90" s="109">
        <v>1</v>
      </c>
      <c r="M90" s="109">
        <v>1</v>
      </c>
      <c r="N90" s="109">
        <v>1</v>
      </c>
      <c r="O90" s="109">
        <v>0</v>
      </c>
      <c r="P90" s="109">
        <v>1</v>
      </c>
      <c r="Q90" s="109">
        <v>0</v>
      </c>
      <c r="R90" s="109">
        <v>0</v>
      </c>
      <c r="S90" s="109">
        <v>0</v>
      </c>
      <c r="T90" s="109">
        <v>0</v>
      </c>
      <c r="U90" s="109">
        <v>1</v>
      </c>
      <c r="V90" s="109">
        <v>0</v>
      </c>
      <c r="W90" s="110">
        <v>0</v>
      </c>
    </row>
    <row r="91" spans="1:23" x14ac:dyDescent="0.2">
      <c r="A91" s="106" t="s">
        <v>312</v>
      </c>
      <c r="B91" s="109">
        <f t="shared" si="3"/>
        <v>5</v>
      </c>
      <c r="C91" s="109">
        <v>4</v>
      </c>
      <c r="D91" s="109">
        <v>0</v>
      </c>
      <c r="E91" s="109">
        <v>0</v>
      </c>
      <c r="F91" s="109">
        <v>1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09">
        <v>0</v>
      </c>
      <c r="Q91" s="109">
        <v>0</v>
      </c>
      <c r="R91" s="109">
        <v>0</v>
      </c>
      <c r="S91" s="109">
        <v>0</v>
      </c>
      <c r="T91" s="109">
        <v>0</v>
      </c>
      <c r="U91" s="109">
        <v>0</v>
      </c>
      <c r="V91" s="109">
        <v>0</v>
      </c>
      <c r="W91" s="110">
        <v>0</v>
      </c>
    </row>
    <row r="92" spans="1:23" x14ac:dyDescent="0.2">
      <c r="A92" s="106" t="s">
        <v>313</v>
      </c>
      <c r="B92" s="109">
        <f t="shared" ref="B92:B106" si="4">SUM(C92:W92)</f>
        <v>139</v>
      </c>
      <c r="C92" s="109">
        <v>38</v>
      </c>
      <c r="D92" s="109">
        <v>8</v>
      </c>
      <c r="E92" s="109">
        <v>4</v>
      </c>
      <c r="F92" s="109">
        <v>6</v>
      </c>
      <c r="G92" s="109">
        <v>4</v>
      </c>
      <c r="H92" s="109">
        <v>20</v>
      </c>
      <c r="I92" s="109">
        <v>1</v>
      </c>
      <c r="J92" s="109">
        <v>12</v>
      </c>
      <c r="K92" s="109">
        <v>3</v>
      </c>
      <c r="L92" s="109">
        <v>11</v>
      </c>
      <c r="M92" s="109">
        <v>3</v>
      </c>
      <c r="N92" s="109">
        <v>1</v>
      </c>
      <c r="O92" s="109">
        <v>9</v>
      </c>
      <c r="P92" s="109">
        <v>1</v>
      </c>
      <c r="Q92" s="109">
        <v>4</v>
      </c>
      <c r="R92" s="109">
        <v>0</v>
      </c>
      <c r="S92" s="109">
        <v>1</v>
      </c>
      <c r="T92" s="109">
        <v>3</v>
      </c>
      <c r="U92" s="109">
        <v>0</v>
      </c>
      <c r="V92" s="109">
        <v>2</v>
      </c>
      <c r="W92" s="110">
        <v>8</v>
      </c>
    </row>
    <row r="93" spans="1:23" x14ac:dyDescent="0.2">
      <c r="A93" s="106" t="s">
        <v>314</v>
      </c>
      <c r="B93" s="109">
        <f t="shared" si="4"/>
        <v>7</v>
      </c>
      <c r="C93" s="109">
        <v>2</v>
      </c>
      <c r="D93" s="109">
        <v>1</v>
      </c>
      <c r="E93" s="109">
        <v>1</v>
      </c>
      <c r="F93" s="109">
        <v>1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1</v>
      </c>
      <c r="N93" s="109">
        <v>0</v>
      </c>
      <c r="O93" s="109">
        <v>0</v>
      </c>
      <c r="P93" s="109">
        <v>0</v>
      </c>
      <c r="Q93" s="109">
        <v>0</v>
      </c>
      <c r="R93" s="109">
        <v>0</v>
      </c>
      <c r="S93" s="109">
        <v>0</v>
      </c>
      <c r="T93" s="109">
        <v>1</v>
      </c>
      <c r="U93" s="109">
        <v>0</v>
      </c>
      <c r="V93" s="109">
        <v>0</v>
      </c>
      <c r="W93" s="110">
        <v>0</v>
      </c>
    </row>
    <row r="94" spans="1:23" x14ac:dyDescent="0.2">
      <c r="A94" s="106" t="s">
        <v>315</v>
      </c>
      <c r="B94" s="109">
        <f t="shared" si="4"/>
        <v>83</v>
      </c>
      <c r="C94" s="109">
        <v>38</v>
      </c>
      <c r="D94" s="109">
        <v>8</v>
      </c>
      <c r="E94" s="109">
        <v>1</v>
      </c>
      <c r="F94" s="109">
        <v>1</v>
      </c>
      <c r="G94" s="109">
        <v>0</v>
      </c>
      <c r="H94" s="109">
        <v>9</v>
      </c>
      <c r="I94" s="109">
        <v>0</v>
      </c>
      <c r="J94" s="109">
        <v>3</v>
      </c>
      <c r="K94" s="109">
        <v>1</v>
      </c>
      <c r="L94" s="109">
        <v>5</v>
      </c>
      <c r="M94" s="109">
        <v>1</v>
      </c>
      <c r="N94" s="109">
        <v>1</v>
      </c>
      <c r="O94" s="109">
        <v>1</v>
      </c>
      <c r="P94" s="109">
        <v>2</v>
      </c>
      <c r="Q94" s="109">
        <v>4</v>
      </c>
      <c r="R94" s="109">
        <v>0</v>
      </c>
      <c r="S94" s="109">
        <v>1</v>
      </c>
      <c r="T94" s="109">
        <v>2</v>
      </c>
      <c r="U94" s="109">
        <v>2</v>
      </c>
      <c r="V94" s="109">
        <v>2</v>
      </c>
      <c r="W94" s="110">
        <v>1</v>
      </c>
    </row>
    <row r="95" spans="1:23" x14ac:dyDescent="0.2">
      <c r="A95" s="106" t="s">
        <v>316</v>
      </c>
      <c r="B95" s="109">
        <f t="shared" si="4"/>
        <v>6</v>
      </c>
      <c r="C95" s="109">
        <v>5</v>
      </c>
      <c r="D95" s="109">
        <v>1</v>
      </c>
      <c r="E95" s="109"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09">
        <v>0</v>
      </c>
      <c r="Q95" s="109">
        <v>0</v>
      </c>
      <c r="R95" s="109">
        <v>0</v>
      </c>
      <c r="S95" s="109">
        <v>0</v>
      </c>
      <c r="T95" s="109">
        <v>0</v>
      </c>
      <c r="U95" s="109">
        <v>0</v>
      </c>
      <c r="V95" s="109">
        <v>0</v>
      </c>
      <c r="W95" s="110">
        <v>0</v>
      </c>
    </row>
    <row r="96" spans="1:23" x14ac:dyDescent="0.2">
      <c r="A96" s="106" t="s">
        <v>317</v>
      </c>
      <c r="B96" s="109">
        <f t="shared" si="4"/>
        <v>25</v>
      </c>
      <c r="C96" s="109">
        <v>0</v>
      </c>
      <c r="D96" s="109">
        <v>0</v>
      </c>
      <c r="E96" s="109">
        <v>2</v>
      </c>
      <c r="F96" s="109">
        <v>0</v>
      </c>
      <c r="G96" s="109">
        <v>1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0</v>
      </c>
      <c r="P96" s="109">
        <v>0</v>
      </c>
      <c r="Q96" s="109">
        <v>2</v>
      </c>
      <c r="R96" s="109">
        <v>1</v>
      </c>
      <c r="S96" s="109">
        <v>0</v>
      </c>
      <c r="T96" s="109">
        <v>0</v>
      </c>
      <c r="U96" s="109">
        <v>0</v>
      </c>
      <c r="V96" s="109">
        <v>19</v>
      </c>
      <c r="W96" s="110">
        <v>0</v>
      </c>
    </row>
    <row r="97" spans="1:23" x14ac:dyDescent="0.2"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</row>
    <row r="98" spans="1:23" x14ac:dyDescent="0.2"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</row>
    <row r="99" spans="1:23" x14ac:dyDescent="0.2">
      <c r="A99" s="111" t="s">
        <v>318</v>
      </c>
      <c r="B99" s="107">
        <f t="shared" ref="B99:W99" si="5">SUM(B101:B152)</f>
        <v>2850</v>
      </c>
      <c r="C99" s="107">
        <f t="shared" si="5"/>
        <v>1106</v>
      </c>
      <c r="D99" s="107">
        <f t="shared" si="5"/>
        <v>88</v>
      </c>
      <c r="E99" s="107">
        <f t="shared" si="5"/>
        <v>8</v>
      </c>
      <c r="F99" s="107">
        <f t="shared" si="5"/>
        <v>128</v>
      </c>
      <c r="G99" s="107">
        <f t="shared" si="5"/>
        <v>29</v>
      </c>
      <c r="H99" s="107">
        <f t="shared" si="5"/>
        <v>52</v>
      </c>
      <c r="I99" s="107">
        <f t="shared" si="5"/>
        <v>33</v>
      </c>
      <c r="J99" s="107">
        <f t="shared" si="5"/>
        <v>415</v>
      </c>
      <c r="K99" s="107">
        <f t="shared" si="5"/>
        <v>50</v>
      </c>
      <c r="L99" s="107">
        <f t="shared" si="5"/>
        <v>380</v>
      </c>
      <c r="M99" s="107">
        <f t="shared" si="5"/>
        <v>56</v>
      </c>
      <c r="N99" s="107">
        <f t="shared" si="5"/>
        <v>9</v>
      </c>
      <c r="O99" s="107">
        <f t="shared" si="5"/>
        <v>23</v>
      </c>
      <c r="P99" s="107">
        <f t="shared" si="5"/>
        <v>16</v>
      </c>
      <c r="Q99" s="107">
        <f t="shared" si="5"/>
        <v>163</v>
      </c>
      <c r="R99" s="107">
        <f t="shared" si="5"/>
        <v>10</v>
      </c>
      <c r="S99" s="107">
        <f t="shared" si="5"/>
        <v>11</v>
      </c>
      <c r="T99" s="107">
        <f t="shared" si="5"/>
        <v>34</v>
      </c>
      <c r="U99" s="107">
        <f t="shared" si="5"/>
        <v>5</v>
      </c>
      <c r="V99" s="107">
        <f t="shared" si="5"/>
        <v>176</v>
      </c>
      <c r="W99" s="108">
        <f t="shared" si="5"/>
        <v>58</v>
      </c>
    </row>
    <row r="100" spans="1:23" x14ac:dyDescent="0.2">
      <c r="B100" s="104"/>
      <c r="C100" s="104"/>
      <c r="D100" s="104"/>
      <c r="E100" s="104"/>
      <c r="F100" s="104"/>
      <c r="G100" s="104"/>
      <c r="H100" s="104"/>
      <c r="I100" s="104"/>
      <c r="J100" s="104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</row>
    <row r="101" spans="1:23" x14ac:dyDescent="0.2">
      <c r="A101" s="106" t="s">
        <v>319</v>
      </c>
      <c r="B101" s="109">
        <f>SUM(C101:W101)</f>
        <v>218</v>
      </c>
      <c r="C101" s="109">
        <v>104</v>
      </c>
      <c r="D101" s="109">
        <v>0</v>
      </c>
      <c r="E101" s="109">
        <v>0</v>
      </c>
      <c r="F101" s="109">
        <v>2</v>
      </c>
      <c r="G101" s="109">
        <v>1</v>
      </c>
      <c r="H101" s="109">
        <v>1</v>
      </c>
      <c r="I101" s="109">
        <v>0</v>
      </c>
      <c r="J101" s="109">
        <v>49</v>
      </c>
      <c r="K101" s="109">
        <v>0</v>
      </c>
      <c r="L101" s="109">
        <v>36</v>
      </c>
      <c r="M101" s="109">
        <v>1</v>
      </c>
      <c r="N101" s="109">
        <v>1</v>
      </c>
      <c r="O101" s="109">
        <v>0</v>
      </c>
      <c r="P101" s="109">
        <v>0</v>
      </c>
      <c r="Q101" s="109">
        <v>18</v>
      </c>
      <c r="R101" s="109">
        <v>0</v>
      </c>
      <c r="S101" s="109">
        <v>0</v>
      </c>
      <c r="T101" s="109">
        <v>0</v>
      </c>
      <c r="U101" s="109">
        <v>0</v>
      </c>
      <c r="V101" s="109">
        <v>1</v>
      </c>
      <c r="W101" s="110">
        <v>4</v>
      </c>
    </row>
    <row r="102" spans="1:23" x14ac:dyDescent="0.2">
      <c r="A102" s="106" t="s">
        <v>320</v>
      </c>
      <c r="B102" s="109">
        <f>SUM(C102:W102)</f>
        <v>2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09">
        <v>0</v>
      </c>
      <c r="I102" s="109">
        <v>0</v>
      </c>
      <c r="J102" s="109">
        <v>1</v>
      </c>
      <c r="K102" s="109">
        <v>0</v>
      </c>
      <c r="L102" s="109">
        <v>0</v>
      </c>
      <c r="M102" s="109">
        <v>0</v>
      </c>
      <c r="N102" s="109">
        <v>0</v>
      </c>
      <c r="O102" s="109">
        <v>0</v>
      </c>
      <c r="P102" s="109">
        <v>0</v>
      </c>
      <c r="Q102" s="109">
        <v>0</v>
      </c>
      <c r="R102" s="109">
        <v>0</v>
      </c>
      <c r="S102" s="109">
        <v>0</v>
      </c>
      <c r="T102" s="109">
        <v>1</v>
      </c>
      <c r="U102" s="109">
        <v>0</v>
      </c>
      <c r="V102" s="109">
        <v>0</v>
      </c>
      <c r="W102" s="110">
        <v>0</v>
      </c>
    </row>
    <row r="103" spans="1:23" x14ac:dyDescent="0.2">
      <c r="A103" s="106" t="s">
        <v>321</v>
      </c>
      <c r="B103" s="109">
        <f t="shared" ref="B103:B148" si="6">SUM(C103:W103)</f>
        <v>19</v>
      </c>
      <c r="C103" s="109">
        <v>16</v>
      </c>
      <c r="D103" s="109">
        <v>0</v>
      </c>
      <c r="E103" s="109">
        <v>0</v>
      </c>
      <c r="F103" s="109">
        <v>0</v>
      </c>
      <c r="G103" s="109">
        <v>0</v>
      </c>
      <c r="H103" s="109">
        <v>0</v>
      </c>
      <c r="I103" s="109">
        <v>0</v>
      </c>
      <c r="J103" s="109">
        <v>0</v>
      </c>
      <c r="K103" s="109">
        <v>0</v>
      </c>
      <c r="L103" s="109">
        <v>0</v>
      </c>
      <c r="M103" s="109">
        <v>0</v>
      </c>
      <c r="N103" s="109">
        <v>0</v>
      </c>
      <c r="O103" s="109">
        <v>1</v>
      </c>
      <c r="P103" s="109">
        <v>0</v>
      </c>
      <c r="Q103" s="109">
        <v>0</v>
      </c>
      <c r="R103" s="109">
        <v>0</v>
      </c>
      <c r="S103" s="109">
        <v>0</v>
      </c>
      <c r="T103" s="109">
        <v>0</v>
      </c>
      <c r="U103" s="109">
        <v>0</v>
      </c>
      <c r="V103" s="109">
        <v>2</v>
      </c>
      <c r="W103" s="110">
        <v>0</v>
      </c>
    </row>
    <row r="104" spans="1:23" x14ac:dyDescent="0.2">
      <c r="A104" s="106" t="s">
        <v>322</v>
      </c>
      <c r="B104" s="109">
        <f t="shared" si="6"/>
        <v>1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09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  <c r="N104" s="109">
        <v>0</v>
      </c>
      <c r="O104" s="109">
        <v>0</v>
      </c>
      <c r="P104" s="109">
        <v>0</v>
      </c>
      <c r="Q104" s="109">
        <v>0</v>
      </c>
      <c r="R104" s="109">
        <v>0</v>
      </c>
      <c r="S104" s="109">
        <v>1</v>
      </c>
      <c r="T104" s="109">
        <v>0</v>
      </c>
      <c r="U104" s="109">
        <v>0</v>
      </c>
      <c r="V104" s="109">
        <v>0</v>
      </c>
      <c r="W104" s="110">
        <v>0</v>
      </c>
    </row>
    <row r="105" spans="1:23" x14ac:dyDescent="0.2">
      <c r="A105" s="106" t="s">
        <v>323</v>
      </c>
      <c r="B105" s="109">
        <f t="shared" si="6"/>
        <v>5</v>
      </c>
      <c r="C105" s="109">
        <v>0</v>
      </c>
      <c r="D105" s="109">
        <v>0</v>
      </c>
      <c r="E105" s="109">
        <v>0</v>
      </c>
      <c r="F105" s="109">
        <v>0</v>
      </c>
      <c r="G105" s="109">
        <v>0</v>
      </c>
      <c r="H105" s="109">
        <v>0</v>
      </c>
      <c r="I105" s="109">
        <v>0</v>
      </c>
      <c r="J105" s="109">
        <v>1</v>
      </c>
      <c r="K105" s="109">
        <v>0</v>
      </c>
      <c r="L105" s="109">
        <v>1</v>
      </c>
      <c r="M105" s="109">
        <v>0</v>
      </c>
      <c r="N105" s="109">
        <v>0</v>
      </c>
      <c r="O105" s="109">
        <v>0</v>
      </c>
      <c r="P105" s="109">
        <v>0</v>
      </c>
      <c r="Q105" s="109">
        <v>2</v>
      </c>
      <c r="R105" s="109">
        <v>0</v>
      </c>
      <c r="S105" s="109">
        <v>0</v>
      </c>
      <c r="T105" s="109">
        <v>0</v>
      </c>
      <c r="U105" s="109">
        <v>0</v>
      </c>
      <c r="V105" s="109">
        <v>0</v>
      </c>
      <c r="W105" s="110">
        <v>1</v>
      </c>
    </row>
    <row r="106" spans="1:23" x14ac:dyDescent="0.2">
      <c r="A106" s="106" t="s">
        <v>240</v>
      </c>
      <c r="B106" s="109">
        <f t="shared" si="6"/>
        <v>118</v>
      </c>
      <c r="C106" s="109">
        <v>7</v>
      </c>
      <c r="D106" s="109">
        <v>4</v>
      </c>
      <c r="E106" s="109">
        <v>0</v>
      </c>
      <c r="F106" s="109">
        <v>0</v>
      </c>
      <c r="G106" s="109">
        <v>7</v>
      </c>
      <c r="H106" s="109">
        <v>6</v>
      </c>
      <c r="I106" s="109">
        <v>0</v>
      </c>
      <c r="J106" s="109">
        <v>8</v>
      </c>
      <c r="K106" s="109">
        <v>9</v>
      </c>
      <c r="L106" s="109">
        <v>37</v>
      </c>
      <c r="M106" s="109">
        <v>2</v>
      </c>
      <c r="N106" s="109">
        <v>2</v>
      </c>
      <c r="O106" s="109">
        <v>2</v>
      </c>
      <c r="P106" s="109">
        <v>0</v>
      </c>
      <c r="Q106" s="109">
        <v>7</v>
      </c>
      <c r="R106" s="109">
        <v>0</v>
      </c>
      <c r="S106" s="109">
        <v>0</v>
      </c>
      <c r="T106" s="109">
        <v>7</v>
      </c>
      <c r="U106" s="109">
        <v>0</v>
      </c>
      <c r="V106" s="109">
        <v>16</v>
      </c>
      <c r="W106" s="110">
        <v>4</v>
      </c>
    </row>
    <row r="107" spans="1:23" x14ac:dyDescent="0.2">
      <c r="A107" s="106" t="s">
        <v>324</v>
      </c>
      <c r="B107" s="109">
        <f t="shared" si="6"/>
        <v>1</v>
      </c>
      <c r="C107" s="109">
        <v>1</v>
      </c>
      <c r="D107" s="109">
        <v>0</v>
      </c>
      <c r="E107" s="109">
        <v>0</v>
      </c>
      <c r="F107" s="109">
        <v>0</v>
      </c>
      <c r="G107" s="109">
        <v>0</v>
      </c>
      <c r="H107" s="109">
        <v>0</v>
      </c>
      <c r="I107" s="109">
        <v>0</v>
      </c>
      <c r="J107" s="109">
        <v>0</v>
      </c>
      <c r="K107" s="109">
        <v>0</v>
      </c>
      <c r="L107" s="109">
        <v>0</v>
      </c>
      <c r="M107" s="109">
        <v>0</v>
      </c>
      <c r="N107" s="109">
        <v>0</v>
      </c>
      <c r="O107" s="109">
        <v>0</v>
      </c>
      <c r="P107" s="109">
        <v>0</v>
      </c>
      <c r="Q107" s="109">
        <v>0</v>
      </c>
      <c r="R107" s="109">
        <v>0</v>
      </c>
      <c r="S107" s="109">
        <v>0</v>
      </c>
      <c r="T107" s="109">
        <v>0</v>
      </c>
      <c r="U107" s="109">
        <v>0</v>
      </c>
      <c r="V107" s="109">
        <v>0</v>
      </c>
      <c r="W107" s="110">
        <v>0</v>
      </c>
    </row>
    <row r="108" spans="1:23" x14ac:dyDescent="0.2">
      <c r="A108" s="106" t="s">
        <v>325</v>
      </c>
      <c r="B108" s="109">
        <f t="shared" si="6"/>
        <v>4</v>
      </c>
      <c r="C108" s="109">
        <v>0</v>
      </c>
      <c r="D108" s="109">
        <v>1</v>
      </c>
      <c r="E108" s="109">
        <v>0</v>
      </c>
      <c r="F108" s="109">
        <v>0</v>
      </c>
      <c r="G108" s="109">
        <v>0</v>
      </c>
      <c r="H108" s="109">
        <v>0</v>
      </c>
      <c r="I108" s="109">
        <v>2</v>
      </c>
      <c r="J108" s="109">
        <v>1</v>
      </c>
      <c r="K108" s="109">
        <v>0</v>
      </c>
      <c r="L108" s="109">
        <v>0</v>
      </c>
      <c r="M108" s="109">
        <v>0</v>
      </c>
      <c r="N108" s="109">
        <v>0</v>
      </c>
      <c r="O108" s="109">
        <v>0</v>
      </c>
      <c r="P108" s="109">
        <v>0</v>
      </c>
      <c r="Q108" s="109">
        <v>0</v>
      </c>
      <c r="R108" s="109">
        <v>0</v>
      </c>
      <c r="S108" s="109">
        <v>0</v>
      </c>
      <c r="T108" s="109">
        <v>0</v>
      </c>
      <c r="U108" s="109">
        <v>0</v>
      </c>
      <c r="V108" s="109">
        <v>0</v>
      </c>
      <c r="W108" s="110">
        <v>0</v>
      </c>
    </row>
    <row r="109" spans="1:23" x14ac:dyDescent="0.2">
      <c r="A109" s="106" t="s">
        <v>326</v>
      </c>
      <c r="B109" s="109">
        <f t="shared" si="6"/>
        <v>179</v>
      </c>
      <c r="C109" s="109">
        <v>39</v>
      </c>
      <c r="D109" s="109">
        <v>8</v>
      </c>
      <c r="E109" s="109">
        <v>0</v>
      </c>
      <c r="F109" s="109">
        <v>7</v>
      </c>
      <c r="G109" s="109">
        <v>0</v>
      </c>
      <c r="H109" s="109">
        <v>10</v>
      </c>
      <c r="I109" s="109">
        <v>0</v>
      </c>
      <c r="J109" s="109">
        <v>19</v>
      </c>
      <c r="K109" s="109">
        <v>0</v>
      </c>
      <c r="L109" s="109">
        <v>74</v>
      </c>
      <c r="M109" s="109">
        <v>5</v>
      </c>
      <c r="N109" s="109">
        <v>0</v>
      </c>
      <c r="O109" s="109">
        <v>1</v>
      </c>
      <c r="P109" s="109">
        <v>1</v>
      </c>
      <c r="Q109" s="109">
        <v>4</v>
      </c>
      <c r="R109" s="109">
        <v>0</v>
      </c>
      <c r="S109" s="109">
        <v>1</v>
      </c>
      <c r="T109" s="109">
        <v>0</v>
      </c>
      <c r="U109" s="109">
        <v>0</v>
      </c>
      <c r="V109" s="109">
        <v>2</v>
      </c>
      <c r="W109" s="110">
        <v>8</v>
      </c>
    </row>
    <row r="110" spans="1:23" x14ac:dyDescent="0.2">
      <c r="A110" s="106" t="s">
        <v>327</v>
      </c>
      <c r="B110" s="109">
        <f t="shared" si="6"/>
        <v>1</v>
      </c>
      <c r="C110" s="109">
        <v>0</v>
      </c>
      <c r="D110" s="109">
        <v>0</v>
      </c>
      <c r="E110" s="109">
        <v>0</v>
      </c>
      <c r="F110" s="109">
        <v>0</v>
      </c>
      <c r="G110" s="109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0</v>
      </c>
      <c r="M110" s="109">
        <v>1</v>
      </c>
      <c r="N110" s="109">
        <v>0</v>
      </c>
      <c r="O110" s="109">
        <v>0</v>
      </c>
      <c r="P110" s="109">
        <v>0</v>
      </c>
      <c r="Q110" s="109">
        <v>0</v>
      </c>
      <c r="R110" s="109">
        <v>0</v>
      </c>
      <c r="S110" s="109">
        <v>0</v>
      </c>
      <c r="T110" s="109">
        <v>0</v>
      </c>
      <c r="U110" s="109">
        <v>0</v>
      </c>
      <c r="V110" s="109">
        <v>0</v>
      </c>
      <c r="W110" s="110">
        <v>0</v>
      </c>
    </row>
    <row r="111" spans="1:23" x14ac:dyDescent="0.2">
      <c r="A111" s="106" t="s">
        <v>328</v>
      </c>
      <c r="B111" s="109">
        <f t="shared" si="6"/>
        <v>207</v>
      </c>
      <c r="C111" s="109">
        <v>124</v>
      </c>
      <c r="D111" s="109">
        <v>3</v>
      </c>
      <c r="E111" s="109">
        <v>0</v>
      </c>
      <c r="F111" s="109">
        <v>4</v>
      </c>
      <c r="G111" s="109">
        <v>0</v>
      </c>
      <c r="H111" s="109">
        <v>0</v>
      </c>
      <c r="I111" s="109">
        <v>0</v>
      </c>
      <c r="J111" s="109">
        <v>40</v>
      </c>
      <c r="K111" s="109">
        <v>4</v>
      </c>
      <c r="L111" s="109">
        <v>21</v>
      </c>
      <c r="M111" s="109">
        <v>0</v>
      </c>
      <c r="N111" s="109">
        <v>1</v>
      </c>
      <c r="O111" s="109">
        <v>0</v>
      </c>
      <c r="P111" s="109">
        <v>0</v>
      </c>
      <c r="Q111" s="109">
        <v>3</v>
      </c>
      <c r="R111" s="109">
        <v>0</v>
      </c>
      <c r="S111" s="109">
        <v>1</v>
      </c>
      <c r="T111" s="109">
        <v>1</v>
      </c>
      <c r="U111" s="109">
        <v>0</v>
      </c>
      <c r="V111" s="109">
        <v>0</v>
      </c>
      <c r="W111" s="110">
        <v>5</v>
      </c>
    </row>
    <row r="112" spans="1:23" x14ac:dyDescent="0.2">
      <c r="A112" s="106" t="s">
        <v>329</v>
      </c>
      <c r="B112" s="109">
        <f t="shared" si="6"/>
        <v>2</v>
      </c>
      <c r="C112" s="109">
        <v>2</v>
      </c>
      <c r="D112" s="109">
        <v>0</v>
      </c>
      <c r="E112" s="109">
        <v>0</v>
      </c>
      <c r="F112" s="109">
        <v>0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0</v>
      </c>
      <c r="O112" s="109">
        <v>0</v>
      </c>
      <c r="P112" s="109">
        <v>0</v>
      </c>
      <c r="Q112" s="109">
        <v>0</v>
      </c>
      <c r="R112" s="109">
        <v>0</v>
      </c>
      <c r="S112" s="109">
        <v>0</v>
      </c>
      <c r="T112" s="109">
        <v>0</v>
      </c>
      <c r="U112" s="109">
        <v>0</v>
      </c>
      <c r="V112" s="109">
        <v>0</v>
      </c>
      <c r="W112" s="110">
        <v>0</v>
      </c>
    </row>
    <row r="113" spans="1:23" x14ac:dyDescent="0.2">
      <c r="A113" s="106" t="s">
        <v>330</v>
      </c>
      <c r="B113" s="109">
        <f t="shared" si="6"/>
        <v>8</v>
      </c>
      <c r="C113" s="109">
        <v>0</v>
      </c>
      <c r="D113" s="109">
        <v>1</v>
      </c>
      <c r="E113" s="109">
        <v>0</v>
      </c>
      <c r="F113" s="109">
        <v>0</v>
      </c>
      <c r="G113" s="109">
        <v>0</v>
      </c>
      <c r="H113" s="109">
        <v>0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0</v>
      </c>
      <c r="O113" s="109">
        <v>0</v>
      </c>
      <c r="P113" s="109">
        <v>0</v>
      </c>
      <c r="Q113" s="109">
        <v>5</v>
      </c>
      <c r="R113" s="109">
        <v>0</v>
      </c>
      <c r="S113" s="109">
        <v>0</v>
      </c>
      <c r="T113" s="109">
        <v>1</v>
      </c>
      <c r="U113" s="109">
        <v>0</v>
      </c>
      <c r="V113" s="109">
        <v>1</v>
      </c>
      <c r="W113" s="110">
        <v>0</v>
      </c>
    </row>
    <row r="114" spans="1:23" x14ac:dyDescent="0.2">
      <c r="A114" s="106" t="s">
        <v>331</v>
      </c>
      <c r="B114" s="109">
        <f t="shared" si="6"/>
        <v>7</v>
      </c>
      <c r="C114" s="109">
        <v>1</v>
      </c>
      <c r="D114" s="109">
        <v>1</v>
      </c>
      <c r="E114" s="109">
        <v>0</v>
      </c>
      <c r="F114" s="109">
        <v>0</v>
      </c>
      <c r="G114" s="109">
        <v>0</v>
      </c>
      <c r="H114" s="109">
        <v>0</v>
      </c>
      <c r="I114" s="109">
        <v>0</v>
      </c>
      <c r="J114" s="109">
        <v>1</v>
      </c>
      <c r="K114" s="109">
        <v>0</v>
      </c>
      <c r="L114" s="109">
        <v>0</v>
      </c>
      <c r="M114" s="109">
        <v>0</v>
      </c>
      <c r="N114" s="109">
        <v>0</v>
      </c>
      <c r="O114" s="109">
        <v>0</v>
      </c>
      <c r="P114" s="109">
        <v>0</v>
      </c>
      <c r="Q114" s="109">
        <v>4</v>
      </c>
      <c r="R114" s="109">
        <v>0</v>
      </c>
      <c r="S114" s="109">
        <v>0</v>
      </c>
      <c r="T114" s="109">
        <v>0</v>
      </c>
      <c r="U114" s="109">
        <v>0</v>
      </c>
      <c r="V114" s="109">
        <v>0</v>
      </c>
      <c r="W114" s="110">
        <v>0</v>
      </c>
    </row>
    <row r="115" spans="1:23" x14ac:dyDescent="0.2">
      <c r="A115" s="106" t="s">
        <v>332</v>
      </c>
      <c r="B115" s="109">
        <f t="shared" si="6"/>
        <v>10</v>
      </c>
      <c r="C115" s="109">
        <v>1</v>
      </c>
      <c r="D115" s="109">
        <v>1</v>
      </c>
      <c r="E115" s="109">
        <v>0</v>
      </c>
      <c r="F115" s="109">
        <v>0</v>
      </c>
      <c r="G115" s="109">
        <v>1</v>
      </c>
      <c r="H115" s="109">
        <v>4</v>
      </c>
      <c r="I115" s="109">
        <v>1</v>
      </c>
      <c r="J115" s="109">
        <v>0</v>
      </c>
      <c r="K115" s="109">
        <v>0</v>
      </c>
      <c r="L115" s="109">
        <v>0</v>
      </c>
      <c r="M115" s="109">
        <v>0</v>
      </c>
      <c r="N115" s="109">
        <v>0</v>
      </c>
      <c r="O115" s="109">
        <v>1</v>
      </c>
      <c r="P115" s="109">
        <v>0</v>
      </c>
      <c r="Q115" s="109">
        <v>0</v>
      </c>
      <c r="R115" s="109">
        <v>0</v>
      </c>
      <c r="S115" s="109">
        <v>0</v>
      </c>
      <c r="T115" s="109">
        <v>0</v>
      </c>
      <c r="U115" s="109">
        <v>0</v>
      </c>
      <c r="V115" s="109">
        <v>1</v>
      </c>
      <c r="W115" s="110">
        <v>0</v>
      </c>
    </row>
    <row r="116" spans="1:23" x14ac:dyDescent="0.2">
      <c r="A116" s="106" t="s">
        <v>333</v>
      </c>
      <c r="B116" s="109">
        <f t="shared" si="6"/>
        <v>5</v>
      </c>
      <c r="C116" s="109">
        <v>4</v>
      </c>
      <c r="D116" s="109">
        <v>0</v>
      </c>
      <c r="E116" s="109">
        <v>0</v>
      </c>
      <c r="F116" s="109">
        <v>0</v>
      </c>
      <c r="G116" s="109">
        <v>0</v>
      </c>
      <c r="H116" s="109">
        <v>0</v>
      </c>
      <c r="I116" s="109">
        <v>0</v>
      </c>
      <c r="J116" s="109">
        <v>1</v>
      </c>
      <c r="K116" s="109">
        <v>0</v>
      </c>
      <c r="L116" s="109">
        <v>0</v>
      </c>
      <c r="M116" s="109">
        <v>0</v>
      </c>
      <c r="N116" s="109">
        <v>0</v>
      </c>
      <c r="O116" s="109">
        <v>0</v>
      </c>
      <c r="P116" s="109">
        <v>0</v>
      </c>
      <c r="Q116" s="109">
        <v>0</v>
      </c>
      <c r="R116" s="109">
        <v>0</v>
      </c>
      <c r="S116" s="109">
        <v>0</v>
      </c>
      <c r="T116" s="109">
        <v>0</v>
      </c>
      <c r="U116" s="109">
        <v>0</v>
      </c>
      <c r="V116" s="109">
        <v>0</v>
      </c>
      <c r="W116" s="110">
        <v>0</v>
      </c>
    </row>
    <row r="117" spans="1:23" x14ac:dyDescent="0.2">
      <c r="A117" s="106" t="s">
        <v>334</v>
      </c>
      <c r="B117" s="109">
        <f t="shared" si="6"/>
        <v>24</v>
      </c>
      <c r="C117" s="109">
        <v>2</v>
      </c>
      <c r="D117" s="109">
        <v>0</v>
      </c>
      <c r="E117" s="109">
        <v>0</v>
      </c>
      <c r="F117" s="109">
        <v>2</v>
      </c>
      <c r="G117" s="109">
        <v>1</v>
      </c>
      <c r="H117" s="109">
        <v>1</v>
      </c>
      <c r="I117" s="109">
        <v>0</v>
      </c>
      <c r="J117" s="109">
        <v>9</v>
      </c>
      <c r="K117" s="109">
        <v>0</v>
      </c>
      <c r="L117" s="109">
        <v>6</v>
      </c>
      <c r="M117" s="109">
        <v>0</v>
      </c>
      <c r="N117" s="109">
        <v>0</v>
      </c>
      <c r="O117" s="109">
        <v>0</v>
      </c>
      <c r="P117" s="109">
        <v>0</v>
      </c>
      <c r="Q117" s="109">
        <v>0</v>
      </c>
      <c r="R117" s="109">
        <v>0</v>
      </c>
      <c r="S117" s="109">
        <v>0</v>
      </c>
      <c r="T117" s="109">
        <v>1</v>
      </c>
      <c r="U117" s="109">
        <v>1</v>
      </c>
      <c r="V117" s="109">
        <v>1</v>
      </c>
      <c r="W117" s="110">
        <v>0</v>
      </c>
    </row>
    <row r="118" spans="1:23" x14ac:dyDescent="0.2">
      <c r="A118" s="106" t="s">
        <v>335</v>
      </c>
      <c r="B118" s="109">
        <f t="shared" si="6"/>
        <v>1</v>
      </c>
      <c r="C118" s="109">
        <v>0</v>
      </c>
      <c r="D118" s="109">
        <v>0</v>
      </c>
      <c r="E118" s="109">
        <v>0</v>
      </c>
      <c r="F118" s="109">
        <v>0</v>
      </c>
      <c r="G118" s="109">
        <v>0</v>
      </c>
      <c r="H118" s="109">
        <v>0</v>
      </c>
      <c r="I118" s="109">
        <v>0</v>
      </c>
      <c r="J118" s="109">
        <v>1</v>
      </c>
      <c r="K118" s="109">
        <v>0</v>
      </c>
      <c r="L118" s="109">
        <v>0</v>
      </c>
      <c r="M118" s="109">
        <v>0</v>
      </c>
      <c r="N118" s="109">
        <v>0</v>
      </c>
      <c r="O118" s="109">
        <v>0</v>
      </c>
      <c r="P118" s="109">
        <v>0</v>
      </c>
      <c r="Q118" s="109">
        <v>0</v>
      </c>
      <c r="R118" s="109">
        <v>0</v>
      </c>
      <c r="S118" s="109">
        <v>0</v>
      </c>
      <c r="T118" s="109">
        <v>0</v>
      </c>
      <c r="U118" s="109">
        <v>0</v>
      </c>
      <c r="V118" s="109">
        <v>0</v>
      </c>
      <c r="W118" s="110">
        <v>0</v>
      </c>
    </row>
    <row r="119" spans="1:23" x14ac:dyDescent="0.2">
      <c r="A119" s="106" t="s">
        <v>336</v>
      </c>
      <c r="B119" s="109">
        <f t="shared" si="6"/>
        <v>19</v>
      </c>
      <c r="C119" s="109">
        <v>8</v>
      </c>
      <c r="D119" s="109">
        <v>1</v>
      </c>
      <c r="E119" s="109">
        <v>0</v>
      </c>
      <c r="F119" s="109">
        <v>0</v>
      </c>
      <c r="G119" s="109">
        <v>0</v>
      </c>
      <c r="H119" s="109">
        <v>1</v>
      </c>
      <c r="I119" s="109">
        <v>0</v>
      </c>
      <c r="J119" s="109">
        <v>2</v>
      </c>
      <c r="K119" s="109">
        <v>0</v>
      </c>
      <c r="L119" s="109">
        <v>1</v>
      </c>
      <c r="M119" s="109">
        <v>0</v>
      </c>
      <c r="N119" s="109">
        <v>0</v>
      </c>
      <c r="O119" s="109">
        <v>0</v>
      </c>
      <c r="P119" s="109">
        <v>0</v>
      </c>
      <c r="Q119" s="109">
        <v>5</v>
      </c>
      <c r="R119" s="109">
        <v>0</v>
      </c>
      <c r="S119" s="109">
        <v>0</v>
      </c>
      <c r="T119" s="109">
        <v>0</v>
      </c>
      <c r="U119" s="109">
        <v>0</v>
      </c>
      <c r="V119" s="109">
        <v>0</v>
      </c>
      <c r="W119" s="110">
        <v>1</v>
      </c>
    </row>
    <row r="120" spans="1:23" x14ac:dyDescent="0.2">
      <c r="A120" s="106" t="s">
        <v>337</v>
      </c>
      <c r="B120" s="109">
        <f t="shared" si="6"/>
        <v>2</v>
      </c>
      <c r="C120" s="109">
        <v>0</v>
      </c>
      <c r="D120" s="109">
        <v>0</v>
      </c>
      <c r="E120" s="109">
        <v>0</v>
      </c>
      <c r="F120" s="109">
        <v>0</v>
      </c>
      <c r="G120" s="109"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0</v>
      </c>
      <c r="N120" s="109">
        <v>0</v>
      </c>
      <c r="O120" s="109">
        <v>0</v>
      </c>
      <c r="P120" s="109">
        <v>0</v>
      </c>
      <c r="Q120" s="109">
        <v>1</v>
      </c>
      <c r="R120" s="109">
        <v>0</v>
      </c>
      <c r="S120" s="109">
        <v>0</v>
      </c>
      <c r="T120" s="109">
        <v>0</v>
      </c>
      <c r="U120" s="109">
        <v>0</v>
      </c>
      <c r="V120" s="109">
        <v>1</v>
      </c>
      <c r="W120" s="110">
        <v>0</v>
      </c>
    </row>
    <row r="121" spans="1:23" x14ac:dyDescent="0.2">
      <c r="A121" s="106" t="s">
        <v>338</v>
      </c>
      <c r="B121" s="109">
        <f t="shared" si="6"/>
        <v>431</v>
      </c>
      <c r="C121" s="109">
        <v>188</v>
      </c>
      <c r="D121" s="109">
        <v>18</v>
      </c>
      <c r="E121" s="109">
        <v>0</v>
      </c>
      <c r="F121" s="109">
        <v>45</v>
      </c>
      <c r="G121" s="109">
        <v>10</v>
      </c>
      <c r="H121" s="109">
        <v>9</v>
      </c>
      <c r="I121" s="109">
        <v>8</v>
      </c>
      <c r="J121" s="109">
        <v>13</v>
      </c>
      <c r="K121" s="109">
        <v>7</v>
      </c>
      <c r="L121" s="109">
        <v>57</v>
      </c>
      <c r="M121" s="109">
        <v>9</v>
      </c>
      <c r="N121" s="109">
        <v>3</v>
      </c>
      <c r="O121" s="109">
        <v>10</v>
      </c>
      <c r="P121" s="109">
        <v>4</v>
      </c>
      <c r="Q121" s="109">
        <v>22</v>
      </c>
      <c r="R121" s="109">
        <v>1</v>
      </c>
      <c r="S121" s="109">
        <v>0</v>
      </c>
      <c r="T121" s="109">
        <v>3</v>
      </c>
      <c r="U121" s="109">
        <v>1</v>
      </c>
      <c r="V121" s="109">
        <v>17</v>
      </c>
      <c r="W121" s="110">
        <v>6</v>
      </c>
    </row>
    <row r="122" spans="1:23" x14ac:dyDescent="0.2">
      <c r="A122" s="106" t="s">
        <v>339</v>
      </c>
      <c r="B122" s="109">
        <f t="shared" si="6"/>
        <v>186</v>
      </c>
      <c r="C122" s="109">
        <v>22</v>
      </c>
      <c r="D122" s="109">
        <v>20</v>
      </c>
      <c r="E122" s="109">
        <v>0</v>
      </c>
      <c r="F122" s="109">
        <v>12</v>
      </c>
      <c r="G122" s="109">
        <v>2</v>
      </c>
      <c r="H122" s="109">
        <v>0</v>
      </c>
      <c r="I122" s="109">
        <v>0</v>
      </c>
      <c r="J122" s="109">
        <v>45</v>
      </c>
      <c r="K122" s="109">
        <v>2</v>
      </c>
      <c r="L122" s="109">
        <v>22</v>
      </c>
      <c r="M122" s="109">
        <v>22</v>
      </c>
      <c r="N122" s="109">
        <v>1</v>
      </c>
      <c r="O122" s="109">
        <v>0</v>
      </c>
      <c r="P122" s="109">
        <v>1</v>
      </c>
      <c r="Q122" s="109">
        <v>22</v>
      </c>
      <c r="R122" s="109">
        <v>5</v>
      </c>
      <c r="S122" s="109">
        <v>2</v>
      </c>
      <c r="T122" s="109"/>
      <c r="U122" s="109">
        <v>1</v>
      </c>
      <c r="V122" s="109">
        <v>6</v>
      </c>
      <c r="W122" s="110">
        <v>1</v>
      </c>
    </row>
    <row r="123" spans="1:23" x14ac:dyDescent="0.2">
      <c r="A123" s="106" t="s">
        <v>340</v>
      </c>
      <c r="B123" s="109">
        <f t="shared" si="6"/>
        <v>9</v>
      </c>
      <c r="C123" s="109">
        <v>4</v>
      </c>
      <c r="D123" s="109">
        <v>0</v>
      </c>
      <c r="E123" s="109">
        <v>0</v>
      </c>
      <c r="F123" s="109">
        <v>1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09">
        <v>0</v>
      </c>
      <c r="Q123" s="109">
        <v>4</v>
      </c>
      <c r="R123" s="109">
        <v>0</v>
      </c>
      <c r="S123" s="109">
        <v>0</v>
      </c>
      <c r="T123" s="109">
        <v>0</v>
      </c>
      <c r="U123" s="109">
        <v>0</v>
      </c>
      <c r="V123" s="109">
        <v>0</v>
      </c>
      <c r="W123" s="110">
        <v>0</v>
      </c>
    </row>
    <row r="124" spans="1:23" x14ac:dyDescent="0.2">
      <c r="A124" s="106" t="s">
        <v>341</v>
      </c>
      <c r="B124" s="109">
        <v>5</v>
      </c>
      <c r="C124" s="109">
        <v>0</v>
      </c>
      <c r="D124" s="109">
        <v>0</v>
      </c>
      <c r="E124" s="109">
        <v>0</v>
      </c>
      <c r="F124" s="109">
        <v>1</v>
      </c>
      <c r="G124" s="109">
        <v>0</v>
      </c>
      <c r="H124" s="109">
        <v>2</v>
      </c>
      <c r="I124" s="109">
        <v>0</v>
      </c>
      <c r="J124" s="109">
        <v>0</v>
      </c>
      <c r="K124" s="109">
        <v>0</v>
      </c>
      <c r="L124" s="109">
        <v>0</v>
      </c>
      <c r="M124" s="109">
        <v>0</v>
      </c>
      <c r="N124" s="109">
        <v>0</v>
      </c>
      <c r="O124" s="109">
        <v>0</v>
      </c>
      <c r="P124" s="109">
        <v>1</v>
      </c>
      <c r="Q124" s="109">
        <v>0</v>
      </c>
      <c r="R124" s="109">
        <v>1</v>
      </c>
      <c r="S124" s="109">
        <v>0</v>
      </c>
      <c r="T124" s="109">
        <v>0</v>
      </c>
      <c r="U124" s="109">
        <v>0</v>
      </c>
      <c r="V124" s="109">
        <v>0</v>
      </c>
      <c r="W124" s="110">
        <v>0</v>
      </c>
    </row>
    <row r="125" spans="1:23" x14ac:dyDescent="0.2">
      <c r="A125" s="106" t="s">
        <v>342</v>
      </c>
      <c r="B125" s="109">
        <f t="shared" si="6"/>
        <v>1</v>
      </c>
      <c r="C125" s="109">
        <v>0</v>
      </c>
      <c r="D125" s="109">
        <v>0</v>
      </c>
      <c r="E125" s="109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1</v>
      </c>
      <c r="L125" s="109">
        <v>0</v>
      </c>
      <c r="M125" s="109">
        <v>0</v>
      </c>
      <c r="N125" s="109">
        <v>0</v>
      </c>
      <c r="O125" s="109">
        <v>0</v>
      </c>
      <c r="P125" s="109">
        <v>0</v>
      </c>
      <c r="Q125" s="109">
        <v>0</v>
      </c>
      <c r="R125" s="109">
        <v>0</v>
      </c>
      <c r="S125" s="109">
        <v>0</v>
      </c>
      <c r="T125" s="109">
        <v>0</v>
      </c>
      <c r="U125" s="109">
        <v>0</v>
      </c>
      <c r="V125" s="109">
        <v>0</v>
      </c>
      <c r="W125" s="110">
        <v>0</v>
      </c>
    </row>
    <row r="126" spans="1:23" x14ac:dyDescent="0.2">
      <c r="A126" s="112" t="s">
        <v>343</v>
      </c>
      <c r="B126" s="109">
        <f t="shared" si="6"/>
        <v>26</v>
      </c>
      <c r="C126" s="109">
        <v>15</v>
      </c>
      <c r="D126" s="109">
        <v>0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11</v>
      </c>
      <c r="M126" s="109">
        <v>0</v>
      </c>
      <c r="N126" s="109">
        <v>0</v>
      </c>
      <c r="O126" s="109">
        <v>0</v>
      </c>
      <c r="P126" s="109">
        <v>0</v>
      </c>
      <c r="Q126" s="109">
        <v>0</v>
      </c>
      <c r="R126" s="109">
        <v>0</v>
      </c>
      <c r="S126" s="109">
        <v>0</v>
      </c>
      <c r="T126" s="109">
        <v>0</v>
      </c>
      <c r="U126" s="109">
        <v>0</v>
      </c>
      <c r="V126" s="109">
        <v>0</v>
      </c>
      <c r="W126" s="110">
        <v>0</v>
      </c>
    </row>
    <row r="127" spans="1:23" x14ac:dyDescent="0.2">
      <c r="A127" s="106" t="s">
        <v>344</v>
      </c>
      <c r="B127" s="109">
        <f t="shared" si="6"/>
        <v>1</v>
      </c>
      <c r="C127" s="109">
        <v>0</v>
      </c>
      <c r="D127" s="109">
        <v>0</v>
      </c>
      <c r="E127" s="109">
        <v>0</v>
      </c>
      <c r="F127" s="109">
        <v>0</v>
      </c>
      <c r="G127" s="109">
        <v>0</v>
      </c>
      <c r="H127" s="109">
        <v>0</v>
      </c>
      <c r="I127" s="109">
        <v>1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0</v>
      </c>
      <c r="P127" s="109">
        <v>0</v>
      </c>
      <c r="Q127" s="109">
        <v>0</v>
      </c>
      <c r="R127" s="109">
        <v>0</v>
      </c>
      <c r="S127" s="109">
        <v>0</v>
      </c>
      <c r="T127" s="109">
        <v>0</v>
      </c>
      <c r="U127" s="109">
        <v>0</v>
      </c>
      <c r="V127" s="109">
        <v>0</v>
      </c>
      <c r="W127" s="110">
        <v>0</v>
      </c>
    </row>
    <row r="128" spans="1:23" x14ac:dyDescent="0.2">
      <c r="A128" s="106" t="s">
        <v>288</v>
      </c>
      <c r="B128" s="109">
        <f t="shared" si="6"/>
        <v>1</v>
      </c>
      <c r="C128" s="109">
        <v>0</v>
      </c>
      <c r="D128" s="109">
        <v>0</v>
      </c>
      <c r="E128" s="109">
        <v>0</v>
      </c>
      <c r="F128" s="109">
        <v>0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1</v>
      </c>
      <c r="N128" s="109">
        <v>0</v>
      </c>
      <c r="O128" s="109">
        <v>0</v>
      </c>
      <c r="P128" s="109">
        <v>0</v>
      </c>
      <c r="Q128" s="109">
        <v>0</v>
      </c>
      <c r="R128" s="109">
        <v>0</v>
      </c>
      <c r="S128" s="109">
        <v>0</v>
      </c>
      <c r="T128" s="109">
        <v>0</v>
      </c>
      <c r="U128" s="109">
        <v>0</v>
      </c>
      <c r="V128" s="109">
        <v>0</v>
      </c>
      <c r="W128" s="110">
        <v>0</v>
      </c>
    </row>
    <row r="129" spans="1:23" x14ac:dyDescent="0.2">
      <c r="A129" s="106" t="s">
        <v>345</v>
      </c>
      <c r="B129" s="109">
        <f t="shared" si="6"/>
        <v>284</v>
      </c>
      <c r="C129" s="109">
        <v>123</v>
      </c>
      <c r="D129" s="109">
        <v>1</v>
      </c>
      <c r="E129" s="109">
        <v>0</v>
      </c>
      <c r="F129" s="109">
        <v>15</v>
      </c>
      <c r="G129" s="109">
        <v>0</v>
      </c>
      <c r="H129" s="109">
        <v>2</v>
      </c>
      <c r="I129" s="109">
        <v>2</v>
      </c>
      <c r="J129" s="109">
        <v>35</v>
      </c>
      <c r="K129" s="109">
        <v>3</v>
      </c>
      <c r="L129" s="109">
        <v>36</v>
      </c>
      <c r="M129" s="109">
        <v>2</v>
      </c>
      <c r="N129" s="109">
        <v>0</v>
      </c>
      <c r="O129" s="109">
        <v>3</v>
      </c>
      <c r="P129" s="109">
        <v>0</v>
      </c>
      <c r="Q129" s="109">
        <v>23</v>
      </c>
      <c r="R129" s="109">
        <v>0</v>
      </c>
      <c r="S129" s="109">
        <v>4</v>
      </c>
      <c r="T129" s="109">
        <v>6</v>
      </c>
      <c r="U129" s="109">
        <v>1</v>
      </c>
      <c r="V129" s="109">
        <v>16</v>
      </c>
      <c r="W129" s="110">
        <v>12</v>
      </c>
    </row>
    <row r="130" spans="1:23" x14ac:dyDescent="0.2">
      <c r="A130" s="106" t="s">
        <v>346</v>
      </c>
      <c r="B130" s="109">
        <f t="shared" si="6"/>
        <v>67</v>
      </c>
      <c r="C130" s="109">
        <v>2</v>
      </c>
      <c r="D130" s="109">
        <v>7</v>
      </c>
      <c r="E130" s="109">
        <v>0</v>
      </c>
      <c r="F130" s="109">
        <v>0</v>
      </c>
      <c r="G130" s="109">
        <v>2</v>
      </c>
      <c r="H130" s="109">
        <v>1</v>
      </c>
      <c r="I130" s="109">
        <v>0</v>
      </c>
      <c r="J130" s="109">
        <v>30</v>
      </c>
      <c r="K130" s="109">
        <v>0</v>
      </c>
      <c r="L130" s="109">
        <v>0</v>
      </c>
      <c r="M130" s="109">
        <v>5</v>
      </c>
      <c r="N130" s="109">
        <v>0</v>
      </c>
      <c r="O130" s="109">
        <v>0</v>
      </c>
      <c r="P130" s="109">
        <v>0</v>
      </c>
      <c r="Q130" s="109">
        <v>0</v>
      </c>
      <c r="R130" s="109">
        <v>0</v>
      </c>
      <c r="S130" s="109">
        <v>0</v>
      </c>
      <c r="T130" s="109">
        <v>1</v>
      </c>
      <c r="U130" s="109">
        <v>0</v>
      </c>
      <c r="V130" s="109">
        <v>17</v>
      </c>
      <c r="W130" s="110">
        <v>2</v>
      </c>
    </row>
    <row r="131" spans="1:23" x14ac:dyDescent="0.2">
      <c r="A131" s="106" t="s">
        <v>347</v>
      </c>
      <c r="B131" s="109">
        <f t="shared" si="6"/>
        <v>105</v>
      </c>
      <c r="C131" s="109">
        <v>0</v>
      </c>
      <c r="D131" s="109">
        <v>7</v>
      </c>
      <c r="E131" s="109">
        <v>0</v>
      </c>
      <c r="F131" s="109">
        <v>3</v>
      </c>
      <c r="G131" s="109">
        <v>0</v>
      </c>
      <c r="H131" s="109">
        <v>2</v>
      </c>
      <c r="I131" s="109">
        <v>4</v>
      </c>
      <c r="J131" s="109">
        <v>60</v>
      </c>
      <c r="K131" s="109">
        <v>4</v>
      </c>
      <c r="L131" s="109">
        <v>2</v>
      </c>
      <c r="M131" s="109">
        <v>2</v>
      </c>
      <c r="N131" s="109">
        <v>0</v>
      </c>
      <c r="O131" s="109">
        <v>1</v>
      </c>
      <c r="P131" s="109">
        <v>0</v>
      </c>
      <c r="Q131" s="109">
        <v>13</v>
      </c>
      <c r="R131" s="109">
        <v>1</v>
      </c>
      <c r="S131" s="109">
        <v>0</v>
      </c>
      <c r="T131" s="109">
        <v>3</v>
      </c>
      <c r="U131" s="109">
        <v>0</v>
      </c>
      <c r="V131" s="109">
        <v>2</v>
      </c>
      <c r="W131" s="110">
        <v>1</v>
      </c>
    </row>
    <row r="132" spans="1:23" x14ac:dyDescent="0.2">
      <c r="A132" s="112" t="s">
        <v>348</v>
      </c>
      <c r="B132" s="109">
        <f t="shared" si="6"/>
        <v>10</v>
      </c>
      <c r="C132" s="109">
        <v>3</v>
      </c>
      <c r="D132" s="109">
        <v>2</v>
      </c>
      <c r="E132" s="109">
        <v>0</v>
      </c>
      <c r="F132" s="109">
        <v>0</v>
      </c>
      <c r="G132" s="109">
        <v>0</v>
      </c>
      <c r="H132" s="109">
        <v>0</v>
      </c>
      <c r="I132" s="109">
        <v>0</v>
      </c>
      <c r="J132" s="109">
        <v>3</v>
      </c>
      <c r="K132" s="109">
        <v>0</v>
      </c>
      <c r="L132" s="109">
        <v>0</v>
      </c>
      <c r="M132" s="109">
        <v>0</v>
      </c>
      <c r="N132" s="109">
        <v>0</v>
      </c>
      <c r="O132" s="109">
        <v>0</v>
      </c>
      <c r="P132" s="109">
        <v>0</v>
      </c>
      <c r="Q132" s="109">
        <v>0</v>
      </c>
      <c r="R132" s="109">
        <v>0</v>
      </c>
      <c r="S132" s="109">
        <v>0</v>
      </c>
      <c r="T132" s="109">
        <v>2</v>
      </c>
      <c r="U132" s="109">
        <v>0</v>
      </c>
      <c r="V132" s="109">
        <v>0</v>
      </c>
      <c r="W132" s="110">
        <v>0</v>
      </c>
    </row>
    <row r="133" spans="1:23" x14ac:dyDescent="0.2">
      <c r="A133" s="112" t="s">
        <v>349</v>
      </c>
      <c r="B133" s="109">
        <f t="shared" si="6"/>
        <v>14</v>
      </c>
      <c r="C133" s="109">
        <v>0</v>
      </c>
      <c r="D133" s="109">
        <v>0</v>
      </c>
      <c r="E133" s="109">
        <v>0</v>
      </c>
      <c r="F133" s="109">
        <v>14</v>
      </c>
      <c r="G133" s="109">
        <v>0</v>
      </c>
      <c r="H133" s="109">
        <v>0</v>
      </c>
      <c r="I133" s="109">
        <v>0</v>
      </c>
      <c r="J133" s="109">
        <v>0</v>
      </c>
      <c r="K133" s="109">
        <v>0</v>
      </c>
      <c r="L133" s="109">
        <v>0</v>
      </c>
      <c r="M133" s="109">
        <v>0</v>
      </c>
      <c r="N133" s="109">
        <v>0</v>
      </c>
      <c r="O133" s="109">
        <v>0</v>
      </c>
      <c r="P133" s="109">
        <v>0</v>
      </c>
      <c r="Q133" s="109">
        <v>0</v>
      </c>
      <c r="R133" s="109">
        <v>0</v>
      </c>
      <c r="S133" s="109">
        <v>0</v>
      </c>
      <c r="T133" s="109">
        <v>0</v>
      </c>
      <c r="U133" s="109">
        <v>0</v>
      </c>
      <c r="V133" s="109">
        <v>0</v>
      </c>
      <c r="W133" s="110">
        <v>0</v>
      </c>
    </row>
    <row r="134" spans="1:23" x14ac:dyDescent="0.2">
      <c r="A134" s="106" t="s">
        <v>350</v>
      </c>
      <c r="B134" s="109">
        <f t="shared" si="6"/>
        <v>1</v>
      </c>
      <c r="C134" s="109">
        <v>0</v>
      </c>
      <c r="D134" s="109">
        <v>0</v>
      </c>
      <c r="E134" s="109">
        <v>0</v>
      </c>
      <c r="F134" s="109">
        <v>0</v>
      </c>
      <c r="G134" s="109">
        <v>0</v>
      </c>
      <c r="H134" s="109">
        <v>0</v>
      </c>
      <c r="I134" s="109">
        <v>0</v>
      </c>
      <c r="J134" s="109">
        <v>0</v>
      </c>
      <c r="K134" s="109">
        <v>0</v>
      </c>
      <c r="L134" s="109">
        <v>0</v>
      </c>
      <c r="M134" s="109">
        <v>0</v>
      </c>
      <c r="N134" s="109">
        <v>0</v>
      </c>
      <c r="O134" s="109">
        <v>0</v>
      </c>
      <c r="P134" s="109">
        <v>0</v>
      </c>
      <c r="Q134" s="109">
        <v>0</v>
      </c>
      <c r="R134" s="109">
        <v>0</v>
      </c>
      <c r="S134" s="109">
        <v>0</v>
      </c>
      <c r="T134" s="109">
        <v>0</v>
      </c>
      <c r="U134" s="109">
        <v>0</v>
      </c>
      <c r="V134" s="109">
        <v>1</v>
      </c>
      <c r="W134" s="110">
        <v>0</v>
      </c>
    </row>
    <row r="135" spans="1:23" x14ac:dyDescent="0.2">
      <c r="A135" s="106" t="s">
        <v>351</v>
      </c>
      <c r="B135" s="109">
        <f t="shared" si="6"/>
        <v>10</v>
      </c>
      <c r="C135" s="109">
        <v>7</v>
      </c>
      <c r="D135" s="109">
        <v>0</v>
      </c>
      <c r="E135" s="109">
        <v>0</v>
      </c>
      <c r="F135" s="109">
        <v>0</v>
      </c>
      <c r="G135" s="109">
        <v>1</v>
      </c>
      <c r="H135" s="109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0</v>
      </c>
      <c r="N135" s="109">
        <v>0</v>
      </c>
      <c r="O135" s="109">
        <v>0</v>
      </c>
      <c r="P135" s="109">
        <v>0</v>
      </c>
      <c r="Q135" s="109">
        <v>2</v>
      </c>
      <c r="R135" s="109">
        <v>0</v>
      </c>
      <c r="S135" s="109">
        <v>0</v>
      </c>
      <c r="T135" s="109">
        <v>0</v>
      </c>
      <c r="U135" s="109">
        <v>0</v>
      </c>
      <c r="V135" s="109">
        <v>0</v>
      </c>
      <c r="W135" s="110">
        <v>0</v>
      </c>
    </row>
    <row r="136" spans="1:23" x14ac:dyDescent="0.2">
      <c r="A136" s="112" t="s">
        <v>352</v>
      </c>
      <c r="B136" s="109">
        <f t="shared" si="6"/>
        <v>1</v>
      </c>
      <c r="C136" s="109">
        <v>0</v>
      </c>
      <c r="D136" s="109">
        <v>0</v>
      </c>
      <c r="E136" s="109">
        <v>0</v>
      </c>
      <c r="F136" s="109">
        <v>0</v>
      </c>
      <c r="G136" s="109">
        <v>0</v>
      </c>
      <c r="H136" s="109">
        <v>0</v>
      </c>
      <c r="I136" s="109">
        <v>0</v>
      </c>
      <c r="J136" s="109">
        <v>0</v>
      </c>
      <c r="K136" s="109">
        <v>0</v>
      </c>
      <c r="L136" s="109">
        <v>0</v>
      </c>
      <c r="M136" s="109">
        <v>0</v>
      </c>
      <c r="N136" s="109">
        <v>0</v>
      </c>
      <c r="O136" s="109">
        <v>0</v>
      </c>
      <c r="P136" s="109">
        <v>0</v>
      </c>
      <c r="Q136" s="109">
        <v>0</v>
      </c>
      <c r="R136" s="109">
        <v>0</v>
      </c>
      <c r="S136" s="109">
        <v>0</v>
      </c>
      <c r="T136" s="109">
        <v>0</v>
      </c>
      <c r="U136" s="109">
        <v>0</v>
      </c>
      <c r="V136" s="109">
        <v>1</v>
      </c>
      <c r="W136" s="110">
        <v>0</v>
      </c>
    </row>
    <row r="137" spans="1:23" x14ac:dyDescent="0.2">
      <c r="A137" s="112" t="s">
        <v>353</v>
      </c>
      <c r="B137" s="109">
        <f t="shared" si="6"/>
        <v>28</v>
      </c>
      <c r="C137" s="109">
        <v>0</v>
      </c>
      <c r="D137" s="109">
        <v>0</v>
      </c>
      <c r="E137" s="109">
        <v>0</v>
      </c>
      <c r="F137" s="109">
        <v>1</v>
      </c>
      <c r="G137" s="109">
        <v>2</v>
      </c>
      <c r="H137" s="109">
        <v>1</v>
      </c>
      <c r="I137" s="109">
        <v>0</v>
      </c>
      <c r="J137" s="109">
        <v>0</v>
      </c>
      <c r="K137" s="109">
        <v>0</v>
      </c>
      <c r="L137" s="109">
        <v>1</v>
      </c>
      <c r="M137" s="109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  <c r="S137" s="109">
        <v>1</v>
      </c>
      <c r="T137" s="109">
        <v>0</v>
      </c>
      <c r="U137" s="109">
        <v>0</v>
      </c>
      <c r="V137" s="109">
        <v>22</v>
      </c>
      <c r="W137" s="110">
        <v>0</v>
      </c>
    </row>
    <row r="138" spans="1:23" x14ac:dyDescent="0.2">
      <c r="A138" s="112" t="s">
        <v>354</v>
      </c>
      <c r="B138" s="109">
        <f t="shared" si="6"/>
        <v>8</v>
      </c>
      <c r="C138" s="109">
        <v>0</v>
      </c>
      <c r="D138" s="109">
        <v>0</v>
      </c>
      <c r="E138" s="109">
        <v>0</v>
      </c>
      <c r="F138" s="109">
        <v>0</v>
      </c>
      <c r="G138" s="109">
        <v>0</v>
      </c>
      <c r="H138" s="109">
        <v>0</v>
      </c>
      <c r="I138" s="109">
        <v>0</v>
      </c>
      <c r="J138" s="109">
        <v>0</v>
      </c>
      <c r="K138" s="109">
        <v>0</v>
      </c>
      <c r="L138" s="109">
        <v>8</v>
      </c>
      <c r="M138" s="109">
        <v>0</v>
      </c>
      <c r="N138" s="109">
        <v>0</v>
      </c>
      <c r="O138" s="109">
        <v>0</v>
      </c>
      <c r="P138" s="109">
        <v>0</v>
      </c>
      <c r="Q138" s="109">
        <v>0</v>
      </c>
      <c r="R138" s="109">
        <v>0</v>
      </c>
      <c r="S138" s="109">
        <v>0</v>
      </c>
      <c r="T138" s="109">
        <v>0</v>
      </c>
      <c r="U138" s="109">
        <v>0</v>
      </c>
      <c r="V138" s="109">
        <v>0</v>
      </c>
      <c r="W138" s="110">
        <v>0</v>
      </c>
    </row>
    <row r="139" spans="1:23" x14ac:dyDescent="0.2">
      <c r="A139" s="106" t="s">
        <v>355</v>
      </c>
      <c r="B139" s="109">
        <f t="shared" si="6"/>
        <v>222</v>
      </c>
      <c r="C139" s="109">
        <v>77</v>
      </c>
      <c r="D139" s="109">
        <v>6</v>
      </c>
      <c r="E139" s="109">
        <v>0</v>
      </c>
      <c r="F139" s="109">
        <v>6</v>
      </c>
      <c r="G139" s="109">
        <v>0</v>
      </c>
      <c r="H139" s="109">
        <v>2</v>
      </c>
      <c r="I139" s="109">
        <v>10</v>
      </c>
      <c r="J139" s="109">
        <v>64</v>
      </c>
      <c r="K139" s="109">
        <v>11</v>
      </c>
      <c r="L139" s="109">
        <v>13</v>
      </c>
      <c r="M139" s="109">
        <v>2</v>
      </c>
      <c r="N139" s="109">
        <v>0</v>
      </c>
      <c r="O139" s="109">
        <v>2</v>
      </c>
      <c r="P139" s="109">
        <v>6</v>
      </c>
      <c r="Q139" s="109">
        <v>2</v>
      </c>
      <c r="R139" s="109">
        <v>1</v>
      </c>
      <c r="S139" s="109">
        <v>0</v>
      </c>
      <c r="T139" s="109">
        <v>2</v>
      </c>
      <c r="U139" s="109">
        <v>1</v>
      </c>
      <c r="V139" s="109">
        <v>7</v>
      </c>
      <c r="W139" s="110">
        <v>10</v>
      </c>
    </row>
    <row r="140" spans="1:23" x14ac:dyDescent="0.2">
      <c r="A140" s="106" t="s">
        <v>356</v>
      </c>
      <c r="B140" s="109">
        <f t="shared" si="6"/>
        <v>77</v>
      </c>
      <c r="C140" s="109">
        <v>61</v>
      </c>
      <c r="D140" s="109">
        <v>0</v>
      </c>
      <c r="E140" s="109">
        <v>0</v>
      </c>
      <c r="F140" s="109">
        <v>0</v>
      </c>
      <c r="G140" s="109">
        <v>0</v>
      </c>
      <c r="H140" s="109">
        <v>1</v>
      </c>
      <c r="I140" s="109">
        <v>0</v>
      </c>
      <c r="J140" s="109">
        <v>3</v>
      </c>
      <c r="K140" s="109">
        <v>0</v>
      </c>
      <c r="L140" s="109">
        <v>10</v>
      </c>
      <c r="M140" s="109">
        <v>0</v>
      </c>
      <c r="N140" s="109">
        <v>0</v>
      </c>
      <c r="O140" s="109">
        <v>2</v>
      </c>
      <c r="P140" s="109">
        <v>0</v>
      </c>
      <c r="Q140" s="109">
        <v>0</v>
      </c>
      <c r="R140" s="109">
        <v>0</v>
      </c>
      <c r="S140" s="109">
        <v>0</v>
      </c>
      <c r="T140" s="109">
        <v>0</v>
      </c>
      <c r="U140" s="109">
        <v>0</v>
      </c>
      <c r="V140" s="109">
        <v>0</v>
      </c>
      <c r="W140" s="110">
        <v>0</v>
      </c>
    </row>
    <row r="141" spans="1:23" x14ac:dyDescent="0.2">
      <c r="A141" s="106" t="s">
        <v>357</v>
      </c>
      <c r="B141" s="109">
        <f t="shared" si="6"/>
        <v>39</v>
      </c>
      <c r="C141" s="109">
        <v>29</v>
      </c>
      <c r="D141" s="109">
        <v>0</v>
      </c>
      <c r="E141" s="109">
        <v>0</v>
      </c>
      <c r="F141" s="109">
        <v>0</v>
      </c>
      <c r="G141" s="109">
        <v>0</v>
      </c>
      <c r="H141" s="109">
        <v>2</v>
      </c>
      <c r="I141" s="109">
        <v>0</v>
      </c>
      <c r="J141" s="109">
        <v>4</v>
      </c>
      <c r="K141" s="109">
        <v>0</v>
      </c>
      <c r="L141" s="109">
        <v>3</v>
      </c>
      <c r="M141" s="109">
        <v>0</v>
      </c>
      <c r="N141" s="109">
        <v>0</v>
      </c>
      <c r="O141" s="109">
        <v>0</v>
      </c>
      <c r="P141" s="109">
        <v>0</v>
      </c>
      <c r="Q141" s="109">
        <v>1</v>
      </c>
      <c r="R141" s="109">
        <v>0</v>
      </c>
      <c r="S141" s="109">
        <v>0</v>
      </c>
      <c r="T141" s="109">
        <v>0</v>
      </c>
      <c r="U141" s="109">
        <v>0</v>
      </c>
      <c r="V141" s="109">
        <v>0</v>
      </c>
      <c r="W141" s="110">
        <v>0</v>
      </c>
    </row>
    <row r="142" spans="1:23" x14ac:dyDescent="0.2">
      <c r="A142" s="106" t="s">
        <v>358</v>
      </c>
      <c r="B142" s="109">
        <f t="shared" si="6"/>
        <v>88</v>
      </c>
      <c r="C142" s="109">
        <v>39</v>
      </c>
      <c r="D142" s="109">
        <v>0</v>
      </c>
      <c r="E142" s="109">
        <v>0</v>
      </c>
      <c r="F142" s="109">
        <v>0</v>
      </c>
      <c r="G142" s="109">
        <v>0</v>
      </c>
      <c r="H142" s="109">
        <v>3</v>
      </c>
      <c r="I142" s="109">
        <v>5</v>
      </c>
      <c r="J142" s="109">
        <v>1</v>
      </c>
      <c r="K142" s="109">
        <v>6</v>
      </c>
      <c r="L142" s="109">
        <v>18</v>
      </c>
      <c r="M142" s="109">
        <v>0</v>
      </c>
      <c r="N142" s="109">
        <v>0</v>
      </c>
      <c r="O142" s="109">
        <v>0</v>
      </c>
      <c r="P142" s="109">
        <v>1</v>
      </c>
      <c r="Q142" s="109">
        <v>13</v>
      </c>
      <c r="R142" s="109">
        <v>0</v>
      </c>
      <c r="S142" s="109">
        <v>0</v>
      </c>
      <c r="T142" s="109">
        <v>1</v>
      </c>
      <c r="U142" s="109">
        <v>0</v>
      </c>
      <c r="V142" s="109">
        <v>1</v>
      </c>
      <c r="W142" s="110">
        <v>0</v>
      </c>
    </row>
    <row r="143" spans="1:23" x14ac:dyDescent="0.2">
      <c r="A143" s="106" t="s">
        <v>359</v>
      </c>
      <c r="B143" s="109">
        <f t="shared" si="6"/>
        <v>168</v>
      </c>
      <c r="C143" s="109">
        <v>95</v>
      </c>
      <c r="D143" s="109">
        <v>0</v>
      </c>
      <c r="E143" s="109">
        <v>0</v>
      </c>
      <c r="F143" s="109">
        <v>4</v>
      </c>
      <c r="G143" s="109">
        <v>0</v>
      </c>
      <c r="H143" s="109">
        <v>0</v>
      </c>
      <c r="I143" s="109">
        <v>0</v>
      </c>
      <c r="J143" s="109">
        <v>8</v>
      </c>
      <c r="K143" s="109">
        <v>0</v>
      </c>
      <c r="L143" s="109">
        <v>9</v>
      </c>
      <c r="M143" s="109">
        <v>0</v>
      </c>
      <c r="N143" s="109">
        <v>0</v>
      </c>
      <c r="O143" s="109">
        <v>0</v>
      </c>
      <c r="P143" s="109">
        <v>2</v>
      </c>
      <c r="Q143" s="109">
        <v>0</v>
      </c>
      <c r="R143" s="109">
        <v>0</v>
      </c>
      <c r="S143" s="109">
        <v>1</v>
      </c>
      <c r="T143" s="109">
        <v>3</v>
      </c>
      <c r="U143" s="109">
        <v>0</v>
      </c>
      <c r="V143" s="109">
        <v>45</v>
      </c>
      <c r="W143" s="110">
        <v>1</v>
      </c>
    </row>
    <row r="144" spans="1:23" x14ac:dyDescent="0.2">
      <c r="A144" s="106" t="s">
        <v>360</v>
      </c>
      <c r="B144" s="109">
        <f t="shared" si="6"/>
        <v>2</v>
      </c>
      <c r="C144" s="109">
        <v>0</v>
      </c>
      <c r="D144" s="109">
        <v>0</v>
      </c>
      <c r="E144" s="109">
        <v>0</v>
      </c>
      <c r="F144" s="109">
        <v>0</v>
      </c>
      <c r="G144" s="109">
        <v>0</v>
      </c>
      <c r="H144" s="109">
        <v>0</v>
      </c>
      <c r="I144" s="109">
        <v>0</v>
      </c>
      <c r="J144" s="109">
        <v>0</v>
      </c>
      <c r="K144" s="109">
        <v>0</v>
      </c>
      <c r="L144" s="109">
        <v>2</v>
      </c>
      <c r="M144" s="109">
        <v>0</v>
      </c>
      <c r="N144" s="109">
        <v>0</v>
      </c>
      <c r="O144" s="109">
        <v>0</v>
      </c>
      <c r="P144" s="109">
        <v>0</v>
      </c>
      <c r="Q144" s="109">
        <v>0</v>
      </c>
      <c r="R144" s="109">
        <v>0</v>
      </c>
      <c r="S144" s="109">
        <v>0</v>
      </c>
      <c r="T144" s="109">
        <v>0</v>
      </c>
      <c r="U144" s="109">
        <v>0</v>
      </c>
      <c r="V144" s="109">
        <v>0</v>
      </c>
      <c r="W144" s="110">
        <v>0</v>
      </c>
    </row>
    <row r="145" spans="1:23" x14ac:dyDescent="0.2">
      <c r="A145" s="106" t="s">
        <v>361</v>
      </c>
      <c r="B145" s="109">
        <f t="shared" si="6"/>
        <v>23</v>
      </c>
      <c r="C145" s="109">
        <v>3</v>
      </c>
      <c r="D145" s="109">
        <v>0</v>
      </c>
      <c r="E145" s="109">
        <v>7</v>
      </c>
      <c r="F145" s="109">
        <v>5</v>
      </c>
      <c r="G145" s="109">
        <v>0</v>
      </c>
      <c r="H145" s="109">
        <v>0</v>
      </c>
      <c r="I145" s="109">
        <v>0</v>
      </c>
      <c r="J145" s="109">
        <v>1</v>
      </c>
      <c r="K145" s="109">
        <v>0</v>
      </c>
      <c r="L145" s="109">
        <v>1</v>
      </c>
      <c r="M145" s="109">
        <v>3</v>
      </c>
      <c r="N145" s="109">
        <v>1</v>
      </c>
      <c r="O145" s="109">
        <v>0</v>
      </c>
      <c r="P145" s="109">
        <v>0</v>
      </c>
      <c r="Q145" s="109">
        <v>1</v>
      </c>
      <c r="R145" s="109">
        <v>1</v>
      </c>
      <c r="S145" s="109">
        <v>0</v>
      </c>
      <c r="T145" s="109">
        <v>0</v>
      </c>
      <c r="U145" s="109">
        <v>0</v>
      </c>
      <c r="V145" s="109">
        <v>0</v>
      </c>
      <c r="W145" s="110">
        <v>0</v>
      </c>
    </row>
    <row r="146" spans="1:23" x14ac:dyDescent="0.2">
      <c r="A146" s="106" t="s">
        <v>362</v>
      </c>
      <c r="B146" s="109">
        <f t="shared" si="6"/>
        <v>32</v>
      </c>
      <c r="C146" s="109">
        <v>0</v>
      </c>
      <c r="D146" s="109">
        <v>1</v>
      </c>
      <c r="E146" s="109">
        <v>0</v>
      </c>
      <c r="F146" s="109">
        <v>4</v>
      </c>
      <c r="G146" s="109">
        <v>2</v>
      </c>
      <c r="H146" s="109">
        <v>3</v>
      </c>
      <c r="I146" s="109">
        <v>0</v>
      </c>
      <c r="J146" s="109">
        <v>1</v>
      </c>
      <c r="K146" s="109">
        <v>3</v>
      </c>
      <c r="L146" s="109">
        <v>6</v>
      </c>
      <c r="M146" s="109">
        <v>1</v>
      </c>
      <c r="N146" s="109">
        <v>0</v>
      </c>
      <c r="O146" s="109">
        <v>0</v>
      </c>
      <c r="P146" s="109">
        <v>0</v>
      </c>
      <c r="Q146" s="109">
        <v>8</v>
      </c>
      <c r="R146" s="109">
        <v>0</v>
      </c>
      <c r="S146" s="109">
        <v>0</v>
      </c>
      <c r="T146" s="109">
        <v>2</v>
      </c>
      <c r="U146" s="109">
        <v>0</v>
      </c>
      <c r="V146" s="109">
        <v>1</v>
      </c>
      <c r="W146" s="110">
        <v>0</v>
      </c>
    </row>
    <row r="147" spans="1:23" x14ac:dyDescent="0.2">
      <c r="A147" s="106" t="s">
        <v>363</v>
      </c>
      <c r="B147" s="109">
        <f t="shared" si="6"/>
        <v>1</v>
      </c>
      <c r="C147" s="109">
        <v>0</v>
      </c>
      <c r="D147" s="109">
        <v>0</v>
      </c>
      <c r="E147" s="109">
        <v>0</v>
      </c>
      <c r="F147" s="109">
        <v>0</v>
      </c>
      <c r="G147" s="109">
        <v>0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0</v>
      </c>
      <c r="O147" s="109">
        <v>0</v>
      </c>
      <c r="P147" s="109">
        <v>0</v>
      </c>
      <c r="Q147" s="109">
        <v>0</v>
      </c>
      <c r="R147" s="109">
        <v>0</v>
      </c>
      <c r="S147" s="109">
        <v>0</v>
      </c>
      <c r="T147" s="109">
        <v>0</v>
      </c>
      <c r="U147" s="109">
        <v>0</v>
      </c>
      <c r="V147" s="109">
        <v>0</v>
      </c>
      <c r="W147" s="110">
        <v>1</v>
      </c>
    </row>
    <row r="148" spans="1:23" x14ac:dyDescent="0.2">
      <c r="A148" s="106" t="s">
        <v>364</v>
      </c>
      <c r="B148" s="109">
        <f t="shared" si="6"/>
        <v>2</v>
      </c>
      <c r="C148" s="109">
        <v>0</v>
      </c>
      <c r="D148" s="109">
        <v>0</v>
      </c>
      <c r="E148" s="109">
        <v>0</v>
      </c>
      <c r="F148" s="109">
        <v>0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1</v>
      </c>
      <c r="M148" s="109">
        <v>0</v>
      </c>
      <c r="N148" s="109">
        <v>0</v>
      </c>
      <c r="O148" s="109">
        <v>0</v>
      </c>
      <c r="P148" s="109">
        <v>0</v>
      </c>
      <c r="Q148" s="109">
        <v>0</v>
      </c>
      <c r="R148" s="109">
        <v>0</v>
      </c>
      <c r="S148" s="109">
        <v>0</v>
      </c>
      <c r="T148" s="109">
        <v>0</v>
      </c>
      <c r="U148" s="109">
        <v>0</v>
      </c>
      <c r="V148" s="109">
        <v>0</v>
      </c>
      <c r="W148" s="110">
        <v>1</v>
      </c>
    </row>
    <row r="149" spans="1:23" x14ac:dyDescent="0.2">
      <c r="A149" s="106" t="s">
        <v>365</v>
      </c>
      <c r="B149" s="109">
        <f>SUM(C149:W149)</f>
        <v>5</v>
      </c>
      <c r="C149" s="109">
        <v>3</v>
      </c>
      <c r="D149" s="109">
        <v>0</v>
      </c>
      <c r="E149" s="109">
        <v>0</v>
      </c>
      <c r="F149" s="109">
        <v>0</v>
      </c>
      <c r="G149" s="109">
        <v>0</v>
      </c>
      <c r="H149" s="109">
        <v>0</v>
      </c>
      <c r="I149" s="109">
        <v>0</v>
      </c>
      <c r="J149" s="109">
        <v>1</v>
      </c>
      <c r="K149" s="109">
        <v>0</v>
      </c>
      <c r="L149" s="109">
        <v>0</v>
      </c>
      <c r="M149" s="109">
        <v>0</v>
      </c>
      <c r="N149" s="109">
        <v>0</v>
      </c>
      <c r="O149" s="109">
        <v>0</v>
      </c>
      <c r="P149" s="109">
        <v>0</v>
      </c>
      <c r="Q149" s="109">
        <v>1</v>
      </c>
      <c r="R149" s="109">
        <v>0</v>
      </c>
      <c r="S149" s="109">
        <v>0</v>
      </c>
      <c r="T149" s="109">
        <v>0</v>
      </c>
      <c r="U149" s="109">
        <v>0</v>
      </c>
      <c r="V149" s="109">
        <v>0</v>
      </c>
      <c r="W149" s="110">
        <v>0</v>
      </c>
    </row>
    <row r="150" spans="1:23" x14ac:dyDescent="0.2">
      <c r="A150" s="106" t="s">
        <v>366</v>
      </c>
      <c r="B150" s="109">
        <f>SUM(C150:W150)</f>
        <v>4</v>
      </c>
      <c r="C150" s="109">
        <v>1</v>
      </c>
      <c r="D150" s="109">
        <v>0</v>
      </c>
      <c r="E150" s="109"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0</v>
      </c>
      <c r="L150" s="109">
        <v>2</v>
      </c>
      <c r="M150" s="109">
        <v>0</v>
      </c>
      <c r="N150" s="109">
        <v>0</v>
      </c>
      <c r="O150" s="109">
        <v>0</v>
      </c>
      <c r="P150" s="109">
        <v>0</v>
      </c>
      <c r="Q150" s="109">
        <v>1</v>
      </c>
      <c r="R150" s="109">
        <v>0</v>
      </c>
      <c r="S150" s="109">
        <v>0</v>
      </c>
      <c r="T150" s="109">
        <v>0</v>
      </c>
      <c r="U150" s="109">
        <v>0</v>
      </c>
      <c r="V150" s="109">
        <v>0</v>
      </c>
      <c r="W150" s="110">
        <v>0</v>
      </c>
    </row>
    <row r="151" spans="1:23" x14ac:dyDescent="0.2">
      <c r="A151" s="106" t="s">
        <v>367</v>
      </c>
      <c r="B151" s="109">
        <f>SUM(C151:W151)</f>
        <v>141</v>
      </c>
      <c r="C151" s="109">
        <v>123</v>
      </c>
      <c r="D151" s="109">
        <v>1</v>
      </c>
      <c r="E151" s="109">
        <v>0</v>
      </c>
      <c r="F151" s="109">
        <v>2</v>
      </c>
      <c r="G151" s="109">
        <v>0</v>
      </c>
      <c r="H151" s="109">
        <v>1</v>
      </c>
      <c r="I151" s="109">
        <v>0</v>
      </c>
      <c r="J151" s="109">
        <v>13</v>
      </c>
      <c r="K151" s="109">
        <v>0</v>
      </c>
      <c r="L151" s="109">
        <v>1</v>
      </c>
      <c r="M151" s="109">
        <v>0</v>
      </c>
      <c r="N151" s="109">
        <v>0</v>
      </c>
      <c r="O151" s="109">
        <v>0</v>
      </c>
      <c r="P151" s="109">
        <v>0</v>
      </c>
      <c r="Q151" s="109">
        <v>0</v>
      </c>
      <c r="R151" s="109">
        <v>0</v>
      </c>
      <c r="S151" s="109">
        <v>0</v>
      </c>
      <c r="T151" s="109">
        <v>0</v>
      </c>
      <c r="U151" s="109">
        <v>0</v>
      </c>
      <c r="V151" s="109">
        <v>0</v>
      </c>
      <c r="W151" s="110">
        <v>0</v>
      </c>
    </row>
    <row r="152" spans="1:23" x14ac:dyDescent="0.2">
      <c r="A152" s="106" t="s">
        <v>317</v>
      </c>
      <c r="B152" s="109">
        <f>SUM(C152:W152)</f>
        <v>25</v>
      </c>
      <c r="C152" s="109">
        <v>2</v>
      </c>
      <c r="D152" s="109">
        <v>5</v>
      </c>
      <c r="E152" s="109">
        <v>1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1</v>
      </c>
      <c r="M152" s="109">
        <v>0</v>
      </c>
      <c r="N152" s="109">
        <v>0</v>
      </c>
      <c r="O152" s="109">
        <v>0</v>
      </c>
      <c r="P152" s="109">
        <v>0</v>
      </c>
      <c r="Q152" s="109">
        <v>1</v>
      </c>
      <c r="R152" s="109">
        <v>0</v>
      </c>
      <c r="S152" s="109">
        <v>0</v>
      </c>
      <c r="T152" s="109">
        <v>0</v>
      </c>
      <c r="U152" s="109">
        <v>0</v>
      </c>
      <c r="V152" s="109">
        <v>15</v>
      </c>
      <c r="W152" s="110">
        <v>0</v>
      </c>
    </row>
    <row r="153" spans="1:23" x14ac:dyDescent="0.2"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</row>
    <row r="154" spans="1:23" x14ac:dyDescent="0.2"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</row>
    <row r="155" spans="1:23" x14ac:dyDescent="0.2">
      <c r="A155" s="111" t="s">
        <v>368</v>
      </c>
      <c r="B155" s="107">
        <f t="shared" ref="B155:W155" si="7">SUM(B157:B160)</f>
        <v>1416</v>
      </c>
      <c r="C155" s="107">
        <f t="shared" si="7"/>
        <v>329</v>
      </c>
      <c r="D155" s="107">
        <f t="shared" si="7"/>
        <v>67</v>
      </c>
      <c r="E155" s="107">
        <f t="shared" si="7"/>
        <v>38</v>
      </c>
      <c r="F155" s="107">
        <f t="shared" si="7"/>
        <v>108</v>
      </c>
      <c r="G155" s="107">
        <f t="shared" si="7"/>
        <v>72</v>
      </c>
      <c r="H155" s="107">
        <f t="shared" si="7"/>
        <v>133</v>
      </c>
      <c r="I155" s="107">
        <f t="shared" si="7"/>
        <v>36</v>
      </c>
      <c r="J155" s="107">
        <f t="shared" si="7"/>
        <v>103</v>
      </c>
      <c r="K155" s="107">
        <f t="shared" si="7"/>
        <v>92</v>
      </c>
      <c r="L155" s="107">
        <f t="shared" si="7"/>
        <v>132</v>
      </c>
      <c r="M155" s="107">
        <f t="shared" si="7"/>
        <v>28</v>
      </c>
      <c r="N155" s="107">
        <f t="shared" si="7"/>
        <v>13</v>
      </c>
      <c r="O155" s="107">
        <f t="shared" si="7"/>
        <v>24</v>
      </c>
      <c r="P155" s="107">
        <f t="shared" si="7"/>
        <v>34</v>
      </c>
      <c r="Q155" s="107">
        <f t="shared" si="7"/>
        <v>79</v>
      </c>
      <c r="R155" s="107">
        <f t="shared" si="7"/>
        <v>15</v>
      </c>
      <c r="S155" s="107">
        <f t="shared" si="7"/>
        <v>18</v>
      </c>
      <c r="T155" s="107">
        <f t="shared" si="7"/>
        <v>34</v>
      </c>
      <c r="U155" s="107">
        <f t="shared" si="7"/>
        <v>9</v>
      </c>
      <c r="V155" s="107">
        <f t="shared" si="7"/>
        <v>17</v>
      </c>
      <c r="W155" s="108">
        <f t="shared" si="7"/>
        <v>35</v>
      </c>
    </row>
    <row r="156" spans="1:23" x14ac:dyDescent="0.2">
      <c r="B156" s="104"/>
      <c r="C156" s="104"/>
      <c r="D156" s="104"/>
      <c r="E156" s="104"/>
      <c r="F156" s="104"/>
      <c r="G156" s="104"/>
      <c r="H156" s="104"/>
      <c r="I156" s="104"/>
      <c r="J156" s="104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</row>
    <row r="157" spans="1:23" x14ac:dyDescent="0.2">
      <c r="A157" s="106" t="s">
        <v>369</v>
      </c>
      <c r="B157" s="109">
        <f>SUM(C157:W157)</f>
        <v>117</v>
      </c>
      <c r="C157" s="109">
        <v>67</v>
      </c>
      <c r="D157" s="109">
        <v>0</v>
      </c>
      <c r="E157" s="109">
        <v>0</v>
      </c>
      <c r="F157" s="109">
        <v>7</v>
      </c>
      <c r="G157" s="109">
        <v>1</v>
      </c>
      <c r="H157" s="109">
        <v>0</v>
      </c>
      <c r="I157" s="109">
        <v>0</v>
      </c>
      <c r="J157" s="109">
        <v>9</v>
      </c>
      <c r="K157" s="109">
        <v>1</v>
      </c>
      <c r="L157" s="109">
        <v>7</v>
      </c>
      <c r="M157" s="109">
        <v>3</v>
      </c>
      <c r="N157" s="109">
        <v>4</v>
      </c>
      <c r="O157" s="109">
        <v>0</v>
      </c>
      <c r="P157" s="109">
        <v>0</v>
      </c>
      <c r="Q157" s="109">
        <v>16</v>
      </c>
      <c r="R157" s="109">
        <v>0</v>
      </c>
      <c r="S157" s="109">
        <v>0</v>
      </c>
      <c r="T157" s="109">
        <v>0</v>
      </c>
      <c r="U157" s="109">
        <v>0</v>
      </c>
      <c r="V157" s="109">
        <v>2</v>
      </c>
      <c r="W157" s="110">
        <v>0</v>
      </c>
    </row>
    <row r="158" spans="1:23" x14ac:dyDescent="0.2">
      <c r="A158" s="106" t="s">
        <v>370</v>
      </c>
      <c r="B158" s="109">
        <f>SUM(C158:W158)</f>
        <v>1</v>
      </c>
      <c r="C158" s="109">
        <v>0</v>
      </c>
      <c r="D158" s="109">
        <v>0</v>
      </c>
      <c r="E158" s="109">
        <v>0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0</v>
      </c>
      <c r="P158" s="109">
        <v>0</v>
      </c>
      <c r="Q158" s="109">
        <v>1</v>
      </c>
      <c r="R158" s="109">
        <v>0</v>
      </c>
      <c r="S158" s="109">
        <v>0</v>
      </c>
      <c r="T158" s="109">
        <v>0</v>
      </c>
      <c r="U158" s="109">
        <v>0</v>
      </c>
      <c r="V158" s="109">
        <v>0</v>
      </c>
      <c r="W158" s="110">
        <v>0</v>
      </c>
    </row>
    <row r="159" spans="1:23" x14ac:dyDescent="0.2">
      <c r="A159" s="106" t="s">
        <v>371</v>
      </c>
      <c r="B159" s="109">
        <f>SUM(C159:W159)</f>
        <v>40</v>
      </c>
      <c r="C159" s="109">
        <v>28</v>
      </c>
      <c r="D159" s="109">
        <v>0</v>
      </c>
      <c r="E159" s="109"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1</v>
      </c>
      <c r="M159" s="109">
        <v>2</v>
      </c>
      <c r="N159" s="109">
        <v>7</v>
      </c>
      <c r="O159" s="109">
        <v>0</v>
      </c>
      <c r="P159" s="109">
        <v>0</v>
      </c>
      <c r="Q159" s="109">
        <v>2</v>
      </c>
      <c r="R159" s="109">
        <v>0</v>
      </c>
      <c r="S159" s="109">
        <v>0</v>
      </c>
      <c r="T159" s="109">
        <v>0</v>
      </c>
      <c r="U159" s="109">
        <v>0</v>
      </c>
      <c r="V159" s="109">
        <v>0</v>
      </c>
      <c r="W159" s="110">
        <v>0</v>
      </c>
    </row>
    <row r="160" spans="1:23" ht="10.5" thickBot="1" x14ac:dyDescent="0.25">
      <c r="A160" s="106" t="s">
        <v>372</v>
      </c>
      <c r="B160" s="109">
        <f>SUM(C160:W160)</f>
        <v>1258</v>
      </c>
      <c r="C160" s="109">
        <v>234</v>
      </c>
      <c r="D160" s="109">
        <v>67</v>
      </c>
      <c r="E160" s="109">
        <v>38</v>
      </c>
      <c r="F160" s="109">
        <v>101</v>
      </c>
      <c r="G160" s="109">
        <v>71</v>
      </c>
      <c r="H160" s="109">
        <v>133</v>
      </c>
      <c r="I160" s="109">
        <v>36</v>
      </c>
      <c r="J160" s="109">
        <v>94</v>
      </c>
      <c r="K160" s="109">
        <v>91</v>
      </c>
      <c r="L160" s="109">
        <v>124</v>
      </c>
      <c r="M160" s="109">
        <v>23</v>
      </c>
      <c r="N160" s="109">
        <v>2</v>
      </c>
      <c r="O160" s="109">
        <v>24</v>
      </c>
      <c r="P160" s="109">
        <v>34</v>
      </c>
      <c r="Q160" s="109">
        <v>60</v>
      </c>
      <c r="R160" s="109">
        <v>15</v>
      </c>
      <c r="S160" s="109">
        <v>18</v>
      </c>
      <c r="T160" s="109">
        <v>34</v>
      </c>
      <c r="U160" s="109">
        <v>9</v>
      </c>
      <c r="V160" s="109">
        <v>15</v>
      </c>
      <c r="W160" s="110">
        <v>35</v>
      </c>
    </row>
    <row r="161" spans="1:23" x14ac:dyDescent="0.2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</sheetData>
  <pageMargins left="1.1200000000000001" right="0.75" top="0.23" bottom="1" header="0" footer="0"/>
  <pageSetup scale="4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6085-53BD-4323-8DA3-AEA075784CD6}">
  <dimension ref="A1:I24"/>
  <sheetViews>
    <sheetView workbookViewId="0">
      <selection activeCell="A84" sqref="A84"/>
    </sheetView>
  </sheetViews>
  <sheetFormatPr baseColWidth="10" defaultRowHeight="12.5" x14ac:dyDescent="0.25"/>
  <cols>
    <col min="1" max="1" width="22.26953125" customWidth="1"/>
    <col min="257" max="257" width="22.26953125" customWidth="1"/>
    <col min="513" max="513" width="22.26953125" customWidth="1"/>
    <col min="769" max="769" width="22.26953125" customWidth="1"/>
    <col min="1025" max="1025" width="22.26953125" customWidth="1"/>
    <col min="1281" max="1281" width="22.26953125" customWidth="1"/>
    <col min="1537" max="1537" width="22.26953125" customWidth="1"/>
    <col min="1793" max="1793" width="22.26953125" customWidth="1"/>
    <col min="2049" max="2049" width="22.26953125" customWidth="1"/>
    <col min="2305" max="2305" width="22.26953125" customWidth="1"/>
    <col min="2561" max="2561" width="22.26953125" customWidth="1"/>
    <col min="2817" max="2817" width="22.26953125" customWidth="1"/>
    <col min="3073" max="3073" width="22.26953125" customWidth="1"/>
    <col min="3329" max="3329" width="22.26953125" customWidth="1"/>
    <col min="3585" max="3585" width="22.26953125" customWidth="1"/>
    <col min="3841" max="3841" width="22.26953125" customWidth="1"/>
    <col min="4097" max="4097" width="22.26953125" customWidth="1"/>
    <col min="4353" max="4353" width="22.26953125" customWidth="1"/>
    <col min="4609" max="4609" width="22.26953125" customWidth="1"/>
    <col min="4865" max="4865" width="22.26953125" customWidth="1"/>
    <col min="5121" max="5121" width="22.26953125" customWidth="1"/>
    <col min="5377" max="5377" width="22.26953125" customWidth="1"/>
    <col min="5633" max="5633" width="22.26953125" customWidth="1"/>
    <col min="5889" max="5889" width="22.26953125" customWidth="1"/>
    <col min="6145" max="6145" width="22.26953125" customWidth="1"/>
    <col min="6401" max="6401" width="22.26953125" customWidth="1"/>
    <col min="6657" max="6657" width="22.26953125" customWidth="1"/>
    <col min="6913" max="6913" width="22.26953125" customWidth="1"/>
    <col min="7169" max="7169" width="22.26953125" customWidth="1"/>
    <col min="7425" max="7425" width="22.26953125" customWidth="1"/>
    <col min="7681" max="7681" width="22.26953125" customWidth="1"/>
    <col min="7937" max="7937" width="22.26953125" customWidth="1"/>
    <col min="8193" max="8193" width="22.26953125" customWidth="1"/>
    <col min="8449" max="8449" width="22.26953125" customWidth="1"/>
    <col min="8705" max="8705" width="22.26953125" customWidth="1"/>
    <col min="8961" max="8961" width="22.26953125" customWidth="1"/>
    <col min="9217" max="9217" width="22.26953125" customWidth="1"/>
    <col min="9473" max="9473" width="22.26953125" customWidth="1"/>
    <col min="9729" max="9729" width="22.26953125" customWidth="1"/>
    <col min="9985" max="9985" width="22.26953125" customWidth="1"/>
    <col min="10241" max="10241" width="22.26953125" customWidth="1"/>
    <col min="10497" max="10497" width="22.26953125" customWidth="1"/>
    <col min="10753" max="10753" width="22.26953125" customWidth="1"/>
    <col min="11009" max="11009" width="22.26953125" customWidth="1"/>
    <col min="11265" max="11265" width="22.26953125" customWidth="1"/>
    <col min="11521" max="11521" width="22.26953125" customWidth="1"/>
    <col min="11777" max="11777" width="22.26953125" customWidth="1"/>
    <col min="12033" max="12033" width="22.26953125" customWidth="1"/>
    <col min="12289" max="12289" width="22.26953125" customWidth="1"/>
    <col min="12545" max="12545" width="22.26953125" customWidth="1"/>
    <col min="12801" max="12801" width="22.26953125" customWidth="1"/>
    <col min="13057" max="13057" width="22.26953125" customWidth="1"/>
    <col min="13313" max="13313" width="22.26953125" customWidth="1"/>
    <col min="13569" max="13569" width="22.26953125" customWidth="1"/>
    <col min="13825" max="13825" width="22.26953125" customWidth="1"/>
    <col min="14081" max="14081" width="22.26953125" customWidth="1"/>
    <col min="14337" max="14337" width="22.26953125" customWidth="1"/>
    <col min="14593" max="14593" width="22.26953125" customWidth="1"/>
    <col min="14849" max="14849" width="22.26953125" customWidth="1"/>
    <col min="15105" max="15105" width="22.26953125" customWidth="1"/>
    <col min="15361" max="15361" width="22.26953125" customWidth="1"/>
    <col min="15617" max="15617" width="22.26953125" customWidth="1"/>
    <col min="15873" max="15873" width="22.26953125" customWidth="1"/>
    <col min="16129" max="16129" width="22.26953125" customWidth="1"/>
  </cols>
  <sheetData>
    <row r="1" spans="1:9" ht="13" x14ac:dyDescent="0.3">
      <c r="A1" s="2" t="s">
        <v>373</v>
      </c>
    </row>
    <row r="4" spans="1:9" ht="13" x14ac:dyDescent="0.3">
      <c r="A4" s="67" t="s">
        <v>374</v>
      </c>
      <c r="B4" s="67"/>
      <c r="C4" s="67"/>
      <c r="D4" s="67"/>
      <c r="E4" s="67"/>
      <c r="F4" s="67"/>
      <c r="G4" s="67"/>
      <c r="H4" s="67"/>
      <c r="I4" s="67"/>
    </row>
    <row r="5" spans="1:9" ht="13" x14ac:dyDescent="0.3">
      <c r="A5" s="67" t="s">
        <v>375</v>
      </c>
      <c r="B5" s="67"/>
      <c r="C5" s="67"/>
      <c r="D5" s="67"/>
      <c r="E5" s="67"/>
      <c r="F5" s="67"/>
      <c r="G5" s="67"/>
      <c r="H5" s="67"/>
      <c r="I5" s="67"/>
    </row>
    <row r="6" spans="1:9" ht="13" x14ac:dyDescent="0.3">
      <c r="A6" s="14"/>
      <c r="B6" s="14"/>
      <c r="C6" s="14"/>
      <c r="D6" s="14"/>
      <c r="E6" s="14"/>
      <c r="F6" s="14"/>
      <c r="G6" s="14"/>
      <c r="H6" s="14"/>
      <c r="I6" s="14"/>
    </row>
    <row r="8" spans="1:9" ht="13" x14ac:dyDescent="0.3">
      <c r="A8" s="114"/>
      <c r="B8" s="115"/>
      <c r="C8" s="116" t="s">
        <v>167</v>
      </c>
      <c r="D8" s="116"/>
      <c r="E8" s="71" t="s">
        <v>376</v>
      </c>
      <c r="F8" s="71"/>
      <c r="G8" s="71"/>
      <c r="H8" s="71"/>
      <c r="I8" s="71"/>
    </row>
    <row r="9" spans="1:9" ht="13" x14ac:dyDescent="0.3">
      <c r="A9" s="117" t="s">
        <v>377</v>
      </c>
      <c r="B9" s="74" t="s">
        <v>14</v>
      </c>
      <c r="C9" s="74" t="s">
        <v>378</v>
      </c>
      <c r="D9" s="49" t="s">
        <v>379</v>
      </c>
      <c r="E9" s="118">
        <v>12</v>
      </c>
      <c r="F9" s="118">
        <v>14</v>
      </c>
      <c r="G9" s="118">
        <v>15</v>
      </c>
      <c r="H9" s="118">
        <v>16</v>
      </c>
      <c r="I9" s="75">
        <v>17</v>
      </c>
    </row>
    <row r="10" spans="1:9" x14ac:dyDescent="0.25">
      <c r="A10" s="79"/>
      <c r="B10" s="58"/>
      <c r="C10" s="58"/>
      <c r="D10" s="58"/>
      <c r="E10" s="58"/>
      <c r="F10" s="58"/>
      <c r="G10" s="58"/>
      <c r="H10" s="58"/>
    </row>
    <row r="11" spans="1:9" ht="13" x14ac:dyDescent="0.3">
      <c r="A11" s="76" t="s">
        <v>14</v>
      </c>
      <c r="B11" s="77">
        <f>SUM(B13:B23)</f>
        <v>40</v>
      </c>
      <c r="C11" s="77">
        <f>SUM(C13:C23)</f>
        <v>36</v>
      </c>
      <c r="D11" s="77">
        <f>SUM(D13:D24)</f>
        <v>4</v>
      </c>
      <c r="E11" s="77">
        <f>SUM(E13:E20)</f>
        <v>1</v>
      </c>
      <c r="F11" s="77">
        <f>SUM(F13:F24)</f>
        <v>2</v>
      </c>
      <c r="G11" s="77">
        <f>SUM(G13:G23)</f>
        <v>4</v>
      </c>
      <c r="H11" s="77">
        <f>SUM(H13:H23)</f>
        <v>7</v>
      </c>
      <c r="I11" s="119">
        <f>SUM(I13:I23)</f>
        <v>26</v>
      </c>
    </row>
    <row r="12" spans="1:9" x14ac:dyDescent="0.25">
      <c r="A12" s="79"/>
      <c r="B12" s="58"/>
      <c r="C12" s="58"/>
      <c r="D12" s="58"/>
      <c r="E12" s="58"/>
      <c r="F12" s="58"/>
      <c r="G12" s="58"/>
      <c r="H12" s="58"/>
    </row>
    <row r="13" spans="1:9" ht="33.75" customHeight="1" x14ac:dyDescent="0.25">
      <c r="A13" s="79" t="s">
        <v>380</v>
      </c>
      <c r="B13" s="62">
        <v>1</v>
      </c>
      <c r="C13" s="62">
        <v>1</v>
      </c>
      <c r="D13" s="62" t="s">
        <v>181</v>
      </c>
      <c r="E13" s="62" t="s">
        <v>181</v>
      </c>
      <c r="F13" s="62" t="s">
        <v>181</v>
      </c>
      <c r="G13" s="62" t="s">
        <v>181</v>
      </c>
      <c r="H13" s="62" t="s">
        <v>181</v>
      </c>
      <c r="I13" s="63">
        <v>1</v>
      </c>
    </row>
    <row r="14" spans="1:9" ht="33.75" customHeight="1" x14ac:dyDescent="0.25">
      <c r="A14" s="79" t="s">
        <v>381</v>
      </c>
      <c r="B14" s="62">
        <v>5</v>
      </c>
      <c r="C14" s="62">
        <v>5</v>
      </c>
      <c r="D14" s="62" t="s">
        <v>181</v>
      </c>
      <c r="E14" s="62" t="s">
        <v>181</v>
      </c>
      <c r="F14" s="62" t="s">
        <v>181</v>
      </c>
      <c r="G14" s="62" t="s">
        <v>181</v>
      </c>
      <c r="H14" s="62">
        <v>2</v>
      </c>
      <c r="I14" s="63">
        <v>3</v>
      </c>
    </row>
    <row r="15" spans="1:9" ht="33.75" customHeight="1" x14ac:dyDescent="0.25">
      <c r="A15" s="79" t="s">
        <v>382</v>
      </c>
      <c r="B15" s="62">
        <v>4</v>
      </c>
      <c r="C15" s="62">
        <v>4</v>
      </c>
      <c r="D15" s="62" t="s">
        <v>181</v>
      </c>
      <c r="E15" s="62" t="s">
        <v>181</v>
      </c>
      <c r="F15" s="62" t="s">
        <v>181</v>
      </c>
      <c r="G15" s="62">
        <v>1</v>
      </c>
      <c r="H15" s="62">
        <v>1</v>
      </c>
      <c r="I15" s="63">
        <v>2</v>
      </c>
    </row>
    <row r="16" spans="1:9" ht="33.75" customHeight="1" x14ac:dyDescent="0.25">
      <c r="A16" s="79" t="s">
        <v>383</v>
      </c>
      <c r="B16" s="62">
        <v>1</v>
      </c>
      <c r="C16" s="62">
        <v>1</v>
      </c>
      <c r="D16" s="62" t="s">
        <v>181</v>
      </c>
      <c r="E16" s="62" t="s">
        <v>181</v>
      </c>
      <c r="F16" s="62" t="s">
        <v>181</v>
      </c>
      <c r="G16" s="62" t="s">
        <v>181</v>
      </c>
      <c r="H16" s="62" t="s">
        <v>181</v>
      </c>
      <c r="I16" s="63">
        <v>1</v>
      </c>
    </row>
    <row r="17" spans="1:9" ht="33.75" customHeight="1" x14ac:dyDescent="0.25">
      <c r="A17" s="79" t="s">
        <v>384</v>
      </c>
      <c r="B17" s="62">
        <v>4</v>
      </c>
      <c r="C17" s="62">
        <v>1</v>
      </c>
      <c r="D17" s="62">
        <v>3</v>
      </c>
      <c r="E17" s="62" t="s">
        <v>181</v>
      </c>
      <c r="F17" s="62" t="s">
        <v>181</v>
      </c>
      <c r="G17" s="62" t="s">
        <v>181</v>
      </c>
      <c r="H17" s="62">
        <v>1</v>
      </c>
      <c r="I17" s="63">
        <v>3</v>
      </c>
    </row>
    <row r="18" spans="1:9" ht="33.75" customHeight="1" x14ac:dyDescent="0.25">
      <c r="A18" s="79" t="s">
        <v>385</v>
      </c>
      <c r="B18" s="62">
        <v>1</v>
      </c>
      <c r="C18" s="62" t="s">
        <v>181</v>
      </c>
      <c r="D18" s="62">
        <v>1</v>
      </c>
      <c r="E18" s="62" t="s">
        <v>181</v>
      </c>
      <c r="F18" s="62" t="s">
        <v>181</v>
      </c>
      <c r="G18" s="62" t="s">
        <v>181</v>
      </c>
      <c r="H18" s="62" t="s">
        <v>181</v>
      </c>
      <c r="I18" s="63">
        <v>1</v>
      </c>
    </row>
    <row r="19" spans="1:9" ht="33.75" customHeight="1" x14ac:dyDescent="0.25">
      <c r="A19" s="79" t="s">
        <v>386</v>
      </c>
      <c r="B19" s="62">
        <v>1</v>
      </c>
      <c r="C19" s="62">
        <v>1</v>
      </c>
      <c r="D19" s="62" t="s">
        <v>181</v>
      </c>
      <c r="E19" s="62" t="s">
        <v>181</v>
      </c>
      <c r="F19" s="62" t="s">
        <v>181</v>
      </c>
      <c r="G19" s="62" t="s">
        <v>181</v>
      </c>
      <c r="H19" s="62" t="s">
        <v>181</v>
      </c>
      <c r="I19" s="63">
        <v>1</v>
      </c>
    </row>
    <row r="20" spans="1:9" ht="33.75" customHeight="1" x14ac:dyDescent="0.25">
      <c r="A20" s="79" t="s">
        <v>387</v>
      </c>
      <c r="B20" s="62">
        <v>15</v>
      </c>
      <c r="C20" s="62">
        <v>15</v>
      </c>
      <c r="D20" s="62" t="s">
        <v>181</v>
      </c>
      <c r="E20" s="62">
        <v>1</v>
      </c>
      <c r="F20" s="62" t="s">
        <v>181</v>
      </c>
      <c r="G20" s="62">
        <v>1</v>
      </c>
      <c r="H20" s="62">
        <v>3</v>
      </c>
      <c r="I20" s="63">
        <v>10</v>
      </c>
    </row>
    <row r="21" spans="1:9" ht="33.75" customHeight="1" x14ac:dyDescent="0.25">
      <c r="A21" s="79" t="s">
        <v>388</v>
      </c>
      <c r="B21" s="62">
        <v>5</v>
      </c>
      <c r="C21" s="62">
        <v>5</v>
      </c>
      <c r="D21" s="62" t="s">
        <v>181</v>
      </c>
      <c r="E21" s="62" t="s">
        <v>181</v>
      </c>
      <c r="F21" s="62">
        <v>2</v>
      </c>
      <c r="G21" s="62">
        <v>1</v>
      </c>
      <c r="H21" s="62" t="s">
        <v>181</v>
      </c>
      <c r="I21" s="63">
        <v>2</v>
      </c>
    </row>
    <row r="22" spans="1:9" ht="33.75" customHeight="1" x14ac:dyDescent="0.25">
      <c r="A22" s="79" t="s">
        <v>389</v>
      </c>
      <c r="B22" s="62">
        <v>1</v>
      </c>
      <c r="C22" s="62">
        <v>1</v>
      </c>
      <c r="D22" s="62" t="s">
        <v>181</v>
      </c>
      <c r="E22" s="62" t="s">
        <v>181</v>
      </c>
      <c r="F22" s="62" t="s">
        <v>181</v>
      </c>
      <c r="G22" s="62">
        <v>1</v>
      </c>
      <c r="H22" s="62" t="s">
        <v>181</v>
      </c>
      <c r="I22" s="63">
        <v>2</v>
      </c>
    </row>
    <row r="23" spans="1:9" ht="33.75" customHeight="1" x14ac:dyDescent="0.25">
      <c r="A23" s="79" t="s">
        <v>390</v>
      </c>
      <c r="B23" s="62">
        <v>2</v>
      </c>
      <c r="C23" s="62">
        <v>2</v>
      </c>
      <c r="D23" s="62" t="s">
        <v>181</v>
      </c>
      <c r="E23" s="62" t="s">
        <v>181</v>
      </c>
      <c r="F23" s="62" t="s">
        <v>181</v>
      </c>
      <c r="G23" s="62" t="s">
        <v>181</v>
      </c>
      <c r="H23" s="62" t="s">
        <v>181</v>
      </c>
      <c r="I23" s="120" t="s">
        <v>181</v>
      </c>
    </row>
    <row r="24" spans="1:9" ht="33.75" customHeight="1" x14ac:dyDescent="0.25">
      <c r="A24" s="73"/>
      <c r="B24" s="65"/>
      <c r="C24" s="65"/>
      <c r="D24" s="65"/>
      <c r="E24" s="65"/>
      <c r="F24" s="65"/>
      <c r="G24" s="65"/>
      <c r="H24" s="65"/>
      <c r="I24" s="66"/>
    </row>
  </sheetData>
  <mergeCells count="4">
    <mergeCell ref="A4:I4"/>
    <mergeCell ref="A5:I5"/>
    <mergeCell ref="C8:D8"/>
    <mergeCell ref="E8:I8"/>
  </mergeCells>
  <printOptions horizontalCentered="1"/>
  <pageMargins left="0.75" right="0.75" top="3.29" bottom="1" header="0" footer="0"/>
  <pageSetup paperSize="5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AA635-8F2B-4B56-96BB-4003A59D5C16}">
  <dimension ref="A1:F67"/>
  <sheetViews>
    <sheetView workbookViewId="0">
      <selection activeCell="A84" sqref="A84"/>
    </sheetView>
  </sheetViews>
  <sheetFormatPr baseColWidth="10" defaultRowHeight="12.5" x14ac:dyDescent="0.25"/>
  <cols>
    <col min="1" max="1" width="18.1796875" customWidth="1"/>
    <col min="257" max="257" width="18.1796875" customWidth="1"/>
    <col min="513" max="513" width="18.1796875" customWidth="1"/>
    <col min="769" max="769" width="18.1796875" customWidth="1"/>
    <col min="1025" max="1025" width="18.1796875" customWidth="1"/>
    <col min="1281" max="1281" width="18.1796875" customWidth="1"/>
    <col min="1537" max="1537" width="18.1796875" customWidth="1"/>
    <col min="1793" max="1793" width="18.1796875" customWidth="1"/>
    <col min="2049" max="2049" width="18.1796875" customWidth="1"/>
    <col min="2305" max="2305" width="18.1796875" customWidth="1"/>
    <col min="2561" max="2561" width="18.1796875" customWidth="1"/>
    <col min="2817" max="2817" width="18.1796875" customWidth="1"/>
    <col min="3073" max="3073" width="18.1796875" customWidth="1"/>
    <col min="3329" max="3329" width="18.1796875" customWidth="1"/>
    <col min="3585" max="3585" width="18.1796875" customWidth="1"/>
    <col min="3841" max="3841" width="18.1796875" customWidth="1"/>
    <col min="4097" max="4097" width="18.1796875" customWidth="1"/>
    <col min="4353" max="4353" width="18.1796875" customWidth="1"/>
    <col min="4609" max="4609" width="18.1796875" customWidth="1"/>
    <col min="4865" max="4865" width="18.1796875" customWidth="1"/>
    <col min="5121" max="5121" width="18.1796875" customWidth="1"/>
    <col min="5377" max="5377" width="18.1796875" customWidth="1"/>
    <col min="5633" max="5633" width="18.1796875" customWidth="1"/>
    <col min="5889" max="5889" width="18.1796875" customWidth="1"/>
    <col min="6145" max="6145" width="18.1796875" customWidth="1"/>
    <col min="6401" max="6401" width="18.1796875" customWidth="1"/>
    <col min="6657" max="6657" width="18.1796875" customWidth="1"/>
    <col min="6913" max="6913" width="18.1796875" customWidth="1"/>
    <col min="7169" max="7169" width="18.1796875" customWidth="1"/>
    <col min="7425" max="7425" width="18.1796875" customWidth="1"/>
    <col min="7681" max="7681" width="18.1796875" customWidth="1"/>
    <col min="7937" max="7937" width="18.1796875" customWidth="1"/>
    <col min="8193" max="8193" width="18.1796875" customWidth="1"/>
    <col min="8449" max="8449" width="18.1796875" customWidth="1"/>
    <col min="8705" max="8705" width="18.1796875" customWidth="1"/>
    <col min="8961" max="8961" width="18.1796875" customWidth="1"/>
    <col min="9217" max="9217" width="18.1796875" customWidth="1"/>
    <col min="9473" max="9473" width="18.1796875" customWidth="1"/>
    <col min="9729" max="9729" width="18.1796875" customWidth="1"/>
    <col min="9985" max="9985" width="18.1796875" customWidth="1"/>
    <col min="10241" max="10241" width="18.1796875" customWidth="1"/>
    <col min="10497" max="10497" width="18.1796875" customWidth="1"/>
    <col min="10753" max="10753" width="18.1796875" customWidth="1"/>
    <col min="11009" max="11009" width="18.1796875" customWidth="1"/>
    <col min="11265" max="11265" width="18.1796875" customWidth="1"/>
    <col min="11521" max="11521" width="18.1796875" customWidth="1"/>
    <col min="11777" max="11777" width="18.1796875" customWidth="1"/>
    <col min="12033" max="12033" width="18.1796875" customWidth="1"/>
    <col min="12289" max="12289" width="18.1796875" customWidth="1"/>
    <col min="12545" max="12545" width="18.1796875" customWidth="1"/>
    <col min="12801" max="12801" width="18.1796875" customWidth="1"/>
    <col min="13057" max="13057" width="18.1796875" customWidth="1"/>
    <col min="13313" max="13313" width="18.1796875" customWidth="1"/>
    <col min="13569" max="13569" width="18.1796875" customWidth="1"/>
    <col min="13825" max="13825" width="18.1796875" customWidth="1"/>
    <col min="14081" max="14081" width="18.1796875" customWidth="1"/>
    <col min="14337" max="14337" width="18.1796875" customWidth="1"/>
    <col min="14593" max="14593" width="18.1796875" customWidth="1"/>
    <col min="14849" max="14849" width="18.1796875" customWidth="1"/>
    <col min="15105" max="15105" width="18.1796875" customWidth="1"/>
    <col min="15361" max="15361" width="18.1796875" customWidth="1"/>
    <col min="15617" max="15617" width="18.1796875" customWidth="1"/>
    <col min="15873" max="15873" width="18.1796875" customWidth="1"/>
    <col min="16129" max="16129" width="18.1796875" customWidth="1"/>
  </cols>
  <sheetData>
    <row r="1" spans="1:6" ht="13" x14ac:dyDescent="0.3">
      <c r="A1" s="2" t="s">
        <v>391</v>
      </c>
    </row>
    <row r="2" spans="1:6" ht="13" x14ac:dyDescent="0.3">
      <c r="A2" s="2"/>
    </row>
    <row r="4" spans="1:6" ht="13" x14ac:dyDescent="0.3">
      <c r="A4" s="67" t="s">
        <v>392</v>
      </c>
      <c r="B4" s="67"/>
      <c r="C4" s="67"/>
      <c r="D4" s="67"/>
      <c r="E4" s="67"/>
      <c r="F4" s="67"/>
    </row>
    <row r="5" spans="1:6" ht="13" x14ac:dyDescent="0.3">
      <c r="A5" s="67" t="s">
        <v>393</v>
      </c>
      <c r="B5" s="67"/>
      <c r="C5" s="67"/>
      <c r="D5" s="67"/>
      <c r="E5" s="67"/>
      <c r="F5" s="67"/>
    </row>
    <row r="8" spans="1:6" ht="13" x14ac:dyDescent="0.3">
      <c r="A8" s="68" t="s">
        <v>394</v>
      </c>
      <c r="B8" s="69" t="s">
        <v>395</v>
      </c>
      <c r="C8" s="69" t="s">
        <v>396</v>
      </c>
      <c r="D8" s="69" t="s">
        <v>397</v>
      </c>
      <c r="E8" s="69" t="s">
        <v>397</v>
      </c>
      <c r="F8" s="121" t="s">
        <v>395</v>
      </c>
    </row>
    <row r="9" spans="1:6" ht="13" x14ac:dyDescent="0.3">
      <c r="A9" s="117"/>
      <c r="B9" s="122">
        <v>36526</v>
      </c>
      <c r="C9" s="74" t="s">
        <v>8</v>
      </c>
      <c r="D9" s="74" t="s">
        <v>398</v>
      </c>
      <c r="E9" s="74" t="s">
        <v>399</v>
      </c>
      <c r="F9" s="123">
        <v>36891</v>
      </c>
    </row>
    <row r="10" spans="1:6" x14ac:dyDescent="0.25">
      <c r="A10" s="79"/>
      <c r="B10" s="58"/>
      <c r="C10" s="58"/>
      <c r="D10" s="58"/>
      <c r="E10" s="58"/>
    </row>
    <row r="11" spans="1:6" ht="13" x14ac:dyDescent="0.3">
      <c r="A11" s="76" t="s">
        <v>14</v>
      </c>
      <c r="B11" s="77">
        <f>SUM(B13:B19)</f>
        <v>2646</v>
      </c>
      <c r="C11" s="77">
        <f>SUM(C13:C19)</f>
        <v>9440</v>
      </c>
      <c r="D11" s="77">
        <f>SUM(D13:D19)</f>
        <v>1823</v>
      </c>
      <c r="E11" s="77">
        <f>SUM(E13:E19)</f>
        <v>11306</v>
      </c>
      <c r="F11" s="119">
        <f>SUM(F13:F19)</f>
        <v>2603</v>
      </c>
    </row>
    <row r="12" spans="1:6" x14ac:dyDescent="0.25">
      <c r="A12" s="79"/>
      <c r="B12" s="58"/>
      <c r="C12" s="58"/>
      <c r="D12" s="58"/>
      <c r="E12" s="58"/>
    </row>
    <row r="13" spans="1:6" ht="20.25" customHeight="1" x14ac:dyDescent="0.25">
      <c r="A13" s="79" t="s">
        <v>400</v>
      </c>
      <c r="B13" s="62">
        <v>847</v>
      </c>
      <c r="C13" s="62">
        <v>4359</v>
      </c>
      <c r="D13" s="62">
        <v>748</v>
      </c>
      <c r="E13" s="62">
        <v>5100</v>
      </c>
      <c r="F13" s="63">
        <v>854</v>
      </c>
    </row>
    <row r="14" spans="1:6" ht="20.25" customHeight="1" x14ac:dyDescent="0.25">
      <c r="A14" s="79" t="s">
        <v>401</v>
      </c>
      <c r="B14" s="62">
        <v>476</v>
      </c>
      <c r="C14" s="62">
        <v>1066</v>
      </c>
      <c r="D14" s="62">
        <v>292</v>
      </c>
      <c r="E14" s="62">
        <v>1380</v>
      </c>
      <c r="F14" s="63">
        <v>454</v>
      </c>
    </row>
    <row r="15" spans="1:6" ht="20.25" customHeight="1" x14ac:dyDescent="0.25">
      <c r="A15" s="79" t="s">
        <v>156</v>
      </c>
      <c r="B15" s="62">
        <v>196</v>
      </c>
      <c r="C15" s="62">
        <v>1226</v>
      </c>
      <c r="D15" s="62">
        <v>193</v>
      </c>
      <c r="E15" s="62">
        <v>1309</v>
      </c>
      <c r="F15" s="63">
        <v>306</v>
      </c>
    </row>
    <row r="16" spans="1:6" ht="20.25" customHeight="1" x14ac:dyDescent="0.25">
      <c r="A16" s="79" t="s">
        <v>157</v>
      </c>
      <c r="B16" s="62">
        <v>119</v>
      </c>
      <c r="C16" s="62">
        <v>707</v>
      </c>
      <c r="D16" s="62">
        <v>287</v>
      </c>
      <c r="E16" s="62">
        <v>1023</v>
      </c>
      <c r="F16" s="63">
        <v>90</v>
      </c>
    </row>
    <row r="17" spans="1:6" ht="20.25" customHeight="1" x14ac:dyDescent="0.25">
      <c r="A17" s="79" t="s">
        <v>158</v>
      </c>
      <c r="B17" s="62">
        <v>214</v>
      </c>
      <c r="C17" s="62">
        <v>448</v>
      </c>
      <c r="D17" s="62">
        <v>49</v>
      </c>
      <c r="E17" s="62">
        <v>528</v>
      </c>
      <c r="F17" s="63">
        <v>183</v>
      </c>
    </row>
    <row r="18" spans="1:6" ht="20.25" customHeight="1" x14ac:dyDescent="0.25">
      <c r="A18" s="79" t="s">
        <v>159</v>
      </c>
      <c r="B18" s="62">
        <v>460</v>
      </c>
      <c r="C18" s="62">
        <v>840</v>
      </c>
      <c r="D18" s="62">
        <v>62</v>
      </c>
      <c r="E18" s="62">
        <v>927</v>
      </c>
      <c r="F18" s="63">
        <v>435</v>
      </c>
    </row>
    <row r="19" spans="1:6" ht="20.25" customHeight="1" x14ac:dyDescent="0.25">
      <c r="A19" s="79" t="s">
        <v>402</v>
      </c>
      <c r="B19" s="62">
        <v>334</v>
      </c>
      <c r="C19" s="62">
        <v>794</v>
      </c>
      <c r="D19" s="62">
        <v>192</v>
      </c>
      <c r="E19" s="62">
        <v>1039</v>
      </c>
      <c r="F19" s="63">
        <v>281</v>
      </c>
    </row>
    <row r="20" spans="1:6" ht="20.25" customHeight="1" x14ac:dyDescent="0.25">
      <c r="A20" s="73"/>
      <c r="B20" s="124"/>
      <c r="C20" s="124"/>
      <c r="D20" s="124"/>
      <c r="E20" s="124"/>
      <c r="F20" s="64"/>
    </row>
    <row r="21" spans="1:6" ht="20.25" customHeight="1" x14ac:dyDescent="0.25"/>
    <row r="22" spans="1:6" ht="20.25" customHeight="1" x14ac:dyDescent="0.25"/>
    <row r="23" spans="1:6" ht="20.25" customHeight="1" x14ac:dyDescent="0.25"/>
    <row r="24" spans="1:6" ht="20.25" customHeight="1" x14ac:dyDescent="0.25"/>
    <row r="25" spans="1:6" ht="20.25" customHeight="1" x14ac:dyDescent="0.25"/>
    <row r="26" spans="1:6" ht="20.25" customHeight="1" x14ac:dyDescent="0.25"/>
    <row r="27" spans="1:6" ht="20.25" customHeight="1" x14ac:dyDescent="0.25"/>
    <row r="31" spans="1:6" ht="13" x14ac:dyDescent="0.3">
      <c r="A31" s="2" t="s">
        <v>403</v>
      </c>
    </row>
    <row r="32" spans="1:6" ht="13" x14ac:dyDescent="0.3">
      <c r="A32" s="2"/>
    </row>
    <row r="34" spans="1:6" ht="13" x14ac:dyDescent="0.3">
      <c r="A34" s="67" t="s">
        <v>404</v>
      </c>
      <c r="B34" s="67"/>
      <c r="C34" s="67"/>
      <c r="D34" s="67"/>
      <c r="E34" s="67"/>
      <c r="F34" s="67"/>
    </row>
    <row r="35" spans="1:6" ht="13" x14ac:dyDescent="0.3">
      <c r="A35" s="67" t="s">
        <v>405</v>
      </c>
      <c r="B35" s="67"/>
      <c r="C35" s="67"/>
      <c r="D35" s="67"/>
      <c r="E35" s="67"/>
      <c r="F35" s="67"/>
    </row>
    <row r="38" spans="1:6" ht="13" x14ac:dyDescent="0.3">
      <c r="A38" s="68" t="s">
        <v>394</v>
      </c>
      <c r="B38" s="69" t="s">
        <v>395</v>
      </c>
      <c r="C38" s="69" t="s">
        <v>396</v>
      </c>
      <c r="D38" s="69" t="s">
        <v>397</v>
      </c>
      <c r="E38" s="69" t="s">
        <v>397</v>
      </c>
      <c r="F38" s="121" t="s">
        <v>395</v>
      </c>
    </row>
    <row r="39" spans="1:6" ht="13" x14ac:dyDescent="0.3">
      <c r="A39" s="117"/>
      <c r="B39" s="122">
        <v>36526</v>
      </c>
      <c r="C39" s="74" t="s">
        <v>8</v>
      </c>
      <c r="D39" s="74" t="s">
        <v>398</v>
      </c>
      <c r="E39" s="74" t="s">
        <v>399</v>
      </c>
      <c r="F39" s="123">
        <v>36891</v>
      </c>
    </row>
    <row r="40" spans="1:6" x14ac:dyDescent="0.25">
      <c r="A40" s="79"/>
      <c r="B40" s="58"/>
      <c r="C40" s="58"/>
      <c r="D40" s="58"/>
      <c r="E40" s="58"/>
    </row>
    <row r="41" spans="1:6" ht="13" x14ac:dyDescent="0.3">
      <c r="A41" s="76" t="s">
        <v>14</v>
      </c>
      <c r="B41" s="125">
        <v>100</v>
      </c>
      <c r="C41" s="125">
        <v>100</v>
      </c>
      <c r="D41" s="125">
        <v>100</v>
      </c>
      <c r="E41" s="125">
        <v>100</v>
      </c>
      <c r="F41" s="126">
        <v>100</v>
      </c>
    </row>
    <row r="42" spans="1:6" x14ac:dyDescent="0.25">
      <c r="A42" s="79"/>
      <c r="B42" s="58"/>
      <c r="C42" s="58"/>
      <c r="D42" s="58"/>
      <c r="E42" s="58"/>
    </row>
    <row r="43" spans="1:6" ht="17.25" customHeight="1" x14ac:dyDescent="0.25">
      <c r="A43" s="79" t="s">
        <v>400</v>
      </c>
      <c r="B43" s="127">
        <v>32</v>
      </c>
      <c r="C43" s="62">
        <v>46.2</v>
      </c>
      <c r="D43" s="127">
        <v>41</v>
      </c>
      <c r="E43" s="62">
        <v>45.1</v>
      </c>
      <c r="F43" s="63">
        <v>32.799999999999997</v>
      </c>
    </row>
    <row r="44" spans="1:6" ht="17.25" customHeight="1" x14ac:dyDescent="0.25">
      <c r="A44" s="79" t="s">
        <v>401</v>
      </c>
      <c r="B44" s="127">
        <v>18</v>
      </c>
      <c r="C44" s="62">
        <v>11.3</v>
      </c>
      <c r="D44" s="127">
        <v>16</v>
      </c>
      <c r="E44" s="62">
        <v>12.2</v>
      </c>
      <c r="F44" s="63">
        <v>17.399999999999999</v>
      </c>
    </row>
    <row r="45" spans="1:6" ht="17.25" customHeight="1" x14ac:dyDescent="0.25">
      <c r="A45" s="79" t="s">
        <v>156</v>
      </c>
      <c r="B45" s="62">
        <v>7.4</v>
      </c>
      <c r="C45" s="127">
        <v>13</v>
      </c>
      <c r="D45" s="62">
        <v>10.6</v>
      </c>
      <c r="E45" s="62">
        <v>11.6</v>
      </c>
      <c r="F45" s="63">
        <v>11.8</v>
      </c>
    </row>
    <row r="46" spans="1:6" ht="17.25" customHeight="1" x14ac:dyDescent="0.25">
      <c r="A46" s="79" t="s">
        <v>157</v>
      </c>
      <c r="B46" s="62">
        <v>4.5</v>
      </c>
      <c r="C46" s="62">
        <v>7.5</v>
      </c>
      <c r="D46" s="62">
        <v>15.8</v>
      </c>
      <c r="E46" s="127">
        <v>9</v>
      </c>
      <c r="F46" s="63">
        <v>3.5</v>
      </c>
    </row>
    <row r="47" spans="1:6" ht="17.25" customHeight="1" x14ac:dyDescent="0.25">
      <c r="A47" s="79" t="s">
        <v>158</v>
      </c>
      <c r="B47" s="62">
        <v>8.1</v>
      </c>
      <c r="C47" s="62">
        <v>4.7</v>
      </c>
      <c r="D47" s="62">
        <v>2.7</v>
      </c>
      <c r="E47" s="62">
        <v>4.7</v>
      </c>
      <c r="F47" s="128">
        <v>7</v>
      </c>
    </row>
    <row r="48" spans="1:6" ht="17.25" customHeight="1" x14ac:dyDescent="0.25">
      <c r="A48" s="79" t="s">
        <v>159</v>
      </c>
      <c r="B48" s="62">
        <v>17.399999999999999</v>
      </c>
      <c r="C48" s="62">
        <v>8.9</v>
      </c>
      <c r="D48" s="62">
        <v>3.4</v>
      </c>
      <c r="E48" s="62">
        <v>8.1999999999999993</v>
      </c>
      <c r="F48" s="63">
        <v>16.7</v>
      </c>
    </row>
    <row r="49" spans="1:6" ht="17.25" customHeight="1" x14ac:dyDescent="0.25">
      <c r="A49" s="79" t="s">
        <v>402</v>
      </c>
      <c r="B49" s="62">
        <v>12.6</v>
      </c>
      <c r="C49" s="62">
        <v>8.4</v>
      </c>
      <c r="D49" s="62">
        <v>10.5</v>
      </c>
      <c r="E49" s="62">
        <v>9.1999999999999993</v>
      </c>
      <c r="F49" s="63">
        <v>10.8</v>
      </c>
    </row>
    <row r="50" spans="1:6" x14ac:dyDescent="0.25">
      <c r="A50" s="73"/>
      <c r="B50" s="124"/>
      <c r="C50" s="124"/>
      <c r="D50" s="124"/>
      <c r="E50" s="124"/>
      <c r="F50" s="64"/>
    </row>
    <row r="67" spans="1:1" x14ac:dyDescent="0.25">
      <c r="A67" t="s">
        <v>406</v>
      </c>
    </row>
  </sheetData>
  <mergeCells count="4">
    <mergeCell ref="A4:F4"/>
    <mergeCell ref="A5:F5"/>
    <mergeCell ref="A34:F34"/>
    <mergeCell ref="A35:F35"/>
  </mergeCells>
  <printOptions horizontalCentered="1"/>
  <pageMargins left="1.4173228346456694" right="1.3779527559055118" top="1.4960629921259843" bottom="1" header="0" footer="0"/>
  <pageSetup paperSize="5" scale="90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A0341-55A7-4203-98B4-1A996401BD4E}">
  <dimension ref="A1:G66"/>
  <sheetViews>
    <sheetView workbookViewId="0">
      <selection activeCell="A84" sqref="A84"/>
    </sheetView>
  </sheetViews>
  <sheetFormatPr baseColWidth="10" defaultRowHeight="12.5" x14ac:dyDescent="0.25"/>
  <cols>
    <col min="1" max="1" width="18.54296875" customWidth="1"/>
    <col min="257" max="257" width="18.54296875" customWidth="1"/>
    <col min="513" max="513" width="18.54296875" customWidth="1"/>
    <col min="769" max="769" width="18.54296875" customWidth="1"/>
    <col min="1025" max="1025" width="18.54296875" customWidth="1"/>
    <col min="1281" max="1281" width="18.54296875" customWidth="1"/>
    <col min="1537" max="1537" width="18.54296875" customWidth="1"/>
    <col min="1793" max="1793" width="18.54296875" customWidth="1"/>
    <col min="2049" max="2049" width="18.54296875" customWidth="1"/>
    <col min="2305" max="2305" width="18.54296875" customWidth="1"/>
    <col min="2561" max="2561" width="18.54296875" customWidth="1"/>
    <col min="2817" max="2817" width="18.54296875" customWidth="1"/>
    <col min="3073" max="3073" width="18.54296875" customWidth="1"/>
    <col min="3329" max="3329" width="18.54296875" customWidth="1"/>
    <col min="3585" max="3585" width="18.54296875" customWidth="1"/>
    <col min="3841" max="3841" width="18.54296875" customWidth="1"/>
    <col min="4097" max="4097" width="18.54296875" customWidth="1"/>
    <col min="4353" max="4353" width="18.54296875" customWidth="1"/>
    <col min="4609" max="4609" width="18.54296875" customWidth="1"/>
    <col min="4865" max="4865" width="18.54296875" customWidth="1"/>
    <col min="5121" max="5121" width="18.54296875" customWidth="1"/>
    <col min="5377" max="5377" width="18.54296875" customWidth="1"/>
    <col min="5633" max="5633" width="18.54296875" customWidth="1"/>
    <col min="5889" max="5889" width="18.54296875" customWidth="1"/>
    <col min="6145" max="6145" width="18.54296875" customWidth="1"/>
    <col min="6401" max="6401" width="18.54296875" customWidth="1"/>
    <col min="6657" max="6657" width="18.54296875" customWidth="1"/>
    <col min="6913" max="6913" width="18.54296875" customWidth="1"/>
    <col min="7169" max="7169" width="18.54296875" customWidth="1"/>
    <col min="7425" max="7425" width="18.54296875" customWidth="1"/>
    <col min="7681" max="7681" width="18.54296875" customWidth="1"/>
    <col min="7937" max="7937" width="18.54296875" customWidth="1"/>
    <col min="8193" max="8193" width="18.54296875" customWidth="1"/>
    <col min="8449" max="8449" width="18.54296875" customWidth="1"/>
    <col min="8705" max="8705" width="18.54296875" customWidth="1"/>
    <col min="8961" max="8961" width="18.54296875" customWidth="1"/>
    <col min="9217" max="9217" width="18.54296875" customWidth="1"/>
    <col min="9473" max="9473" width="18.54296875" customWidth="1"/>
    <col min="9729" max="9729" width="18.54296875" customWidth="1"/>
    <col min="9985" max="9985" width="18.54296875" customWidth="1"/>
    <col min="10241" max="10241" width="18.54296875" customWidth="1"/>
    <col min="10497" max="10497" width="18.54296875" customWidth="1"/>
    <col min="10753" max="10753" width="18.54296875" customWidth="1"/>
    <col min="11009" max="11009" width="18.54296875" customWidth="1"/>
    <col min="11265" max="11265" width="18.54296875" customWidth="1"/>
    <col min="11521" max="11521" width="18.54296875" customWidth="1"/>
    <col min="11777" max="11777" width="18.54296875" customWidth="1"/>
    <col min="12033" max="12033" width="18.54296875" customWidth="1"/>
    <col min="12289" max="12289" width="18.54296875" customWidth="1"/>
    <col min="12545" max="12545" width="18.54296875" customWidth="1"/>
    <col min="12801" max="12801" width="18.54296875" customWidth="1"/>
    <col min="13057" max="13057" width="18.54296875" customWidth="1"/>
    <col min="13313" max="13313" width="18.54296875" customWidth="1"/>
    <col min="13569" max="13569" width="18.54296875" customWidth="1"/>
    <col min="13825" max="13825" width="18.54296875" customWidth="1"/>
    <col min="14081" max="14081" width="18.54296875" customWidth="1"/>
    <col min="14337" max="14337" width="18.54296875" customWidth="1"/>
    <col min="14593" max="14593" width="18.54296875" customWidth="1"/>
    <col min="14849" max="14849" width="18.54296875" customWidth="1"/>
    <col min="15105" max="15105" width="18.54296875" customWidth="1"/>
    <col min="15361" max="15361" width="18.54296875" customWidth="1"/>
    <col min="15617" max="15617" width="18.54296875" customWidth="1"/>
    <col min="15873" max="15873" width="18.54296875" customWidth="1"/>
    <col min="16129" max="16129" width="18.54296875" customWidth="1"/>
  </cols>
  <sheetData>
    <row r="1" spans="1:7" ht="13" x14ac:dyDescent="0.3">
      <c r="A1" s="2" t="s">
        <v>407</v>
      </c>
    </row>
    <row r="2" spans="1:7" ht="13" x14ac:dyDescent="0.3">
      <c r="A2" s="2"/>
    </row>
    <row r="4" spans="1:7" ht="13" x14ac:dyDescent="0.3">
      <c r="A4" s="67" t="s">
        <v>408</v>
      </c>
      <c r="B4" s="67"/>
      <c r="C4" s="67"/>
      <c r="D4" s="67"/>
      <c r="E4" s="67"/>
      <c r="F4" s="67"/>
    </row>
    <row r="5" spans="1:7" ht="13" x14ac:dyDescent="0.3">
      <c r="A5" s="67" t="s">
        <v>409</v>
      </c>
      <c r="B5" s="67"/>
      <c r="C5" s="67"/>
      <c r="D5" s="67"/>
      <c r="E5" s="67"/>
      <c r="F5" s="67"/>
    </row>
    <row r="8" spans="1:7" ht="13" x14ac:dyDescent="0.3">
      <c r="A8" s="68"/>
      <c r="B8" s="69"/>
      <c r="C8" s="70" t="s">
        <v>410</v>
      </c>
      <c r="D8" s="71"/>
      <c r="E8" s="71"/>
      <c r="F8" s="71"/>
    </row>
    <row r="9" spans="1:7" ht="13" x14ac:dyDescent="0.3">
      <c r="A9" s="39" t="s">
        <v>394</v>
      </c>
      <c r="B9" s="15" t="s">
        <v>14</v>
      </c>
      <c r="C9" s="69" t="s">
        <v>411</v>
      </c>
      <c r="D9" s="69" t="s">
        <v>412</v>
      </c>
      <c r="E9" s="69" t="s">
        <v>413</v>
      </c>
      <c r="F9" s="14" t="s">
        <v>414</v>
      </c>
    </row>
    <row r="10" spans="1:7" ht="13" x14ac:dyDescent="0.3">
      <c r="A10" s="117"/>
      <c r="B10" s="122"/>
      <c r="C10" s="74" t="s">
        <v>415</v>
      </c>
      <c r="D10" s="74" t="s">
        <v>416</v>
      </c>
      <c r="E10" s="74" t="s">
        <v>417</v>
      </c>
      <c r="F10" s="123" t="s">
        <v>418</v>
      </c>
    </row>
    <row r="11" spans="1:7" x14ac:dyDescent="0.25">
      <c r="A11" s="79"/>
      <c r="B11" s="58"/>
      <c r="C11" s="58"/>
      <c r="D11" s="58"/>
      <c r="E11" s="58"/>
    </row>
    <row r="12" spans="1:7" ht="13" x14ac:dyDescent="0.3">
      <c r="A12" s="76" t="s">
        <v>14</v>
      </c>
      <c r="B12" s="129">
        <f>SUM(B14:B26)</f>
        <v>9440</v>
      </c>
      <c r="C12" s="129">
        <f>SUM(C14:C26)</f>
        <v>2312</v>
      </c>
      <c r="D12" s="129">
        <f>SUM(D14:D26)</f>
        <v>2271</v>
      </c>
      <c r="E12" s="129">
        <f>SUM(E14:E26)</f>
        <v>2335</v>
      </c>
      <c r="F12" s="130">
        <f>SUM(F14:F26)</f>
        <v>2522</v>
      </c>
    </row>
    <row r="13" spans="1:7" x14ac:dyDescent="0.25">
      <c r="A13" s="79"/>
      <c r="B13" s="58"/>
      <c r="C13" s="58"/>
      <c r="D13" s="58"/>
      <c r="E13" s="58"/>
    </row>
    <row r="14" spans="1:7" x14ac:dyDescent="0.25">
      <c r="A14" s="79" t="s">
        <v>400</v>
      </c>
      <c r="B14" s="131">
        <v>4359</v>
      </c>
      <c r="C14" s="132">
        <v>1126</v>
      </c>
      <c r="D14" s="131">
        <v>1056</v>
      </c>
      <c r="E14" s="132">
        <v>1105</v>
      </c>
      <c r="F14" s="133">
        <v>1072</v>
      </c>
      <c r="G14" s="134"/>
    </row>
    <row r="15" spans="1:7" x14ac:dyDescent="0.25">
      <c r="A15" s="79"/>
      <c r="B15" s="132"/>
      <c r="C15" s="132"/>
      <c r="D15" s="132"/>
      <c r="E15" s="132"/>
      <c r="F15" s="133"/>
      <c r="G15" s="134"/>
    </row>
    <row r="16" spans="1:7" x14ac:dyDescent="0.25">
      <c r="A16" s="79" t="s">
        <v>401</v>
      </c>
      <c r="B16" s="131">
        <v>1066</v>
      </c>
      <c r="C16" s="132">
        <v>281</v>
      </c>
      <c r="D16" s="131">
        <v>250</v>
      </c>
      <c r="E16" s="132">
        <v>300</v>
      </c>
      <c r="F16" s="133">
        <v>235</v>
      </c>
      <c r="G16" s="134"/>
    </row>
    <row r="17" spans="1:7" x14ac:dyDescent="0.25">
      <c r="A17" s="79"/>
      <c r="B17" s="132"/>
      <c r="C17" s="132"/>
      <c r="D17" s="132"/>
      <c r="E17" s="132"/>
      <c r="F17" s="133"/>
      <c r="G17" s="134"/>
    </row>
    <row r="18" spans="1:7" x14ac:dyDescent="0.25">
      <c r="A18" s="79" t="s">
        <v>156</v>
      </c>
      <c r="B18" s="132">
        <v>1226</v>
      </c>
      <c r="C18" s="131">
        <v>298</v>
      </c>
      <c r="D18" s="132">
        <v>286</v>
      </c>
      <c r="E18" s="132">
        <v>266</v>
      </c>
      <c r="F18" s="133">
        <v>376</v>
      </c>
      <c r="G18" s="134"/>
    </row>
    <row r="19" spans="1:7" x14ac:dyDescent="0.25">
      <c r="A19" s="79"/>
      <c r="B19" s="132"/>
      <c r="C19" s="132"/>
      <c r="D19" s="132"/>
      <c r="E19" s="132"/>
      <c r="F19" s="133"/>
      <c r="G19" s="134"/>
    </row>
    <row r="20" spans="1:7" x14ac:dyDescent="0.25">
      <c r="A20" s="79" t="s">
        <v>157</v>
      </c>
      <c r="B20" s="132">
        <v>707</v>
      </c>
      <c r="C20" s="132">
        <v>182</v>
      </c>
      <c r="D20" s="132">
        <v>189</v>
      </c>
      <c r="E20" s="131">
        <v>166</v>
      </c>
      <c r="F20" s="133">
        <v>170</v>
      </c>
      <c r="G20" s="134"/>
    </row>
    <row r="21" spans="1:7" x14ac:dyDescent="0.25">
      <c r="A21" s="79"/>
      <c r="B21" s="132"/>
      <c r="C21" s="132"/>
      <c r="D21" s="132"/>
      <c r="E21" s="132"/>
      <c r="F21" s="133"/>
      <c r="G21" s="134"/>
    </row>
    <row r="22" spans="1:7" x14ac:dyDescent="0.25">
      <c r="A22" s="79" t="s">
        <v>158</v>
      </c>
      <c r="B22" s="132">
        <v>448</v>
      </c>
      <c r="C22" s="132">
        <v>95</v>
      </c>
      <c r="D22" s="132">
        <v>110</v>
      </c>
      <c r="E22" s="132">
        <v>127</v>
      </c>
      <c r="F22" s="135">
        <v>116</v>
      </c>
      <c r="G22" s="134"/>
    </row>
    <row r="23" spans="1:7" x14ac:dyDescent="0.25">
      <c r="A23" s="79"/>
      <c r="B23" s="132"/>
      <c r="C23" s="132"/>
      <c r="D23" s="132"/>
      <c r="E23" s="132"/>
      <c r="F23" s="133"/>
      <c r="G23" s="134"/>
    </row>
    <row r="24" spans="1:7" x14ac:dyDescent="0.25">
      <c r="A24" s="79" t="s">
        <v>159</v>
      </c>
      <c r="B24" s="132">
        <v>840</v>
      </c>
      <c r="C24" s="132">
        <v>163</v>
      </c>
      <c r="D24" s="132">
        <v>252</v>
      </c>
      <c r="E24" s="132">
        <v>185</v>
      </c>
      <c r="F24" s="133">
        <v>240</v>
      </c>
      <c r="G24" s="134"/>
    </row>
    <row r="25" spans="1:7" x14ac:dyDescent="0.25">
      <c r="A25" s="79"/>
      <c r="B25" s="132"/>
      <c r="C25" s="132"/>
      <c r="D25" s="132"/>
      <c r="E25" s="132"/>
      <c r="F25" s="133"/>
      <c r="G25" s="134"/>
    </row>
    <row r="26" spans="1:7" x14ac:dyDescent="0.25">
      <c r="A26" s="79" t="s">
        <v>402</v>
      </c>
      <c r="B26" s="132">
        <v>794</v>
      </c>
      <c r="C26" s="132">
        <v>167</v>
      </c>
      <c r="D26" s="132">
        <v>128</v>
      </c>
      <c r="E26" s="132">
        <v>186</v>
      </c>
      <c r="F26" s="133">
        <v>313</v>
      </c>
      <c r="G26" s="134"/>
    </row>
    <row r="27" spans="1:7" x14ac:dyDescent="0.25">
      <c r="A27" s="73"/>
      <c r="B27" s="136"/>
      <c r="C27" s="136"/>
      <c r="D27" s="136"/>
      <c r="E27" s="136"/>
      <c r="F27" s="137"/>
      <c r="G27" s="134"/>
    </row>
    <row r="40" spans="1:6" ht="13" x14ac:dyDescent="0.3">
      <c r="A40" s="2" t="s">
        <v>419</v>
      </c>
    </row>
    <row r="41" spans="1:6" ht="13" x14ac:dyDescent="0.3">
      <c r="A41" s="2"/>
    </row>
    <row r="43" spans="1:6" ht="13" x14ac:dyDescent="0.3">
      <c r="A43" s="67" t="s">
        <v>420</v>
      </c>
      <c r="B43" s="67"/>
      <c r="C43" s="67"/>
      <c r="D43" s="67"/>
      <c r="E43" s="67"/>
      <c r="F43" s="67"/>
    </row>
    <row r="44" spans="1:6" ht="13" x14ac:dyDescent="0.3">
      <c r="A44" s="67" t="s">
        <v>409</v>
      </c>
      <c r="B44" s="67"/>
      <c r="C44" s="67"/>
      <c r="D44" s="67"/>
      <c r="E44" s="67"/>
      <c r="F44" s="67"/>
    </row>
    <row r="47" spans="1:6" ht="13" x14ac:dyDescent="0.3">
      <c r="A47" s="68"/>
      <c r="B47" s="69"/>
      <c r="C47" s="70" t="s">
        <v>410</v>
      </c>
      <c r="D47" s="71"/>
      <c r="E47" s="71"/>
      <c r="F47" s="71"/>
    </row>
    <row r="48" spans="1:6" ht="13" x14ac:dyDescent="0.3">
      <c r="A48" s="39" t="s">
        <v>394</v>
      </c>
      <c r="B48" s="15" t="s">
        <v>14</v>
      </c>
      <c r="C48" s="69" t="s">
        <v>411</v>
      </c>
      <c r="D48" s="69" t="s">
        <v>412</v>
      </c>
      <c r="E48" s="69" t="s">
        <v>413</v>
      </c>
      <c r="F48" s="14" t="s">
        <v>414</v>
      </c>
    </row>
    <row r="49" spans="1:6" ht="13" x14ac:dyDescent="0.3">
      <c r="A49" s="117"/>
      <c r="B49" s="122"/>
      <c r="C49" s="74" t="s">
        <v>415</v>
      </c>
      <c r="D49" s="74" t="s">
        <v>416</v>
      </c>
      <c r="E49" s="74" t="s">
        <v>417</v>
      </c>
      <c r="F49" s="123" t="s">
        <v>418</v>
      </c>
    </row>
    <row r="50" spans="1:6" x14ac:dyDescent="0.25">
      <c r="A50" s="79"/>
      <c r="B50" s="58"/>
      <c r="C50" s="58"/>
      <c r="D50" s="58"/>
      <c r="E50" s="58"/>
    </row>
    <row r="51" spans="1:6" ht="13" x14ac:dyDescent="0.3">
      <c r="A51" s="76" t="s">
        <v>14</v>
      </c>
      <c r="B51" s="129">
        <f>SUM(B53:B65)</f>
        <v>11306</v>
      </c>
      <c r="C51" s="129">
        <f>SUM(C53:C65)</f>
        <v>2887</v>
      </c>
      <c r="D51" s="129">
        <f>SUM(D53:D65)</f>
        <v>2764</v>
      </c>
      <c r="E51" s="129">
        <f>SUM(E53:E65)</f>
        <v>2743</v>
      </c>
      <c r="F51" s="130">
        <f>SUM(F53:F65)</f>
        <v>2912</v>
      </c>
    </row>
    <row r="52" spans="1:6" x14ac:dyDescent="0.25">
      <c r="A52" s="79"/>
      <c r="B52" s="58"/>
      <c r="C52" s="58"/>
      <c r="D52" s="58"/>
      <c r="E52" s="58"/>
    </row>
    <row r="53" spans="1:6" x14ac:dyDescent="0.25">
      <c r="A53" s="79" t="s">
        <v>400</v>
      </c>
      <c r="B53" s="131">
        <v>5100</v>
      </c>
      <c r="C53" s="132">
        <v>1393</v>
      </c>
      <c r="D53" s="131">
        <v>1138</v>
      </c>
      <c r="E53" s="132">
        <v>1210</v>
      </c>
      <c r="F53" s="133">
        <v>1359</v>
      </c>
    </row>
    <row r="54" spans="1:6" x14ac:dyDescent="0.25">
      <c r="A54" s="79"/>
      <c r="B54" s="132"/>
      <c r="C54" s="132"/>
      <c r="D54" s="132"/>
      <c r="E54" s="132"/>
      <c r="F54" s="133"/>
    </row>
    <row r="55" spans="1:6" x14ac:dyDescent="0.25">
      <c r="A55" s="79" t="s">
        <v>401</v>
      </c>
      <c r="B55" s="131">
        <v>1380</v>
      </c>
      <c r="C55" s="132">
        <v>354</v>
      </c>
      <c r="D55" s="131">
        <v>423</v>
      </c>
      <c r="E55" s="132">
        <v>364</v>
      </c>
      <c r="F55" s="133">
        <v>239</v>
      </c>
    </row>
    <row r="56" spans="1:6" x14ac:dyDescent="0.25">
      <c r="A56" s="79"/>
      <c r="B56" s="132"/>
      <c r="C56" s="132"/>
      <c r="D56" s="132"/>
      <c r="E56" s="132"/>
      <c r="F56" s="133"/>
    </row>
    <row r="57" spans="1:6" x14ac:dyDescent="0.25">
      <c r="A57" s="79" t="s">
        <v>156</v>
      </c>
      <c r="B57" s="132">
        <v>1309</v>
      </c>
      <c r="C57" s="131">
        <v>347</v>
      </c>
      <c r="D57" s="132">
        <v>360</v>
      </c>
      <c r="E57" s="132">
        <v>251</v>
      </c>
      <c r="F57" s="133">
        <v>351</v>
      </c>
    </row>
    <row r="58" spans="1:6" x14ac:dyDescent="0.25">
      <c r="A58" s="79"/>
      <c r="B58" s="132"/>
      <c r="C58" s="132"/>
      <c r="D58" s="132"/>
      <c r="E58" s="132"/>
      <c r="F58" s="133"/>
    </row>
    <row r="59" spans="1:6" x14ac:dyDescent="0.25">
      <c r="A59" s="79" t="s">
        <v>157</v>
      </c>
      <c r="B59" s="132">
        <v>1023</v>
      </c>
      <c r="C59" s="132">
        <v>293</v>
      </c>
      <c r="D59" s="132">
        <v>217</v>
      </c>
      <c r="E59" s="131">
        <v>271</v>
      </c>
      <c r="F59" s="133">
        <v>242</v>
      </c>
    </row>
    <row r="60" spans="1:6" x14ac:dyDescent="0.25">
      <c r="A60" s="79"/>
      <c r="B60" s="132"/>
      <c r="C60" s="132"/>
      <c r="D60" s="132"/>
      <c r="E60" s="132"/>
      <c r="F60" s="133"/>
    </row>
    <row r="61" spans="1:6" x14ac:dyDescent="0.25">
      <c r="A61" s="79" t="s">
        <v>158</v>
      </c>
      <c r="B61" s="132">
        <v>528</v>
      </c>
      <c r="C61" s="132">
        <v>120</v>
      </c>
      <c r="D61" s="132">
        <v>133</v>
      </c>
      <c r="E61" s="132">
        <v>157</v>
      </c>
      <c r="F61" s="135">
        <v>118</v>
      </c>
    </row>
    <row r="62" spans="1:6" x14ac:dyDescent="0.25">
      <c r="A62" s="79"/>
      <c r="B62" s="132"/>
      <c r="C62" s="132"/>
      <c r="D62" s="132"/>
      <c r="E62" s="132"/>
      <c r="F62" s="133"/>
    </row>
    <row r="63" spans="1:6" x14ac:dyDescent="0.25">
      <c r="A63" s="79" t="s">
        <v>159</v>
      </c>
      <c r="B63" s="132">
        <v>927</v>
      </c>
      <c r="C63" s="132">
        <v>150</v>
      </c>
      <c r="D63" s="132">
        <v>284</v>
      </c>
      <c r="E63" s="132">
        <v>244</v>
      </c>
      <c r="F63" s="133">
        <v>249</v>
      </c>
    </row>
    <row r="64" spans="1:6" x14ac:dyDescent="0.25">
      <c r="A64" s="79"/>
      <c r="B64" s="132"/>
      <c r="C64" s="132"/>
      <c r="D64" s="132"/>
      <c r="E64" s="132"/>
      <c r="F64" s="133"/>
    </row>
    <row r="65" spans="1:6" x14ac:dyDescent="0.25">
      <c r="A65" s="79" t="s">
        <v>402</v>
      </c>
      <c r="B65" s="132">
        <v>1039</v>
      </c>
      <c r="C65" s="132">
        <v>230</v>
      </c>
      <c r="D65" s="132">
        <v>209</v>
      </c>
      <c r="E65" s="132">
        <v>246</v>
      </c>
      <c r="F65" s="133">
        <v>354</v>
      </c>
    </row>
    <row r="66" spans="1:6" x14ac:dyDescent="0.25">
      <c r="A66" s="73"/>
      <c r="B66" s="136"/>
      <c r="C66" s="136"/>
      <c r="D66" s="136"/>
      <c r="E66" s="136"/>
      <c r="F66" s="137"/>
    </row>
  </sheetData>
  <mergeCells count="6">
    <mergeCell ref="A4:F4"/>
    <mergeCell ref="A5:F5"/>
    <mergeCell ref="C8:F8"/>
    <mergeCell ref="A43:F43"/>
    <mergeCell ref="A44:F44"/>
    <mergeCell ref="C47:F47"/>
  </mergeCells>
  <printOptions horizontalCentered="1"/>
  <pageMargins left="1.3779527559055118" right="1.1299999999999999" top="1.5" bottom="1" header="0" footer="0"/>
  <pageSetup paperSize="5" scale="9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c161</vt:lpstr>
      <vt:lpstr>c162</vt:lpstr>
      <vt:lpstr>c163</vt:lpstr>
      <vt:lpstr>c164</vt:lpstr>
      <vt:lpstr>c165</vt:lpstr>
      <vt:lpstr>c-166</vt:lpstr>
      <vt:lpstr>c-167</vt:lpstr>
      <vt:lpstr>c168-169</vt:lpstr>
      <vt:lpstr>c170-171</vt:lpstr>
      <vt:lpstr>c172</vt:lpstr>
      <vt:lpstr>c-173</vt:lpstr>
      <vt:lpstr>'c161'!Área_de_impresión</vt:lpstr>
      <vt:lpstr>'c162'!Área_de_impresión</vt:lpstr>
      <vt:lpstr>'c163'!Área_de_impresión</vt:lpstr>
      <vt:lpstr>'c164'!Área_de_impresión</vt:lpstr>
      <vt:lpstr>'c-166'!Área_de_impresión</vt:lpstr>
      <vt:lpstr>'c168-169'!Área_de_impresión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 Vargas Benavides</dc:creator>
  <cp:lastModifiedBy>Marlen Vargas Benavides</cp:lastModifiedBy>
  <dcterms:created xsi:type="dcterms:W3CDTF">2020-07-08T05:33:20Z</dcterms:created>
  <dcterms:modified xsi:type="dcterms:W3CDTF">2020-07-08T05:33:50Z</dcterms:modified>
</cp:coreProperties>
</file>