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5" yWindow="-15" windowWidth="14415" windowHeight="12795" tabRatio="481"/>
  </bookViews>
  <sheets>
    <sheet name="Indice" sheetId="24" r:id="rId1"/>
    <sheet name="c-1" sheetId="12" r:id="rId2"/>
    <sheet name="c-2" sheetId="5" r:id="rId3"/>
    <sheet name="c-3" sheetId="22" r:id="rId4"/>
    <sheet name="c-4" sheetId="23" r:id="rId5"/>
    <sheet name="c-5" sheetId="14" r:id="rId6"/>
    <sheet name="c-6" sheetId="13" r:id="rId7"/>
    <sheet name="c-7" sheetId="11" r:id="rId8"/>
    <sheet name="c-8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1" hidden="1">'c-1'!#REF!</definedName>
    <definedName name="_xlnm._FilterDatabase" localSheetId="2" hidden="1">'c-2'!#REF!</definedName>
    <definedName name="_xlnm._FilterDatabase" localSheetId="3" hidden="1">'c-3'!#REF!</definedName>
    <definedName name="_xlnm._FilterDatabase" localSheetId="4" hidden="1">'c-4'!#REF!</definedName>
    <definedName name="_xlnm._FilterDatabase" localSheetId="5" hidden="1">'c-5'!#REF!</definedName>
    <definedName name="_xlnm._FilterDatabase" localSheetId="6" hidden="1">'c-6'!#REF!</definedName>
    <definedName name="_xlnm.Print_Area" localSheetId="1">'c-1'!$A$1:$J$73</definedName>
    <definedName name="_xlnm.Print_Area" localSheetId="2">'c-2'!$A$1:$K$57</definedName>
    <definedName name="_xlnm.Print_Area" localSheetId="3">'c-3'!$A$1:$G$75</definedName>
    <definedName name="_xlnm.Print_Area" localSheetId="4">'c-4'!$A$1:$G$59</definedName>
    <definedName name="_xlnm.Print_Area" localSheetId="5">'c-5'!$A$1:$AQ$73</definedName>
    <definedName name="_xlnm.Print_Area" localSheetId="6">'c-6'!$A$1:$X$74</definedName>
    <definedName name="_xlnm.Print_Area" localSheetId="7">'c-7'!$A$1:$C$38</definedName>
    <definedName name="_xlnm.Print_Area" localSheetId="8">'c-8'!$A$1:$G$43</definedName>
    <definedName name="_xlnm.Print_Area" localSheetId="0">Indice!$A$1:$B$33</definedName>
    <definedName name="cccc">#REF!</definedName>
    <definedName name="dd" localSheetId="3">#REF!</definedName>
    <definedName name="dd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>#REF!</definedName>
    <definedName name="Excel_BuiltIn__FilterDatabase">NA()</definedName>
    <definedName name="Excel_BuiltIn__FilterDatabase_1" localSheetId="1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6">#REF!</definedName>
    <definedName name="Excel_BuiltIn__FilterDatabase_1" localSheetId="0">[1]C1!#REF!</definedName>
    <definedName name="Excel_BuiltIn__FilterDatabase_1">#REF!</definedName>
    <definedName name="Excel_BuiltIn__FilterDatabase_2">#REF!</definedName>
    <definedName name="Excel_BuiltIn__FilterDatabase_3" localSheetId="1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6">#REF!</definedName>
    <definedName name="Excel_BuiltIn__FilterDatabase_3" localSheetId="0">[1]C4!#REF!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2">[2]C4!#REF!</definedName>
    <definedName name="Excel_BuiltIn__FilterDatabase_4" localSheetId="3">[2]C4!#REF!</definedName>
    <definedName name="Excel_BuiltIn__FilterDatabase_4" localSheetId="4">[2]C4!#REF!</definedName>
    <definedName name="Excel_BuiltIn__FilterDatabase_4" localSheetId="5">[2]C4!#REF!</definedName>
    <definedName name="Excel_BuiltIn__FilterDatabase_4" localSheetId="0">#REF!</definedName>
    <definedName name="Excel_BuiltIn__FilterDatabase_4">[2]C4!#REF!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>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1">#REF!</definedName>
    <definedName name="FOFO1" localSheetId="3">#REF!</definedName>
    <definedName name="FOFO1" localSheetId="5">#REF!</definedName>
    <definedName name="FOFO1" localSheetId="6">#REF!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>#REF!</definedName>
    <definedName name="FOFO1_7" localSheetId="3">#REF!</definedName>
    <definedName name="FOFO1_7" localSheetId="0">#REF!</definedName>
    <definedName name="FOFO1_7">#REF!</definedName>
    <definedName name="H" localSheetId="3">#REF!</definedName>
    <definedName name="H">#REF!</definedName>
    <definedName name="HJ" localSheetId="3">#REF!</definedName>
    <definedName name="HJ">#REF!</definedName>
    <definedName name="Listadesplegable1_6" localSheetId="3">'[3]menores sentenciados'!#REF!</definedName>
    <definedName name="Listadesplegable1_6" localSheetId="0">'[3]menores sentenciados'!#REF!</definedName>
    <definedName name="Listadesplegable1_6">'[3]menores sentenciados'!#REF!</definedName>
    <definedName name="n">#REF!</definedName>
    <definedName name="Nuevo" localSheetId="1">#REF!</definedName>
    <definedName name="Nuevo" localSheetId="3">#REF!</definedName>
    <definedName name="Nuevo" localSheetId="5">#REF!</definedName>
    <definedName name="Nuevo" localSheetId="6">#REF!</definedName>
    <definedName name="Nuevo">#REF!</definedName>
    <definedName name="sadss">#REF!</definedName>
    <definedName name="sds" localSheetId="3">#REF!</definedName>
    <definedName name="sds">#REF!</definedName>
    <definedName name="SHARED_FORMULA_1_6_1_6_9" localSheetId="3">SUM(#REF!)</definedName>
    <definedName name="SHARED_FORMULA_1_6_1_6_9">SUM(#REF!)</definedName>
    <definedName name="SHARED_FORMULA_2_21_2_21_9" localSheetId="3">SUM(#REF!)</definedName>
    <definedName name="SHARED_FORMULA_2_21_2_21_9">SUM(#REF!)</definedName>
    <definedName name="ss" localSheetId="3">[2]C4!#REF!</definedName>
    <definedName name="ss">[2]C4!#REF!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_xlnm.Print_Titles" localSheetId="1">'c-1'!$1:$8</definedName>
    <definedName name="_xlnm.Print_Titles" localSheetId="2">'c-2'!$1:$8</definedName>
    <definedName name="_xlnm.Print_Titles" localSheetId="3">'c-3'!$1:$9</definedName>
    <definedName name="_xlnm.Print_Titles" localSheetId="4">'c-4'!$1:$9</definedName>
    <definedName name="_xlnm.Print_Titles" localSheetId="5">'c-5'!$1:$9</definedName>
    <definedName name="_xlnm.Print_Titles" localSheetId="6">'c-6'!$1:$9</definedName>
    <definedName name="xxx" localSheetId="3">'[4]Juzgados '!#REF!</definedName>
    <definedName name="xxx">'[4]Juzgados '!#REF!</definedName>
    <definedName name="Z_DBFC5A21_4BEE_424C_BC05_B4A8E3102722_.wvu.PrintTitles" localSheetId="1" hidden="1">'c-1'!$1:$8</definedName>
    <definedName name="Z_DBFC5A21_4BEE_424C_BC05_B4A8E3102722_.wvu.PrintTitles" localSheetId="2" hidden="1">'c-2'!$1:$8</definedName>
    <definedName name="Z_DBFC5A21_4BEE_424C_BC05_B4A8E3102722_.wvu.PrintTitles" localSheetId="3" hidden="1">'c-3'!$1:$9</definedName>
    <definedName name="Z_DBFC5A21_4BEE_424C_BC05_B4A8E3102722_.wvu.PrintTitles" localSheetId="4" hidden="1">'c-4'!$1:$9</definedName>
    <definedName name="Z_DBFC5A21_4BEE_424C_BC05_B4A8E3102722_.wvu.PrintTitles" localSheetId="5" hidden="1">'c-5'!$1:$9</definedName>
    <definedName name="Z_DBFC5A21_4BEE_424C_BC05_B4A8E3102722_.wvu.PrintTitles" localSheetId="6" hidden="1">'c-6'!$1:$9</definedName>
  </definedNames>
  <calcPr calcId="124519"/>
</workbook>
</file>

<file path=xl/calcChain.xml><?xml version="1.0" encoding="utf-8"?>
<calcChain xmlns="http://schemas.openxmlformats.org/spreadsheetml/2006/main">
  <c r="C10" i="9"/>
  <c r="D10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39" i="11"/>
  <c r="C69" i="13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B61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B45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B29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C22"/>
  <c r="D22"/>
  <c r="E22"/>
  <c r="F22"/>
  <c r="G22"/>
  <c r="H22"/>
  <c r="I22"/>
  <c r="J22"/>
  <c r="K22"/>
  <c r="L22"/>
  <c r="L11" s="1"/>
  <c r="M22"/>
  <c r="N22"/>
  <c r="O22"/>
  <c r="P22"/>
  <c r="P11" s="1"/>
  <c r="Q22"/>
  <c r="R22"/>
  <c r="S22"/>
  <c r="T22"/>
  <c r="T11" s="1"/>
  <c r="U22"/>
  <c r="V22"/>
  <c r="W22"/>
  <c r="X22"/>
  <c r="X11" s="1"/>
  <c r="C19"/>
  <c r="D19"/>
  <c r="D11" s="1"/>
  <c r="E19"/>
  <c r="F19"/>
  <c r="G19"/>
  <c r="H19"/>
  <c r="H11" s="1"/>
  <c r="I19"/>
  <c r="J19"/>
  <c r="K19"/>
  <c r="L19"/>
  <c r="M19"/>
  <c r="N19"/>
  <c r="O19"/>
  <c r="P19"/>
  <c r="Q19"/>
  <c r="R19"/>
  <c r="S19"/>
  <c r="T19"/>
  <c r="U19"/>
  <c r="V19"/>
  <c r="W19"/>
  <c r="X19"/>
  <c r="B69"/>
  <c r="B19"/>
  <c r="C13"/>
  <c r="C11" s="1"/>
  <c r="D13"/>
  <c r="E13"/>
  <c r="E11" s="1"/>
  <c r="F13"/>
  <c r="F11" s="1"/>
  <c r="G13"/>
  <c r="G11" s="1"/>
  <c r="H13"/>
  <c r="I13"/>
  <c r="I11" s="1"/>
  <c r="J13"/>
  <c r="J11" s="1"/>
  <c r="K13"/>
  <c r="K11" s="1"/>
  <c r="L13"/>
  <c r="M13"/>
  <c r="M11" s="1"/>
  <c r="N13"/>
  <c r="N11" s="1"/>
  <c r="O13"/>
  <c r="O11" s="1"/>
  <c r="P13"/>
  <c r="Q13"/>
  <c r="Q11" s="1"/>
  <c r="R13"/>
  <c r="R11" s="1"/>
  <c r="S13"/>
  <c r="S11" s="1"/>
  <c r="T13"/>
  <c r="U13"/>
  <c r="U11" s="1"/>
  <c r="V13"/>
  <c r="V11" s="1"/>
  <c r="W13"/>
  <c r="W11" s="1"/>
  <c r="X13"/>
  <c r="B15"/>
  <c r="B16"/>
  <c r="B17"/>
  <c r="B13" s="1"/>
  <c r="B20"/>
  <c r="B23"/>
  <c r="B22" s="1"/>
  <c r="B24"/>
  <c r="B27"/>
  <c r="B26" s="1"/>
  <c r="B30"/>
  <c r="B31"/>
  <c r="B34"/>
  <c r="B33" s="1"/>
  <c r="B35"/>
  <c r="B38"/>
  <c r="B37" s="1"/>
  <c r="B39"/>
  <c r="B42"/>
  <c r="B41" s="1"/>
  <c r="B43"/>
  <c r="B46"/>
  <c r="B47"/>
  <c r="B50"/>
  <c r="B49" s="1"/>
  <c r="B51"/>
  <c r="B54"/>
  <c r="B53" s="1"/>
  <c r="B55"/>
  <c r="B58"/>
  <c r="B57" s="1"/>
  <c r="B59"/>
  <c r="B62"/>
  <c r="B63"/>
  <c r="B64"/>
  <c r="B67"/>
  <c r="B66" s="1"/>
  <c r="B70"/>
  <c r="B14"/>
  <c r="C69" i="14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B26"/>
  <c r="C13"/>
  <c r="C11" s="1"/>
  <c r="D13"/>
  <c r="D11" s="1"/>
  <c r="E13"/>
  <c r="E11" s="1"/>
  <c r="F13"/>
  <c r="F11" s="1"/>
  <c r="G13"/>
  <c r="G11" s="1"/>
  <c r="H13"/>
  <c r="H11" s="1"/>
  <c r="I13"/>
  <c r="I11" s="1"/>
  <c r="J13"/>
  <c r="J11" s="1"/>
  <c r="K13"/>
  <c r="K11" s="1"/>
  <c r="L13"/>
  <c r="L11" s="1"/>
  <c r="M13"/>
  <c r="M11" s="1"/>
  <c r="N13"/>
  <c r="N11" s="1"/>
  <c r="O13"/>
  <c r="O11" s="1"/>
  <c r="P13"/>
  <c r="P11" s="1"/>
  <c r="Q13"/>
  <c r="Q11" s="1"/>
  <c r="R13"/>
  <c r="R11" s="1"/>
  <c r="S13"/>
  <c r="S11" s="1"/>
  <c r="T13"/>
  <c r="T11" s="1"/>
  <c r="U13"/>
  <c r="U11" s="1"/>
  <c r="V13"/>
  <c r="V11" s="1"/>
  <c r="W13"/>
  <c r="W11" s="1"/>
  <c r="X13"/>
  <c r="X11" s="1"/>
  <c r="Y13"/>
  <c r="Y11" s="1"/>
  <c r="Z13"/>
  <c r="Z11" s="1"/>
  <c r="AA13"/>
  <c r="AA11" s="1"/>
  <c r="AB13"/>
  <c r="AB11" s="1"/>
  <c r="AC13"/>
  <c r="AC11" s="1"/>
  <c r="AD13"/>
  <c r="AD11" s="1"/>
  <c r="AE13"/>
  <c r="AE11" s="1"/>
  <c r="AF13"/>
  <c r="AF11" s="1"/>
  <c r="AG13"/>
  <c r="AG11" s="1"/>
  <c r="AH13"/>
  <c r="AH11" s="1"/>
  <c r="AI13"/>
  <c r="AI11" s="1"/>
  <c r="AJ13"/>
  <c r="AJ11" s="1"/>
  <c r="AK13"/>
  <c r="AK11" s="1"/>
  <c r="AL13"/>
  <c r="AL11" s="1"/>
  <c r="AM13"/>
  <c r="AM11" s="1"/>
  <c r="AN13"/>
  <c r="AN11" s="1"/>
  <c r="AO13"/>
  <c r="AO11" s="1"/>
  <c r="AP13"/>
  <c r="AP11" s="1"/>
  <c r="AQ13"/>
  <c r="AQ11" s="1"/>
  <c r="B55"/>
  <c r="B15"/>
  <c r="B16"/>
  <c r="B17"/>
  <c r="B20"/>
  <c r="B19" s="1"/>
  <c r="B23"/>
  <c r="B22" s="1"/>
  <c r="B24"/>
  <c r="B27"/>
  <c r="B30"/>
  <c r="B29" s="1"/>
  <c r="B31"/>
  <c r="B34"/>
  <c r="B33" s="1"/>
  <c r="B35"/>
  <c r="B38"/>
  <c r="B37" s="1"/>
  <c r="B39"/>
  <c r="B42"/>
  <c r="B41" s="1"/>
  <c r="B43"/>
  <c r="B46"/>
  <c r="B45" s="1"/>
  <c r="B47"/>
  <c r="B50"/>
  <c r="B49" s="1"/>
  <c r="B51"/>
  <c r="B54"/>
  <c r="B53" s="1"/>
  <c r="B58"/>
  <c r="B57" s="1"/>
  <c r="B59"/>
  <c r="B62"/>
  <c r="B61" s="1"/>
  <c r="B63"/>
  <c r="B64"/>
  <c r="B67"/>
  <c r="B66" s="1"/>
  <c r="B70"/>
  <c r="B69" s="1"/>
  <c r="B14"/>
  <c r="C11" i="23"/>
  <c r="D11"/>
  <c r="E11"/>
  <c r="F11"/>
  <c r="G11"/>
  <c r="B11"/>
  <c r="C52"/>
  <c r="D52"/>
  <c r="E52"/>
  <c r="F52"/>
  <c r="G52"/>
  <c r="C44"/>
  <c r="D44"/>
  <c r="E44"/>
  <c r="F44"/>
  <c r="G44"/>
  <c r="C38"/>
  <c r="D38"/>
  <c r="E38"/>
  <c r="F38"/>
  <c r="G38"/>
  <c r="B44"/>
  <c r="B38"/>
  <c r="C34"/>
  <c r="D34"/>
  <c r="E34"/>
  <c r="F34"/>
  <c r="G34"/>
  <c r="C30"/>
  <c r="D30"/>
  <c r="E30"/>
  <c r="F30"/>
  <c r="G30"/>
  <c r="B52"/>
  <c r="B34"/>
  <c r="B30"/>
  <c r="C23"/>
  <c r="D23"/>
  <c r="E23"/>
  <c r="F23"/>
  <c r="G23"/>
  <c r="B23"/>
  <c r="C13"/>
  <c r="D13"/>
  <c r="E13"/>
  <c r="F13"/>
  <c r="G13"/>
  <c r="B15"/>
  <c r="B16"/>
  <c r="B17"/>
  <c r="B18"/>
  <c r="B19"/>
  <c r="B20"/>
  <c r="B21"/>
  <c r="B24"/>
  <c r="B25"/>
  <c r="B26"/>
  <c r="B27"/>
  <c r="B28"/>
  <c r="B31"/>
  <c r="B32"/>
  <c r="B35"/>
  <c r="B36"/>
  <c r="B39"/>
  <c r="B40"/>
  <c r="B41"/>
  <c r="B42"/>
  <c r="B45"/>
  <c r="B46"/>
  <c r="B47"/>
  <c r="B48"/>
  <c r="B49"/>
  <c r="B50"/>
  <c r="B53"/>
  <c r="B54"/>
  <c r="B14"/>
  <c r="C69" i="22"/>
  <c r="D69"/>
  <c r="E69"/>
  <c r="F69"/>
  <c r="G69"/>
  <c r="C66"/>
  <c r="D66"/>
  <c r="E66"/>
  <c r="F66"/>
  <c r="G66"/>
  <c r="C61"/>
  <c r="D61"/>
  <c r="E61"/>
  <c r="F61"/>
  <c r="G61"/>
  <c r="C57"/>
  <c r="D57"/>
  <c r="E57"/>
  <c r="F57"/>
  <c r="G57"/>
  <c r="B57"/>
  <c r="C53"/>
  <c r="D53"/>
  <c r="E53"/>
  <c r="F53"/>
  <c r="G53"/>
  <c r="C49"/>
  <c r="D49"/>
  <c r="E49"/>
  <c r="F49"/>
  <c r="G49"/>
  <c r="B49"/>
  <c r="C45"/>
  <c r="D45"/>
  <c r="E45"/>
  <c r="F45"/>
  <c r="G45"/>
  <c r="C41"/>
  <c r="D41"/>
  <c r="E41"/>
  <c r="F41"/>
  <c r="G41"/>
  <c r="B41"/>
  <c r="C37"/>
  <c r="D37"/>
  <c r="E37"/>
  <c r="F37"/>
  <c r="G37"/>
  <c r="C33"/>
  <c r="D33"/>
  <c r="E33"/>
  <c r="F33"/>
  <c r="G33"/>
  <c r="B33"/>
  <c r="C29"/>
  <c r="D29"/>
  <c r="E29"/>
  <c r="F29"/>
  <c r="F11" s="1"/>
  <c r="G29"/>
  <c r="C26"/>
  <c r="D26"/>
  <c r="E26"/>
  <c r="F26"/>
  <c r="G26"/>
  <c r="C22"/>
  <c r="D22"/>
  <c r="E22"/>
  <c r="F22"/>
  <c r="G22"/>
  <c r="C19"/>
  <c r="D19"/>
  <c r="E19"/>
  <c r="F19"/>
  <c r="G19"/>
  <c r="C13"/>
  <c r="C11" s="1"/>
  <c r="D13"/>
  <c r="D11" s="1"/>
  <c r="E13"/>
  <c r="E11" s="1"/>
  <c r="F13"/>
  <c r="G13"/>
  <c r="G11" s="1"/>
  <c r="B13"/>
  <c r="B15"/>
  <c r="B16"/>
  <c r="B17"/>
  <c r="B20"/>
  <c r="B19" s="1"/>
  <c r="B23"/>
  <c r="B22" s="1"/>
  <c r="B24"/>
  <c r="B27"/>
  <c r="B26" s="1"/>
  <c r="B30"/>
  <c r="B29" s="1"/>
  <c r="B31"/>
  <c r="B34"/>
  <c r="B35"/>
  <c r="B38"/>
  <c r="B37" s="1"/>
  <c r="B39"/>
  <c r="B42"/>
  <c r="B43"/>
  <c r="B46"/>
  <c r="B45" s="1"/>
  <c r="B47"/>
  <c r="B50"/>
  <c r="B51"/>
  <c r="B54"/>
  <c r="B53" s="1"/>
  <c r="B55"/>
  <c r="B58"/>
  <c r="B59"/>
  <c r="B62"/>
  <c r="B61" s="1"/>
  <c r="B63"/>
  <c r="B64"/>
  <c r="B67"/>
  <c r="B66" s="1"/>
  <c r="B70"/>
  <c r="B69" s="1"/>
  <c r="B14"/>
  <c r="C11" i="5"/>
  <c r="D11"/>
  <c r="E11"/>
  <c r="F11"/>
  <c r="G11"/>
  <c r="H11"/>
  <c r="I11"/>
  <c r="J11"/>
  <c r="K11"/>
  <c r="B11"/>
  <c r="C52"/>
  <c r="D52"/>
  <c r="E52"/>
  <c r="F52"/>
  <c r="G52"/>
  <c r="H52"/>
  <c r="I52"/>
  <c r="J52"/>
  <c r="K52"/>
  <c r="C44"/>
  <c r="D44"/>
  <c r="E44"/>
  <c r="F44"/>
  <c r="G44"/>
  <c r="H44"/>
  <c r="I44"/>
  <c r="J44"/>
  <c r="K44"/>
  <c r="C38"/>
  <c r="D38"/>
  <c r="E38"/>
  <c r="F38"/>
  <c r="G38"/>
  <c r="H38"/>
  <c r="I38"/>
  <c r="J38"/>
  <c r="K38"/>
  <c r="C34"/>
  <c r="D34"/>
  <c r="E34"/>
  <c r="F34"/>
  <c r="G34"/>
  <c r="H34"/>
  <c r="I34"/>
  <c r="J34"/>
  <c r="K34"/>
  <c r="C30"/>
  <c r="D30"/>
  <c r="E30"/>
  <c r="F30"/>
  <c r="G30"/>
  <c r="H30"/>
  <c r="I30"/>
  <c r="J30"/>
  <c r="K30"/>
  <c r="C23"/>
  <c r="D23"/>
  <c r="E23"/>
  <c r="F23"/>
  <c r="G23"/>
  <c r="H23"/>
  <c r="I23"/>
  <c r="J23"/>
  <c r="K23"/>
  <c r="C13"/>
  <c r="D13"/>
  <c r="E13"/>
  <c r="F13"/>
  <c r="G13"/>
  <c r="H13"/>
  <c r="I13"/>
  <c r="J13"/>
  <c r="K13"/>
  <c r="C69" i="12"/>
  <c r="D69"/>
  <c r="E69"/>
  <c r="F69"/>
  <c r="G69"/>
  <c r="H69"/>
  <c r="I69"/>
  <c r="J69"/>
  <c r="C66"/>
  <c r="D66"/>
  <c r="E66"/>
  <c r="F66"/>
  <c r="G66"/>
  <c r="H66"/>
  <c r="I66"/>
  <c r="J66"/>
  <c r="C61"/>
  <c r="D61"/>
  <c r="E61"/>
  <c r="F61"/>
  <c r="G61"/>
  <c r="H61"/>
  <c r="I61"/>
  <c r="J61"/>
  <c r="B61"/>
  <c r="C57"/>
  <c r="D57"/>
  <c r="E57"/>
  <c r="F57"/>
  <c r="G57"/>
  <c r="H57"/>
  <c r="I57"/>
  <c r="J57"/>
  <c r="B57"/>
  <c r="C53"/>
  <c r="D53"/>
  <c r="E53"/>
  <c r="F53"/>
  <c r="G53"/>
  <c r="H53"/>
  <c r="I53"/>
  <c r="J53"/>
  <c r="B53"/>
  <c r="C49"/>
  <c r="D49"/>
  <c r="E49"/>
  <c r="F49"/>
  <c r="G49"/>
  <c r="H49"/>
  <c r="I49"/>
  <c r="J49"/>
  <c r="B49"/>
  <c r="C45"/>
  <c r="D45"/>
  <c r="E45"/>
  <c r="F45"/>
  <c r="G45"/>
  <c r="H45"/>
  <c r="I45"/>
  <c r="J45"/>
  <c r="B45"/>
  <c r="C41"/>
  <c r="D41"/>
  <c r="E41"/>
  <c r="F41"/>
  <c r="G41"/>
  <c r="H41"/>
  <c r="I41"/>
  <c r="J41"/>
  <c r="B41"/>
  <c r="C37"/>
  <c r="D37"/>
  <c r="E37"/>
  <c r="F37"/>
  <c r="G37"/>
  <c r="H37"/>
  <c r="I37"/>
  <c r="J37"/>
  <c r="B37"/>
  <c r="C33"/>
  <c r="D33"/>
  <c r="E33"/>
  <c r="F33"/>
  <c r="G33"/>
  <c r="H33"/>
  <c r="I33"/>
  <c r="J33"/>
  <c r="C29"/>
  <c r="D29"/>
  <c r="E29"/>
  <c r="F29"/>
  <c r="G29"/>
  <c r="H29"/>
  <c r="I29"/>
  <c r="J29"/>
  <c r="B33"/>
  <c r="B29"/>
  <c r="C26"/>
  <c r="D26"/>
  <c r="E26"/>
  <c r="F26"/>
  <c r="G26"/>
  <c r="H26"/>
  <c r="I26"/>
  <c r="J26"/>
  <c r="C22"/>
  <c r="D22"/>
  <c r="E22"/>
  <c r="F22"/>
  <c r="G22"/>
  <c r="H22"/>
  <c r="I22"/>
  <c r="J22"/>
  <c r="B22"/>
  <c r="C19"/>
  <c r="D19"/>
  <c r="E19"/>
  <c r="F19"/>
  <c r="G19"/>
  <c r="H19"/>
  <c r="I19"/>
  <c r="J19"/>
  <c r="C13"/>
  <c r="C11" s="1"/>
  <c r="D13"/>
  <c r="E13"/>
  <c r="E11" s="1"/>
  <c r="F13"/>
  <c r="G13"/>
  <c r="G11" s="1"/>
  <c r="H13"/>
  <c r="I13"/>
  <c r="I11" s="1"/>
  <c r="J13"/>
  <c r="B13"/>
  <c r="B11" s="1"/>
  <c r="B69"/>
  <c r="B66"/>
  <c r="B26"/>
  <c r="B19"/>
  <c r="B11" i="11"/>
  <c r="B12" i="9"/>
  <c r="B10" s="1"/>
  <c r="B38" i="5"/>
  <c r="B13"/>
  <c r="B34"/>
  <c r="B13" i="23"/>
  <c r="B30" i="5"/>
  <c r="B44"/>
  <c r="B52"/>
  <c r="B23"/>
  <c r="B13" i="14"/>
  <c r="B11" i="13" l="1"/>
  <c r="B11" i="14"/>
  <c r="B11" i="22"/>
  <c r="J11" i="12"/>
  <c r="F11"/>
  <c r="D11"/>
  <c r="H11"/>
</calcChain>
</file>

<file path=xl/sharedStrings.xml><?xml version="1.0" encoding="utf-8"?>
<sst xmlns="http://schemas.openxmlformats.org/spreadsheetml/2006/main" count="626" uniqueCount="311">
  <si>
    <t>Archivado</t>
  </si>
  <si>
    <t>Otros</t>
  </si>
  <si>
    <t>Total</t>
  </si>
  <si>
    <t>TOTAL</t>
  </si>
  <si>
    <t>Primer Circuito Judicial de San José</t>
  </si>
  <si>
    <t>Primer Circuito Judicial de Alajuela</t>
  </si>
  <si>
    <t>Segundo Circuito Judicial de Alajuela</t>
  </si>
  <si>
    <t>Tercer Circuito Judicial de Alajuela</t>
  </si>
  <si>
    <t>Circuito Judicial de Cartago</t>
  </si>
  <si>
    <t>Circuito Judicial de Heredia</t>
  </si>
  <si>
    <t>Primer Circuito Judicial de Guanacaste</t>
  </si>
  <si>
    <t>Segundo Circuito Judicial de Guanacaste</t>
  </si>
  <si>
    <t>Circuito Judicial de Puntarenas</t>
  </si>
  <si>
    <t>CUADRO N° 2</t>
  </si>
  <si>
    <t>CUADRO N° 4</t>
  </si>
  <si>
    <t>Juzgado de Familia II Circuito Jud. de San José</t>
  </si>
  <si>
    <t>Juzgado Civil, Trabajo y Familia de Puriscal</t>
  </si>
  <si>
    <t>Juzgado de Familia, de Niñez y Adolescencia</t>
  </si>
  <si>
    <t>Juzgado Segundo de Familia de San José</t>
  </si>
  <si>
    <t>Juzgado Primero de Familia de San José</t>
  </si>
  <si>
    <t>Juzgado de Familia del I Circuito Jud. De Alajuela</t>
  </si>
  <si>
    <t>Juzgado de Familia, Penal Juv. Y Viol. Dom. De Grecia</t>
  </si>
  <si>
    <t>Juzgado de Familia de Cartago</t>
  </si>
  <si>
    <t>Juzgado Familia, Penal Juv. Y Viol. Dom. De Turrialba</t>
  </si>
  <si>
    <t>Juzgado de Familia de Heredia</t>
  </si>
  <si>
    <t>Juzgado de Familia, Penal Juvenil y Violencia Dom. De Cañas</t>
  </si>
  <si>
    <t>Juzgado de Familia, Penal Juv. Y Viol. Dom. De Santa Cruz</t>
  </si>
  <si>
    <t>Juzgado de Familia de Puntarenas</t>
  </si>
  <si>
    <t>Juzgado Civil, Trabajo y Familia de Aguirre y Parrita</t>
  </si>
  <si>
    <t>Juzgado Civil, Trabajo y Familia de Buenos Aires</t>
  </si>
  <si>
    <t>Juzgado Civil, Trabajo y Familia de Osa</t>
  </si>
  <si>
    <t>Juzgado Civil, Trabajo y Familia de Golfito</t>
  </si>
  <si>
    <t>Juzgado de Familia del I Circuito Judicial de la Zona Atlántica</t>
  </si>
  <si>
    <t>Juzgado Civil, Trab. y Fam. Hatillo, San Seb. y Alajuelita</t>
  </si>
  <si>
    <t>Por sentencia</t>
  </si>
  <si>
    <t>Por sentencia homologatoria de acuerdo conciliatorio</t>
  </si>
  <si>
    <t>10 meses 1 semana</t>
  </si>
  <si>
    <t>7 meses 1 semana</t>
  </si>
  <si>
    <t>DURACIÓN PROMEDIO</t>
  </si>
  <si>
    <t>Por incompetencia</t>
  </si>
  <si>
    <t>Por desistimiento</t>
  </si>
  <si>
    <t>Por acumulación</t>
  </si>
  <si>
    <t>Por deserción</t>
  </si>
  <si>
    <t>Demanda inadmisible (rechazo ad portas)</t>
  </si>
  <si>
    <t>Remitido al Centro Conciliación</t>
  </si>
  <si>
    <t>Resuelto por Centro Conciliación</t>
  </si>
  <si>
    <t>Juz. Familia y Viol. Dom. III Circ. Jud. Alajuela (San Ramón)</t>
  </si>
  <si>
    <t>Juzgado de Familia I Circ. Jud. Zona Sur</t>
  </si>
  <si>
    <t>Juzgado Familia y Viol. Dom. II Cir. Jud. Zona Sur</t>
  </si>
  <si>
    <t>Juzgado de Familia y Viol. Dom. I Circ. Jud. Guanacaste</t>
  </si>
  <si>
    <t>Juzgado Familia y Viol. Dom. II Circ. Jud. Guanacaste</t>
  </si>
  <si>
    <t>Juzgado de Familia II Circ. Jud. De la Zona Atlántica</t>
  </si>
  <si>
    <t>CUADRO N° 1</t>
  </si>
  <si>
    <t xml:space="preserve">Juzgado Civil, Trabajo y Familia de Puriscal </t>
  </si>
  <si>
    <t>Segundo  Circuito Judicial de San José</t>
  </si>
  <si>
    <t>Tercer Circuito Judicial de San José</t>
  </si>
  <si>
    <t xml:space="preserve">Juzgado Civil, Trab. y Fam. Hatillo, San Seb. y Alajuelita </t>
  </si>
  <si>
    <t>Primer Circuito Judicial de la Zona Sur</t>
  </si>
  <si>
    <t>Segundo Circuito Judicial de la Zona Sur</t>
  </si>
  <si>
    <t>Primer Circuito Judicial de la Zona Atlántica</t>
  </si>
  <si>
    <t>Segundo  Circuito Judicial de la Zona Atlántica</t>
  </si>
  <si>
    <t>CUADRO N° 3</t>
  </si>
  <si>
    <t>SEGÚN: CIRCUITO JUDICIAL Y DESPACHO</t>
  </si>
  <si>
    <t>TIPO DE RESOLUCIÓN</t>
  </si>
  <si>
    <t>POR: TIPO DE RESOLUCIÓN</t>
  </si>
  <si>
    <t>ENTRADOS</t>
  </si>
  <si>
    <t>REENTRADOS</t>
  </si>
  <si>
    <t>FENECIDOS</t>
  </si>
  <si>
    <t>AUTO SENTENCIA</t>
  </si>
  <si>
    <t>Por sentencia en conciliación</t>
  </si>
  <si>
    <t>9 meses 0 semanas</t>
  </si>
  <si>
    <t>10 meses 3 semanas</t>
  </si>
  <si>
    <t>MOTIVO DE TÉRMINO</t>
  </si>
  <si>
    <t>Juzgado de Familia de Heredia, sede Sarapiquí</t>
  </si>
  <si>
    <t>ACTIVOS AL 01-01-2015</t>
  </si>
  <si>
    <t>ACTIVOS 01-01-2015</t>
  </si>
  <si>
    <t>CIRCULANTE POR ESTADO</t>
  </si>
  <si>
    <t>CIRCULANTE POR FASE</t>
  </si>
  <si>
    <t>ABREVIADOS</t>
  </si>
  <si>
    <t>Nulidad de matrimonio</t>
  </si>
  <si>
    <t>Divorcio</t>
  </si>
  <si>
    <t>Guarda crianza y educación</t>
  </si>
  <si>
    <t>Interdicción</t>
  </si>
  <si>
    <t>Reconocimiento unión de hecho</t>
  </si>
  <si>
    <t>Separación judicial</t>
  </si>
  <si>
    <t>Suspensión o privación de la autoridad parental</t>
  </si>
  <si>
    <t>Recuperación de la autoridad parental</t>
  </si>
  <si>
    <t>ORDINARIOS</t>
  </si>
  <si>
    <t>Liquidación anticipada de bienes gananciales</t>
  </si>
  <si>
    <t>Nulidad de traspasos de bienes gananciales</t>
  </si>
  <si>
    <t>Ordinarios otros</t>
  </si>
  <si>
    <t>SUMARIOS</t>
  </si>
  <si>
    <t>Interrelación familiar (régimen de visitas)</t>
  </si>
  <si>
    <t>Desafectación al régimen de habitación familiar</t>
  </si>
  <si>
    <t>Adopciones nacionales</t>
  </si>
  <si>
    <t>Adopciones internacionales</t>
  </si>
  <si>
    <t>Autorización salida del país</t>
  </si>
  <si>
    <t>Conflicto autoridad parental</t>
  </si>
  <si>
    <t xml:space="preserve"> Declaratoria judicial de abandono</t>
  </si>
  <si>
    <t>Ejecucion de sentencia</t>
  </si>
  <si>
    <t>Protección Niñez y Adolescencia</t>
  </si>
  <si>
    <t>Restitución internacional</t>
  </si>
  <si>
    <t>PROCESOS ORALES / ESPECIALES</t>
  </si>
  <si>
    <t>Actividades de sedes extrajudiciales</t>
  </si>
  <si>
    <t>Insanias</t>
  </si>
  <si>
    <t>Depósito</t>
  </si>
  <si>
    <t>Reconocimiento de hija o de hijo de mujer casada no contencioso</t>
  </si>
  <si>
    <t>Tutela</t>
  </si>
  <si>
    <t>Curatela</t>
  </si>
  <si>
    <t>Diligencia utilidad y necesidad</t>
  </si>
  <si>
    <t>ACTIVIDAD JUDICIAL NO CONTENCIOSA</t>
  </si>
  <si>
    <t>OTROS</t>
  </si>
  <si>
    <t>Modificaciones de fallo</t>
  </si>
  <si>
    <t>Celebración de matrimonio</t>
  </si>
  <si>
    <t>Pensiones Alimentarias en proceso de divorcio</t>
  </si>
  <si>
    <t xml:space="preserve"> Asuntos de otras jurisdicciones</t>
  </si>
  <si>
    <t>Abreviados</t>
  </si>
  <si>
    <t>CUADRO N° 5</t>
  </si>
  <si>
    <t>Impugnación de paternidad</t>
  </si>
  <si>
    <t>Impugnación de paternidad declarada en sede</t>
  </si>
  <si>
    <t>Investigación de paternidad</t>
  </si>
  <si>
    <t>Afirmación de paternidad</t>
  </si>
  <si>
    <t>Impugnación de reconocimiento</t>
  </si>
  <si>
    <t>Declaratoria de extramatrimonialidad</t>
  </si>
  <si>
    <t>ACTIVOS AL 31-12-2015</t>
  </si>
  <si>
    <t>Juzgado de Familia III Circ. Jud. De San José (Desamparados)</t>
  </si>
  <si>
    <t>Juzgado de Familia del II Circ. Jud. De Alajuela</t>
  </si>
  <si>
    <t>Juzgado Civil y Trabajo del II Circ. Jud. Alajuela, Sede Upala</t>
  </si>
  <si>
    <t>Juzgado Civil, Trabajo, Familia, Penal Juv. Y Viol. Dom. de Sarapiquí</t>
  </si>
  <si>
    <t xml:space="preserve">Juzgado de Familia y Viol. Dom. I Circ. Jud. Guanacaste (Liberia) </t>
  </si>
  <si>
    <t>Juzgado Familia y Viol. Dom. II Circ. Jud. Guanacaste (Nicoya)</t>
  </si>
  <si>
    <t>Juzgado de Familia del I Circ. Jud. Zona Sur  (Pérez Zeledón)</t>
  </si>
  <si>
    <t>Juzgado Familia y Viol. Dom. II Cir. Jud. Zona Sur  (Corredores)</t>
  </si>
  <si>
    <t>Juzgado de Familia, Penal Juv. y Viol. Doméstica de Golfito</t>
  </si>
  <si>
    <t>Demanda</t>
  </si>
  <si>
    <t>Demostrativa</t>
  </si>
  <si>
    <t>Conclusiva</t>
  </si>
  <si>
    <t>Ejecución</t>
  </si>
  <si>
    <t>Deserción</t>
  </si>
  <si>
    <t>Incompetencia</t>
  </si>
  <si>
    <t>Sentencia</t>
  </si>
  <si>
    <t>Sentencia por conciliación</t>
  </si>
  <si>
    <t>Demanda inadmisible</t>
  </si>
  <si>
    <t>Acumulación</t>
  </si>
  <si>
    <t>Ejecución cumplida</t>
  </si>
  <si>
    <t>Acuerdo homologado</t>
  </si>
  <si>
    <t>Por solicitud de partes</t>
  </si>
  <si>
    <t>Por excepción de cosa juzgada</t>
  </si>
  <si>
    <t xml:space="preserve">Improcedencia vía judicial </t>
  </si>
  <si>
    <t>Muerte de alguna de las partes</t>
  </si>
  <si>
    <t>Matrimonios realizados</t>
  </si>
  <si>
    <t>Arreglo extrajudicial</t>
  </si>
  <si>
    <t>Devuelto por trámite incompleto</t>
  </si>
  <si>
    <t>Elaborado por: Sección de Estadística, Dirección de Planificación.</t>
  </si>
  <si>
    <t xml:space="preserve">Elaborado por: Sección de Estadística, Dirección de Planificación. </t>
  </si>
  <si>
    <t>INACTIVOS</t>
  </si>
  <si>
    <t>POR: TIPO DE ASUNTO</t>
  </si>
  <si>
    <t>ACTIVOS 31-12-2015</t>
  </si>
  <si>
    <t>Ejecución Cumplida</t>
  </si>
  <si>
    <t>Acuerdo Homologado</t>
  </si>
  <si>
    <t>Por Solicitud de las Partes</t>
  </si>
  <si>
    <t>14 meses 2 semanas</t>
  </si>
  <si>
    <t>3 meses 2 semanas</t>
  </si>
  <si>
    <t>11 meses 3 semanas</t>
  </si>
  <si>
    <t>8 meses 3 semanas</t>
  </si>
  <si>
    <t>4 meses 1 semana</t>
  </si>
  <si>
    <t>5 meses 0 semanas</t>
  </si>
  <si>
    <t>17 meses 1 semana</t>
  </si>
  <si>
    <t>6 meses 2 semanas</t>
  </si>
  <si>
    <t>8 meses 2 semanas</t>
  </si>
  <si>
    <t>4 meses 3 semanas</t>
  </si>
  <si>
    <t>8 meses 0 semanas</t>
  </si>
  <si>
    <t>42 meses 3 semanas</t>
  </si>
  <si>
    <t>11 meses 1 semana</t>
  </si>
  <si>
    <t>4 meses 2 semanas</t>
  </si>
  <si>
    <t>15 meses 1 semana</t>
  </si>
  <si>
    <t>3 meses 3 semanas</t>
  </si>
  <si>
    <t>12 meses 2 semanas</t>
  </si>
  <si>
    <t>1 mes 3 semanas</t>
  </si>
  <si>
    <t>20 meses 0 semanas</t>
  </si>
  <si>
    <t>11 meses 2semanas</t>
  </si>
  <si>
    <t>11meses 2 semanas</t>
  </si>
  <si>
    <t>9 meses 3 semanas</t>
  </si>
  <si>
    <t>25 meses 1 semana</t>
  </si>
  <si>
    <t>24 meses 2 semana</t>
  </si>
  <si>
    <t>20 meses 1 semana</t>
  </si>
  <si>
    <t>14 meses 3 semanas</t>
  </si>
  <si>
    <t>15 meses 3 semanas</t>
  </si>
  <si>
    <t>5 meses 1 semana</t>
  </si>
  <si>
    <t>---</t>
  </si>
  <si>
    <t>9 meses 1 semana</t>
  </si>
  <si>
    <t>12 meses 0 semanas</t>
  </si>
  <si>
    <t>13 meses 0 semanas</t>
  </si>
  <si>
    <t>13 meses 2 semanas</t>
  </si>
  <si>
    <t>11 meses 2 semanas</t>
  </si>
  <si>
    <t>12 meses 1 semana</t>
  </si>
  <si>
    <t>8 meses 1 semana</t>
  </si>
  <si>
    <t>10 meses 0 semanas</t>
  </si>
  <si>
    <t>7 meses 0 semanas</t>
  </si>
  <si>
    <t>17 meses 0 semanas</t>
  </si>
  <si>
    <t>17 meses 3 semanas</t>
  </si>
  <si>
    <t>13 meses 1 semana</t>
  </si>
  <si>
    <t>7 meses 3 semanas</t>
  </si>
  <si>
    <t>4 meses 0 semanas</t>
  </si>
  <si>
    <t>18 meses 1 semana</t>
  </si>
  <si>
    <t>2 meses 0 semanas</t>
  </si>
  <si>
    <t>6 meses 3 semanas</t>
  </si>
  <si>
    <t>5 meses 3 semanas</t>
  </si>
  <si>
    <t>19 meses 2 semanas</t>
  </si>
  <si>
    <t>22 meses 2 semanas</t>
  </si>
  <si>
    <t>23 meses 3 semanas</t>
  </si>
  <si>
    <t>10 meses 2 semanas</t>
  </si>
  <si>
    <t>9 meses 2 semanas</t>
  </si>
  <si>
    <t>17 meses 2 semanas</t>
  </si>
  <si>
    <t>24 meses 2 semanas</t>
  </si>
  <si>
    <t>21 meses 2 semanas</t>
  </si>
  <si>
    <t>8 meses 3 semana</t>
  </si>
  <si>
    <t>SEGÚN: PROVINCIA Y DESPACHO</t>
  </si>
  <si>
    <t>SEGÚN: MOTIVO DE TÉRMINO</t>
  </si>
  <si>
    <t>CIRCUITO JUDICIAL Y DESPACHO</t>
  </si>
  <si>
    <r>
      <t>Sin Fase</t>
    </r>
    <r>
      <rPr>
        <b/>
        <vertAlign val="superscript"/>
        <sz val="12"/>
        <rFont val="Times New Roman"/>
        <family val="1"/>
      </rPr>
      <t>(1)</t>
    </r>
  </si>
  <si>
    <r>
      <t>Juzgado Civil, Trabajo y Familia de Puriscal</t>
    </r>
    <r>
      <rPr>
        <vertAlign val="superscript"/>
        <sz val="12"/>
        <rFont val="Times New Roman"/>
        <family val="1"/>
      </rPr>
      <t>(2)</t>
    </r>
  </si>
  <si>
    <r>
      <t>Juzgado Civil, Trab. y Fam. Hatillo, San Seb. y Alajuelita</t>
    </r>
    <r>
      <rPr>
        <vertAlign val="superscript"/>
        <sz val="12"/>
        <rFont val="Times New Roman"/>
        <family val="1"/>
      </rPr>
      <t>(2)</t>
    </r>
  </si>
  <si>
    <t>CUADRO N° 8</t>
  </si>
  <si>
    <t>CUADRO N° 7</t>
  </si>
  <si>
    <t>1-/ El personal judicial del despacho no le asignó la información correspondiente la fase del expediente dentro del Sistema Costarricense de Gestión de Despachos Judiciales.</t>
  </si>
  <si>
    <t>2-/El despacho no cuenta con el Sistema Costarricense de Gestión de Despachos Judiciales, por lo que no es posible desglosar el circulante al finalizar por fase a excepción de Ejecución</t>
  </si>
  <si>
    <r>
      <t xml:space="preserve">Juzgado Civil, Trabajo y Familia de Puriscal </t>
    </r>
    <r>
      <rPr>
        <vertAlign val="superscript"/>
        <sz val="12"/>
        <rFont val="Times New Roman"/>
        <family val="1"/>
      </rPr>
      <t>(2)</t>
    </r>
  </si>
  <si>
    <r>
      <t>Juzgado de Familia III Circ. Jud. De San José (Desamparados)</t>
    </r>
    <r>
      <rPr>
        <vertAlign val="superscript"/>
        <sz val="12"/>
        <rFont val="Times New Roman"/>
        <family val="1"/>
      </rPr>
      <t>(2)</t>
    </r>
  </si>
  <si>
    <r>
      <t>Juzgado Civil y Trabajo del II Circ. Jud. Alajuela, Sede Upala</t>
    </r>
    <r>
      <rPr>
        <vertAlign val="superscript"/>
        <sz val="12"/>
        <rFont val="Times New Roman"/>
        <family val="1"/>
      </rPr>
      <t>(2)</t>
    </r>
  </si>
  <si>
    <r>
      <t>Juzgado de Familia, Penal Juvenil y Violencia Dom. De Cañas</t>
    </r>
    <r>
      <rPr>
        <vertAlign val="superscript"/>
        <sz val="12"/>
        <rFont val="Times New Roman"/>
        <family val="1"/>
      </rPr>
      <t>(2)</t>
    </r>
  </si>
  <si>
    <r>
      <t>Juzgado de Familia de Puntarenas</t>
    </r>
    <r>
      <rPr>
        <vertAlign val="superscript"/>
        <sz val="12"/>
        <rFont val="Times New Roman"/>
        <family val="1"/>
      </rPr>
      <t>(2)</t>
    </r>
  </si>
  <si>
    <r>
      <t>Terminado por inconsistencias</t>
    </r>
    <r>
      <rPr>
        <b/>
        <vertAlign val="superscript"/>
        <sz val="12"/>
        <rFont val="Times New Roman"/>
        <family val="1"/>
      </rPr>
      <t>(1)</t>
    </r>
  </si>
  <si>
    <t>1-/ Asuntos terminados producto de la ejecución de inventario y sus correspondientes ajustes.</t>
  </si>
  <si>
    <t xml:space="preserve">CIRCUITO JUDICIAL Y DESPACHO </t>
  </si>
  <si>
    <t>DESPACHO</t>
  </si>
  <si>
    <r>
      <t>Juzgado Civil, Trabajo y Familia de Aguirre y Parrita</t>
    </r>
    <r>
      <rPr>
        <vertAlign val="superscript"/>
        <sz val="12"/>
        <rFont val="Times New Roman"/>
        <family val="1"/>
      </rPr>
      <t>(2)</t>
    </r>
  </si>
  <si>
    <r>
      <t>Juzgado Civil, Trabajo y Familia de Buenos Aires</t>
    </r>
    <r>
      <rPr>
        <vertAlign val="superscript"/>
        <sz val="12"/>
        <rFont val="Times New Roman"/>
        <family val="1"/>
      </rPr>
      <t>(2)</t>
    </r>
  </si>
  <si>
    <r>
      <t>Juzgado Familia y Viol. Dom. II Cir. Jud. Zona Sur  (Corredores)</t>
    </r>
    <r>
      <rPr>
        <vertAlign val="superscript"/>
        <sz val="12"/>
        <rFont val="Times New Roman"/>
        <family val="1"/>
      </rPr>
      <t>(2)</t>
    </r>
  </si>
  <si>
    <r>
      <t>Juzgado Civil, Trabajo y Familia de Osa</t>
    </r>
    <r>
      <rPr>
        <vertAlign val="superscript"/>
        <sz val="12"/>
        <rFont val="Times New Roman"/>
        <family val="1"/>
      </rPr>
      <t>(2)</t>
    </r>
  </si>
  <si>
    <t>PROVINCIA Y DESPACHO</t>
  </si>
  <si>
    <t>Juzgado de Familia III Circ. Jud. de San José (Desamparados)</t>
  </si>
  <si>
    <t>Juzgado de Familia del I Circuito Jud. de Alajuela</t>
  </si>
  <si>
    <t>Juzgado de Familia del II Circ. Jud. de Alajuela</t>
  </si>
  <si>
    <t>Juzgado de Familia, Penal Juv. Y Viol. Dom. de Grecia</t>
  </si>
  <si>
    <t>Juzgado Familia, Penal Juv. Y Viol. Dom. de Turrialba</t>
  </si>
  <si>
    <t>Juzgado de Familia, Penal Juv. y Viol. Dom. de Grecia</t>
  </si>
  <si>
    <t>Juzgado Familia, Penal Juv. y Viol. Dom. de Turrialba</t>
  </si>
  <si>
    <t>Juzgado Civil, Trabajo, Familia, Penal Juv. y Viol. Dom. de Sarapiquí</t>
  </si>
  <si>
    <t>Juzgado de Familia, Penal Juv. y Viol. Dom. de Santa Cruz</t>
  </si>
  <si>
    <t>Juzgado Familia  II Circ. Jud. de Alajuela</t>
  </si>
  <si>
    <t>Juzgado de Familia, Penal Juvenil y Violencia Dom. de Cañas</t>
  </si>
  <si>
    <t>Juzgado de Familia, Penal Juv. Y Viol. Dom. de Santa Cruz</t>
  </si>
  <si>
    <t>Juzgado de Familia II Circ. Jud. de la Zona Atlántica</t>
  </si>
  <si>
    <t>Juzgado Familia III Circ. Jud. de San José</t>
  </si>
  <si>
    <t>2-/ El despacho no cuenta con el Sistema Costarricense de Gestión de Despachos Judiciales, por lo que no es posible desglosar el circulante al finalizar por fase a excepción de Ejecución</t>
  </si>
  <si>
    <r>
      <t xml:space="preserve">Juzgado Civil, Trabajo y Familia de Aguirre y Parrita </t>
    </r>
    <r>
      <rPr>
        <vertAlign val="superscript"/>
        <sz val="12"/>
        <rFont val="Times New Roman"/>
        <family val="1"/>
      </rPr>
      <t>(2)</t>
    </r>
  </si>
  <si>
    <r>
      <t xml:space="preserve">Juzgado Civil, Trabajo y Familia de Buenos Aires </t>
    </r>
    <r>
      <rPr>
        <vertAlign val="superscript"/>
        <sz val="12"/>
        <rFont val="Times New Roman"/>
        <family val="1"/>
      </rPr>
      <t>(2)</t>
    </r>
  </si>
  <si>
    <r>
      <t>Juzgado de Familia, Penal Juv. y Viol. Doméstica de Golfito</t>
    </r>
    <r>
      <rPr>
        <vertAlign val="superscript"/>
        <sz val="12"/>
        <rFont val="Times New Roman"/>
        <family val="1"/>
      </rPr>
      <t xml:space="preserve"> (2)</t>
    </r>
  </si>
  <si>
    <r>
      <t>Juzgado Civil, Trabajo y Familia de Osa</t>
    </r>
    <r>
      <rPr>
        <vertAlign val="superscript"/>
        <sz val="12"/>
        <rFont val="Times New Roman"/>
        <family val="1"/>
      </rPr>
      <t xml:space="preserve"> (2)</t>
    </r>
  </si>
  <si>
    <t>Desistimiento</t>
  </si>
  <si>
    <t>Auto sentencia (divorcio por mutuo)</t>
  </si>
  <si>
    <t>Por Auto sentencia</t>
  </si>
  <si>
    <t>POR SENTENCIA</t>
  </si>
  <si>
    <t>EN TRÁMITE</t>
  </si>
  <si>
    <t>SUSPENDIDOS</t>
  </si>
  <si>
    <t>MATERIA DE FAMILIA: MOVIMIENTO DE TRABAJO EN LOS JUZGADOS</t>
  </si>
  <si>
    <t>DURANTE: EL 2015</t>
  </si>
  <si>
    <t>ENTRADOS 2a. INSTANCIA</t>
  </si>
  <si>
    <t>MATERIA DE FAMILIA: CIRCULANTE AL FINALIZAR EL AÑO EN LOS JUZGADOS</t>
  </si>
  <si>
    <t>POR: FASE DEL EXPEDIENTE</t>
  </si>
  <si>
    <t>San José</t>
  </si>
  <si>
    <t>Alajuela</t>
  </si>
  <si>
    <t>Cartago</t>
  </si>
  <si>
    <t>Heredia</t>
  </si>
  <si>
    <t>Guanacaste</t>
  </si>
  <si>
    <t>Puntarenas</t>
  </si>
  <si>
    <t>Limón</t>
  </si>
  <si>
    <t>MATERIA DE FAMILIA: CASOS ENTRADOS EN LOS JUZGADOS</t>
  </si>
  <si>
    <t>CUADRO N° 6</t>
  </si>
  <si>
    <t>Remitido Centro de Conciliación</t>
  </si>
  <si>
    <t>Resuelto por Centro de Conciliación</t>
  </si>
  <si>
    <t>MATERIA DE FAMILIA: CASOS TERMINADOS EN LOS JUZGADOS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</si>
  <si>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</si>
  <si>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t xml:space="preserve">1-/ No se consideran los 110 asuntos finalizados estadísticamente por "Terminado por Inconsistencia", </t>
  </si>
  <si>
    <t xml:space="preserve">     dado que estos son producto de los ajustes realizados como consecuencia de la ejecución de algún</t>
  </si>
  <si>
    <t xml:space="preserve">     inventario de expedientes realizado en alguna de las oficinas judiciales del país durante el 2015.</t>
  </si>
  <si>
    <t>MATERIA DE FAMILIA: DURACIÓN PROMEDIO DE LOS CASOS TERMINADOS EN LOS JUZGADOS</t>
  </si>
  <si>
    <t>Dif</t>
  </si>
  <si>
    <t>MATERIA DE FAMILIA: DURACIÓN PROMEDIO DE LAS SENTENCIAS DICTADAS EN LOS JUZGADOS</t>
  </si>
  <si>
    <t>SEGÚN: DESPACHO JUDICIAL</t>
  </si>
  <si>
    <t>Índice de Cuadros Estadísticos</t>
  </si>
  <si>
    <t>Cuadro Nº</t>
  </si>
  <si>
    <t xml:space="preserve">Descripción </t>
  </si>
  <si>
    <t>Durante: el 2015</t>
  </si>
  <si>
    <t>Juzgados de Familia</t>
  </si>
  <si>
    <t>Materia de Familia: Movimiento de trabajo en los juzgados</t>
  </si>
  <si>
    <t>Según: Circuito Judicial y despacho</t>
  </si>
  <si>
    <t xml:space="preserve">Durante: el 2015 </t>
  </si>
  <si>
    <t>Según: Provincia y despacho</t>
  </si>
  <si>
    <t>Materia de Familia: Circulante al finalizar el año en los juzgados</t>
  </si>
  <si>
    <t>Por: Fase del expediente</t>
  </si>
  <si>
    <t>Materia de Familia: Casos entrados en los juzgados</t>
  </si>
  <si>
    <t>Por: Tipo de asunto</t>
  </si>
  <si>
    <t>Materia de Familia: Casos terminados en los juzgados</t>
  </si>
  <si>
    <t>Por: Tipo de resolución</t>
  </si>
  <si>
    <t>Materia de Familia: Duración promedio de los casos terminados en los juzgados</t>
  </si>
  <si>
    <t>Según: Motivo de término</t>
  </si>
  <si>
    <t>Materia de Familia: Duración promedio de las sentencias dictadas en los juzgados</t>
  </si>
  <si>
    <t>Según: Despacho judicial</t>
  </si>
  <si>
    <t>Divorcio o separación judicial por mutuo acuerdo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</si>
</sst>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_([$€]* #,##0.00_);_([$€]* \(#,##0.00\);_([$€]* \-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3"/>
      <color indexed="62"/>
      <name val="Calibri"/>
      <family val="2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24" borderId="0" applyNumberFormat="0" applyBorder="0" applyAlignment="0" applyProtection="0"/>
    <xf numFmtId="0" fontId="26" fillId="9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8" borderId="0" applyNumberFormat="0" applyBorder="0" applyAlignment="0" applyProtection="0"/>
    <xf numFmtId="0" fontId="12" fillId="3" borderId="0" applyNumberFormat="0" applyBorder="0" applyAlignment="0" applyProtection="0"/>
    <xf numFmtId="0" fontId="27" fillId="29" borderId="0" applyNumberFormat="0" applyBorder="0" applyAlignment="0" applyProtection="0"/>
    <xf numFmtId="0" fontId="13" fillId="30" borderId="1" applyNumberFormat="0" applyAlignment="0" applyProtection="0"/>
    <xf numFmtId="0" fontId="28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left"/>
    </xf>
    <xf numFmtId="0" fontId="29" fillId="32" borderId="2" applyNumberFormat="0" applyAlignment="0" applyProtection="0"/>
    <xf numFmtId="0" fontId="30" fillId="0" borderId="3" applyNumberFormat="0" applyFill="0" applyAlignment="0" applyProtection="0"/>
    <xf numFmtId="0" fontId="14" fillId="31" borderId="2" applyNumberFormat="0" applyAlignment="0" applyProtection="0"/>
    <xf numFmtId="0" fontId="3" fillId="0" borderId="0" applyNumberFormat="0" applyFont="0" applyFill="0" applyBorder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24" borderId="0" applyNumberFormat="0" applyBorder="0" applyAlignment="0" applyProtection="0"/>
    <xf numFmtId="0" fontId="26" fillId="36" borderId="0" applyNumberFormat="0" applyBorder="0" applyAlignment="0" applyProtection="0"/>
    <xf numFmtId="0" fontId="31" fillId="9" borderId="1" applyNumberFormat="0" applyAlignment="0" applyProtection="0"/>
    <xf numFmtId="0" fontId="3" fillId="0" borderId="0" applyNumberFormat="0" applyFill="0" applyBorder="0" applyAlignment="0" applyProtection="0"/>
    <xf numFmtId="165" fontId="2" fillId="0" borderId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20" fillId="7" borderId="1" applyNumberFormat="0" applyAlignment="0" applyProtection="0"/>
    <xf numFmtId="0" fontId="21" fillId="0" borderId="3" applyNumberFormat="0" applyFill="0" applyAlignment="0" applyProtection="0"/>
    <xf numFmtId="0" fontId="33" fillId="1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2" fillId="0" borderId="0"/>
    <xf numFmtId="0" fontId="25" fillId="0" borderId="0"/>
    <xf numFmtId="0" fontId="43" fillId="0" borderId="0"/>
    <xf numFmtId="0" fontId="44" fillId="0" borderId="0"/>
    <xf numFmtId="0" fontId="43" fillId="0" borderId="0"/>
    <xf numFmtId="0" fontId="42" fillId="0" borderId="0"/>
    <xf numFmtId="0" fontId="43" fillId="0" borderId="0"/>
    <xf numFmtId="0" fontId="3" fillId="0" borderId="0"/>
    <xf numFmtId="0" fontId="44" fillId="10" borderId="8" applyNumberFormat="0" applyAlignment="0" applyProtection="0"/>
    <xf numFmtId="0" fontId="3" fillId="38" borderId="8" applyNumberFormat="0" applyFont="0" applyAlignment="0" applyProtection="0"/>
    <xf numFmtId="0" fontId="22" fillId="30" borderId="9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4" fillId="8" borderId="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1" fillId="0" borderId="11" applyNumberFormat="0" applyFill="0" applyAlignment="0" applyProtection="0"/>
    <xf numFmtId="0" fontId="40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37" fillId="0" borderId="12" applyNumberFormat="0" applyFill="0" applyAlignment="0" applyProtection="0"/>
    <xf numFmtId="0" fontId="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21" xfId="0" applyFont="1" applyFill="1" applyBorder="1"/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fill"/>
    </xf>
    <xf numFmtId="0" fontId="46" fillId="0" borderId="13" xfId="0" applyFont="1" applyFill="1" applyBorder="1" applyAlignment="1" applyProtection="1">
      <alignment horizontal="center"/>
    </xf>
    <xf numFmtId="0" fontId="46" fillId="0" borderId="13" xfId="0" applyFont="1" applyFill="1" applyBorder="1" applyAlignment="1">
      <alignment horizontal="center"/>
    </xf>
    <xf numFmtId="0" fontId="46" fillId="0" borderId="14" xfId="0" applyFont="1" applyFill="1" applyBorder="1" applyAlignment="1">
      <alignment horizontal="center"/>
    </xf>
    <xf numFmtId="0" fontId="6" fillId="0" borderId="18" xfId="0" applyFont="1" applyFill="1" applyBorder="1" applyAlignment="1" applyProtection="1"/>
    <xf numFmtId="0" fontId="5" fillId="0" borderId="18" xfId="0" applyFont="1" applyFill="1" applyBorder="1" applyAlignment="1" applyProtection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8" xfId="0" applyFont="1" applyFill="1" applyBorder="1" applyAlignment="1" applyProtection="1">
      <alignment horizontal="left"/>
    </xf>
    <xf numFmtId="0" fontId="6" fillId="0" borderId="18" xfId="0" applyFont="1" applyFill="1" applyBorder="1"/>
    <xf numFmtId="0" fontId="6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47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19" xfId="0" applyFont="1" applyFill="1" applyBorder="1" applyAlignment="1" applyProtection="1">
      <alignment horizontal="left"/>
    </xf>
    <xf numFmtId="0" fontId="6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center"/>
    </xf>
    <xf numFmtId="0" fontId="7" fillId="0" borderId="0" xfId="0" applyFont="1" applyFill="1"/>
    <xf numFmtId="0" fontId="5" fillId="0" borderId="0" xfId="0" applyFont="1" applyFill="1" applyBorder="1" applyAlignment="1" applyProtection="1">
      <alignment horizontal="fill"/>
    </xf>
    <xf numFmtId="0" fontId="46" fillId="0" borderId="14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46" fillId="0" borderId="17" xfId="0" applyFont="1" applyFill="1" applyBorder="1" applyAlignment="1" applyProtection="1">
      <alignment horizontal="center"/>
    </xf>
    <xf numFmtId="0" fontId="46" fillId="0" borderId="2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6" fillId="0" borderId="25" xfId="0" applyFont="1" applyFill="1" applyBorder="1" applyAlignment="1" applyProtection="1">
      <alignment horizontal="center"/>
    </xf>
    <xf numFmtId="0" fontId="4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48" fillId="0" borderId="0" xfId="0" applyFont="1" applyFill="1" applyBorder="1" applyAlignment="1" applyProtection="1">
      <alignment horizontal="center"/>
    </xf>
    <xf numFmtId="0" fontId="46" fillId="0" borderId="0" xfId="0" applyFont="1" applyFill="1" applyAlignment="1">
      <alignment horizontal="center"/>
    </xf>
    <xf numFmtId="0" fontId="46" fillId="0" borderId="17" xfId="0" applyFont="1" applyFill="1" applyBorder="1" applyAlignment="1">
      <alignment horizontal="center"/>
    </xf>
    <xf numFmtId="0" fontId="46" fillId="0" borderId="2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2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6" fillId="0" borderId="0" xfId="95" applyFont="1" applyFill="1" applyBorder="1" applyAlignment="1">
      <alignment horizontal="left"/>
    </xf>
    <xf numFmtId="0" fontId="6" fillId="0" borderId="18" xfId="95" applyFont="1" applyFill="1" applyBorder="1" applyAlignment="1">
      <alignment horizontal="left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3" fontId="5" fillId="0" borderId="13" xfId="0" applyNumberFormat="1" applyFont="1" applyFill="1" applyBorder="1" applyAlignment="1" applyProtection="1">
      <alignment horizontal="center"/>
    </xf>
    <xf numFmtId="3" fontId="5" fillId="0" borderId="14" xfId="0" applyNumberFormat="1" applyFont="1" applyFill="1" applyBorder="1" applyAlignment="1" applyProtection="1">
      <alignment horizontal="center"/>
    </xf>
    <xf numFmtId="3" fontId="6" fillId="0" borderId="13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/>
    <xf numFmtId="3" fontId="6" fillId="0" borderId="14" xfId="0" applyNumberFormat="1" applyFont="1" applyFill="1" applyBorder="1" applyAlignment="1" applyProtection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13" xfId="0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Alignment="1">
      <alignment horizontal="centerContinuous"/>
    </xf>
    <xf numFmtId="3" fontId="5" fillId="0" borderId="0" xfId="0" applyNumberFormat="1" applyFont="1" applyFill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14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/>
    <xf numFmtId="0" fontId="7" fillId="0" borderId="0" xfId="0" applyFont="1" applyFill="1" applyBorder="1"/>
    <xf numFmtId="0" fontId="5" fillId="0" borderId="0" xfId="0" applyFont="1" applyFill="1" applyAlignment="1">
      <alignment horizontal="centerContinuous"/>
    </xf>
    <xf numFmtId="3" fontId="6" fillId="0" borderId="14" xfId="0" applyNumberFormat="1" applyFont="1" applyFill="1" applyBorder="1"/>
    <xf numFmtId="3" fontId="6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/>
    <xf numFmtId="0" fontId="51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/>
    </xf>
    <xf numFmtId="0" fontId="7" fillId="0" borderId="25" xfId="0" applyFont="1" applyFill="1" applyBorder="1" applyAlignment="1" applyProtection="1">
      <protection locked="0"/>
    </xf>
    <xf numFmtId="3" fontId="52" fillId="0" borderId="13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Alignment="1">
      <alignment horizontal="centerContinuous" vertical="center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6" fillId="0" borderId="17" xfId="0" applyFont="1" applyFill="1" applyBorder="1"/>
    <xf numFmtId="0" fontId="6" fillId="0" borderId="13" xfId="0" applyFont="1" applyFill="1" applyBorder="1"/>
    <xf numFmtId="0" fontId="6" fillId="0" borderId="0" xfId="0" quotePrefix="1" applyFont="1" applyFill="1" applyAlignment="1">
      <alignment horizontal="center"/>
    </xf>
    <xf numFmtId="0" fontId="6" fillId="0" borderId="18" xfId="0" applyFont="1" applyFill="1" applyBorder="1" applyAlignment="1"/>
    <xf numFmtId="0" fontId="6" fillId="0" borderId="0" xfId="0" quotePrefix="1" applyFont="1" applyFill="1" applyBorder="1" applyAlignment="1">
      <alignment horizontal="center"/>
    </xf>
    <xf numFmtId="0" fontId="6" fillId="0" borderId="19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39" borderId="25" xfId="117" applyFont="1" applyFill="1" applyBorder="1" applyAlignment="1">
      <alignment horizontal="center"/>
    </xf>
    <xf numFmtId="0" fontId="53" fillId="0" borderId="22" xfId="117" applyFont="1" applyBorder="1"/>
    <xf numFmtId="0" fontId="53" fillId="0" borderId="14" xfId="117" applyFont="1" applyBorder="1"/>
    <xf numFmtId="0" fontId="53" fillId="0" borderId="23" xfId="117" applyFont="1" applyBorder="1"/>
    <xf numFmtId="0" fontId="53" fillId="0" borderId="0" xfId="117" applyFont="1" applyAlignment="1">
      <alignment horizontal="center"/>
    </xf>
    <xf numFmtId="0" fontId="5" fillId="0" borderId="0" xfId="117" applyFont="1" applyAlignment="1">
      <alignment horizontal="centerContinuous"/>
    </xf>
    <xf numFmtId="0" fontId="53" fillId="0" borderId="0" xfId="117" applyFont="1"/>
    <xf numFmtId="0" fontId="5" fillId="39" borderId="22" xfId="117" applyFont="1" applyFill="1" applyBorder="1" applyAlignment="1">
      <alignment horizont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 applyProtection="1">
      <alignment horizontal="center"/>
      <protection locked="0"/>
    </xf>
    <xf numFmtId="0" fontId="6" fillId="0" borderId="19" xfId="0" applyFont="1" applyFill="1" applyBorder="1"/>
    <xf numFmtId="0" fontId="6" fillId="0" borderId="20" xfId="0" applyFont="1" applyFill="1" applyBorder="1"/>
    <xf numFmtId="3" fontId="7" fillId="0" borderId="0" xfId="0" applyNumberFormat="1" applyFont="1" applyFill="1" applyBorder="1" applyAlignment="1" applyProtection="1">
      <alignment horizontal="center"/>
      <protection locked="0"/>
    </xf>
    <xf numFmtId="0" fontId="53" fillId="0" borderId="25" xfId="117" applyFont="1" applyBorder="1" applyAlignment="1">
      <alignment horizontal="center" vertical="center"/>
    </xf>
    <xf numFmtId="0" fontId="53" fillId="0" borderId="0" xfId="117" applyFont="1" applyBorder="1" applyAlignment="1">
      <alignment horizontal="center" vertical="center"/>
    </xf>
    <xf numFmtId="0" fontId="53" fillId="0" borderId="21" xfId="117" applyFont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14" fontId="5" fillId="0" borderId="17" xfId="0" applyNumberFormat="1" applyFont="1" applyFill="1" applyBorder="1" applyAlignment="1" applyProtection="1">
      <alignment horizontal="center" vertical="center" wrapText="1"/>
    </xf>
    <xf numFmtId="14" fontId="5" fillId="0" borderId="20" xfId="0" applyNumberFormat="1" applyFont="1" applyFill="1" applyBorder="1" applyAlignment="1" applyProtection="1">
      <alignment horizontal="center" vertical="center" wrapText="1"/>
    </xf>
    <xf numFmtId="14" fontId="5" fillId="0" borderId="22" xfId="0" applyNumberFormat="1" applyFont="1" applyFill="1" applyBorder="1" applyAlignment="1" applyProtection="1">
      <alignment horizontal="center" vertical="center" wrapText="1"/>
    </xf>
    <xf numFmtId="14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64" fontId="5" fillId="0" borderId="27" xfId="0" applyNumberFormat="1" applyFont="1" applyFill="1" applyBorder="1" applyAlignment="1" applyProtection="1">
      <alignment horizontal="center" vertical="center" wrapText="1"/>
    </xf>
    <xf numFmtId="164" fontId="5" fillId="0" borderId="18" xfId="0" applyNumberFormat="1" applyFont="1" applyFill="1" applyBorder="1" applyAlignment="1" applyProtection="1">
      <alignment horizontal="center" vertical="center" wrapText="1"/>
    </xf>
    <xf numFmtId="164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164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1" xfId="7"/>
    <cellStyle name="20% - Énfasis2 1" xfId="8"/>
    <cellStyle name="20% - Énfasis3 1" xfId="9"/>
    <cellStyle name="20% - Énfasis4 1" xfId="10"/>
    <cellStyle name="20% - Énfasis5 1" xfId="11"/>
    <cellStyle name="20% - Énfasis6 1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1" xfId="19"/>
    <cellStyle name="40% - Énfasis2 1" xfId="20"/>
    <cellStyle name="40% - Énfasis3 1" xfId="21"/>
    <cellStyle name="40% - Énfasis4 1" xfId="22"/>
    <cellStyle name="40% - Énfasis5 1" xfId="23"/>
    <cellStyle name="40% - Énfasis6 1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1" xfId="31"/>
    <cellStyle name="60% - Énfasis2 1" xfId="32"/>
    <cellStyle name="60% - Énfasis3 1" xfId="33"/>
    <cellStyle name="60% - Énfasis4 1" xfId="34"/>
    <cellStyle name="60% - Énfasis5 1" xfId="35"/>
    <cellStyle name="60% - Énfasis6 1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1" xfId="44"/>
    <cellStyle name="Calculation" xfId="45"/>
    <cellStyle name="Cálculo 1" xfId="46"/>
    <cellStyle name="Campo de la tabla dinámica" xfId="47"/>
    <cellStyle name="Categoría de la tabla dinámica" xfId="48"/>
    <cellStyle name="Categoría del Piloto de Datos" xfId="49"/>
    <cellStyle name="Celda de comprobación 1" xfId="50"/>
    <cellStyle name="Celda vinculada 1" xfId="51"/>
    <cellStyle name="Check Cell" xfId="52"/>
    <cellStyle name="Default" xfId="53"/>
    <cellStyle name="Encabezado 1" xfId="54"/>
    <cellStyle name="Encabezado 4 1" xfId="55"/>
    <cellStyle name="Énfasis1 1" xfId="56"/>
    <cellStyle name="Énfasis2 1" xfId="57"/>
    <cellStyle name="Énfasis3 1" xfId="58"/>
    <cellStyle name="Énfasis4 1" xfId="59"/>
    <cellStyle name="Énfasis5 1" xfId="60"/>
    <cellStyle name="Énfasis6 1" xfId="61"/>
    <cellStyle name="Entrada 1" xfId="62"/>
    <cellStyle name="Esquina de la tabla dinámica" xfId="63"/>
    <cellStyle name="Euro" xfId="64"/>
    <cellStyle name="Excel Built-in Norma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correcto 1" xfId="72"/>
    <cellStyle name="Input" xfId="73"/>
    <cellStyle name="Linked Cell" xfId="74"/>
    <cellStyle name="Neutral 1" xfId="75"/>
    <cellStyle name="Normal" xfId="0" builtinId="0"/>
    <cellStyle name="Normal 13" xfId="76"/>
    <cellStyle name="Normal 14" xfId="77"/>
    <cellStyle name="Normal 16" xfId="78"/>
    <cellStyle name="Normal 17" xfId="79"/>
    <cellStyle name="Normal 19" xfId="80"/>
    <cellStyle name="Normal 2" xfId="81"/>
    <cellStyle name="Normal 2 2" xfId="82"/>
    <cellStyle name="Normal 2 3" xfId="83"/>
    <cellStyle name="Normal 2 4" xfId="84"/>
    <cellStyle name="Normal 2 5" xfId="85"/>
    <cellStyle name="Normal 2 6" xfId="86"/>
    <cellStyle name="Normal 2_Cuadros anuales 2014" xfId="87"/>
    <cellStyle name="Normal 3" xfId="88"/>
    <cellStyle name="Normal 4" xfId="89"/>
    <cellStyle name="Normal 4 2" xfId="117"/>
    <cellStyle name="Normal 5" xfId="90"/>
    <cellStyle name="Normal 6" xfId="91"/>
    <cellStyle name="Normal 7" xfId="92"/>
    <cellStyle name="Normal 8" xfId="93"/>
    <cellStyle name="Normal 9" xfId="94"/>
    <cellStyle name="Normal_C-4" xfId="95"/>
    <cellStyle name="Notas 1" xfId="96"/>
    <cellStyle name="Note" xfId="97"/>
    <cellStyle name="Output" xfId="98"/>
    <cellStyle name="Piloto de Datos Ángulo" xfId="99"/>
    <cellStyle name="Piloto de Datos Campo" xfId="100"/>
    <cellStyle name="Piloto de Datos Resultado" xfId="101"/>
    <cellStyle name="Piloto de Datos Título" xfId="102"/>
    <cellStyle name="Piloto de Datos Valor" xfId="103"/>
    <cellStyle name="Resultado de la tabla dinámica" xfId="104"/>
    <cellStyle name="Salida 1" xfId="105"/>
    <cellStyle name="Texto de advertencia 1" xfId="106"/>
    <cellStyle name="Texto explicativo 1" xfId="107"/>
    <cellStyle name="Title" xfId="108"/>
    <cellStyle name="Título 1 1" xfId="109"/>
    <cellStyle name="Título 2 1" xfId="110"/>
    <cellStyle name="Título 3 1" xfId="111"/>
    <cellStyle name="Título 4" xfId="112"/>
    <cellStyle name="Título de la tabla dinámica" xfId="113"/>
    <cellStyle name="Total 1" xfId="114"/>
    <cellStyle name="Valor de la tabla dinámica" xfId="115"/>
    <cellStyle name="Warning Text" xfId="1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lyn/Joselyn/ericka/Trabajo%20Especial/Cuadros%20anuales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zoomScaleSheetLayoutView="100" workbookViewId="0"/>
  </sheetViews>
  <sheetFormatPr baseColWidth="10" defaultColWidth="0" defaultRowHeight="15.75" customHeight="1" zeroHeight="1"/>
  <cols>
    <col min="1" max="1" width="16" style="125" customWidth="1"/>
    <col min="2" max="2" width="80" style="127" customWidth="1"/>
    <col min="3" max="16384" width="11.42578125" style="127" hidden="1"/>
  </cols>
  <sheetData>
    <row r="1" spans="1:2">
      <c r="A1" s="126" t="s">
        <v>291</v>
      </c>
      <c r="B1" s="126"/>
    </row>
    <row r="2" spans="1:2">
      <c r="A2" s="126" t="s">
        <v>295</v>
      </c>
      <c r="B2" s="126"/>
    </row>
    <row r="3" spans="1:2" ht="15.75" customHeight="1"/>
    <row r="4" spans="1:2">
      <c r="A4" s="121" t="s">
        <v>292</v>
      </c>
      <c r="B4" s="128" t="s">
        <v>293</v>
      </c>
    </row>
    <row r="5" spans="1:2" ht="15.75" customHeight="1">
      <c r="A5" s="136">
        <v>1</v>
      </c>
      <c r="B5" s="122" t="s">
        <v>296</v>
      </c>
    </row>
    <row r="6" spans="1:2" ht="15.75" customHeight="1">
      <c r="A6" s="137"/>
      <c r="B6" s="123" t="s">
        <v>297</v>
      </c>
    </row>
    <row r="7" spans="1:2" ht="15.75" customHeight="1">
      <c r="A7" s="138"/>
      <c r="B7" s="124" t="s">
        <v>298</v>
      </c>
    </row>
    <row r="8" spans="1:2" ht="15.75" customHeight="1">
      <c r="A8" s="136">
        <v>2</v>
      </c>
      <c r="B8" s="122" t="s">
        <v>296</v>
      </c>
    </row>
    <row r="9" spans="1:2" ht="15.75" customHeight="1">
      <c r="A9" s="137"/>
      <c r="B9" s="123" t="s">
        <v>299</v>
      </c>
    </row>
    <row r="10" spans="1:2" ht="15.75" customHeight="1">
      <c r="A10" s="138"/>
      <c r="B10" s="124" t="s">
        <v>298</v>
      </c>
    </row>
    <row r="11" spans="1:2" ht="15.75" customHeight="1">
      <c r="A11" s="136">
        <v>3</v>
      </c>
      <c r="B11" s="122" t="s">
        <v>300</v>
      </c>
    </row>
    <row r="12" spans="1:2" ht="15.75" customHeight="1">
      <c r="A12" s="137"/>
      <c r="B12" s="123" t="s">
        <v>297</v>
      </c>
    </row>
    <row r="13" spans="1:2" ht="15.75" customHeight="1">
      <c r="A13" s="137"/>
      <c r="B13" s="123" t="s">
        <v>301</v>
      </c>
    </row>
    <row r="14" spans="1:2" ht="15.75" customHeight="1">
      <c r="A14" s="138"/>
      <c r="B14" s="124" t="s">
        <v>298</v>
      </c>
    </row>
    <row r="15" spans="1:2" ht="15.75" customHeight="1">
      <c r="A15" s="136">
        <v>4</v>
      </c>
      <c r="B15" s="122" t="s">
        <v>300</v>
      </c>
    </row>
    <row r="16" spans="1:2" ht="15.75" customHeight="1">
      <c r="A16" s="137"/>
      <c r="B16" s="123" t="s">
        <v>299</v>
      </c>
    </row>
    <row r="17" spans="1:2" ht="15.75" customHeight="1">
      <c r="A17" s="137"/>
      <c r="B17" s="123" t="s">
        <v>301</v>
      </c>
    </row>
    <row r="18" spans="1:2" ht="15.75" customHeight="1">
      <c r="A18" s="138"/>
      <c r="B18" s="124" t="s">
        <v>298</v>
      </c>
    </row>
    <row r="19" spans="1:2" ht="15.75" customHeight="1">
      <c r="A19" s="136">
        <v>5</v>
      </c>
      <c r="B19" s="122" t="s">
        <v>302</v>
      </c>
    </row>
    <row r="20" spans="1:2" ht="15.75" customHeight="1">
      <c r="A20" s="137"/>
      <c r="B20" s="123" t="s">
        <v>297</v>
      </c>
    </row>
    <row r="21" spans="1:2" ht="15.75" customHeight="1">
      <c r="A21" s="137"/>
      <c r="B21" s="123" t="s">
        <v>303</v>
      </c>
    </row>
    <row r="22" spans="1:2" ht="15.75" customHeight="1">
      <c r="A22" s="138"/>
      <c r="B22" s="124" t="s">
        <v>298</v>
      </c>
    </row>
    <row r="23" spans="1:2" ht="15.75" customHeight="1">
      <c r="A23" s="136">
        <v>6</v>
      </c>
      <c r="B23" s="122" t="s">
        <v>304</v>
      </c>
    </row>
    <row r="24" spans="1:2" ht="15.75" customHeight="1">
      <c r="A24" s="137"/>
      <c r="B24" s="123" t="s">
        <v>297</v>
      </c>
    </row>
    <row r="25" spans="1:2" ht="15.75" customHeight="1">
      <c r="A25" s="137"/>
      <c r="B25" s="123" t="s">
        <v>305</v>
      </c>
    </row>
    <row r="26" spans="1:2" ht="15.75" customHeight="1">
      <c r="A26" s="138"/>
      <c r="B26" s="124" t="s">
        <v>298</v>
      </c>
    </row>
    <row r="27" spans="1:2" ht="15.75" customHeight="1">
      <c r="A27" s="136">
        <v>7</v>
      </c>
      <c r="B27" s="122" t="s">
        <v>306</v>
      </c>
    </row>
    <row r="28" spans="1:2" ht="15.75" customHeight="1">
      <c r="A28" s="137"/>
      <c r="B28" s="123" t="s">
        <v>307</v>
      </c>
    </row>
    <row r="29" spans="1:2" ht="15.75" customHeight="1">
      <c r="A29" s="138"/>
      <c r="B29" s="124" t="s">
        <v>298</v>
      </c>
    </row>
    <row r="30" spans="1:2" ht="15.75" customHeight="1">
      <c r="A30" s="136">
        <v>8</v>
      </c>
      <c r="B30" s="122" t="s">
        <v>308</v>
      </c>
    </row>
    <row r="31" spans="1:2" ht="15.75" customHeight="1">
      <c r="A31" s="137"/>
      <c r="B31" s="123" t="s">
        <v>309</v>
      </c>
    </row>
    <row r="32" spans="1:2" ht="15.75" customHeight="1">
      <c r="A32" s="138"/>
      <c r="B32" s="124" t="s">
        <v>294</v>
      </c>
    </row>
    <row r="33" ht="15.75" customHeight="1"/>
  </sheetData>
  <mergeCells count="8">
    <mergeCell ref="A19:A22"/>
    <mergeCell ref="A23:A26"/>
    <mergeCell ref="A27:A29"/>
    <mergeCell ref="A30:A32"/>
    <mergeCell ref="A5:A7"/>
    <mergeCell ref="A8:A10"/>
    <mergeCell ref="A11:A14"/>
    <mergeCell ref="A15:A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zoomScale="80" zoomScaleNormal="80" zoomScaleSheetLayoutView="80" workbookViewId="0">
      <pane ySplit="9" topLeftCell="A51" activePane="bottomLeft" state="frozen"/>
      <selection pane="bottomLeft" activeCell="A70" sqref="A70"/>
    </sheetView>
  </sheetViews>
  <sheetFormatPr baseColWidth="10" defaultColWidth="0" defaultRowHeight="15.75" zeroHeight="1"/>
  <cols>
    <col min="1" max="1" width="68.85546875" style="3" customWidth="1"/>
    <col min="2" max="2" width="16.5703125" style="3" customWidth="1"/>
    <col min="3" max="3" width="16.28515625" style="3" customWidth="1"/>
    <col min="4" max="4" width="17.85546875" style="3" customWidth="1"/>
    <col min="5" max="5" width="16.28515625" style="3" customWidth="1"/>
    <col min="6" max="6" width="16.42578125" style="3" customWidth="1"/>
    <col min="7" max="7" width="15.5703125" style="3" customWidth="1"/>
    <col min="8" max="8" width="15.28515625" style="3" customWidth="1"/>
    <col min="9" max="9" width="15.85546875" style="3" customWidth="1"/>
    <col min="10" max="10" width="17" style="3" bestFit="1" customWidth="1"/>
    <col min="11" max="14" width="11.42578125" style="7" hidden="1" customWidth="1"/>
    <col min="15" max="16384" width="11.42578125" style="3" hidden="1"/>
  </cols>
  <sheetData>
    <row r="1" spans="1:14">
      <c r="A1" s="2" t="s">
        <v>52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4">
      <c r="A2" s="1"/>
      <c r="B2" s="93"/>
      <c r="C2" s="93"/>
      <c r="D2" s="93"/>
      <c r="E2" s="93"/>
      <c r="F2" s="93"/>
      <c r="G2" s="93"/>
      <c r="H2" s="93"/>
      <c r="I2" s="93"/>
      <c r="J2" s="93"/>
    </row>
    <row r="3" spans="1:14">
      <c r="A3" s="73" t="s">
        <v>266</v>
      </c>
      <c r="B3" s="73"/>
      <c r="C3" s="73"/>
      <c r="D3" s="73"/>
      <c r="E3" s="73"/>
      <c r="F3" s="73"/>
      <c r="G3" s="73"/>
      <c r="H3" s="73"/>
      <c r="I3" s="73"/>
      <c r="J3" s="73"/>
    </row>
    <row r="4" spans="1:14">
      <c r="A4" s="73" t="s">
        <v>62</v>
      </c>
      <c r="B4" s="73"/>
      <c r="C4" s="73"/>
      <c r="D4" s="73"/>
      <c r="E4" s="73"/>
      <c r="F4" s="73"/>
      <c r="G4" s="73"/>
      <c r="H4" s="73"/>
      <c r="I4" s="73"/>
      <c r="J4" s="73"/>
    </row>
    <row r="5" spans="1:14">
      <c r="A5" s="74" t="s">
        <v>267</v>
      </c>
      <c r="B5" s="74"/>
      <c r="C5" s="74"/>
      <c r="D5" s="74"/>
      <c r="E5" s="74"/>
      <c r="F5" s="74"/>
      <c r="G5" s="74"/>
      <c r="H5" s="74"/>
      <c r="I5" s="74"/>
      <c r="J5" s="74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</row>
    <row r="7" spans="1:14">
      <c r="A7" s="148" t="s">
        <v>219</v>
      </c>
      <c r="B7" s="139" t="s">
        <v>74</v>
      </c>
      <c r="C7" s="139" t="s">
        <v>65</v>
      </c>
      <c r="D7" s="139" t="s">
        <v>66</v>
      </c>
      <c r="E7" s="139" t="s">
        <v>67</v>
      </c>
      <c r="F7" s="139" t="s">
        <v>155</v>
      </c>
      <c r="G7" s="139" t="s">
        <v>268</v>
      </c>
      <c r="H7" s="139" t="s">
        <v>124</v>
      </c>
      <c r="I7" s="142" t="s">
        <v>76</v>
      </c>
      <c r="J7" s="143"/>
    </row>
    <row r="8" spans="1:14">
      <c r="A8" s="149"/>
      <c r="B8" s="140"/>
      <c r="C8" s="140"/>
      <c r="D8" s="140"/>
      <c r="E8" s="140"/>
      <c r="F8" s="140"/>
      <c r="G8" s="140"/>
      <c r="H8" s="140"/>
      <c r="I8" s="144" t="s">
        <v>264</v>
      </c>
      <c r="J8" s="146" t="s">
        <v>265</v>
      </c>
    </row>
    <row r="9" spans="1:14">
      <c r="A9" s="150"/>
      <c r="B9" s="141"/>
      <c r="C9" s="141"/>
      <c r="D9" s="141"/>
      <c r="E9" s="141"/>
      <c r="F9" s="141"/>
      <c r="G9" s="141"/>
      <c r="H9" s="141"/>
      <c r="I9" s="145"/>
      <c r="J9" s="147"/>
    </row>
    <row r="10" spans="1:14">
      <c r="A10" s="10"/>
      <c r="B10" s="11"/>
      <c r="C10" s="12"/>
      <c r="D10" s="12"/>
      <c r="E10" s="12"/>
      <c r="F10" s="12"/>
      <c r="G10" s="12"/>
      <c r="H10" s="12"/>
      <c r="I10" s="12"/>
      <c r="J10" s="13"/>
    </row>
    <row r="11" spans="1:14">
      <c r="A11" s="15" t="s">
        <v>2</v>
      </c>
      <c r="B11" s="75">
        <f>SUM(B13,B19,B22,B26,B29,B33,B37,B41,B45,B49,B53,B57,B61,B66,B69)</f>
        <v>19209</v>
      </c>
      <c r="C11" s="75">
        <f t="shared" ref="C11:J11" si="0">SUM(C13,C19,C22,C26,C29,C33,C37,C41,C45,C49,C53,C57,C61,C66,C69)</f>
        <v>29884</v>
      </c>
      <c r="D11" s="75">
        <f t="shared" si="0"/>
        <v>2015</v>
      </c>
      <c r="E11" s="75">
        <f t="shared" si="0"/>
        <v>28547</v>
      </c>
      <c r="F11" s="75">
        <f t="shared" si="0"/>
        <v>3078</v>
      </c>
      <c r="G11" s="75">
        <f t="shared" si="0"/>
        <v>8232</v>
      </c>
      <c r="H11" s="75">
        <f t="shared" si="0"/>
        <v>19483</v>
      </c>
      <c r="I11" s="75">
        <f t="shared" si="0"/>
        <v>19455</v>
      </c>
      <c r="J11" s="76">
        <f t="shared" si="0"/>
        <v>28</v>
      </c>
    </row>
    <row r="12" spans="1:14">
      <c r="A12" s="14"/>
      <c r="B12" s="77"/>
      <c r="C12" s="77"/>
      <c r="D12" s="77"/>
      <c r="E12" s="77"/>
      <c r="F12" s="77"/>
      <c r="G12" s="77"/>
      <c r="H12" s="78"/>
      <c r="I12" s="77"/>
      <c r="J12" s="79"/>
    </row>
    <row r="13" spans="1:14">
      <c r="A13" s="15" t="s">
        <v>4</v>
      </c>
      <c r="B13" s="75">
        <f>SUM(B14:B17)</f>
        <v>3993</v>
      </c>
      <c r="C13" s="75">
        <f t="shared" ref="C13:J13" si="1">SUM(C14:C17)</f>
        <v>4358</v>
      </c>
      <c r="D13" s="75">
        <f t="shared" si="1"/>
        <v>180</v>
      </c>
      <c r="E13" s="75">
        <f t="shared" si="1"/>
        <v>3712</v>
      </c>
      <c r="F13" s="75">
        <f t="shared" si="1"/>
        <v>269</v>
      </c>
      <c r="G13" s="75">
        <f t="shared" si="1"/>
        <v>885</v>
      </c>
      <c r="H13" s="75">
        <f t="shared" si="1"/>
        <v>4550</v>
      </c>
      <c r="I13" s="75">
        <f t="shared" si="1"/>
        <v>4542</v>
      </c>
      <c r="J13" s="76">
        <f t="shared" si="1"/>
        <v>8</v>
      </c>
    </row>
    <row r="14" spans="1:14" s="2" customFormat="1">
      <c r="A14" s="6" t="s">
        <v>19</v>
      </c>
      <c r="B14" s="80">
        <v>1537</v>
      </c>
      <c r="C14" s="80">
        <v>1565</v>
      </c>
      <c r="D14" s="80">
        <v>30</v>
      </c>
      <c r="E14" s="80">
        <v>1279</v>
      </c>
      <c r="F14" s="80">
        <v>131</v>
      </c>
      <c r="G14" s="80">
        <v>369</v>
      </c>
      <c r="H14" s="77">
        <v>1722</v>
      </c>
      <c r="I14" s="80">
        <v>1719</v>
      </c>
      <c r="J14" s="81">
        <v>3</v>
      </c>
      <c r="K14" s="18"/>
      <c r="L14" s="18"/>
      <c r="M14" s="18"/>
      <c r="N14" s="18"/>
    </row>
    <row r="15" spans="1:14" s="2" customFormat="1">
      <c r="A15" s="6" t="s">
        <v>18</v>
      </c>
      <c r="B15" s="80">
        <v>1601</v>
      </c>
      <c r="C15" s="80">
        <v>1575</v>
      </c>
      <c r="D15" s="80">
        <v>84</v>
      </c>
      <c r="E15" s="80">
        <v>1172</v>
      </c>
      <c r="F15" s="80">
        <v>47</v>
      </c>
      <c r="G15" s="80">
        <v>387</v>
      </c>
      <c r="H15" s="77">
        <v>2041</v>
      </c>
      <c r="I15" s="80">
        <v>2040</v>
      </c>
      <c r="J15" s="81">
        <v>1</v>
      </c>
      <c r="K15" s="18"/>
      <c r="L15" s="18"/>
      <c r="M15" s="18"/>
      <c r="N15" s="18"/>
    </row>
    <row r="16" spans="1:14" s="2" customFormat="1">
      <c r="A16" s="6" t="s">
        <v>17</v>
      </c>
      <c r="B16" s="80">
        <v>697</v>
      </c>
      <c r="C16" s="80">
        <v>876</v>
      </c>
      <c r="D16" s="80">
        <v>34</v>
      </c>
      <c r="E16" s="80">
        <v>949</v>
      </c>
      <c r="F16" s="80">
        <v>54</v>
      </c>
      <c r="G16" s="80">
        <v>0</v>
      </c>
      <c r="H16" s="77">
        <v>604</v>
      </c>
      <c r="I16" s="80">
        <v>600</v>
      </c>
      <c r="J16" s="81">
        <v>4</v>
      </c>
      <c r="K16" s="18"/>
      <c r="L16" s="18"/>
      <c r="M16" s="18"/>
      <c r="N16" s="18"/>
    </row>
    <row r="17" spans="1:14" s="2" customFormat="1">
      <c r="A17" s="6" t="s">
        <v>53</v>
      </c>
      <c r="B17" s="80">
        <v>158</v>
      </c>
      <c r="C17" s="80">
        <v>342</v>
      </c>
      <c r="D17" s="80">
        <v>32</v>
      </c>
      <c r="E17" s="80">
        <v>312</v>
      </c>
      <c r="F17" s="80">
        <v>37</v>
      </c>
      <c r="G17" s="80">
        <v>129</v>
      </c>
      <c r="H17" s="77">
        <v>183</v>
      </c>
      <c r="I17" s="80">
        <v>183</v>
      </c>
      <c r="J17" s="81">
        <v>0</v>
      </c>
      <c r="K17" s="18"/>
      <c r="L17" s="18"/>
      <c r="M17" s="18"/>
      <c r="N17" s="18"/>
    </row>
    <row r="18" spans="1:14" s="2" customFormat="1">
      <c r="A18" s="19"/>
      <c r="B18" s="80"/>
      <c r="C18" s="80"/>
      <c r="D18" s="80"/>
      <c r="E18" s="80"/>
      <c r="F18" s="80"/>
      <c r="G18" s="80"/>
      <c r="H18" s="80"/>
      <c r="I18" s="80"/>
      <c r="J18" s="81"/>
      <c r="K18" s="18"/>
      <c r="L18" s="18"/>
      <c r="M18" s="18"/>
      <c r="N18" s="18"/>
    </row>
    <row r="19" spans="1:14" s="2" customFormat="1">
      <c r="A19" s="15" t="s">
        <v>54</v>
      </c>
      <c r="B19" s="75">
        <f>SUM(B20)</f>
        <v>1529</v>
      </c>
      <c r="C19" s="75">
        <f t="shared" ref="C19:J19" si="2">SUM(C20)</f>
        <v>2945</v>
      </c>
      <c r="D19" s="75">
        <f t="shared" si="2"/>
        <v>176</v>
      </c>
      <c r="E19" s="75">
        <f t="shared" si="2"/>
        <v>2426</v>
      </c>
      <c r="F19" s="75">
        <f t="shared" si="2"/>
        <v>645</v>
      </c>
      <c r="G19" s="75">
        <f t="shared" si="2"/>
        <v>923</v>
      </c>
      <c r="H19" s="75">
        <f t="shared" si="2"/>
        <v>1579</v>
      </c>
      <c r="I19" s="75">
        <f t="shared" si="2"/>
        <v>1574</v>
      </c>
      <c r="J19" s="76">
        <f t="shared" si="2"/>
        <v>5</v>
      </c>
      <c r="K19" s="18"/>
      <c r="L19" s="18"/>
      <c r="M19" s="18"/>
      <c r="N19" s="18"/>
    </row>
    <row r="20" spans="1:14" s="2" customFormat="1">
      <c r="A20" s="6" t="s">
        <v>15</v>
      </c>
      <c r="B20" s="80">
        <v>1529</v>
      </c>
      <c r="C20" s="80">
        <v>2945</v>
      </c>
      <c r="D20" s="80">
        <v>176</v>
      </c>
      <c r="E20" s="80">
        <v>2426</v>
      </c>
      <c r="F20" s="80">
        <v>645</v>
      </c>
      <c r="G20" s="80">
        <v>923</v>
      </c>
      <c r="H20" s="77">
        <v>1579</v>
      </c>
      <c r="I20" s="80">
        <v>1574</v>
      </c>
      <c r="J20" s="81">
        <v>5</v>
      </c>
      <c r="K20" s="18"/>
      <c r="L20" s="18"/>
      <c r="M20" s="18"/>
      <c r="N20" s="18"/>
    </row>
    <row r="21" spans="1:14" s="2" customFormat="1">
      <c r="A21" s="19"/>
      <c r="B21" s="80"/>
      <c r="C21" s="80"/>
      <c r="D21" s="80"/>
      <c r="E21" s="80"/>
      <c r="F21" s="80"/>
      <c r="G21" s="80"/>
      <c r="H21" s="80"/>
      <c r="I21" s="80"/>
      <c r="J21" s="81"/>
      <c r="K21" s="18"/>
      <c r="L21" s="18"/>
      <c r="M21" s="18"/>
      <c r="N21" s="18"/>
    </row>
    <row r="22" spans="1:14" s="2" customFormat="1">
      <c r="A22" s="15" t="s">
        <v>55</v>
      </c>
      <c r="B22" s="75">
        <f>SUM(B23:B24)</f>
        <v>1896</v>
      </c>
      <c r="C22" s="75">
        <f t="shared" ref="C22:J22" si="3">SUM(C23:C24)</f>
        <v>3022</v>
      </c>
      <c r="D22" s="75">
        <f t="shared" si="3"/>
        <v>205</v>
      </c>
      <c r="E22" s="75">
        <f t="shared" si="3"/>
        <v>2733</v>
      </c>
      <c r="F22" s="75">
        <f t="shared" si="3"/>
        <v>463</v>
      </c>
      <c r="G22" s="75">
        <f t="shared" si="3"/>
        <v>762</v>
      </c>
      <c r="H22" s="75">
        <f t="shared" si="3"/>
        <v>1927</v>
      </c>
      <c r="I22" s="75">
        <f t="shared" si="3"/>
        <v>1927</v>
      </c>
      <c r="J22" s="76">
        <f t="shared" si="3"/>
        <v>0</v>
      </c>
      <c r="K22" s="18"/>
      <c r="L22" s="18"/>
      <c r="M22" s="18"/>
      <c r="N22" s="18"/>
    </row>
    <row r="23" spans="1:14" s="2" customFormat="1">
      <c r="A23" s="6" t="s">
        <v>56</v>
      </c>
      <c r="B23" s="80">
        <v>1171</v>
      </c>
      <c r="C23" s="80">
        <v>993</v>
      </c>
      <c r="D23" s="80">
        <v>17</v>
      </c>
      <c r="E23" s="80">
        <v>718</v>
      </c>
      <c r="F23" s="80">
        <v>301</v>
      </c>
      <c r="G23" s="80">
        <v>271</v>
      </c>
      <c r="H23" s="77">
        <v>1162</v>
      </c>
      <c r="I23" s="80">
        <v>1162</v>
      </c>
      <c r="J23" s="81">
        <v>0</v>
      </c>
      <c r="K23" s="18"/>
      <c r="L23" s="18"/>
      <c r="M23" s="18"/>
      <c r="N23" s="18"/>
    </row>
    <row r="24" spans="1:14" s="2" customFormat="1">
      <c r="A24" s="6" t="s">
        <v>241</v>
      </c>
      <c r="B24" s="80">
        <v>725</v>
      </c>
      <c r="C24" s="80">
        <v>2029</v>
      </c>
      <c r="D24" s="80">
        <v>188</v>
      </c>
      <c r="E24" s="80">
        <v>2015</v>
      </c>
      <c r="F24" s="80">
        <v>162</v>
      </c>
      <c r="G24" s="80">
        <v>491</v>
      </c>
      <c r="H24" s="77">
        <v>765</v>
      </c>
      <c r="I24" s="80">
        <v>765</v>
      </c>
      <c r="J24" s="81">
        <v>0</v>
      </c>
      <c r="K24" s="18"/>
      <c r="L24" s="18"/>
      <c r="M24" s="18"/>
      <c r="N24" s="18"/>
    </row>
    <row r="25" spans="1:14">
      <c r="A25" s="20"/>
      <c r="B25" s="82"/>
      <c r="C25" s="80"/>
      <c r="D25" s="80"/>
      <c r="E25" s="82"/>
      <c r="F25" s="82"/>
      <c r="G25" s="82"/>
      <c r="H25" s="82"/>
      <c r="I25" s="82"/>
      <c r="J25" s="81"/>
    </row>
    <row r="26" spans="1:14" s="2" customFormat="1">
      <c r="A26" s="15" t="s">
        <v>5</v>
      </c>
      <c r="B26" s="75">
        <f>SUM(B27)</f>
        <v>1084</v>
      </c>
      <c r="C26" s="75">
        <f t="shared" ref="C26:J26" si="4">SUM(C27)</f>
        <v>2415</v>
      </c>
      <c r="D26" s="75">
        <f t="shared" si="4"/>
        <v>143</v>
      </c>
      <c r="E26" s="75">
        <f t="shared" si="4"/>
        <v>2095</v>
      </c>
      <c r="F26" s="75">
        <f t="shared" si="4"/>
        <v>317</v>
      </c>
      <c r="G26" s="75">
        <f t="shared" si="4"/>
        <v>402</v>
      </c>
      <c r="H26" s="75">
        <f t="shared" si="4"/>
        <v>1230</v>
      </c>
      <c r="I26" s="75">
        <f t="shared" si="4"/>
        <v>1230</v>
      </c>
      <c r="J26" s="76">
        <f t="shared" si="4"/>
        <v>0</v>
      </c>
      <c r="K26" s="18"/>
      <c r="L26" s="18"/>
      <c r="M26" s="18"/>
      <c r="N26" s="18"/>
    </row>
    <row r="27" spans="1:14" s="2" customFormat="1">
      <c r="A27" s="6" t="s">
        <v>242</v>
      </c>
      <c r="B27" s="80">
        <v>1084</v>
      </c>
      <c r="C27" s="80">
        <v>2415</v>
      </c>
      <c r="D27" s="80">
        <v>143</v>
      </c>
      <c r="E27" s="80">
        <v>2095</v>
      </c>
      <c r="F27" s="80">
        <v>317</v>
      </c>
      <c r="G27" s="80">
        <v>402</v>
      </c>
      <c r="H27" s="77">
        <v>1230</v>
      </c>
      <c r="I27" s="80">
        <v>1230</v>
      </c>
      <c r="J27" s="81">
        <v>0</v>
      </c>
      <c r="K27" s="18"/>
      <c r="L27" s="18"/>
      <c r="M27" s="18"/>
      <c r="N27" s="18"/>
    </row>
    <row r="28" spans="1:14" s="2" customFormat="1">
      <c r="A28" s="19"/>
      <c r="B28" s="80"/>
      <c r="C28" s="80"/>
      <c r="D28" s="80"/>
      <c r="E28" s="80"/>
      <c r="F28" s="80"/>
      <c r="G28" s="80"/>
      <c r="H28" s="80"/>
      <c r="I28" s="80"/>
      <c r="J28" s="81"/>
      <c r="K28" s="18"/>
      <c r="L28" s="18"/>
      <c r="M28" s="18"/>
      <c r="N28" s="18"/>
    </row>
    <row r="29" spans="1:14" s="2" customFormat="1">
      <c r="A29" s="15" t="s">
        <v>6</v>
      </c>
      <c r="B29" s="75">
        <f>SUM(B30:B31)</f>
        <v>653</v>
      </c>
      <c r="C29" s="75">
        <f t="shared" ref="C29:J29" si="5">SUM(C30:C31)</f>
        <v>1444</v>
      </c>
      <c r="D29" s="75">
        <f t="shared" si="5"/>
        <v>277</v>
      </c>
      <c r="E29" s="75">
        <f t="shared" si="5"/>
        <v>1423</v>
      </c>
      <c r="F29" s="75">
        <f t="shared" si="5"/>
        <v>184</v>
      </c>
      <c r="G29" s="75">
        <f t="shared" si="5"/>
        <v>377</v>
      </c>
      <c r="H29" s="75">
        <f t="shared" si="5"/>
        <v>767</v>
      </c>
      <c r="I29" s="75">
        <f t="shared" si="5"/>
        <v>767</v>
      </c>
      <c r="J29" s="76">
        <f t="shared" si="5"/>
        <v>0</v>
      </c>
      <c r="K29" s="18"/>
      <c r="L29" s="18"/>
      <c r="M29" s="18"/>
      <c r="N29" s="18"/>
    </row>
    <row r="30" spans="1:14" s="2" customFormat="1">
      <c r="A30" s="6" t="s">
        <v>243</v>
      </c>
      <c r="B30" s="80">
        <v>539</v>
      </c>
      <c r="C30" s="80">
        <v>1174</v>
      </c>
      <c r="D30" s="80">
        <v>251</v>
      </c>
      <c r="E30" s="80">
        <v>1272</v>
      </c>
      <c r="F30" s="80">
        <v>174</v>
      </c>
      <c r="G30" s="80">
        <v>312</v>
      </c>
      <c r="H30" s="77">
        <v>518</v>
      </c>
      <c r="I30" s="80">
        <v>518</v>
      </c>
      <c r="J30" s="81">
        <v>0</v>
      </c>
      <c r="K30" s="18"/>
      <c r="L30" s="18"/>
      <c r="M30" s="18"/>
      <c r="N30" s="18"/>
    </row>
    <row r="31" spans="1:14" s="2" customFormat="1">
      <c r="A31" s="21" t="s">
        <v>127</v>
      </c>
      <c r="B31" s="80">
        <v>114</v>
      </c>
      <c r="C31" s="80">
        <v>270</v>
      </c>
      <c r="D31" s="80">
        <v>26</v>
      </c>
      <c r="E31" s="80">
        <v>151</v>
      </c>
      <c r="F31" s="80">
        <v>10</v>
      </c>
      <c r="G31" s="80">
        <v>65</v>
      </c>
      <c r="H31" s="77">
        <v>249</v>
      </c>
      <c r="I31" s="80">
        <v>249</v>
      </c>
      <c r="J31" s="81">
        <v>0</v>
      </c>
      <c r="K31" s="18"/>
      <c r="L31" s="18"/>
      <c r="M31" s="18"/>
      <c r="N31" s="18"/>
    </row>
    <row r="32" spans="1:14" s="2" customFormat="1">
      <c r="A32" s="19"/>
      <c r="B32" s="80"/>
      <c r="C32" s="80"/>
      <c r="D32" s="80"/>
      <c r="E32" s="80"/>
      <c r="F32" s="80"/>
      <c r="G32" s="80"/>
      <c r="H32" s="80"/>
      <c r="I32" s="80"/>
      <c r="J32" s="81"/>
      <c r="K32" s="18"/>
      <c r="L32" s="18"/>
      <c r="M32" s="18"/>
      <c r="N32" s="18"/>
    </row>
    <row r="33" spans="1:14" s="2" customFormat="1">
      <c r="A33" s="15" t="s">
        <v>7</v>
      </c>
      <c r="B33" s="75">
        <f>SUM(B34:B35)</f>
        <v>862</v>
      </c>
      <c r="C33" s="75">
        <f t="shared" ref="C33:J33" si="6">SUM(C34:C35)</f>
        <v>1637</v>
      </c>
      <c r="D33" s="75">
        <f t="shared" si="6"/>
        <v>224</v>
      </c>
      <c r="E33" s="75">
        <f t="shared" si="6"/>
        <v>1742</v>
      </c>
      <c r="F33" s="75">
        <f t="shared" si="6"/>
        <v>127</v>
      </c>
      <c r="G33" s="75">
        <f t="shared" si="6"/>
        <v>386</v>
      </c>
      <c r="H33" s="75">
        <f t="shared" si="6"/>
        <v>854</v>
      </c>
      <c r="I33" s="75">
        <f t="shared" si="6"/>
        <v>854</v>
      </c>
      <c r="J33" s="76">
        <f t="shared" si="6"/>
        <v>0</v>
      </c>
      <c r="K33" s="18"/>
      <c r="L33" s="18"/>
      <c r="M33" s="18"/>
      <c r="N33" s="18"/>
    </row>
    <row r="34" spans="1:14" s="2" customFormat="1">
      <c r="A34" s="6" t="s">
        <v>246</v>
      </c>
      <c r="B34" s="80">
        <v>400</v>
      </c>
      <c r="C34" s="80">
        <v>877</v>
      </c>
      <c r="D34" s="80">
        <v>45</v>
      </c>
      <c r="E34" s="80">
        <v>907</v>
      </c>
      <c r="F34" s="80">
        <v>69</v>
      </c>
      <c r="G34" s="80">
        <v>152</v>
      </c>
      <c r="H34" s="77">
        <v>346</v>
      </c>
      <c r="I34" s="80">
        <v>346</v>
      </c>
      <c r="J34" s="81">
        <v>0</v>
      </c>
      <c r="K34" s="18"/>
      <c r="L34" s="18"/>
      <c r="M34" s="18"/>
      <c r="N34" s="18"/>
    </row>
    <row r="35" spans="1:14" s="2" customFormat="1">
      <c r="A35" s="6" t="s">
        <v>46</v>
      </c>
      <c r="B35" s="80">
        <v>462</v>
      </c>
      <c r="C35" s="80">
        <v>760</v>
      </c>
      <c r="D35" s="80">
        <v>179</v>
      </c>
      <c r="E35" s="80">
        <v>835</v>
      </c>
      <c r="F35" s="80">
        <v>58</v>
      </c>
      <c r="G35" s="80">
        <v>234</v>
      </c>
      <c r="H35" s="77">
        <v>508</v>
      </c>
      <c r="I35" s="80">
        <v>508</v>
      </c>
      <c r="J35" s="81">
        <v>0</v>
      </c>
      <c r="K35" s="18"/>
      <c r="L35" s="18"/>
      <c r="M35" s="18"/>
      <c r="N35" s="18"/>
    </row>
    <row r="36" spans="1:14" s="2" customFormat="1">
      <c r="A36" s="19"/>
      <c r="B36" s="80"/>
      <c r="C36" s="80"/>
      <c r="D36" s="80"/>
      <c r="E36" s="80"/>
      <c r="F36" s="80"/>
      <c r="G36" s="80"/>
      <c r="H36" s="80"/>
      <c r="I36" s="80"/>
      <c r="J36" s="81"/>
      <c r="K36" s="18"/>
      <c r="L36" s="18"/>
      <c r="M36" s="18"/>
      <c r="N36" s="18"/>
    </row>
    <row r="37" spans="1:14">
      <c r="A37" s="15" t="s">
        <v>8</v>
      </c>
      <c r="B37" s="75">
        <f>SUM(B38:B39)</f>
        <v>1719</v>
      </c>
      <c r="C37" s="75">
        <f t="shared" ref="C37:J37" si="7">SUM(C38:C39)</f>
        <v>3481</v>
      </c>
      <c r="D37" s="75">
        <f t="shared" si="7"/>
        <v>132</v>
      </c>
      <c r="E37" s="75">
        <f t="shared" si="7"/>
        <v>3506</v>
      </c>
      <c r="F37" s="75">
        <f t="shared" si="7"/>
        <v>140</v>
      </c>
      <c r="G37" s="75">
        <f t="shared" si="7"/>
        <v>908</v>
      </c>
      <c r="H37" s="75">
        <f t="shared" si="7"/>
        <v>1686</v>
      </c>
      <c r="I37" s="75">
        <f t="shared" si="7"/>
        <v>1685</v>
      </c>
      <c r="J37" s="76">
        <f t="shared" si="7"/>
        <v>1</v>
      </c>
    </row>
    <row r="38" spans="1:14" s="2" customFormat="1">
      <c r="A38" s="6" t="s">
        <v>22</v>
      </c>
      <c r="B38" s="80">
        <v>1423</v>
      </c>
      <c r="C38" s="80">
        <v>2972</v>
      </c>
      <c r="D38" s="80">
        <v>124</v>
      </c>
      <c r="E38" s="80">
        <v>2967</v>
      </c>
      <c r="F38" s="80">
        <v>140</v>
      </c>
      <c r="G38" s="80">
        <v>804</v>
      </c>
      <c r="H38" s="77">
        <v>1412</v>
      </c>
      <c r="I38" s="80">
        <v>1411</v>
      </c>
      <c r="J38" s="81">
        <v>1</v>
      </c>
      <c r="K38" s="18"/>
      <c r="L38" s="18"/>
      <c r="M38" s="18"/>
      <c r="N38" s="18"/>
    </row>
    <row r="39" spans="1:14" s="2" customFormat="1">
      <c r="A39" s="6" t="s">
        <v>247</v>
      </c>
      <c r="B39" s="80">
        <v>296</v>
      </c>
      <c r="C39" s="80">
        <v>509</v>
      </c>
      <c r="D39" s="80">
        <v>8</v>
      </c>
      <c r="E39" s="80">
        <v>539</v>
      </c>
      <c r="F39" s="80">
        <v>0</v>
      </c>
      <c r="G39" s="80">
        <v>104</v>
      </c>
      <c r="H39" s="77">
        <v>274</v>
      </c>
      <c r="I39" s="80">
        <v>274</v>
      </c>
      <c r="J39" s="81">
        <v>0</v>
      </c>
      <c r="K39" s="18"/>
      <c r="L39" s="18"/>
      <c r="M39" s="18"/>
      <c r="N39" s="18"/>
    </row>
    <row r="40" spans="1:14" s="2" customFormat="1">
      <c r="A40" s="19"/>
      <c r="B40" s="77"/>
      <c r="C40" s="77"/>
      <c r="D40" s="77"/>
      <c r="E40" s="77"/>
      <c r="F40" s="77"/>
      <c r="G40" s="77"/>
      <c r="H40" s="77"/>
      <c r="I40" s="77"/>
      <c r="J40" s="79"/>
      <c r="K40" s="18"/>
      <c r="L40" s="18"/>
      <c r="M40" s="18"/>
      <c r="N40" s="18"/>
    </row>
    <row r="41" spans="1:14" s="2" customFormat="1">
      <c r="A41" s="15" t="s">
        <v>9</v>
      </c>
      <c r="B41" s="75">
        <f>SUM(B42:B43)</f>
        <v>2297</v>
      </c>
      <c r="C41" s="75">
        <f t="shared" ref="C41:J41" si="8">SUM(C42:C43)</f>
        <v>2944</v>
      </c>
      <c r="D41" s="75">
        <f t="shared" si="8"/>
        <v>83</v>
      </c>
      <c r="E41" s="75">
        <f t="shared" si="8"/>
        <v>2639</v>
      </c>
      <c r="F41" s="75">
        <f t="shared" si="8"/>
        <v>161</v>
      </c>
      <c r="G41" s="75">
        <f t="shared" si="8"/>
        <v>699</v>
      </c>
      <c r="H41" s="75">
        <f t="shared" si="8"/>
        <v>2524</v>
      </c>
      <c r="I41" s="75">
        <f t="shared" si="8"/>
        <v>2519</v>
      </c>
      <c r="J41" s="76">
        <f t="shared" si="8"/>
        <v>5</v>
      </c>
      <c r="K41" s="18"/>
      <c r="L41" s="18"/>
      <c r="M41" s="18"/>
      <c r="N41" s="18"/>
    </row>
    <row r="42" spans="1:14" s="2" customFormat="1">
      <c r="A42" s="6" t="s">
        <v>24</v>
      </c>
      <c r="B42" s="80">
        <v>2126</v>
      </c>
      <c r="C42" s="80">
        <v>2570</v>
      </c>
      <c r="D42" s="80">
        <v>82</v>
      </c>
      <c r="E42" s="80">
        <v>2400</v>
      </c>
      <c r="F42" s="80">
        <v>130</v>
      </c>
      <c r="G42" s="80">
        <v>653</v>
      </c>
      <c r="H42" s="77">
        <v>2248</v>
      </c>
      <c r="I42" s="80">
        <v>2243</v>
      </c>
      <c r="J42" s="81">
        <v>5</v>
      </c>
      <c r="K42" s="18"/>
      <c r="L42" s="18"/>
      <c r="M42" s="18"/>
      <c r="N42" s="18"/>
    </row>
    <row r="43" spans="1:14" s="2" customFormat="1">
      <c r="A43" s="6" t="s">
        <v>248</v>
      </c>
      <c r="B43" s="80">
        <v>171</v>
      </c>
      <c r="C43" s="80">
        <v>374</v>
      </c>
      <c r="D43" s="80">
        <v>1</v>
      </c>
      <c r="E43" s="80">
        <v>239</v>
      </c>
      <c r="F43" s="80">
        <v>31</v>
      </c>
      <c r="G43" s="80">
        <v>46</v>
      </c>
      <c r="H43" s="77">
        <v>276</v>
      </c>
      <c r="I43" s="80">
        <v>276</v>
      </c>
      <c r="J43" s="81">
        <v>0</v>
      </c>
      <c r="K43" s="18"/>
      <c r="L43" s="18"/>
      <c r="M43" s="18"/>
      <c r="N43" s="18"/>
    </row>
    <row r="44" spans="1:14" s="2" customFormat="1">
      <c r="A44" s="19"/>
      <c r="B44" s="77"/>
      <c r="C44" s="77"/>
      <c r="D44" s="77"/>
      <c r="E44" s="77"/>
      <c r="F44" s="77"/>
      <c r="G44" s="77"/>
      <c r="H44" s="77"/>
      <c r="I44" s="77"/>
      <c r="J44" s="79"/>
      <c r="K44" s="18"/>
      <c r="L44" s="18"/>
      <c r="M44" s="18"/>
      <c r="N44" s="18"/>
    </row>
    <row r="45" spans="1:14" s="2" customFormat="1">
      <c r="A45" s="15" t="s">
        <v>10</v>
      </c>
      <c r="B45" s="75">
        <f>SUM(B46:B47)</f>
        <v>436</v>
      </c>
      <c r="C45" s="75">
        <f t="shared" ref="C45:J45" si="9">SUM(C46:C47)</f>
        <v>1199</v>
      </c>
      <c r="D45" s="75">
        <f t="shared" si="9"/>
        <v>57</v>
      </c>
      <c r="E45" s="75">
        <f t="shared" si="9"/>
        <v>1233</v>
      </c>
      <c r="F45" s="75">
        <f t="shared" si="9"/>
        <v>75</v>
      </c>
      <c r="G45" s="75">
        <f t="shared" si="9"/>
        <v>409</v>
      </c>
      <c r="H45" s="75">
        <f t="shared" si="9"/>
        <v>384</v>
      </c>
      <c r="I45" s="75">
        <f t="shared" si="9"/>
        <v>384</v>
      </c>
      <c r="J45" s="76">
        <f t="shared" si="9"/>
        <v>0</v>
      </c>
      <c r="K45" s="18"/>
      <c r="L45" s="18"/>
      <c r="M45" s="18"/>
      <c r="N45" s="18"/>
    </row>
    <row r="46" spans="1:14" s="2" customFormat="1">
      <c r="A46" s="6" t="s">
        <v>129</v>
      </c>
      <c r="B46" s="80">
        <v>218</v>
      </c>
      <c r="C46" s="80">
        <v>860</v>
      </c>
      <c r="D46" s="80">
        <v>29</v>
      </c>
      <c r="E46" s="80">
        <v>877</v>
      </c>
      <c r="F46" s="80">
        <v>32</v>
      </c>
      <c r="G46" s="80">
        <v>302</v>
      </c>
      <c r="H46" s="77">
        <v>198</v>
      </c>
      <c r="I46" s="80">
        <v>198</v>
      </c>
      <c r="J46" s="81">
        <v>0</v>
      </c>
      <c r="K46" s="18"/>
      <c r="L46" s="18"/>
      <c r="M46" s="18"/>
      <c r="N46" s="18"/>
    </row>
    <row r="47" spans="1:14" s="2" customFormat="1">
      <c r="A47" s="6" t="s">
        <v>25</v>
      </c>
      <c r="B47" s="80">
        <v>218</v>
      </c>
      <c r="C47" s="80">
        <v>339</v>
      </c>
      <c r="D47" s="80">
        <v>28</v>
      </c>
      <c r="E47" s="80">
        <v>356</v>
      </c>
      <c r="F47" s="80">
        <v>43</v>
      </c>
      <c r="G47" s="80">
        <v>107</v>
      </c>
      <c r="H47" s="77">
        <v>186</v>
      </c>
      <c r="I47" s="80">
        <v>186</v>
      </c>
      <c r="J47" s="81">
        <v>0</v>
      </c>
      <c r="K47" s="18"/>
      <c r="L47" s="18"/>
      <c r="M47" s="18"/>
      <c r="N47" s="18"/>
    </row>
    <row r="48" spans="1:14" s="2" customFormat="1">
      <c r="A48" s="19"/>
      <c r="B48" s="80"/>
      <c r="C48" s="80"/>
      <c r="D48" s="80"/>
      <c r="E48" s="80"/>
      <c r="F48" s="80"/>
      <c r="G48" s="80"/>
      <c r="H48" s="80"/>
      <c r="I48" s="80"/>
      <c r="J48" s="81"/>
      <c r="K48" s="18"/>
      <c r="L48" s="18"/>
      <c r="M48" s="18"/>
      <c r="N48" s="18"/>
    </row>
    <row r="49" spans="1:14" s="2" customFormat="1">
      <c r="A49" s="15" t="s">
        <v>11</v>
      </c>
      <c r="B49" s="75">
        <f>SUM(B50:B51)</f>
        <v>715</v>
      </c>
      <c r="C49" s="75">
        <f t="shared" ref="C49:J49" si="10">SUM(C50:C51)</f>
        <v>725</v>
      </c>
      <c r="D49" s="75">
        <f t="shared" si="10"/>
        <v>96</v>
      </c>
      <c r="E49" s="75">
        <f t="shared" si="10"/>
        <v>756</v>
      </c>
      <c r="F49" s="75">
        <f t="shared" si="10"/>
        <v>32</v>
      </c>
      <c r="G49" s="75">
        <f t="shared" si="10"/>
        <v>654</v>
      </c>
      <c r="H49" s="75">
        <f t="shared" si="10"/>
        <v>748</v>
      </c>
      <c r="I49" s="75">
        <f t="shared" si="10"/>
        <v>745</v>
      </c>
      <c r="J49" s="76">
        <f t="shared" si="10"/>
        <v>3</v>
      </c>
      <c r="K49" s="18"/>
      <c r="L49" s="18"/>
      <c r="M49" s="18"/>
      <c r="N49" s="18"/>
    </row>
    <row r="50" spans="1:14" s="2" customFormat="1">
      <c r="A50" s="6" t="s">
        <v>130</v>
      </c>
      <c r="B50" s="80">
        <v>238</v>
      </c>
      <c r="C50" s="80">
        <v>347</v>
      </c>
      <c r="D50" s="80">
        <v>66</v>
      </c>
      <c r="E50" s="80">
        <v>322</v>
      </c>
      <c r="F50" s="80">
        <v>10</v>
      </c>
      <c r="G50" s="80">
        <v>461</v>
      </c>
      <c r="H50" s="77">
        <v>319</v>
      </c>
      <c r="I50" s="80">
        <v>319</v>
      </c>
      <c r="J50" s="81">
        <v>0</v>
      </c>
      <c r="K50" s="18"/>
      <c r="L50" s="18"/>
      <c r="M50" s="18"/>
      <c r="N50" s="18"/>
    </row>
    <row r="51" spans="1:14" s="2" customFormat="1">
      <c r="A51" s="6" t="s">
        <v>249</v>
      </c>
      <c r="B51" s="80">
        <v>477</v>
      </c>
      <c r="C51" s="80">
        <v>378</v>
      </c>
      <c r="D51" s="80">
        <v>30</v>
      </c>
      <c r="E51" s="80">
        <v>434</v>
      </c>
      <c r="F51" s="80">
        <v>22</v>
      </c>
      <c r="G51" s="80">
        <v>193</v>
      </c>
      <c r="H51" s="77">
        <v>429</v>
      </c>
      <c r="I51" s="80">
        <v>426</v>
      </c>
      <c r="J51" s="81">
        <v>3</v>
      </c>
      <c r="K51" s="18"/>
      <c r="L51" s="18"/>
      <c r="M51" s="18"/>
      <c r="N51" s="18"/>
    </row>
    <row r="52" spans="1:14" s="2" customFormat="1">
      <c r="A52" s="19"/>
      <c r="B52" s="77"/>
      <c r="C52" s="77"/>
      <c r="D52" s="77"/>
      <c r="E52" s="77"/>
      <c r="F52" s="77"/>
      <c r="G52" s="77"/>
      <c r="H52" s="77"/>
      <c r="I52" s="77"/>
      <c r="J52" s="79"/>
      <c r="K52" s="18"/>
      <c r="L52" s="18"/>
      <c r="M52" s="18"/>
      <c r="N52" s="18"/>
    </row>
    <row r="53" spans="1:14" s="2" customFormat="1">
      <c r="A53" s="15" t="s">
        <v>12</v>
      </c>
      <c r="B53" s="75">
        <f>SUM(B54:B55)</f>
        <v>520</v>
      </c>
      <c r="C53" s="75">
        <f t="shared" ref="C53:J53" si="11">SUM(C54:C55)</f>
        <v>1466</v>
      </c>
      <c r="D53" s="75">
        <f t="shared" si="11"/>
        <v>116</v>
      </c>
      <c r="E53" s="75">
        <f t="shared" si="11"/>
        <v>1366</v>
      </c>
      <c r="F53" s="75">
        <f t="shared" si="11"/>
        <v>109</v>
      </c>
      <c r="G53" s="75">
        <f t="shared" si="11"/>
        <v>619</v>
      </c>
      <c r="H53" s="75">
        <f t="shared" si="11"/>
        <v>627</v>
      </c>
      <c r="I53" s="75">
        <f t="shared" si="11"/>
        <v>627</v>
      </c>
      <c r="J53" s="76">
        <f t="shared" si="11"/>
        <v>0</v>
      </c>
      <c r="K53" s="18"/>
      <c r="L53" s="18"/>
      <c r="M53" s="18"/>
      <c r="N53" s="18"/>
    </row>
    <row r="54" spans="1:14" s="2" customFormat="1">
      <c r="A54" s="6" t="s">
        <v>27</v>
      </c>
      <c r="B54" s="80">
        <v>364</v>
      </c>
      <c r="C54" s="80">
        <v>1225</v>
      </c>
      <c r="D54" s="80">
        <v>96</v>
      </c>
      <c r="E54" s="80">
        <v>1186</v>
      </c>
      <c r="F54" s="80">
        <v>89</v>
      </c>
      <c r="G54" s="80">
        <v>455</v>
      </c>
      <c r="H54" s="77">
        <v>410</v>
      </c>
      <c r="I54" s="80">
        <v>410</v>
      </c>
      <c r="J54" s="81">
        <v>0</v>
      </c>
      <c r="K54" s="18"/>
      <c r="L54" s="18"/>
      <c r="M54" s="18"/>
      <c r="N54" s="18"/>
    </row>
    <row r="55" spans="1:14" s="2" customFormat="1">
      <c r="A55" s="6" t="s">
        <v>28</v>
      </c>
      <c r="B55" s="80">
        <v>156</v>
      </c>
      <c r="C55" s="80">
        <v>241</v>
      </c>
      <c r="D55" s="80">
        <v>20</v>
      </c>
      <c r="E55" s="80">
        <v>180</v>
      </c>
      <c r="F55" s="80">
        <v>20</v>
      </c>
      <c r="G55" s="80">
        <v>164</v>
      </c>
      <c r="H55" s="77">
        <v>217</v>
      </c>
      <c r="I55" s="80">
        <v>217</v>
      </c>
      <c r="J55" s="81">
        <v>0</v>
      </c>
      <c r="K55" s="18"/>
      <c r="L55" s="18"/>
      <c r="M55" s="18"/>
      <c r="N55" s="18"/>
    </row>
    <row r="56" spans="1:14" s="2" customFormat="1">
      <c r="A56" s="19"/>
      <c r="B56" s="80"/>
      <c r="C56" s="80"/>
      <c r="D56" s="80"/>
      <c r="E56" s="80"/>
      <c r="F56" s="80"/>
      <c r="G56" s="80"/>
      <c r="H56" s="80"/>
      <c r="I56" s="80"/>
      <c r="J56" s="81"/>
      <c r="K56" s="18"/>
      <c r="L56" s="18"/>
      <c r="M56" s="18"/>
      <c r="N56" s="18"/>
    </row>
    <row r="57" spans="1:14" s="2" customFormat="1">
      <c r="A57" s="15" t="s">
        <v>57</v>
      </c>
      <c r="B57" s="75">
        <f>SUM(B58:B59)</f>
        <v>529</v>
      </c>
      <c r="C57" s="75">
        <f t="shared" ref="C57:J57" si="12">SUM(C58:C59)</f>
        <v>1091</v>
      </c>
      <c r="D57" s="75">
        <f t="shared" si="12"/>
        <v>61</v>
      </c>
      <c r="E57" s="75">
        <f t="shared" si="12"/>
        <v>1082</v>
      </c>
      <c r="F57" s="75">
        <f t="shared" si="12"/>
        <v>169</v>
      </c>
      <c r="G57" s="75">
        <f t="shared" si="12"/>
        <v>304</v>
      </c>
      <c r="H57" s="75">
        <f t="shared" si="12"/>
        <v>430</v>
      </c>
      <c r="I57" s="75">
        <f t="shared" si="12"/>
        <v>430</v>
      </c>
      <c r="J57" s="76">
        <f t="shared" si="12"/>
        <v>0</v>
      </c>
      <c r="K57" s="18"/>
      <c r="L57" s="18"/>
      <c r="M57" s="18"/>
      <c r="N57" s="18"/>
    </row>
    <row r="58" spans="1:14" s="2" customFormat="1">
      <c r="A58" s="6" t="s">
        <v>131</v>
      </c>
      <c r="B58" s="80">
        <v>379</v>
      </c>
      <c r="C58" s="80">
        <v>878</v>
      </c>
      <c r="D58" s="80">
        <v>47</v>
      </c>
      <c r="E58" s="80">
        <v>920</v>
      </c>
      <c r="F58" s="80">
        <v>145</v>
      </c>
      <c r="G58" s="80">
        <v>216</v>
      </c>
      <c r="H58" s="77">
        <v>239</v>
      </c>
      <c r="I58" s="80">
        <v>239</v>
      </c>
      <c r="J58" s="81">
        <v>0</v>
      </c>
      <c r="K58" s="18"/>
      <c r="L58" s="18"/>
      <c r="M58" s="18"/>
      <c r="N58" s="18"/>
    </row>
    <row r="59" spans="1:14" s="23" customFormat="1">
      <c r="A59" s="6" t="s">
        <v>29</v>
      </c>
      <c r="B59" s="80">
        <v>150</v>
      </c>
      <c r="C59" s="80">
        <v>213</v>
      </c>
      <c r="D59" s="80">
        <v>14</v>
      </c>
      <c r="E59" s="80">
        <v>162</v>
      </c>
      <c r="F59" s="80">
        <v>24</v>
      </c>
      <c r="G59" s="80">
        <v>88</v>
      </c>
      <c r="H59" s="77">
        <v>191</v>
      </c>
      <c r="I59" s="80">
        <v>191</v>
      </c>
      <c r="J59" s="81">
        <v>0</v>
      </c>
      <c r="K59" s="22"/>
      <c r="L59" s="22"/>
      <c r="M59" s="22"/>
      <c r="N59" s="22"/>
    </row>
    <row r="60" spans="1:14" s="2" customFormat="1">
      <c r="A60" s="19"/>
      <c r="B60" s="80"/>
      <c r="C60" s="80"/>
      <c r="D60" s="80"/>
      <c r="E60" s="80"/>
      <c r="F60" s="80"/>
      <c r="G60" s="80"/>
      <c r="H60" s="80"/>
      <c r="I60" s="80"/>
      <c r="J60" s="81"/>
      <c r="K60" s="18"/>
      <c r="L60" s="18"/>
      <c r="M60" s="18"/>
      <c r="N60" s="18"/>
    </row>
    <row r="61" spans="1:14" s="2" customFormat="1">
      <c r="A61" s="15" t="s">
        <v>58</v>
      </c>
      <c r="B61" s="75">
        <f>SUM(B62:B64)</f>
        <v>1002</v>
      </c>
      <c r="C61" s="75">
        <f t="shared" ref="C61:J61" si="13">SUM(C62:C64)</f>
        <v>1047</v>
      </c>
      <c r="D61" s="75">
        <f t="shared" si="13"/>
        <v>108</v>
      </c>
      <c r="E61" s="75">
        <f t="shared" si="13"/>
        <v>1154</v>
      </c>
      <c r="F61" s="75">
        <f t="shared" si="13"/>
        <v>145</v>
      </c>
      <c r="G61" s="75">
        <f t="shared" si="13"/>
        <v>254</v>
      </c>
      <c r="H61" s="75">
        <f t="shared" si="13"/>
        <v>858</v>
      </c>
      <c r="I61" s="75">
        <f t="shared" si="13"/>
        <v>858</v>
      </c>
      <c r="J61" s="76">
        <f t="shared" si="13"/>
        <v>0</v>
      </c>
      <c r="K61" s="18"/>
      <c r="L61" s="18"/>
      <c r="M61" s="18"/>
      <c r="N61" s="18"/>
    </row>
    <row r="62" spans="1:14" s="25" customFormat="1">
      <c r="A62" s="6" t="s">
        <v>132</v>
      </c>
      <c r="B62" s="80">
        <v>723</v>
      </c>
      <c r="C62" s="80">
        <v>578</v>
      </c>
      <c r="D62" s="80">
        <v>67</v>
      </c>
      <c r="E62" s="80">
        <v>710</v>
      </c>
      <c r="F62" s="80">
        <v>130</v>
      </c>
      <c r="G62" s="80">
        <v>135</v>
      </c>
      <c r="H62" s="77">
        <v>528</v>
      </c>
      <c r="I62" s="80">
        <v>528</v>
      </c>
      <c r="J62" s="81">
        <v>0</v>
      </c>
      <c r="K62" s="24"/>
      <c r="L62" s="24"/>
      <c r="M62" s="24"/>
      <c r="N62" s="24"/>
    </row>
    <row r="63" spans="1:14" s="2" customFormat="1">
      <c r="A63" s="6" t="s">
        <v>133</v>
      </c>
      <c r="B63" s="80">
        <v>161</v>
      </c>
      <c r="C63" s="80">
        <v>245</v>
      </c>
      <c r="D63" s="80">
        <v>28</v>
      </c>
      <c r="E63" s="80">
        <v>216</v>
      </c>
      <c r="F63" s="80">
        <v>5</v>
      </c>
      <c r="G63" s="80">
        <v>59</v>
      </c>
      <c r="H63" s="77">
        <v>213</v>
      </c>
      <c r="I63" s="80">
        <v>213</v>
      </c>
      <c r="J63" s="81">
        <v>0</v>
      </c>
      <c r="K63" s="18"/>
      <c r="L63" s="18"/>
      <c r="M63" s="18"/>
      <c r="N63" s="18"/>
    </row>
    <row r="64" spans="1:14" s="2" customFormat="1">
      <c r="A64" s="6" t="s">
        <v>30</v>
      </c>
      <c r="B64" s="80">
        <v>118</v>
      </c>
      <c r="C64" s="80">
        <v>224</v>
      </c>
      <c r="D64" s="80">
        <v>13</v>
      </c>
      <c r="E64" s="80">
        <v>228</v>
      </c>
      <c r="F64" s="80">
        <v>10</v>
      </c>
      <c r="G64" s="80">
        <v>60</v>
      </c>
      <c r="H64" s="77">
        <v>117</v>
      </c>
      <c r="I64" s="80">
        <v>117</v>
      </c>
      <c r="J64" s="81">
        <v>0</v>
      </c>
      <c r="K64" s="18"/>
      <c r="L64" s="18"/>
      <c r="M64" s="18"/>
      <c r="N64" s="18"/>
    </row>
    <row r="65" spans="1:14" s="25" customFormat="1">
      <c r="A65" s="19"/>
      <c r="B65" s="80"/>
      <c r="C65" s="80"/>
      <c r="D65" s="80"/>
      <c r="E65" s="80"/>
      <c r="F65" s="80"/>
      <c r="G65" s="80"/>
      <c r="H65" s="77"/>
      <c r="I65" s="80"/>
      <c r="J65" s="81"/>
      <c r="K65" s="24"/>
      <c r="L65" s="24"/>
      <c r="M65" s="24"/>
      <c r="N65" s="24"/>
    </row>
    <row r="66" spans="1:14" s="25" customFormat="1">
      <c r="A66" s="15" t="s">
        <v>59</v>
      </c>
      <c r="B66" s="75">
        <f>SUM(B67)</f>
        <v>407</v>
      </c>
      <c r="C66" s="75">
        <f t="shared" ref="C66:J66" si="14">SUM(C67)</f>
        <v>802</v>
      </c>
      <c r="D66" s="75">
        <f t="shared" si="14"/>
        <v>83</v>
      </c>
      <c r="E66" s="75">
        <f t="shared" si="14"/>
        <v>694</v>
      </c>
      <c r="F66" s="75">
        <f t="shared" si="14"/>
        <v>119</v>
      </c>
      <c r="G66" s="75">
        <f t="shared" si="14"/>
        <v>353</v>
      </c>
      <c r="H66" s="75">
        <f t="shared" si="14"/>
        <v>479</v>
      </c>
      <c r="I66" s="75">
        <f t="shared" si="14"/>
        <v>479</v>
      </c>
      <c r="J66" s="76">
        <f t="shared" si="14"/>
        <v>0</v>
      </c>
      <c r="K66" s="24"/>
      <c r="L66" s="24"/>
      <c r="M66" s="24"/>
      <c r="N66" s="24"/>
    </row>
    <row r="67" spans="1:14" s="26" customFormat="1">
      <c r="A67" s="6" t="s">
        <v>32</v>
      </c>
      <c r="B67" s="80">
        <v>407</v>
      </c>
      <c r="C67" s="80">
        <v>802</v>
      </c>
      <c r="D67" s="80">
        <v>83</v>
      </c>
      <c r="E67" s="80">
        <v>694</v>
      </c>
      <c r="F67" s="80">
        <v>119</v>
      </c>
      <c r="G67" s="80">
        <v>353</v>
      </c>
      <c r="H67" s="77">
        <v>479</v>
      </c>
      <c r="I67" s="80">
        <v>479</v>
      </c>
      <c r="J67" s="81">
        <v>0</v>
      </c>
      <c r="K67" s="21"/>
      <c r="L67" s="21"/>
      <c r="M67" s="21"/>
      <c r="N67" s="21"/>
    </row>
    <row r="68" spans="1:14" s="26" customFormat="1">
      <c r="A68" s="19"/>
      <c r="B68" s="80"/>
      <c r="C68" s="80"/>
      <c r="D68" s="80"/>
      <c r="E68" s="80"/>
      <c r="F68" s="80"/>
      <c r="G68" s="80"/>
      <c r="H68" s="80"/>
      <c r="I68" s="80"/>
      <c r="J68" s="81"/>
      <c r="K68" s="21"/>
      <c r="L68" s="21"/>
      <c r="M68" s="21"/>
      <c r="N68" s="21"/>
    </row>
    <row r="69" spans="1:14" s="26" customFormat="1">
      <c r="A69" s="15" t="s">
        <v>60</v>
      </c>
      <c r="B69" s="75">
        <f>SUM(B70)</f>
        <v>1567</v>
      </c>
      <c r="C69" s="75">
        <f t="shared" ref="C69:J69" si="15">SUM(C70)</f>
        <v>1308</v>
      </c>
      <c r="D69" s="75">
        <f t="shared" si="15"/>
        <v>74</v>
      </c>
      <c r="E69" s="75">
        <f t="shared" si="15"/>
        <v>1986</v>
      </c>
      <c r="F69" s="75">
        <f t="shared" si="15"/>
        <v>123</v>
      </c>
      <c r="G69" s="75">
        <f t="shared" si="15"/>
        <v>297</v>
      </c>
      <c r="H69" s="75">
        <f t="shared" si="15"/>
        <v>840</v>
      </c>
      <c r="I69" s="75">
        <f t="shared" si="15"/>
        <v>834</v>
      </c>
      <c r="J69" s="76">
        <f t="shared" si="15"/>
        <v>6</v>
      </c>
      <c r="K69" s="21"/>
      <c r="L69" s="21"/>
      <c r="M69" s="21"/>
      <c r="N69" s="21"/>
    </row>
    <row r="70" spans="1:14" s="26" customFormat="1">
      <c r="A70" s="6" t="s">
        <v>51</v>
      </c>
      <c r="B70" s="80">
        <v>1567</v>
      </c>
      <c r="C70" s="80">
        <v>1308</v>
      </c>
      <c r="D70" s="80">
        <v>74</v>
      </c>
      <c r="E70" s="80">
        <v>1986</v>
      </c>
      <c r="F70" s="80">
        <v>123</v>
      </c>
      <c r="G70" s="80">
        <v>297</v>
      </c>
      <c r="H70" s="77">
        <v>840</v>
      </c>
      <c r="I70" s="80">
        <v>834</v>
      </c>
      <c r="J70" s="81">
        <v>6</v>
      </c>
      <c r="K70" s="21"/>
      <c r="L70" s="21"/>
      <c r="M70" s="21"/>
      <c r="N70" s="21"/>
    </row>
    <row r="71" spans="1:14" s="2" customFormat="1">
      <c r="A71" s="27"/>
      <c r="B71" s="28"/>
      <c r="C71" s="28"/>
      <c r="D71" s="28"/>
      <c r="E71" s="28"/>
      <c r="F71" s="28"/>
      <c r="G71" s="28"/>
      <c r="H71" s="28"/>
      <c r="I71" s="28"/>
      <c r="J71" s="29"/>
      <c r="K71" s="18"/>
      <c r="L71" s="18"/>
      <c r="M71" s="18"/>
      <c r="N71" s="18"/>
    </row>
    <row r="72" spans="1:14">
      <c r="A72" s="4" t="s">
        <v>154</v>
      </c>
    </row>
    <row r="73" spans="1:14"/>
  </sheetData>
  <mergeCells count="11">
    <mergeCell ref="C7:C9"/>
    <mergeCell ref="D7:D9"/>
    <mergeCell ref="A7:A9"/>
    <mergeCell ref="B7:B9"/>
    <mergeCell ref="E7:E9"/>
    <mergeCell ref="H7:H9"/>
    <mergeCell ref="F7:F9"/>
    <mergeCell ref="G7:G9"/>
    <mergeCell ref="I7:J7"/>
    <mergeCell ref="I8:I9"/>
    <mergeCell ref="J8:J9"/>
  </mergeCells>
  <phoneticPr fontId="0" type="noConversion"/>
  <printOptions horizontalCentered="1" verticalCentered="1"/>
  <pageMargins left="0" right="0" top="0" bottom="0" header="0" footer="0"/>
  <pageSetup paperSize="223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 enableFormatConditionsCalculation="0"/>
  <dimension ref="A1:R101"/>
  <sheetViews>
    <sheetView zoomScale="80" zoomScaleNormal="80" zoomScaleSheetLayoutView="80" workbookViewId="0">
      <pane ySplit="9" topLeftCell="A30" activePane="bottomLeft" state="frozen"/>
      <selection pane="bottomLeft" activeCell="A54" sqref="A54"/>
    </sheetView>
  </sheetViews>
  <sheetFormatPr baseColWidth="10" defaultColWidth="0" defaultRowHeight="15.75" zeroHeight="1"/>
  <cols>
    <col min="1" max="1" width="68.7109375" style="3" customWidth="1"/>
    <col min="2" max="2" width="13.5703125" style="3" customWidth="1"/>
    <col min="3" max="3" width="15.5703125" style="38" customWidth="1"/>
    <col min="4" max="4" width="18.28515625" style="38" customWidth="1"/>
    <col min="5" max="5" width="15.5703125" style="3" customWidth="1"/>
    <col min="6" max="6" width="15.7109375" style="3" customWidth="1"/>
    <col min="7" max="7" width="15.42578125" style="3" customWidth="1"/>
    <col min="8" max="8" width="16.85546875" style="3" customWidth="1"/>
    <col min="9" max="9" width="14" style="3" customWidth="1"/>
    <col min="10" max="10" width="16.28515625" style="3" customWidth="1"/>
    <col min="11" max="11" width="17.42578125" style="3" customWidth="1"/>
    <col min="12" max="18" width="11.42578125" style="7" hidden="1" customWidth="1"/>
    <col min="19" max="16384" width="11.42578125" style="3" hidden="1"/>
  </cols>
  <sheetData>
    <row r="1" spans="1:18">
      <c r="A1" s="2" t="s">
        <v>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8">
      <c r="A2" s="1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8">
      <c r="A3" s="73" t="s">
        <v>266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8">
      <c r="A4" s="73" t="s">
        <v>217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8">
      <c r="A5" s="73" t="s">
        <v>267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8">
      <c r="C6" s="35"/>
      <c r="D6" s="3"/>
      <c r="E6" s="35"/>
      <c r="F6" s="35"/>
      <c r="G6" s="35"/>
    </row>
    <row r="7" spans="1:18">
      <c r="A7" s="151" t="s">
        <v>240</v>
      </c>
      <c r="B7" s="139" t="s">
        <v>75</v>
      </c>
      <c r="C7" s="139" t="s">
        <v>65</v>
      </c>
      <c r="D7" s="139" t="s">
        <v>66</v>
      </c>
      <c r="E7" s="139" t="s">
        <v>67</v>
      </c>
      <c r="F7" s="139" t="s">
        <v>155</v>
      </c>
      <c r="G7" s="139" t="s">
        <v>68</v>
      </c>
      <c r="H7" s="139" t="s">
        <v>268</v>
      </c>
      <c r="I7" s="139" t="s">
        <v>157</v>
      </c>
      <c r="J7" s="142" t="s">
        <v>76</v>
      </c>
      <c r="K7" s="143"/>
    </row>
    <row r="8" spans="1:18">
      <c r="A8" s="152"/>
      <c r="B8" s="140"/>
      <c r="C8" s="140"/>
      <c r="D8" s="140"/>
      <c r="E8" s="140"/>
      <c r="F8" s="140"/>
      <c r="G8" s="140"/>
      <c r="H8" s="140"/>
      <c r="I8" s="140"/>
      <c r="J8" s="144" t="s">
        <v>264</v>
      </c>
      <c r="K8" s="146" t="s">
        <v>265</v>
      </c>
    </row>
    <row r="9" spans="1:18">
      <c r="A9" s="153"/>
      <c r="B9" s="141"/>
      <c r="C9" s="141"/>
      <c r="D9" s="141"/>
      <c r="E9" s="141"/>
      <c r="F9" s="141"/>
      <c r="G9" s="141"/>
      <c r="H9" s="141"/>
      <c r="I9" s="141"/>
      <c r="J9" s="145"/>
      <c r="K9" s="147"/>
    </row>
    <row r="10" spans="1:18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36"/>
    </row>
    <row r="11" spans="1:18">
      <c r="A11" s="15" t="s">
        <v>2</v>
      </c>
      <c r="B11" s="75">
        <f>SUM(B13,B23,B30,B34,B38,B44,B52)</f>
        <v>19209</v>
      </c>
      <c r="C11" s="75">
        <f t="shared" ref="C11:K11" si="0">SUM(C13,C23,C30,C34,C38,C44,C52)</f>
        <v>29884</v>
      </c>
      <c r="D11" s="75">
        <f t="shared" si="0"/>
        <v>2015</v>
      </c>
      <c r="E11" s="75">
        <f t="shared" si="0"/>
        <v>28547</v>
      </c>
      <c r="F11" s="75">
        <f t="shared" si="0"/>
        <v>3078</v>
      </c>
      <c r="G11" s="75">
        <f t="shared" si="0"/>
        <v>7136</v>
      </c>
      <c r="H11" s="75">
        <f t="shared" si="0"/>
        <v>8232</v>
      </c>
      <c r="I11" s="75">
        <f t="shared" si="0"/>
        <v>19483</v>
      </c>
      <c r="J11" s="75">
        <f t="shared" si="0"/>
        <v>19455</v>
      </c>
      <c r="K11" s="76">
        <f t="shared" si="0"/>
        <v>28</v>
      </c>
    </row>
    <row r="12" spans="1:18">
      <c r="A12" s="14"/>
      <c r="B12" s="77"/>
      <c r="C12" s="77"/>
      <c r="D12" s="77"/>
      <c r="E12" s="77"/>
      <c r="F12" s="77"/>
      <c r="G12" s="77"/>
      <c r="H12" s="77"/>
      <c r="I12" s="78"/>
      <c r="J12" s="77"/>
      <c r="K12" s="79"/>
    </row>
    <row r="13" spans="1:18">
      <c r="A13" s="15" t="s">
        <v>271</v>
      </c>
      <c r="B13" s="75">
        <f t="shared" ref="B13:K13" si="1">SUM(B14:B21)</f>
        <v>7797</v>
      </c>
      <c r="C13" s="75">
        <f t="shared" si="1"/>
        <v>11203</v>
      </c>
      <c r="D13" s="75">
        <f t="shared" si="1"/>
        <v>608</v>
      </c>
      <c r="E13" s="75">
        <f t="shared" si="1"/>
        <v>9791</v>
      </c>
      <c r="F13" s="75">
        <f t="shared" si="1"/>
        <v>1522</v>
      </c>
      <c r="G13" s="75">
        <f t="shared" si="1"/>
        <v>2092</v>
      </c>
      <c r="H13" s="75">
        <f t="shared" si="1"/>
        <v>2786</v>
      </c>
      <c r="I13" s="75">
        <f t="shared" si="1"/>
        <v>8295</v>
      </c>
      <c r="J13" s="75">
        <f t="shared" si="1"/>
        <v>8282</v>
      </c>
      <c r="K13" s="76">
        <f t="shared" si="1"/>
        <v>13</v>
      </c>
    </row>
    <row r="14" spans="1:18" s="2" customFormat="1">
      <c r="A14" s="19" t="s">
        <v>19</v>
      </c>
      <c r="B14" s="80">
        <v>1537</v>
      </c>
      <c r="C14" s="80">
        <v>1565</v>
      </c>
      <c r="D14" s="80">
        <v>30</v>
      </c>
      <c r="E14" s="80">
        <v>1279</v>
      </c>
      <c r="F14" s="80">
        <v>131</v>
      </c>
      <c r="G14" s="80">
        <v>339</v>
      </c>
      <c r="H14" s="80">
        <v>369</v>
      </c>
      <c r="I14" s="77">
        <v>1722</v>
      </c>
      <c r="J14" s="80">
        <v>1719</v>
      </c>
      <c r="K14" s="81">
        <v>3</v>
      </c>
      <c r="L14" s="18"/>
      <c r="M14" s="18"/>
      <c r="N14" s="18"/>
      <c r="O14" s="18"/>
      <c r="P14" s="18"/>
      <c r="Q14" s="18"/>
      <c r="R14" s="18"/>
    </row>
    <row r="15" spans="1:18" s="2" customFormat="1">
      <c r="A15" s="19" t="s">
        <v>18</v>
      </c>
      <c r="B15" s="80">
        <v>1601</v>
      </c>
      <c r="C15" s="80">
        <v>1575</v>
      </c>
      <c r="D15" s="80">
        <v>84</v>
      </c>
      <c r="E15" s="80">
        <v>1172</v>
      </c>
      <c r="F15" s="80">
        <v>47</v>
      </c>
      <c r="G15" s="80">
        <v>506</v>
      </c>
      <c r="H15" s="80">
        <v>387</v>
      </c>
      <c r="I15" s="77">
        <v>2041</v>
      </c>
      <c r="J15" s="80">
        <v>2040</v>
      </c>
      <c r="K15" s="81">
        <v>1</v>
      </c>
      <c r="L15" s="18"/>
      <c r="M15" s="18"/>
      <c r="N15" s="18"/>
      <c r="O15" s="18"/>
      <c r="P15" s="18"/>
      <c r="Q15" s="18"/>
      <c r="R15" s="18"/>
    </row>
    <row r="16" spans="1:18" s="2" customFormat="1">
      <c r="A16" s="19" t="s">
        <v>17</v>
      </c>
      <c r="B16" s="80">
        <v>697</v>
      </c>
      <c r="C16" s="80">
        <v>876</v>
      </c>
      <c r="D16" s="80">
        <v>34</v>
      </c>
      <c r="E16" s="80">
        <v>949</v>
      </c>
      <c r="F16" s="80">
        <v>54</v>
      </c>
      <c r="G16" s="80">
        <v>0</v>
      </c>
      <c r="H16" s="80">
        <v>0</v>
      </c>
      <c r="I16" s="77">
        <v>604</v>
      </c>
      <c r="J16" s="80">
        <v>600</v>
      </c>
      <c r="K16" s="81">
        <v>4</v>
      </c>
      <c r="L16" s="18"/>
      <c r="M16" s="18"/>
      <c r="N16" s="18"/>
      <c r="O16" s="18"/>
      <c r="P16" s="18"/>
      <c r="Q16" s="18"/>
      <c r="R16" s="18"/>
    </row>
    <row r="17" spans="1:18" s="2" customFormat="1">
      <c r="A17" s="19" t="s">
        <v>53</v>
      </c>
      <c r="B17" s="80">
        <v>158</v>
      </c>
      <c r="C17" s="80">
        <v>342</v>
      </c>
      <c r="D17" s="80">
        <v>32</v>
      </c>
      <c r="E17" s="80">
        <v>312</v>
      </c>
      <c r="F17" s="80">
        <v>37</v>
      </c>
      <c r="G17" s="80">
        <v>0</v>
      </c>
      <c r="H17" s="80">
        <v>129</v>
      </c>
      <c r="I17" s="77">
        <v>183</v>
      </c>
      <c r="J17" s="80">
        <v>183</v>
      </c>
      <c r="K17" s="81">
        <v>0</v>
      </c>
      <c r="L17" s="18"/>
      <c r="M17" s="18"/>
      <c r="N17" s="18"/>
      <c r="O17" s="18"/>
      <c r="P17" s="18"/>
      <c r="Q17" s="18"/>
      <c r="R17" s="18"/>
    </row>
    <row r="18" spans="1:18" s="2" customFormat="1">
      <c r="A18" s="19" t="s">
        <v>15</v>
      </c>
      <c r="B18" s="80">
        <v>1529</v>
      </c>
      <c r="C18" s="80">
        <v>2945</v>
      </c>
      <c r="D18" s="80">
        <v>176</v>
      </c>
      <c r="E18" s="80">
        <v>2426</v>
      </c>
      <c r="F18" s="80">
        <v>645</v>
      </c>
      <c r="G18" s="80">
        <v>941</v>
      </c>
      <c r="H18" s="80">
        <v>923</v>
      </c>
      <c r="I18" s="77">
        <v>1579</v>
      </c>
      <c r="J18" s="80">
        <v>1574</v>
      </c>
      <c r="K18" s="81">
        <v>5</v>
      </c>
      <c r="L18" s="18"/>
      <c r="M18" s="18"/>
      <c r="N18" s="18"/>
      <c r="O18" s="18"/>
      <c r="P18" s="18"/>
      <c r="Q18" s="18"/>
      <c r="R18" s="18"/>
    </row>
    <row r="19" spans="1:18" s="2" customFormat="1">
      <c r="A19" s="37" t="s">
        <v>56</v>
      </c>
      <c r="B19" s="80">
        <v>1171</v>
      </c>
      <c r="C19" s="80">
        <v>993</v>
      </c>
      <c r="D19" s="80">
        <v>17</v>
      </c>
      <c r="E19" s="80">
        <v>718</v>
      </c>
      <c r="F19" s="80">
        <v>301</v>
      </c>
      <c r="G19" s="80">
        <v>0</v>
      </c>
      <c r="H19" s="80">
        <v>271</v>
      </c>
      <c r="I19" s="77">
        <v>1162</v>
      </c>
      <c r="J19" s="80">
        <v>1162</v>
      </c>
      <c r="K19" s="81">
        <v>0</v>
      </c>
      <c r="L19" s="18"/>
      <c r="M19" s="18"/>
      <c r="N19" s="18"/>
      <c r="O19" s="18"/>
      <c r="P19" s="18"/>
      <c r="Q19" s="18"/>
      <c r="R19" s="18"/>
    </row>
    <row r="20" spans="1:18" s="2" customFormat="1">
      <c r="A20" s="19" t="s">
        <v>125</v>
      </c>
      <c r="B20" s="80">
        <v>725</v>
      </c>
      <c r="C20" s="80">
        <v>2029</v>
      </c>
      <c r="D20" s="80">
        <v>188</v>
      </c>
      <c r="E20" s="80">
        <v>2015</v>
      </c>
      <c r="F20" s="80">
        <v>162</v>
      </c>
      <c r="G20" s="80">
        <v>0</v>
      </c>
      <c r="H20" s="80">
        <v>491</v>
      </c>
      <c r="I20" s="77">
        <v>765</v>
      </c>
      <c r="J20" s="80">
        <v>765</v>
      </c>
      <c r="K20" s="81">
        <v>0</v>
      </c>
      <c r="L20" s="18"/>
      <c r="M20" s="18"/>
      <c r="N20" s="18"/>
      <c r="O20" s="18"/>
      <c r="P20" s="18"/>
      <c r="Q20" s="18"/>
      <c r="R20" s="18"/>
    </row>
    <row r="21" spans="1:18" s="2" customFormat="1">
      <c r="A21" s="19" t="s">
        <v>131</v>
      </c>
      <c r="B21" s="80">
        <v>379</v>
      </c>
      <c r="C21" s="80">
        <v>878</v>
      </c>
      <c r="D21" s="80">
        <v>47</v>
      </c>
      <c r="E21" s="80">
        <v>920</v>
      </c>
      <c r="F21" s="80">
        <v>145</v>
      </c>
      <c r="G21" s="80">
        <v>306</v>
      </c>
      <c r="H21" s="80">
        <v>216</v>
      </c>
      <c r="I21" s="77">
        <v>239</v>
      </c>
      <c r="J21" s="80">
        <v>239</v>
      </c>
      <c r="K21" s="81">
        <v>0</v>
      </c>
      <c r="L21" s="18"/>
      <c r="M21" s="18"/>
      <c r="N21" s="18"/>
      <c r="O21" s="18"/>
      <c r="P21" s="18"/>
      <c r="Q21" s="18"/>
      <c r="R21" s="18"/>
    </row>
    <row r="22" spans="1:18">
      <c r="A22" s="20"/>
      <c r="B22" s="82"/>
      <c r="C22" s="80"/>
      <c r="D22" s="80"/>
      <c r="E22" s="82"/>
      <c r="F22" s="82"/>
      <c r="G22" s="82"/>
      <c r="H22" s="82"/>
      <c r="I22" s="82"/>
      <c r="J22" s="82"/>
      <c r="K22" s="81"/>
      <c r="L22" s="18"/>
      <c r="M22" s="18"/>
    </row>
    <row r="23" spans="1:18" s="2" customFormat="1">
      <c r="A23" s="15" t="s">
        <v>272</v>
      </c>
      <c r="B23" s="75">
        <f t="shared" ref="B23:K23" si="2">SUM(B24:B28)</f>
        <v>2599</v>
      </c>
      <c r="C23" s="75">
        <f t="shared" si="2"/>
        <v>5496</v>
      </c>
      <c r="D23" s="75">
        <f t="shared" si="2"/>
        <v>644</v>
      </c>
      <c r="E23" s="75">
        <f t="shared" si="2"/>
        <v>5260</v>
      </c>
      <c r="F23" s="75">
        <f t="shared" si="2"/>
        <v>628</v>
      </c>
      <c r="G23" s="75">
        <f t="shared" si="2"/>
        <v>1885</v>
      </c>
      <c r="H23" s="75">
        <f t="shared" si="2"/>
        <v>1165</v>
      </c>
      <c r="I23" s="75">
        <f t="shared" si="2"/>
        <v>2851</v>
      </c>
      <c r="J23" s="75">
        <f t="shared" si="2"/>
        <v>2851</v>
      </c>
      <c r="K23" s="76">
        <f t="shared" si="2"/>
        <v>0</v>
      </c>
      <c r="L23" s="18"/>
      <c r="M23" s="18"/>
      <c r="N23" s="18"/>
      <c r="O23" s="18"/>
      <c r="P23" s="18"/>
      <c r="Q23" s="18"/>
      <c r="R23" s="18"/>
    </row>
    <row r="24" spans="1:18" s="2" customFormat="1">
      <c r="A24" s="19" t="s">
        <v>20</v>
      </c>
      <c r="B24" s="80">
        <v>1084</v>
      </c>
      <c r="C24" s="80">
        <v>2415</v>
      </c>
      <c r="D24" s="80">
        <v>143</v>
      </c>
      <c r="E24" s="80">
        <v>2095</v>
      </c>
      <c r="F24" s="80">
        <v>317</v>
      </c>
      <c r="G24" s="80">
        <v>860</v>
      </c>
      <c r="H24" s="80">
        <v>402</v>
      </c>
      <c r="I24" s="77">
        <v>1230</v>
      </c>
      <c r="J24" s="80">
        <v>1230</v>
      </c>
      <c r="K24" s="81">
        <v>0</v>
      </c>
      <c r="L24" s="18"/>
      <c r="M24" s="18"/>
      <c r="N24" s="18"/>
      <c r="O24" s="18"/>
      <c r="P24" s="18"/>
      <c r="Q24" s="18"/>
      <c r="R24" s="18"/>
    </row>
    <row r="25" spans="1:18" s="2" customFormat="1">
      <c r="A25" s="19" t="s">
        <v>126</v>
      </c>
      <c r="B25" s="80">
        <v>539</v>
      </c>
      <c r="C25" s="80">
        <v>1174</v>
      </c>
      <c r="D25" s="80">
        <v>251</v>
      </c>
      <c r="E25" s="80">
        <v>1272</v>
      </c>
      <c r="F25" s="80">
        <v>174</v>
      </c>
      <c r="G25" s="80">
        <v>385</v>
      </c>
      <c r="H25" s="80">
        <v>312</v>
      </c>
      <c r="I25" s="77">
        <v>518</v>
      </c>
      <c r="J25" s="80">
        <v>518</v>
      </c>
      <c r="K25" s="81">
        <v>0</v>
      </c>
      <c r="L25" s="18"/>
      <c r="M25" s="18"/>
      <c r="N25" s="18"/>
      <c r="O25" s="18"/>
      <c r="P25" s="18"/>
      <c r="Q25" s="18"/>
      <c r="R25" s="18"/>
    </row>
    <row r="26" spans="1:18" s="2" customFormat="1">
      <c r="A26" s="21" t="s">
        <v>127</v>
      </c>
      <c r="B26" s="80">
        <v>114</v>
      </c>
      <c r="C26" s="80">
        <v>270</v>
      </c>
      <c r="D26" s="80">
        <v>26</v>
      </c>
      <c r="E26" s="80">
        <v>151</v>
      </c>
      <c r="F26" s="80">
        <v>10</v>
      </c>
      <c r="G26" s="80">
        <v>0</v>
      </c>
      <c r="H26" s="80">
        <v>65</v>
      </c>
      <c r="I26" s="77">
        <v>249</v>
      </c>
      <c r="J26" s="80">
        <v>249</v>
      </c>
      <c r="K26" s="81">
        <v>0</v>
      </c>
      <c r="L26" s="18"/>
      <c r="M26" s="18"/>
      <c r="N26" s="18"/>
      <c r="O26" s="18"/>
      <c r="P26" s="18"/>
      <c r="Q26" s="18"/>
      <c r="R26" s="18"/>
    </row>
    <row r="27" spans="1:18" s="2" customFormat="1">
      <c r="A27" s="19" t="s">
        <v>21</v>
      </c>
      <c r="B27" s="80">
        <v>400</v>
      </c>
      <c r="C27" s="80">
        <v>877</v>
      </c>
      <c r="D27" s="80">
        <v>45</v>
      </c>
      <c r="E27" s="80">
        <v>907</v>
      </c>
      <c r="F27" s="80">
        <v>69</v>
      </c>
      <c r="G27" s="80">
        <v>369</v>
      </c>
      <c r="H27" s="80">
        <v>152</v>
      </c>
      <c r="I27" s="77">
        <v>346</v>
      </c>
      <c r="J27" s="80">
        <v>346</v>
      </c>
      <c r="K27" s="81">
        <v>0</v>
      </c>
      <c r="L27" s="18"/>
      <c r="M27" s="18"/>
      <c r="N27" s="18"/>
      <c r="O27" s="18"/>
      <c r="P27" s="18"/>
      <c r="Q27" s="18"/>
      <c r="R27" s="18"/>
    </row>
    <row r="28" spans="1:18" s="2" customFormat="1">
      <c r="A28" s="19" t="s">
        <v>46</v>
      </c>
      <c r="B28" s="80">
        <v>462</v>
      </c>
      <c r="C28" s="80">
        <v>760</v>
      </c>
      <c r="D28" s="80">
        <v>179</v>
      </c>
      <c r="E28" s="80">
        <v>835</v>
      </c>
      <c r="F28" s="80">
        <v>58</v>
      </c>
      <c r="G28" s="80">
        <v>271</v>
      </c>
      <c r="H28" s="80">
        <v>234</v>
      </c>
      <c r="I28" s="77">
        <v>508</v>
      </c>
      <c r="J28" s="80">
        <v>508</v>
      </c>
      <c r="K28" s="81">
        <v>0</v>
      </c>
      <c r="L28" s="18"/>
      <c r="M28" s="18"/>
      <c r="N28" s="18"/>
      <c r="O28" s="18"/>
      <c r="P28" s="18"/>
      <c r="Q28" s="18"/>
      <c r="R28" s="18"/>
    </row>
    <row r="29" spans="1:18" s="2" customFormat="1">
      <c r="A29" s="19"/>
      <c r="B29" s="80"/>
      <c r="C29" s="80"/>
      <c r="D29" s="80"/>
      <c r="E29" s="80"/>
      <c r="F29" s="80"/>
      <c r="G29" s="80"/>
      <c r="H29" s="80"/>
      <c r="I29" s="80"/>
      <c r="J29" s="80"/>
      <c r="K29" s="81"/>
      <c r="L29" s="18"/>
      <c r="M29" s="18"/>
      <c r="N29" s="18"/>
      <c r="O29" s="18"/>
      <c r="P29" s="18"/>
      <c r="Q29" s="18"/>
      <c r="R29" s="18"/>
    </row>
    <row r="30" spans="1:18">
      <c r="A30" s="15" t="s">
        <v>273</v>
      </c>
      <c r="B30" s="75">
        <f t="shared" ref="B30:K30" si="3">SUM(B31:B32)</f>
        <v>1719</v>
      </c>
      <c r="C30" s="75">
        <f t="shared" si="3"/>
        <v>3481</v>
      </c>
      <c r="D30" s="75">
        <f t="shared" si="3"/>
        <v>132</v>
      </c>
      <c r="E30" s="75">
        <f t="shared" si="3"/>
        <v>3506</v>
      </c>
      <c r="F30" s="75">
        <f t="shared" si="3"/>
        <v>140</v>
      </c>
      <c r="G30" s="75">
        <f t="shared" si="3"/>
        <v>780</v>
      </c>
      <c r="H30" s="75">
        <f t="shared" si="3"/>
        <v>908</v>
      </c>
      <c r="I30" s="75">
        <f t="shared" si="3"/>
        <v>1686</v>
      </c>
      <c r="J30" s="75">
        <f t="shared" si="3"/>
        <v>1685</v>
      </c>
      <c r="K30" s="76">
        <f t="shared" si="3"/>
        <v>1</v>
      </c>
      <c r="L30" s="18"/>
      <c r="M30" s="18"/>
    </row>
    <row r="31" spans="1:18" s="2" customFormat="1">
      <c r="A31" s="19" t="s">
        <v>22</v>
      </c>
      <c r="B31" s="80">
        <v>1423</v>
      </c>
      <c r="C31" s="80">
        <v>2972</v>
      </c>
      <c r="D31" s="80">
        <v>124</v>
      </c>
      <c r="E31" s="80">
        <v>2967</v>
      </c>
      <c r="F31" s="80">
        <v>140</v>
      </c>
      <c r="G31" s="80">
        <v>780</v>
      </c>
      <c r="H31" s="80">
        <v>804</v>
      </c>
      <c r="I31" s="77">
        <v>1412</v>
      </c>
      <c r="J31" s="80">
        <v>1411</v>
      </c>
      <c r="K31" s="81">
        <v>1</v>
      </c>
      <c r="L31" s="18"/>
      <c r="M31" s="18"/>
      <c r="N31" s="18"/>
      <c r="O31" s="18"/>
      <c r="P31" s="18"/>
      <c r="Q31" s="18"/>
      <c r="R31" s="18"/>
    </row>
    <row r="32" spans="1:18" s="2" customFormat="1">
      <c r="A32" s="19" t="s">
        <v>23</v>
      </c>
      <c r="B32" s="80">
        <v>296</v>
      </c>
      <c r="C32" s="80">
        <v>509</v>
      </c>
      <c r="D32" s="80">
        <v>8</v>
      </c>
      <c r="E32" s="80">
        <v>539</v>
      </c>
      <c r="F32" s="80">
        <v>0</v>
      </c>
      <c r="G32" s="80">
        <v>0</v>
      </c>
      <c r="H32" s="80">
        <v>104</v>
      </c>
      <c r="I32" s="77">
        <v>274</v>
      </c>
      <c r="J32" s="80">
        <v>274</v>
      </c>
      <c r="K32" s="81">
        <v>0</v>
      </c>
      <c r="L32" s="18"/>
      <c r="M32" s="18"/>
      <c r="N32" s="18"/>
      <c r="O32" s="18"/>
      <c r="P32" s="18"/>
      <c r="Q32" s="18"/>
      <c r="R32" s="18"/>
    </row>
    <row r="33" spans="1:18" s="2" customFormat="1">
      <c r="A33" s="19"/>
      <c r="B33" s="77"/>
      <c r="C33" s="77"/>
      <c r="D33" s="77"/>
      <c r="E33" s="77"/>
      <c r="F33" s="77"/>
      <c r="G33" s="77"/>
      <c r="H33" s="77"/>
      <c r="I33" s="77"/>
      <c r="J33" s="77"/>
      <c r="K33" s="79"/>
      <c r="L33" s="18"/>
      <c r="M33" s="18"/>
      <c r="N33" s="18"/>
      <c r="O33" s="18"/>
      <c r="P33" s="18"/>
      <c r="Q33" s="18"/>
      <c r="R33" s="18"/>
    </row>
    <row r="34" spans="1:18" s="2" customFormat="1">
      <c r="A34" s="15" t="s">
        <v>274</v>
      </c>
      <c r="B34" s="75">
        <f t="shared" ref="B34:K34" si="4">SUM(B35:B36)</f>
        <v>2297</v>
      </c>
      <c r="C34" s="75">
        <f t="shared" si="4"/>
        <v>2944</v>
      </c>
      <c r="D34" s="75">
        <f t="shared" si="4"/>
        <v>83</v>
      </c>
      <c r="E34" s="75">
        <f t="shared" si="4"/>
        <v>2639</v>
      </c>
      <c r="F34" s="75">
        <f t="shared" si="4"/>
        <v>161</v>
      </c>
      <c r="G34" s="75">
        <f t="shared" si="4"/>
        <v>957</v>
      </c>
      <c r="H34" s="75">
        <f t="shared" si="4"/>
        <v>699</v>
      </c>
      <c r="I34" s="75">
        <f t="shared" si="4"/>
        <v>2524</v>
      </c>
      <c r="J34" s="75">
        <f t="shared" si="4"/>
        <v>2519</v>
      </c>
      <c r="K34" s="76">
        <f t="shared" si="4"/>
        <v>5</v>
      </c>
      <c r="L34" s="18"/>
      <c r="M34" s="18"/>
      <c r="N34" s="18"/>
      <c r="O34" s="18"/>
      <c r="P34" s="18"/>
      <c r="Q34" s="18"/>
      <c r="R34" s="18"/>
    </row>
    <row r="35" spans="1:18" s="2" customFormat="1">
      <c r="A35" s="19" t="s">
        <v>24</v>
      </c>
      <c r="B35" s="80">
        <v>2126</v>
      </c>
      <c r="C35" s="80">
        <v>2570</v>
      </c>
      <c r="D35" s="80">
        <v>82</v>
      </c>
      <c r="E35" s="80">
        <v>2400</v>
      </c>
      <c r="F35" s="80">
        <v>130</v>
      </c>
      <c r="G35" s="80">
        <v>891</v>
      </c>
      <c r="H35" s="80">
        <v>653</v>
      </c>
      <c r="I35" s="77">
        <v>2248</v>
      </c>
      <c r="J35" s="80">
        <v>2243</v>
      </c>
      <c r="K35" s="81">
        <v>5</v>
      </c>
      <c r="L35" s="18"/>
      <c r="M35" s="18"/>
      <c r="N35" s="18"/>
      <c r="O35" s="18"/>
      <c r="P35" s="18"/>
      <c r="Q35" s="18"/>
      <c r="R35" s="18"/>
    </row>
    <row r="36" spans="1:18" s="2" customFormat="1">
      <c r="A36" s="6" t="s">
        <v>128</v>
      </c>
      <c r="B36" s="80">
        <v>171</v>
      </c>
      <c r="C36" s="80">
        <v>374</v>
      </c>
      <c r="D36" s="80">
        <v>1</v>
      </c>
      <c r="E36" s="80">
        <v>239</v>
      </c>
      <c r="F36" s="80">
        <v>31</v>
      </c>
      <c r="G36" s="80">
        <v>66</v>
      </c>
      <c r="H36" s="80">
        <v>46</v>
      </c>
      <c r="I36" s="77">
        <v>276</v>
      </c>
      <c r="J36" s="80">
        <v>276</v>
      </c>
      <c r="K36" s="81">
        <v>0</v>
      </c>
      <c r="L36" s="18"/>
      <c r="M36" s="18"/>
      <c r="N36" s="18"/>
      <c r="O36" s="18"/>
      <c r="P36" s="18"/>
      <c r="Q36" s="18"/>
      <c r="R36" s="18"/>
    </row>
    <row r="37" spans="1:18" s="2" customFormat="1">
      <c r="A37" s="19"/>
      <c r="B37" s="77"/>
      <c r="C37" s="77"/>
      <c r="D37" s="77"/>
      <c r="E37" s="77"/>
      <c r="F37" s="77"/>
      <c r="G37" s="77"/>
      <c r="H37" s="77"/>
      <c r="I37" s="77"/>
      <c r="J37" s="77"/>
      <c r="K37" s="79"/>
      <c r="L37" s="18"/>
      <c r="M37" s="18"/>
      <c r="N37" s="18"/>
      <c r="O37" s="18"/>
      <c r="P37" s="18"/>
      <c r="Q37" s="18"/>
      <c r="R37" s="18"/>
    </row>
    <row r="38" spans="1:18" s="2" customFormat="1">
      <c r="A38" s="15" t="s">
        <v>275</v>
      </c>
      <c r="B38" s="75">
        <f t="shared" ref="B38:K38" si="5">SUM(B39:B42)</f>
        <v>1151</v>
      </c>
      <c r="C38" s="75">
        <f t="shared" si="5"/>
        <v>1924</v>
      </c>
      <c r="D38" s="75">
        <f t="shared" si="5"/>
        <v>153</v>
      </c>
      <c r="E38" s="75">
        <f t="shared" si="5"/>
        <v>1989</v>
      </c>
      <c r="F38" s="75">
        <f t="shared" si="5"/>
        <v>107</v>
      </c>
      <c r="G38" s="75">
        <f t="shared" si="5"/>
        <v>168</v>
      </c>
      <c r="H38" s="75">
        <f t="shared" si="5"/>
        <v>1063</v>
      </c>
      <c r="I38" s="75">
        <f t="shared" si="5"/>
        <v>1132</v>
      </c>
      <c r="J38" s="75">
        <f t="shared" si="5"/>
        <v>1129</v>
      </c>
      <c r="K38" s="76">
        <f t="shared" si="5"/>
        <v>3</v>
      </c>
      <c r="L38" s="18"/>
      <c r="M38" s="18"/>
      <c r="N38" s="18"/>
      <c r="O38" s="18"/>
      <c r="P38" s="18"/>
      <c r="Q38" s="18"/>
      <c r="R38" s="18"/>
    </row>
    <row r="39" spans="1:18" s="2" customFormat="1">
      <c r="A39" s="6" t="s">
        <v>129</v>
      </c>
      <c r="B39" s="80">
        <v>218</v>
      </c>
      <c r="C39" s="80">
        <v>860</v>
      </c>
      <c r="D39" s="80">
        <v>29</v>
      </c>
      <c r="E39" s="80">
        <v>877</v>
      </c>
      <c r="F39" s="80">
        <v>32</v>
      </c>
      <c r="G39" s="80">
        <v>50</v>
      </c>
      <c r="H39" s="80">
        <v>302</v>
      </c>
      <c r="I39" s="77">
        <v>198</v>
      </c>
      <c r="J39" s="80">
        <v>198</v>
      </c>
      <c r="K39" s="81">
        <v>0</v>
      </c>
      <c r="L39" s="18"/>
      <c r="M39" s="18"/>
      <c r="N39" s="18"/>
      <c r="O39" s="18"/>
      <c r="P39" s="18"/>
      <c r="Q39" s="18"/>
      <c r="R39" s="18"/>
    </row>
    <row r="40" spans="1:18" s="2" customFormat="1">
      <c r="A40" s="6" t="s">
        <v>25</v>
      </c>
      <c r="B40" s="80">
        <v>218</v>
      </c>
      <c r="C40" s="80">
        <v>339</v>
      </c>
      <c r="D40" s="80">
        <v>28</v>
      </c>
      <c r="E40" s="80">
        <v>356</v>
      </c>
      <c r="F40" s="80">
        <v>43</v>
      </c>
      <c r="G40" s="80">
        <v>0</v>
      </c>
      <c r="H40" s="80">
        <v>107</v>
      </c>
      <c r="I40" s="77">
        <v>186</v>
      </c>
      <c r="J40" s="80">
        <v>186</v>
      </c>
      <c r="K40" s="81">
        <v>0</v>
      </c>
      <c r="L40" s="18"/>
      <c r="M40" s="18"/>
      <c r="N40" s="18"/>
      <c r="O40" s="18"/>
      <c r="P40" s="18"/>
      <c r="Q40" s="18"/>
      <c r="R40" s="18"/>
    </row>
    <row r="41" spans="1:18" s="2" customFormat="1">
      <c r="A41" s="6" t="s">
        <v>130</v>
      </c>
      <c r="B41" s="80">
        <v>238</v>
      </c>
      <c r="C41" s="80">
        <v>347</v>
      </c>
      <c r="D41" s="80">
        <v>66</v>
      </c>
      <c r="E41" s="80">
        <v>322</v>
      </c>
      <c r="F41" s="80">
        <v>10</v>
      </c>
      <c r="G41" s="80">
        <v>0</v>
      </c>
      <c r="H41" s="80">
        <v>461</v>
      </c>
      <c r="I41" s="77">
        <v>319</v>
      </c>
      <c r="J41" s="80">
        <v>319</v>
      </c>
      <c r="K41" s="81">
        <v>0</v>
      </c>
      <c r="L41" s="18"/>
      <c r="M41" s="18"/>
      <c r="N41" s="18"/>
      <c r="O41" s="18"/>
      <c r="P41" s="18"/>
      <c r="Q41" s="18"/>
      <c r="R41" s="18"/>
    </row>
    <row r="42" spans="1:18" s="2" customFormat="1">
      <c r="A42" s="6" t="s">
        <v>26</v>
      </c>
      <c r="B42" s="80">
        <v>477</v>
      </c>
      <c r="C42" s="80">
        <v>378</v>
      </c>
      <c r="D42" s="80">
        <v>30</v>
      </c>
      <c r="E42" s="80">
        <v>434</v>
      </c>
      <c r="F42" s="80">
        <v>22</v>
      </c>
      <c r="G42" s="80">
        <v>118</v>
      </c>
      <c r="H42" s="80">
        <v>193</v>
      </c>
      <c r="I42" s="77">
        <v>429</v>
      </c>
      <c r="J42" s="80">
        <v>426</v>
      </c>
      <c r="K42" s="81">
        <v>3</v>
      </c>
      <c r="L42" s="18"/>
      <c r="M42" s="18"/>
      <c r="N42" s="18"/>
      <c r="O42" s="18"/>
      <c r="P42" s="18"/>
      <c r="Q42" s="18"/>
      <c r="R42" s="18"/>
    </row>
    <row r="43" spans="1:18" s="2" customFormat="1">
      <c r="A43" s="19"/>
      <c r="B43" s="77"/>
      <c r="C43" s="77"/>
      <c r="D43" s="77"/>
      <c r="E43" s="77"/>
      <c r="F43" s="77"/>
      <c r="G43" s="77"/>
      <c r="H43" s="77"/>
      <c r="I43" s="77"/>
      <c r="J43" s="77"/>
      <c r="K43" s="79"/>
      <c r="L43" s="18"/>
      <c r="M43" s="18"/>
      <c r="N43" s="18"/>
      <c r="O43" s="18"/>
      <c r="P43" s="18"/>
      <c r="Q43" s="18"/>
      <c r="R43" s="18"/>
    </row>
    <row r="44" spans="1:18" s="2" customFormat="1">
      <c r="A44" s="15" t="s">
        <v>276</v>
      </c>
      <c r="B44" s="75">
        <f t="shared" ref="B44:K44" si="6">SUM(B45:B50)</f>
        <v>1672</v>
      </c>
      <c r="C44" s="75">
        <f t="shared" si="6"/>
        <v>2726</v>
      </c>
      <c r="D44" s="75">
        <f t="shared" si="6"/>
        <v>238</v>
      </c>
      <c r="E44" s="75">
        <f t="shared" si="6"/>
        <v>2682</v>
      </c>
      <c r="F44" s="75">
        <f t="shared" si="6"/>
        <v>278</v>
      </c>
      <c r="G44" s="75">
        <f t="shared" si="6"/>
        <v>247</v>
      </c>
      <c r="H44" s="75">
        <f t="shared" si="6"/>
        <v>961</v>
      </c>
      <c r="I44" s="75">
        <f t="shared" si="6"/>
        <v>1676</v>
      </c>
      <c r="J44" s="75">
        <f t="shared" si="6"/>
        <v>1676</v>
      </c>
      <c r="K44" s="76">
        <f t="shared" si="6"/>
        <v>0</v>
      </c>
      <c r="L44" s="18"/>
      <c r="M44" s="18"/>
      <c r="N44" s="18"/>
      <c r="O44" s="18"/>
      <c r="P44" s="18"/>
      <c r="Q44" s="18"/>
      <c r="R44" s="18"/>
    </row>
    <row r="45" spans="1:18" s="2" customFormat="1">
      <c r="A45" s="6" t="s">
        <v>27</v>
      </c>
      <c r="B45" s="80">
        <v>364</v>
      </c>
      <c r="C45" s="80">
        <v>1225</v>
      </c>
      <c r="D45" s="80">
        <v>96</v>
      </c>
      <c r="E45" s="80">
        <v>1186</v>
      </c>
      <c r="F45" s="80">
        <v>89</v>
      </c>
      <c r="G45" s="80">
        <v>0</v>
      </c>
      <c r="H45" s="80">
        <v>455</v>
      </c>
      <c r="I45" s="77">
        <v>410</v>
      </c>
      <c r="J45" s="80">
        <v>410</v>
      </c>
      <c r="K45" s="81">
        <v>0</v>
      </c>
      <c r="L45" s="18"/>
      <c r="M45" s="18"/>
      <c r="N45" s="18"/>
      <c r="O45" s="18"/>
      <c r="P45" s="18"/>
      <c r="Q45" s="18"/>
      <c r="R45" s="18"/>
    </row>
    <row r="46" spans="1:18" s="2" customFormat="1">
      <c r="A46" s="6" t="s">
        <v>28</v>
      </c>
      <c r="B46" s="80">
        <v>156</v>
      </c>
      <c r="C46" s="80">
        <v>241</v>
      </c>
      <c r="D46" s="80">
        <v>20</v>
      </c>
      <c r="E46" s="80">
        <v>180</v>
      </c>
      <c r="F46" s="80">
        <v>20</v>
      </c>
      <c r="G46" s="80">
        <v>77</v>
      </c>
      <c r="H46" s="80">
        <v>164</v>
      </c>
      <c r="I46" s="77">
        <v>217</v>
      </c>
      <c r="J46" s="80">
        <v>217</v>
      </c>
      <c r="K46" s="81">
        <v>0</v>
      </c>
      <c r="L46" s="18"/>
      <c r="M46" s="18"/>
      <c r="N46" s="18"/>
      <c r="O46" s="18"/>
      <c r="P46" s="18"/>
      <c r="Q46" s="18"/>
      <c r="R46" s="18"/>
    </row>
    <row r="47" spans="1:18" s="23" customFormat="1">
      <c r="A47" s="6" t="s">
        <v>29</v>
      </c>
      <c r="B47" s="80">
        <v>150</v>
      </c>
      <c r="C47" s="80">
        <v>213</v>
      </c>
      <c r="D47" s="80">
        <v>14</v>
      </c>
      <c r="E47" s="80">
        <v>162</v>
      </c>
      <c r="F47" s="80">
        <v>24</v>
      </c>
      <c r="G47" s="80">
        <v>0</v>
      </c>
      <c r="H47" s="80">
        <v>88</v>
      </c>
      <c r="I47" s="77">
        <v>191</v>
      </c>
      <c r="J47" s="80">
        <v>191</v>
      </c>
      <c r="K47" s="81">
        <v>0</v>
      </c>
      <c r="L47" s="18"/>
      <c r="M47" s="18"/>
      <c r="N47" s="22"/>
      <c r="O47" s="22"/>
      <c r="P47" s="22"/>
      <c r="Q47" s="22"/>
      <c r="R47" s="22"/>
    </row>
    <row r="48" spans="1:18" s="23" customFormat="1">
      <c r="A48" s="19" t="s">
        <v>132</v>
      </c>
      <c r="B48" s="80">
        <v>723</v>
      </c>
      <c r="C48" s="80">
        <v>578</v>
      </c>
      <c r="D48" s="80">
        <v>67</v>
      </c>
      <c r="E48" s="80">
        <v>710</v>
      </c>
      <c r="F48" s="80">
        <v>130</v>
      </c>
      <c r="G48" s="80">
        <v>170</v>
      </c>
      <c r="H48" s="80">
        <v>135</v>
      </c>
      <c r="I48" s="77">
        <v>528</v>
      </c>
      <c r="J48" s="80">
        <v>528</v>
      </c>
      <c r="K48" s="81">
        <v>0</v>
      </c>
      <c r="L48" s="18"/>
      <c r="M48" s="18"/>
      <c r="N48" s="22"/>
      <c r="O48" s="22"/>
      <c r="P48" s="22"/>
      <c r="Q48" s="22"/>
      <c r="R48" s="22"/>
    </row>
    <row r="49" spans="1:18" s="2" customFormat="1">
      <c r="A49" s="19" t="s">
        <v>133</v>
      </c>
      <c r="B49" s="80">
        <v>161</v>
      </c>
      <c r="C49" s="80">
        <v>245</v>
      </c>
      <c r="D49" s="80">
        <v>28</v>
      </c>
      <c r="E49" s="80">
        <v>216</v>
      </c>
      <c r="F49" s="80">
        <v>5</v>
      </c>
      <c r="G49" s="80">
        <v>0</v>
      </c>
      <c r="H49" s="80">
        <v>59</v>
      </c>
      <c r="I49" s="77">
        <v>213</v>
      </c>
      <c r="J49" s="80">
        <v>213</v>
      </c>
      <c r="K49" s="81">
        <v>0</v>
      </c>
      <c r="L49" s="18"/>
      <c r="M49" s="18"/>
      <c r="N49" s="18"/>
      <c r="O49" s="18"/>
      <c r="P49" s="18"/>
      <c r="Q49" s="18"/>
      <c r="R49" s="18"/>
    </row>
    <row r="50" spans="1:18" s="2" customFormat="1">
      <c r="A50" s="19" t="s">
        <v>30</v>
      </c>
      <c r="B50" s="80">
        <v>118</v>
      </c>
      <c r="C50" s="80">
        <v>224</v>
      </c>
      <c r="D50" s="80">
        <v>13</v>
      </c>
      <c r="E50" s="80">
        <v>228</v>
      </c>
      <c r="F50" s="80">
        <v>10</v>
      </c>
      <c r="G50" s="80">
        <v>0</v>
      </c>
      <c r="H50" s="80">
        <v>60</v>
      </c>
      <c r="I50" s="77">
        <v>117</v>
      </c>
      <c r="J50" s="80">
        <v>117</v>
      </c>
      <c r="K50" s="81">
        <v>0</v>
      </c>
      <c r="L50" s="18"/>
      <c r="M50" s="18"/>
      <c r="N50" s="18"/>
      <c r="O50" s="18"/>
      <c r="P50" s="18"/>
      <c r="Q50" s="18"/>
      <c r="R50" s="18"/>
    </row>
    <row r="51" spans="1:18" s="25" customFormat="1">
      <c r="A51" s="19"/>
      <c r="B51" s="80"/>
      <c r="C51" s="80"/>
      <c r="D51" s="80"/>
      <c r="E51" s="80"/>
      <c r="F51" s="80"/>
      <c r="G51" s="80"/>
      <c r="H51" s="80"/>
      <c r="I51" s="77"/>
      <c r="J51" s="80"/>
      <c r="K51" s="81"/>
      <c r="L51" s="18"/>
      <c r="M51" s="18"/>
      <c r="N51" s="24"/>
      <c r="O51" s="24"/>
      <c r="P51" s="24"/>
      <c r="Q51" s="24"/>
      <c r="R51" s="24"/>
    </row>
    <row r="52" spans="1:18" s="25" customFormat="1">
      <c r="A52" s="15" t="s">
        <v>277</v>
      </c>
      <c r="B52" s="75">
        <f t="shared" ref="B52:K52" si="7">SUM(B53:B54)</f>
        <v>1974</v>
      </c>
      <c r="C52" s="75">
        <f t="shared" si="7"/>
        <v>2110</v>
      </c>
      <c r="D52" s="75">
        <f t="shared" si="7"/>
        <v>157</v>
      </c>
      <c r="E52" s="75">
        <f t="shared" si="7"/>
        <v>2680</v>
      </c>
      <c r="F52" s="75">
        <f t="shared" si="7"/>
        <v>242</v>
      </c>
      <c r="G52" s="75">
        <f t="shared" si="7"/>
        <v>1007</v>
      </c>
      <c r="H52" s="75">
        <f t="shared" si="7"/>
        <v>650</v>
      </c>
      <c r="I52" s="75">
        <f t="shared" si="7"/>
        <v>1319</v>
      </c>
      <c r="J52" s="75">
        <f t="shared" si="7"/>
        <v>1313</v>
      </c>
      <c r="K52" s="76">
        <f t="shared" si="7"/>
        <v>6</v>
      </c>
      <c r="L52" s="18"/>
      <c r="M52" s="18"/>
      <c r="N52" s="24"/>
      <c r="O52" s="24"/>
      <c r="P52" s="24"/>
      <c r="Q52" s="24"/>
      <c r="R52" s="24"/>
    </row>
    <row r="53" spans="1:18" s="26" customFormat="1">
      <c r="A53" s="6" t="s">
        <v>32</v>
      </c>
      <c r="B53" s="80">
        <v>407</v>
      </c>
      <c r="C53" s="80">
        <v>802</v>
      </c>
      <c r="D53" s="80">
        <v>83</v>
      </c>
      <c r="E53" s="80">
        <v>694</v>
      </c>
      <c r="F53" s="80">
        <v>119</v>
      </c>
      <c r="G53" s="80">
        <v>1</v>
      </c>
      <c r="H53" s="80">
        <v>353</v>
      </c>
      <c r="I53" s="77">
        <v>479</v>
      </c>
      <c r="J53" s="80">
        <v>479</v>
      </c>
      <c r="K53" s="81">
        <v>0</v>
      </c>
      <c r="L53" s="18"/>
      <c r="M53" s="18"/>
      <c r="N53" s="21"/>
      <c r="O53" s="21"/>
      <c r="P53" s="21"/>
      <c r="Q53" s="21"/>
      <c r="R53" s="21"/>
    </row>
    <row r="54" spans="1:18" s="26" customFormat="1">
      <c r="A54" s="6" t="s">
        <v>51</v>
      </c>
      <c r="B54" s="80">
        <v>1567</v>
      </c>
      <c r="C54" s="80">
        <v>1308</v>
      </c>
      <c r="D54" s="80">
        <v>74</v>
      </c>
      <c r="E54" s="80">
        <v>1986</v>
      </c>
      <c r="F54" s="80">
        <v>123</v>
      </c>
      <c r="G54" s="80">
        <v>1006</v>
      </c>
      <c r="H54" s="80">
        <v>297</v>
      </c>
      <c r="I54" s="77">
        <v>840</v>
      </c>
      <c r="J54" s="80">
        <v>834</v>
      </c>
      <c r="K54" s="81">
        <v>6</v>
      </c>
      <c r="L54" s="18"/>
      <c r="M54" s="18"/>
      <c r="N54" s="21"/>
      <c r="O54" s="21"/>
      <c r="P54" s="21"/>
      <c r="Q54" s="21"/>
      <c r="R54" s="21"/>
    </row>
    <row r="55" spans="1:18" s="2" customForma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9"/>
      <c r="L55" s="18"/>
      <c r="M55" s="18"/>
      <c r="N55" s="18"/>
      <c r="O55" s="18"/>
      <c r="P55" s="18"/>
      <c r="Q55" s="18"/>
      <c r="R55" s="18"/>
    </row>
    <row r="56" spans="1:18">
      <c r="A56" s="34" t="s">
        <v>153</v>
      </c>
      <c r="C56" s="3"/>
      <c r="D56" s="3"/>
    </row>
    <row r="57" spans="1:18">
      <c r="B57" s="7"/>
    </row>
    <row r="58" spans="1:18" hidden="1">
      <c r="B58" s="7"/>
    </row>
    <row r="59" spans="1:18" hidden="1">
      <c r="B59" s="7"/>
    </row>
    <row r="60" spans="1:18" hidden="1">
      <c r="B60" s="7"/>
    </row>
    <row r="61" spans="1:18" hidden="1">
      <c r="B61" s="7"/>
    </row>
    <row r="62" spans="1:18" hidden="1">
      <c r="B62" s="7"/>
    </row>
    <row r="63" spans="1:18" hidden="1">
      <c r="B63" s="7"/>
    </row>
    <row r="64" spans="1:18" hidden="1">
      <c r="B64" s="7"/>
    </row>
    <row r="65" spans="1:18" hidden="1">
      <c r="B65" s="7"/>
    </row>
    <row r="66" spans="1:18" hidden="1">
      <c r="B66" s="7"/>
    </row>
    <row r="67" spans="1:18" hidden="1">
      <c r="B67" s="7"/>
    </row>
    <row r="68" spans="1:18" hidden="1">
      <c r="B68" s="7"/>
    </row>
    <row r="69" spans="1:18" s="38" customFormat="1" hidden="1">
      <c r="A69" s="3"/>
      <c r="B69" s="7"/>
      <c r="E69" s="3"/>
      <c r="F69" s="3"/>
      <c r="G69" s="3"/>
      <c r="H69" s="3"/>
      <c r="I69" s="3"/>
      <c r="J69" s="3"/>
      <c r="K69" s="3"/>
      <c r="L69" s="1"/>
      <c r="M69" s="1"/>
      <c r="N69" s="1"/>
      <c r="O69" s="1"/>
      <c r="P69" s="1"/>
      <c r="Q69" s="1"/>
      <c r="R69" s="1"/>
    </row>
    <row r="70" spans="1:18" s="38" customFormat="1" hidden="1">
      <c r="A70" s="3"/>
      <c r="B70" s="7"/>
      <c r="E70" s="3"/>
      <c r="F70" s="3"/>
      <c r="G70" s="3"/>
      <c r="H70" s="3"/>
      <c r="I70" s="3"/>
      <c r="J70" s="3"/>
      <c r="K70" s="3"/>
      <c r="L70" s="1"/>
      <c r="M70" s="1"/>
      <c r="N70" s="1"/>
      <c r="O70" s="1"/>
      <c r="P70" s="1"/>
      <c r="Q70" s="1"/>
      <c r="R70" s="1"/>
    </row>
    <row r="71" spans="1:18" s="38" customFormat="1" hidden="1">
      <c r="A71" s="3"/>
      <c r="B71" s="7"/>
      <c r="E71" s="3"/>
      <c r="F71" s="3"/>
      <c r="G71" s="3"/>
      <c r="H71" s="3"/>
      <c r="I71" s="3"/>
      <c r="J71" s="3"/>
      <c r="K71" s="3"/>
      <c r="L71" s="1"/>
      <c r="M71" s="1"/>
      <c r="N71" s="1"/>
      <c r="O71" s="1"/>
      <c r="P71" s="1"/>
      <c r="Q71" s="1"/>
      <c r="R71" s="1"/>
    </row>
    <row r="72" spans="1:18" s="38" customFormat="1" hidden="1">
      <c r="A72" s="3"/>
      <c r="B72" s="7"/>
      <c r="E72" s="3"/>
      <c r="F72" s="3"/>
      <c r="G72" s="3"/>
      <c r="H72" s="3"/>
      <c r="I72" s="3"/>
      <c r="J72" s="3"/>
      <c r="K72" s="3"/>
      <c r="L72" s="1"/>
      <c r="M72" s="1"/>
      <c r="N72" s="1"/>
      <c r="O72" s="1"/>
      <c r="P72" s="1"/>
      <c r="Q72" s="1"/>
      <c r="R72" s="1"/>
    </row>
    <row r="73" spans="1:18" s="38" customFormat="1" hidden="1">
      <c r="A73" s="3"/>
      <c r="B73" s="7"/>
      <c r="E73" s="3"/>
      <c r="F73" s="3"/>
      <c r="G73" s="3"/>
      <c r="H73" s="3"/>
      <c r="I73" s="3"/>
      <c r="J73" s="3"/>
      <c r="K73" s="3"/>
      <c r="L73" s="1"/>
      <c r="M73" s="1"/>
      <c r="N73" s="1"/>
      <c r="O73" s="1"/>
      <c r="P73" s="1"/>
      <c r="Q73" s="1"/>
      <c r="R73" s="1"/>
    </row>
    <row r="74" spans="1:18" s="38" customFormat="1" hidden="1">
      <c r="A74" s="3"/>
      <c r="B74" s="7"/>
      <c r="E74" s="3"/>
      <c r="F74" s="3"/>
      <c r="G74" s="3"/>
      <c r="H74" s="3"/>
      <c r="I74" s="3"/>
      <c r="J74" s="3"/>
      <c r="K74" s="3"/>
      <c r="L74" s="1"/>
      <c r="M74" s="1"/>
      <c r="N74" s="1"/>
      <c r="O74" s="1"/>
      <c r="P74" s="1"/>
      <c r="Q74" s="1"/>
      <c r="R74" s="1"/>
    </row>
    <row r="75" spans="1:18" s="38" customFormat="1" hidden="1">
      <c r="A75" s="3"/>
      <c r="B75" s="7"/>
      <c r="E75" s="3"/>
      <c r="F75" s="3"/>
      <c r="G75" s="3"/>
      <c r="H75" s="3"/>
      <c r="I75" s="3"/>
      <c r="J75" s="3"/>
      <c r="K75" s="3"/>
      <c r="L75" s="1"/>
      <c r="M75" s="1"/>
      <c r="N75" s="1"/>
      <c r="O75" s="1"/>
      <c r="P75" s="1"/>
      <c r="Q75" s="1"/>
      <c r="R75" s="1"/>
    </row>
    <row r="76" spans="1:18" s="38" customFormat="1" hidden="1">
      <c r="A76" s="3"/>
      <c r="B76" s="7"/>
      <c r="E76" s="3"/>
      <c r="F76" s="3"/>
      <c r="G76" s="3"/>
      <c r="H76" s="3"/>
      <c r="I76" s="3"/>
      <c r="J76" s="3"/>
      <c r="K76" s="3"/>
      <c r="L76" s="1"/>
      <c r="M76" s="1"/>
      <c r="N76" s="1"/>
      <c r="O76" s="1"/>
      <c r="P76" s="1"/>
      <c r="Q76" s="1"/>
      <c r="R76" s="1"/>
    </row>
    <row r="77" spans="1:18" s="38" customFormat="1" hidden="1">
      <c r="A77" s="3"/>
      <c r="B77" s="7"/>
      <c r="E77" s="3"/>
      <c r="F77" s="3"/>
      <c r="G77" s="3"/>
      <c r="H77" s="3"/>
      <c r="I77" s="3"/>
      <c r="J77" s="3"/>
      <c r="K77" s="3"/>
      <c r="L77" s="1"/>
      <c r="M77" s="1"/>
      <c r="N77" s="1"/>
      <c r="O77" s="1"/>
      <c r="P77" s="1"/>
      <c r="Q77" s="1"/>
      <c r="R77" s="1"/>
    </row>
    <row r="78" spans="1:18" s="38" customFormat="1" hidden="1">
      <c r="A78" s="3"/>
      <c r="B78" s="7"/>
      <c r="E78" s="3"/>
      <c r="F78" s="3"/>
      <c r="G78" s="3"/>
      <c r="H78" s="3"/>
      <c r="I78" s="3"/>
      <c r="J78" s="3"/>
      <c r="K78" s="3"/>
      <c r="L78" s="1"/>
      <c r="M78" s="1"/>
      <c r="N78" s="1"/>
      <c r="O78" s="1"/>
      <c r="P78" s="1"/>
      <c r="Q78" s="1"/>
      <c r="R78" s="1"/>
    </row>
    <row r="79" spans="1:18" s="38" customFormat="1" hidden="1">
      <c r="A79" s="3"/>
      <c r="B79" s="7"/>
      <c r="E79" s="3"/>
      <c r="F79" s="3"/>
      <c r="G79" s="3"/>
      <c r="H79" s="3"/>
      <c r="I79" s="3"/>
      <c r="J79" s="3"/>
      <c r="K79" s="3"/>
      <c r="L79" s="1"/>
      <c r="M79" s="1"/>
      <c r="N79" s="1"/>
      <c r="O79" s="1"/>
      <c r="P79" s="1"/>
      <c r="Q79" s="1"/>
      <c r="R79" s="1"/>
    </row>
    <row r="80" spans="1:18" s="38" customFormat="1" hidden="1">
      <c r="A80" s="3"/>
      <c r="B80" s="7"/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  <c r="Q80" s="1"/>
      <c r="R80" s="1"/>
    </row>
    <row r="81" spans="1:18" s="38" customFormat="1" hidden="1">
      <c r="A81" s="3"/>
      <c r="B81" s="7"/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  <c r="R81" s="1"/>
    </row>
    <row r="82" spans="1:18" s="38" customFormat="1" hidden="1">
      <c r="A82" s="3"/>
      <c r="B82" s="7"/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  <c r="Q82" s="1"/>
      <c r="R82" s="1"/>
    </row>
    <row r="83" spans="1:18" s="38" customFormat="1" hidden="1">
      <c r="A83" s="3"/>
      <c r="B83" s="7"/>
      <c r="E83" s="3"/>
      <c r="F83" s="3"/>
      <c r="G83" s="3"/>
      <c r="H83" s="3"/>
      <c r="I83" s="3"/>
      <c r="J83" s="3"/>
      <c r="K83" s="3"/>
      <c r="L83" s="1"/>
      <c r="M83" s="1"/>
      <c r="N83" s="1"/>
      <c r="O83" s="1"/>
      <c r="P83" s="1"/>
      <c r="Q83" s="1"/>
      <c r="R83" s="1"/>
    </row>
    <row r="84" spans="1:18" s="38" customFormat="1" hidden="1">
      <c r="A84" s="3"/>
      <c r="B84" s="7"/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  <c r="R84" s="1"/>
    </row>
    <row r="85" spans="1:18" s="38" customFormat="1" hidden="1">
      <c r="A85" s="3"/>
      <c r="B85" s="7"/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  <c r="R85" s="1"/>
    </row>
    <row r="86" spans="1:18" s="38" customFormat="1" hidden="1">
      <c r="A86" s="3"/>
      <c r="B86" s="7"/>
      <c r="E86" s="3"/>
      <c r="F86" s="3"/>
      <c r="G86" s="3"/>
      <c r="H86" s="3"/>
      <c r="I86" s="3"/>
      <c r="J86" s="3"/>
      <c r="K86" s="3"/>
      <c r="L86" s="1"/>
      <c r="M86" s="1"/>
      <c r="N86" s="1"/>
      <c r="O86" s="1"/>
      <c r="P86" s="1"/>
      <c r="Q86" s="1"/>
      <c r="R86" s="1"/>
    </row>
    <row r="87" spans="1:18" s="38" customFormat="1" hidden="1">
      <c r="A87" s="3"/>
      <c r="B87" s="7"/>
      <c r="E87" s="3"/>
      <c r="F87" s="3"/>
      <c r="G87" s="3"/>
      <c r="H87" s="3"/>
      <c r="I87" s="3"/>
      <c r="J87" s="3"/>
      <c r="K87" s="3"/>
      <c r="L87" s="1"/>
      <c r="M87" s="1"/>
      <c r="N87" s="1"/>
      <c r="O87" s="1"/>
      <c r="P87" s="1"/>
      <c r="Q87" s="1"/>
      <c r="R87" s="1"/>
    </row>
    <row r="88" spans="1:18" s="38" customFormat="1" hidden="1">
      <c r="A88" s="3"/>
      <c r="B88" s="7"/>
      <c r="E88" s="3"/>
      <c r="F88" s="3"/>
      <c r="G88" s="3"/>
      <c r="H88" s="3"/>
      <c r="I88" s="3"/>
      <c r="J88" s="3"/>
      <c r="K88" s="3"/>
      <c r="L88" s="1"/>
      <c r="M88" s="1"/>
      <c r="N88" s="1"/>
      <c r="O88" s="1"/>
      <c r="P88" s="1"/>
      <c r="Q88" s="1"/>
      <c r="R88" s="1"/>
    </row>
    <row r="89" spans="1:18" s="38" customFormat="1" hidden="1">
      <c r="A89" s="3"/>
      <c r="B89" s="7"/>
      <c r="E89" s="3"/>
      <c r="F89" s="3"/>
      <c r="G89" s="3"/>
      <c r="H89" s="3"/>
      <c r="I89" s="3"/>
      <c r="J89" s="3"/>
      <c r="K89" s="3"/>
      <c r="L89" s="1"/>
      <c r="M89" s="1"/>
      <c r="N89" s="1"/>
      <c r="O89" s="1"/>
      <c r="P89" s="1"/>
      <c r="Q89" s="1"/>
      <c r="R89" s="1"/>
    </row>
    <row r="90" spans="1:18" s="38" customFormat="1" hidden="1">
      <c r="A90" s="3"/>
      <c r="B90" s="7"/>
      <c r="E90" s="3"/>
      <c r="F90" s="3"/>
      <c r="G90" s="3"/>
      <c r="H90" s="3"/>
      <c r="I90" s="3"/>
      <c r="J90" s="3"/>
      <c r="K90" s="3"/>
      <c r="L90" s="1"/>
      <c r="M90" s="1"/>
      <c r="N90" s="1"/>
      <c r="O90" s="1"/>
      <c r="P90" s="1"/>
      <c r="Q90" s="1"/>
      <c r="R90" s="1"/>
    </row>
    <row r="91" spans="1:18" s="38" customFormat="1" hidden="1">
      <c r="A91" s="3"/>
      <c r="B91" s="7"/>
      <c r="E91" s="3"/>
      <c r="F91" s="3"/>
      <c r="G91" s="3"/>
      <c r="H91" s="3"/>
      <c r="I91" s="3"/>
      <c r="J91" s="3"/>
      <c r="K91" s="3"/>
      <c r="L91" s="1"/>
      <c r="M91" s="1"/>
      <c r="N91" s="1"/>
      <c r="O91" s="1"/>
      <c r="P91" s="1"/>
      <c r="Q91" s="1"/>
      <c r="R91" s="1"/>
    </row>
    <row r="92" spans="1:18" s="38" customFormat="1" hidden="1">
      <c r="A92" s="3"/>
      <c r="B92" s="7"/>
      <c r="E92" s="3"/>
      <c r="F92" s="3"/>
      <c r="G92" s="3"/>
      <c r="H92" s="3"/>
      <c r="I92" s="3"/>
      <c r="J92" s="3"/>
      <c r="K92" s="3"/>
      <c r="L92" s="1"/>
      <c r="M92" s="1"/>
      <c r="N92" s="1"/>
      <c r="O92" s="1"/>
      <c r="P92" s="1"/>
      <c r="Q92" s="1"/>
      <c r="R92" s="1"/>
    </row>
    <row r="93" spans="1:18" s="38" customFormat="1" hidden="1">
      <c r="A93" s="3"/>
      <c r="B93" s="7"/>
      <c r="E93" s="3"/>
      <c r="F93" s="3"/>
      <c r="G93" s="3"/>
      <c r="H93" s="3"/>
      <c r="I93" s="3"/>
      <c r="J93" s="3"/>
      <c r="K93" s="3"/>
      <c r="L93" s="1"/>
      <c r="M93" s="1"/>
      <c r="N93" s="1"/>
      <c r="O93" s="1"/>
      <c r="P93" s="1"/>
      <c r="Q93" s="1"/>
      <c r="R93" s="1"/>
    </row>
    <row r="94" spans="1:18" s="38" customFormat="1" hidden="1">
      <c r="A94" s="3"/>
      <c r="B94" s="7"/>
      <c r="E94" s="3"/>
      <c r="F94" s="3"/>
      <c r="G94" s="3"/>
      <c r="H94" s="3"/>
      <c r="I94" s="3"/>
      <c r="J94" s="3"/>
      <c r="K94" s="3"/>
      <c r="L94" s="1"/>
      <c r="M94" s="1"/>
      <c r="N94" s="1"/>
      <c r="O94" s="1"/>
      <c r="P94" s="1"/>
      <c r="Q94" s="1"/>
      <c r="R94" s="1"/>
    </row>
    <row r="95" spans="1:18" s="38" customFormat="1" hidden="1">
      <c r="A95" s="3"/>
      <c r="B95" s="7"/>
      <c r="E95" s="3"/>
      <c r="F95" s="3"/>
      <c r="G95" s="3"/>
      <c r="H95" s="3"/>
      <c r="I95" s="3"/>
      <c r="J95" s="3"/>
      <c r="K95" s="3"/>
      <c r="L95" s="1"/>
      <c r="M95" s="1"/>
      <c r="N95" s="1"/>
      <c r="O95" s="1"/>
      <c r="P95" s="1"/>
      <c r="Q95" s="1"/>
      <c r="R95" s="1"/>
    </row>
    <row r="96" spans="1:18" s="38" customFormat="1" hidden="1">
      <c r="A96" s="3"/>
      <c r="B96" s="7"/>
      <c r="E96" s="3"/>
      <c r="F96" s="3"/>
      <c r="G96" s="3"/>
      <c r="H96" s="3"/>
      <c r="I96" s="3"/>
      <c r="J96" s="3"/>
      <c r="K96" s="3"/>
      <c r="L96" s="1"/>
      <c r="M96" s="1"/>
      <c r="N96" s="1"/>
      <c r="O96" s="1"/>
      <c r="P96" s="1"/>
      <c r="Q96" s="1"/>
      <c r="R96" s="1"/>
    </row>
    <row r="97" spans="1:18" s="38" customFormat="1" hidden="1">
      <c r="A97" s="3"/>
      <c r="B97" s="7"/>
      <c r="E97" s="3"/>
      <c r="F97" s="3"/>
      <c r="G97" s="3"/>
      <c r="H97" s="3"/>
      <c r="I97" s="3"/>
      <c r="J97" s="3"/>
      <c r="K97" s="3"/>
      <c r="L97" s="1"/>
      <c r="M97" s="1"/>
      <c r="N97" s="1"/>
      <c r="O97" s="1"/>
      <c r="P97" s="1"/>
      <c r="Q97" s="1"/>
      <c r="R97" s="1"/>
    </row>
    <row r="98" spans="1:18" s="38" customFormat="1" hidden="1">
      <c r="A98" s="3"/>
      <c r="B98" s="7"/>
      <c r="E98" s="3"/>
      <c r="F98" s="3"/>
      <c r="G98" s="3"/>
      <c r="H98" s="3"/>
      <c r="I98" s="3"/>
      <c r="J98" s="3"/>
      <c r="K98" s="3"/>
      <c r="L98" s="1"/>
      <c r="M98" s="1"/>
      <c r="N98" s="1"/>
      <c r="O98" s="1"/>
      <c r="P98" s="1"/>
      <c r="Q98" s="1"/>
      <c r="R98" s="1"/>
    </row>
    <row r="99" spans="1:18" s="38" customFormat="1" hidden="1">
      <c r="A99" s="3"/>
      <c r="B99" s="7"/>
      <c r="E99" s="3"/>
      <c r="F99" s="3"/>
      <c r="G99" s="3"/>
      <c r="H99" s="3"/>
      <c r="I99" s="3"/>
      <c r="J99" s="3"/>
      <c r="K99" s="3"/>
      <c r="L99" s="1"/>
      <c r="M99" s="1"/>
      <c r="N99" s="1"/>
      <c r="O99" s="1"/>
      <c r="P99" s="1"/>
      <c r="Q99" s="1"/>
      <c r="R99" s="1"/>
    </row>
    <row r="100" spans="1:18" s="38" customFormat="1" hidden="1">
      <c r="A100" s="3"/>
      <c r="B100" s="7"/>
      <c r="E100" s="3"/>
      <c r="F100" s="3"/>
      <c r="G100" s="3"/>
      <c r="H100" s="3"/>
      <c r="I100" s="3"/>
      <c r="J100" s="3"/>
      <c r="K100" s="3"/>
      <c r="L100" s="1"/>
      <c r="M100" s="1"/>
      <c r="N100" s="1"/>
      <c r="O100" s="1"/>
      <c r="P100" s="1"/>
      <c r="Q100" s="1"/>
      <c r="R100" s="1"/>
    </row>
    <row r="101" spans="1:18" s="38" customFormat="1" hidden="1">
      <c r="A101" s="3"/>
      <c r="B101" s="7"/>
      <c r="E101" s="3"/>
      <c r="F101" s="3"/>
      <c r="G101" s="3"/>
      <c r="H101" s="3"/>
      <c r="I101" s="3"/>
      <c r="J101" s="3"/>
      <c r="K101" s="3"/>
      <c r="L101" s="1"/>
      <c r="M101" s="1"/>
      <c r="N101" s="1"/>
      <c r="O101" s="1"/>
      <c r="P101" s="1"/>
      <c r="Q101" s="1"/>
      <c r="R101" s="1"/>
    </row>
  </sheetData>
  <mergeCells count="12">
    <mergeCell ref="A7:A9"/>
    <mergeCell ref="B7:B9"/>
    <mergeCell ref="E7:E9"/>
    <mergeCell ref="K8:K9"/>
    <mergeCell ref="H7:H9"/>
    <mergeCell ref="G7:G9"/>
    <mergeCell ref="J8:J9"/>
    <mergeCell ref="D7:D9"/>
    <mergeCell ref="J7:K7"/>
    <mergeCell ref="F7:F9"/>
    <mergeCell ref="C7:C9"/>
    <mergeCell ref="I7:I9"/>
  </mergeCells>
  <phoneticPr fontId="4" type="noConversion"/>
  <printOptions horizontalCentered="1" verticalCentered="1"/>
  <pageMargins left="0" right="0" top="0" bottom="0" header="0" footer="0"/>
  <pageSetup paperSize="223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zoomScale="80" zoomScaleNormal="80" zoomScaleSheetLayoutView="80" workbookViewId="0">
      <pane ySplit="9" topLeftCell="A52" activePane="bottomLeft" state="frozen"/>
      <selection pane="bottomLeft" activeCell="A70" sqref="A70"/>
    </sheetView>
  </sheetViews>
  <sheetFormatPr baseColWidth="10" defaultColWidth="0" defaultRowHeight="15.75" zeroHeight="1"/>
  <cols>
    <col min="1" max="1" width="68.140625" style="3" customWidth="1"/>
    <col min="2" max="2" width="13.42578125" style="3" customWidth="1"/>
    <col min="3" max="3" width="14.5703125" style="3" customWidth="1"/>
    <col min="4" max="4" width="15.7109375" style="3" customWidth="1"/>
    <col min="5" max="5" width="16.28515625" style="3" customWidth="1"/>
    <col min="6" max="6" width="14" style="3" customWidth="1"/>
    <col min="7" max="7" width="14.140625" style="3" customWidth="1"/>
    <col min="8" max="8" width="11.42578125" style="7" hidden="1" customWidth="1"/>
    <col min="9" max="10" width="11.42578125" style="3" hidden="1" customWidth="1"/>
    <col min="11" max="11" width="0" style="3" hidden="1" customWidth="1"/>
    <col min="12" max="16384" width="11.42578125" style="3" hidden="1"/>
  </cols>
  <sheetData>
    <row r="1" spans="1:8">
      <c r="A1" s="2" t="s">
        <v>61</v>
      </c>
      <c r="B1" s="131"/>
      <c r="C1" s="131"/>
      <c r="D1" s="131"/>
      <c r="E1" s="131"/>
      <c r="F1" s="131"/>
      <c r="G1" s="131"/>
    </row>
    <row r="2" spans="1:8">
      <c r="A2" s="1"/>
      <c r="B2" s="131"/>
      <c r="C2" s="131"/>
      <c r="D2" s="131"/>
      <c r="E2" s="131"/>
      <c r="F2" s="131"/>
      <c r="G2" s="131"/>
    </row>
    <row r="3" spans="1:8">
      <c r="A3" s="84" t="s">
        <v>269</v>
      </c>
      <c r="B3" s="84"/>
      <c r="C3" s="84"/>
      <c r="D3" s="84"/>
      <c r="E3" s="84"/>
      <c r="F3" s="84"/>
      <c r="G3" s="84"/>
      <c r="H3" s="88"/>
    </row>
    <row r="4" spans="1:8">
      <c r="A4" s="85" t="s">
        <v>62</v>
      </c>
      <c r="B4" s="85"/>
      <c r="C4" s="85"/>
      <c r="D4" s="85"/>
      <c r="E4" s="85"/>
      <c r="F4" s="85"/>
      <c r="G4" s="85"/>
    </row>
    <row r="5" spans="1:8">
      <c r="A5" s="85" t="s">
        <v>270</v>
      </c>
      <c r="B5" s="85"/>
      <c r="C5" s="85"/>
      <c r="D5" s="85"/>
      <c r="E5" s="85"/>
      <c r="F5" s="85"/>
      <c r="G5" s="85"/>
    </row>
    <row r="6" spans="1:8">
      <c r="A6" s="86" t="s">
        <v>267</v>
      </c>
      <c r="B6" s="86"/>
      <c r="C6" s="86"/>
      <c r="D6" s="86"/>
      <c r="E6" s="86"/>
      <c r="F6" s="86"/>
      <c r="G6" s="86"/>
    </row>
    <row r="7" spans="1:8">
      <c r="A7" s="7"/>
      <c r="B7" s="8"/>
      <c r="C7" s="8"/>
      <c r="D7" s="8"/>
      <c r="E7" s="8"/>
      <c r="F7" s="8"/>
      <c r="G7" s="8"/>
    </row>
    <row r="8" spans="1:8" ht="15.75" customHeight="1">
      <c r="A8" s="148" t="s">
        <v>234</v>
      </c>
      <c r="B8" s="139" t="s">
        <v>3</v>
      </c>
      <c r="C8" s="142" t="s">
        <v>77</v>
      </c>
      <c r="D8" s="143"/>
      <c r="E8" s="143"/>
      <c r="F8" s="143"/>
      <c r="G8" s="143"/>
    </row>
    <row r="9" spans="1:8" ht="18.75">
      <c r="A9" s="150"/>
      <c r="B9" s="141"/>
      <c r="C9" s="87" t="s">
        <v>134</v>
      </c>
      <c r="D9" s="87" t="s">
        <v>135</v>
      </c>
      <c r="E9" s="87" t="s">
        <v>136</v>
      </c>
      <c r="F9" s="71" t="s">
        <v>137</v>
      </c>
      <c r="G9" s="70" t="s">
        <v>220</v>
      </c>
    </row>
    <row r="10" spans="1:8">
      <c r="A10" s="10"/>
      <c r="B10" s="12"/>
      <c r="C10" s="12"/>
      <c r="D10" s="12"/>
      <c r="E10" s="12"/>
      <c r="F10" s="12"/>
      <c r="G10" s="13"/>
    </row>
    <row r="11" spans="1:8">
      <c r="A11" s="15" t="s">
        <v>2</v>
      </c>
      <c r="B11" s="75">
        <f>SUM(B13,B19,B22,B26,B29,B33,B37,B41,B45,B49,B53,B57,B61,B66,B69)</f>
        <v>19483</v>
      </c>
      <c r="C11" s="75">
        <f t="shared" ref="C11:G11" si="0">SUM(C13,C19,C22,C26,C29,C33,C37,C41,C45,C49,C53,C57,C61,C66,C69)</f>
        <v>12620</v>
      </c>
      <c r="D11" s="75">
        <f t="shared" si="0"/>
        <v>2103</v>
      </c>
      <c r="E11" s="75">
        <f t="shared" si="0"/>
        <v>608</v>
      </c>
      <c r="F11" s="75">
        <f t="shared" si="0"/>
        <v>242</v>
      </c>
      <c r="G11" s="76">
        <f t="shared" si="0"/>
        <v>3910</v>
      </c>
    </row>
    <row r="12" spans="1:8">
      <c r="A12" s="14"/>
      <c r="B12" s="78"/>
      <c r="C12" s="77"/>
      <c r="D12" s="77"/>
      <c r="E12" s="77"/>
      <c r="F12" s="79"/>
      <c r="G12" s="79"/>
    </row>
    <row r="13" spans="1:8">
      <c r="A13" s="15" t="s">
        <v>4</v>
      </c>
      <c r="B13" s="75">
        <f>SUM(B14:B17)</f>
        <v>4550</v>
      </c>
      <c r="C13" s="75">
        <f t="shared" ref="C13:G13" si="1">SUM(C14:C17)</f>
        <v>3702</v>
      </c>
      <c r="D13" s="75">
        <f t="shared" si="1"/>
        <v>489</v>
      </c>
      <c r="E13" s="75">
        <f t="shared" si="1"/>
        <v>148</v>
      </c>
      <c r="F13" s="75">
        <f t="shared" si="1"/>
        <v>33</v>
      </c>
      <c r="G13" s="76">
        <f t="shared" si="1"/>
        <v>178</v>
      </c>
    </row>
    <row r="14" spans="1:8" s="2" customFormat="1">
      <c r="A14" s="6" t="s">
        <v>19</v>
      </c>
      <c r="B14" s="77">
        <f>SUM(C14:G14)</f>
        <v>1722</v>
      </c>
      <c r="C14" s="80">
        <v>1537</v>
      </c>
      <c r="D14" s="80">
        <v>116</v>
      </c>
      <c r="E14" s="80">
        <v>67</v>
      </c>
      <c r="F14" s="80">
        <v>2</v>
      </c>
      <c r="G14" s="81">
        <v>0</v>
      </c>
      <c r="H14" s="18"/>
    </row>
    <row r="15" spans="1:8" s="2" customFormat="1">
      <c r="A15" s="6" t="s">
        <v>18</v>
      </c>
      <c r="B15" s="77">
        <f t="shared" ref="B15:B70" si="2">SUM(C15:G15)</f>
        <v>2041</v>
      </c>
      <c r="C15" s="80">
        <v>1941</v>
      </c>
      <c r="D15" s="80">
        <v>43</v>
      </c>
      <c r="E15" s="80">
        <v>31</v>
      </c>
      <c r="F15" s="80">
        <v>26</v>
      </c>
      <c r="G15" s="81">
        <v>0</v>
      </c>
      <c r="H15" s="18"/>
    </row>
    <row r="16" spans="1:8" s="2" customFormat="1">
      <c r="A16" s="6" t="s">
        <v>17</v>
      </c>
      <c r="B16" s="77">
        <f t="shared" si="2"/>
        <v>604</v>
      </c>
      <c r="C16" s="80">
        <v>224</v>
      </c>
      <c r="D16" s="80">
        <v>330</v>
      </c>
      <c r="E16" s="80">
        <v>50</v>
      </c>
      <c r="F16" s="80">
        <v>0</v>
      </c>
      <c r="G16" s="81">
        <v>0</v>
      </c>
      <c r="H16" s="18"/>
    </row>
    <row r="17" spans="1:8" s="2" customFormat="1" ht="18.75">
      <c r="A17" s="6" t="s">
        <v>221</v>
      </c>
      <c r="B17" s="77">
        <f t="shared" si="2"/>
        <v>183</v>
      </c>
      <c r="C17" s="80">
        <v>0</v>
      </c>
      <c r="D17" s="80">
        <v>0</v>
      </c>
      <c r="E17" s="80">
        <v>0</v>
      </c>
      <c r="F17" s="80">
        <v>5</v>
      </c>
      <c r="G17" s="81">
        <v>178</v>
      </c>
      <c r="H17" s="18"/>
    </row>
    <row r="18" spans="1:8" s="2" customFormat="1">
      <c r="A18" s="19"/>
      <c r="B18" s="77"/>
      <c r="C18" s="80"/>
      <c r="D18" s="80"/>
      <c r="E18" s="80"/>
      <c r="F18" s="81"/>
      <c r="G18" s="81"/>
      <c r="H18" s="18"/>
    </row>
    <row r="19" spans="1:8" s="2" customFormat="1">
      <c r="A19" s="15" t="s">
        <v>54</v>
      </c>
      <c r="B19" s="75">
        <f>SUM(B20)</f>
        <v>1579</v>
      </c>
      <c r="C19" s="75">
        <f t="shared" ref="C19:G19" si="3">SUM(C20)</f>
        <v>1093</v>
      </c>
      <c r="D19" s="75">
        <f t="shared" si="3"/>
        <v>337</v>
      </c>
      <c r="E19" s="75">
        <f t="shared" si="3"/>
        <v>136</v>
      </c>
      <c r="F19" s="75">
        <f t="shared" si="3"/>
        <v>13</v>
      </c>
      <c r="G19" s="76">
        <f t="shared" si="3"/>
        <v>0</v>
      </c>
      <c r="H19" s="18"/>
    </row>
    <row r="20" spans="1:8" s="2" customFormat="1">
      <c r="A20" s="6" t="s">
        <v>15</v>
      </c>
      <c r="B20" s="77">
        <f t="shared" si="2"/>
        <v>1579</v>
      </c>
      <c r="C20" s="80">
        <v>1093</v>
      </c>
      <c r="D20" s="80">
        <v>337</v>
      </c>
      <c r="E20" s="80">
        <v>136</v>
      </c>
      <c r="F20" s="80">
        <v>13</v>
      </c>
      <c r="G20" s="81">
        <v>0</v>
      </c>
      <c r="H20" s="18"/>
    </row>
    <row r="21" spans="1:8" s="2" customFormat="1">
      <c r="A21" s="19"/>
      <c r="B21" s="77"/>
      <c r="C21" s="81"/>
      <c r="D21" s="81"/>
      <c r="E21" s="81"/>
      <c r="F21" s="81"/>
      <c r="G21" s="81"/>
      <c r="H21" s="18"/>
    </row>
    <row r="22" spans="1:8" s="2" customFormat="1">
      <c r="A22" s="15" t="s">
        <v>55</v>
      </c>
      <c r="B22" s="75">
        <f>SUM(B23:B24)</f>
        <v>1927</v>
      </c>
      <c r="C22" s="75">
        <f t="shared" ref="C22:G22" si="4">SUM(C23:C24)</f>
        <v>0</v>
      </c>
      <c r="D22" s="75">
        <f t="shared" si="4"/>
        <v>0</v>
      </c>
      <c r="E22" s="75">
        <f t="shared" si="4"/>
        <v>0</v>
      </c>
      <c r="F22" s="75">
        <f t="shared" si="4"/>
        <v>64</v>
      </c>
      <c r="G22" s="76">
        <f t="shared" si="4"/>
        <v>1863</v>
      </c>
      <c r="H22" s="18"/>
    </row>
    <row r="23" spans="1:8" s="2" customFormat="1" ht="18.75">
      <c r="A23" s="6" t="s">
        <v>222</v>
      </c>
      <c r="B23" s="77">
        <f t="shared" si="2"/>
        <v>1162</v>
      </c>
      <c r="C23" s="80">
        <v>0</v>
      </c>
      <c r="D23" s="80">
        <v>0</v>
      </c>
      <c r="E23" s="80">
        <v>0</v>
      </c>
      <c r="F23" s="80">
        <v>46</v>
      </c>
      <c r="G23" s="81">
        <v>1116</v>
      </c>
      <c r="H23" s="18"/>
    </row>
    <row r="24" spans="1:8" s="2" customFormat="1" ht="18.75">
      <c r="A24" s="6" t="s">
        <v>228</v>
      </c>
      <c r="B24" s="77">
        <f t="shared" si="2"/>
        <v>765</v>
      </c>
      <c r="C24" s="80">
        <v>0</v>
      </c>
      <c r="D24" s="80">
        <v>0</v>
      </c>
      <c r="E24" s="80">
        <v>0</v>
      </c>
      <c r="F24" s="80">
        <v>18</v>
      </c>
      <c r="G24" s="81">
        <v>747</v>
      </c>
      <c r="H24" s="18"/>
    </row>
    <row r="25" spans="1:8">
      <c r="A25" s="20"/>
      <c r="B25" s="77"/>
      <c r="C25" s="81"/>
      <c r="D25" s="81"/>
      <c r="E25" s="81"/>
      <c r="F25" s="81"/>
      <c r="G25" s="81"/>
    </row>
    <row r="26" spans="1:8" s="2" customFormat="1">
      <c r="A26" s="15" t="s">
        <v>5</v>
      </c>
      <c r="B26" s="75">
        <f>SUM(B27)</f>
        <v>1230</v>
      </c>
      <c r="C26" s="75">
        <f t="shared" ref="C26:G26" si="5">SUM(C27)</f>
        <v>1191</v>
      </c>
      <c r="D26" s="75">
        <f t="shared" si="5"/>
        <v>6</v>
      </c>
      <c r="E26" s="75">
        <f t="shared" si="5"/>
        <v>14</v>
      </c>
      <c r="F26" s="75">
        <f t="shared" si="5"/>
        <v>19</v>
      </c>
      <c r="G26" s="76">
        <f t="shared" si="5"/>
        <v>0</v>
      </c>
      <c r="H26" s="18"/>
    </row>
    <row r="27" spans="1:8" s="2" customFormat="1">
      <c r="A27" s="6" t="s">
        <v>20</v>
      </c>
      <c r="B27" s="77">
        <f t="shared" si="2"/>
        <v>1230</v>
      </c>
      <c r="C27" s="80">
        <v>1191</v>
      </c>
      <c r="D27" s="80">
        <v>6</v>
      </c>
      <c r="E27" s="80">
        <v>14</v>
      </c>
      <c r="F27" s="80">
        <v>19</v>
      </c>
      <c r="G27" s="81">
        <v>0</v>
      </c>
      <c r="H27" s="18"/>
    </row>
    <row r="28" spans="1:8" s="2" customFormat="1">
      <c r="A28" s="19"/>
      <c r="B28" s="77"/>
      <c r="C28" s="81"/>
      <c r="D28" s="81"/>
      <c r="E28" s="81"/>
      <c r="F28" s="81"/>
      <c r="G28" s="81"/>
      <c r="H28" s="18"/>
    </row>
    <row r="29" spans="1:8" s="2" customFormat="1">
      <c r="A29" s="15" t="s">
        <v>6</v>
      </c>
      <c r="B29" s="75">
        <f>SUM(B30:B31)</f>
        <v>767</v>
      </c>
      <c r="C29" s="75">
        <f t="shared" ref="C29:G29" si="6">SUM(C30:C31)</f>
        <v>477</v>
      </c>
      <c r="D29" s="75">
        <f t="shared" si="6"/>
        <v>16</v>
      </c>
      <c r="E29" s="75">
        <f t="shared" si="6"/>
        <v>23</v>
      </c>
      <c r="F29" s="75">
        <f t="shared" si="6"/>
        <v>2</v>
      </c>
      <c r="G29" s="76">
        <f t="shared" si="6"/>
        <v>249</v>
      </c>
      <c r="H29" s="18"/>
    </row>
    <row r="30" spans="1:8" s="2" customFormat="1">
      <c r="A30" s="6" t="s">
        <v>126</v>
      </c>
      <c r="B30" s="77">
        <f t="shared" si="2"/>
        <v>518</v>
      </c>
      <c r="C30" s="80">
        <v>477</v>
      </c>
      <c r="D30" s="80">
        <v>16</v>
      </c>
      <c r="E30" s="80">
        <v>23</v>
      </c>
      <c r="F30" s="80">
        <v>2</v>
      </c>
      <c r="G30" s="81">
        <v>0</v>
      </c>
      <c r="H30" s="18"/>
    </row>
    <row r="31" spans="1:8" s="2" customFormat="1" ht="18.75">
      <c r="A31" s="21" t="s">
        <v>229</v>
      </c>
      <c r="B31" s="77">
        <f t="shared" si="2"/>
        <v>249</v>
      </c>
      <c r="C31" s="80">
        <v>0</v>
      </c>
      <c r="D31" s="80">
        <v>0</v>
      </c>
      <c r="E31" s="80">
        <v>0</v>
      </c>
      <c r="F31" s="80">
        <v>0</v>
      </c>
      <c r="G31" s="81">
        <v>249</v>
      </c>
      <c r="H31" s="18"/>
    </row>
    <row r="32" spans="1:8" s="2" customFormat="1">
      <c r="A32" s="19"/>
      <c r="B32" s="77"/>
      <c r="C32" s="81"/>
      <c r="D32" s="81"/>
      <c r="E32" s="81"/>
      <c r="F32" s="81"/>
      <c r="G32" s="81"/>
      <c r="H32" s="18"/>
    </row>
    <row r="33" spans="1:8" s="2" customFormat="1">
      <c r="A33" s="15" t="s">
        <v>7</v>
      </c>
      <c r="B33" s="75">
        <f>SUM(B34:B35)</f>
        <v>854</v>
      </c>
      <c r="C33" s="75">
        <f t="shared" ref="C33:G33" si="7">SUM(C34:C35)</f>
        <v>654</v>
      </c>
      <c r="D33" s="75">
        <f t="shared" si="7"/>
        <v>169</v>
      </c>
      <c r="E33" s="75">
        <f t="shared" si="7"/>
        <v>4</v>
      </c>
      <c r="F33" s="75">
        <f t="shared" si="7"/>
        <v>26</v>
      </c>
      <c r="G33" s="76">
        <f t="shared" si="7"/>
        <v>1</v>
      </c>
      <c r="H33" s="18"/>
    </row>
    <row r="34" spans="1:8" s="2" customFormat="1">
      <c r="A34" s="6" t="s">
        <v>21</v>
      </c>
      <c r="B34" s="77">
        <f t="shared" si="2"/>
        <v>346</v>
      </c>
      <c r="C34" s="80">
        <v>260</v>
      </c>
      <c r="D34" s="80">
        <v>78</v>
      </c>
      <c r="E34" s="80">
        <v>1</v>
      </c>
      <c r="F34" s="80">
        <v>7</v>
      </c>
      <c r="G34" s="81">
        <v>0</v>
      </c>
      <c r="H34" s="18"/>
    </row>
    <row r="35" spans="1:8" s="2" customFormat="1">
      <c r="A35" s="6" t="s">
        <v>46</v>
      </c>
      <c r="B35" s="77">
        <f t="shared" si="2"/>
        <v>508</v>
      </c>
      <c r="C35" s="80">
        <v>394</v>
      </c>
      <c r="D35" s="80">
        <v>91</v>
      </c>
      <c r="E35" s="80">
        <v>3</v>
      </c>
      <c r="F35" s="80">
        <v>19</v>
      </c>
      <c r="G35" s="81">
        <v>1</v>
      </c>
      <c r="H35" s="18"/>
    </row>
    <row r="36" spans="1:8" s="2" customFormat="1">
      <c r="A36" s="19"/>
      <c r="B36" s="77"/>
      <c r="C36" s="81"/>
      <c r="D36" s="81"/>
      <c r="E36" s="81"/>
      <c r="F36" s="81"/>
      <c r="G36" s="81"/>
      <c r="H36" s="18"/>
    </row>
    <row r="37" spans="1:8">
      <c r="A37" s="15" t="s">
        <v>8</v>
      </c>
      <c r="B37" s="75">
        <f>SUM(B38:B39)</f>
        <v>1686</v>
      </c>
      <c r="C37" s="75">
        <f t="shared" ref="C37:G37" si="8">SUM(C38:C39)</f>
        <v>1444</v>
      </c>
      <c r="D37" s="75">
        <f t="shared" si="8"/>
        <v>206</v>
      </c>
      <c r="E37" s="75">
        <f t="shared" si="8"/>
        <v>29</v>
      </c>
      <c r="F37" s="75">
        <f t="shared" si="8"/>
        <v>7</v>
      </c>
      <c r="G37" s="76">
        <f t="shared" si="8"/>
        <v>0</v>
      </c>
    </row>
    <row r="38" spans="1:8" s="2" customFormat="1">
      <c r="A38" s="6" t="s">
        <v>22</v>
      </c>
      <c r="B38" s="77">
        <f t="shared" si="2"/>
        <v>1412</v>
      </c>
      <c r="C38" s="80">
        <v>1170</v>
      </c>
      <c r="D38" s="80">
        <v>206</v>
      </c>
      <c r="E38" s="80">
        <v>29</v>
      </c>
      <c r="F38" s="80">
        <v>7</v>
      </c>
      <c r="G38" s="81">
        <v>0</v>
      </c>
      <c r="H38" s="18"/>
    </row>
    <row r="39" spans="1:8" s="2" customFormat="1">
      <c r="A39" s="6" t="s">
        <v>23</v>
      </c>
      <c r="B39" s="77">
        <f t="shared" si="2"/>
        <v>274</v>
      </c>
      <c r="C39" s="80">
        <v>274</v>
      </c>
      <c r="D39" s="80">
        <v>0</v>
      </c>
      <c r="E39" s="80">
        <v>0</v>
      </c>
      <c r="F39" s="80">
        <v>0</v>
      </c>
      <c r="G39" s="81">
        <v>0</v>
      </c>
      <c r="H39" s="18"/>
    </row>
    <row r="40" spans="1:8" s="2" customFormat="1">
      <c r="A40" s="19"/>
      <c r="B40" s="77"/>
      <c r="C40" s="79"/>
      <c r="D40" s="79"/>
      <c r="E40" s="79"/>
      <c r="F40" s="79"/>
      <c r="G40" s="79"/>
      <c r="H40" s="18"/>
    </row>
    <row r="41" spans="1:8" s="2" customFormat="1">
      <c r="A41" s="15" t="s">
        <v>9</v>
      </c>
      <c r="B41" s="75">
        <f>SUM(B42:B43)</f>
        <v>2524</v>
      </c>
      <c r="C41" s="75">
        <f t="shared" ref="C41:G41" si="9">SUM(C42:C43)</f>
        <v>1731</v>
      </c>
      <c r="D41" s="75">
        <f t="shared" si="9"/>
        <v>536</v>
      </c>
      <c r="E41" s="75">
        <f t="shared" si="9"/>
        <v>220</v>
      </c>
      <c r="F41" s="75">
        <f t="shared" si="9"/>
        <v>37</v>
      </c>
      <c r="G41" s="76">
        <f t="shared" si="9"/>
        <v>0</v>
      </c>
      <c r="H41" s="18"/>
    </row>
    <row r="42" spans="1:8" s="2" customFormat="1">
      <c r="A42" s="6" t="s">
        <v>24</v>
      </c>
      <c r="B42" s="77">
        <f t="shared" si="2"/>
        <v>2248</v>
      </c>
      <c r="C42" s="80">
        <v>1541</v>
      </c>
      <c r="D42" s="80">
        <v>503</v>
      </c>
      <c r="E42" s="80">
        <v>169</v>
      </c>
      <c r="F42" s="80">
        <v>35</v>
      </c>
      <c r="G42" s="81">
        <v>0</v>
      </c>
      <c r="H42" s="18"/>
    </row>
    <row r="43" spans="1:8" s="2" customFormat="1">
      <c r="A43" s="6" t="s">
        <v>128</v>
      </c>
      <c r="B43" s="77">
        <f t="shared" si="2"/>
        <v>276</v>
      </c>
      <c r="C43" s="80">
        <v>190</v>
      </c>
      <c r="D43" s="80">
        <v>33</v>
      </c>
      <c r="E43" s="80">
        <v>51</v>
      </c>
      <c r="F43" s="80">
        <v>2</v>
      </c>
      <c r="G43" s="81">
        <v>0</v>
      </c>
      <c r="H43" s="18"/>
    </row>
    <row r="44" spans="1:8" s="2" customFormat="1">
      <c r="A44" s="19"/>
      <c r="B44" s="77"/>
      <c r="C44" s="79"/>
      <c r="D44" s="79"/>
      <c r="E44" s="79"/>
      <c r="F44" s="79"/>
      <c r="G44" s="79"/>
      <c r="H44" s="18"/>
    </row>
    <row r="45" spans="1:8" s="2" customFormat="1">
      <c r="A45" s="15" t="s">
        <v>10</v>
      </c>
      <c r="B45" s="75">
        <f>SUM(B46:B47)</f>
        <v>384</v>
      </c>
      <c r="C45" s="75">
        <f t="shared" ref="C45:G45" si="10">SUM(C46:C47)</f>
        <v>165</v>
      </c>
      <c r="D45" s="75">
        <f t="shared" si="10"/>
        <v>32</v>
      </c>
      <c r="E45" s="75">
        <f t="shared" si="10"/>
        <v>1</v>
      </c>
      <c r="F45" s="75">
        <f t="shared" si="10"/>
        <v>1</v>
      </c>
      <c r="G45" s="76">
        <f t="shared" si="10"/>
        <v>185</v>
      </c>
      <c r="H45" s="18"/>
    </row>
    <row r="46" spans="1:8" s="2" customFormat="1">
      <c r="A46" s="6" t="s">
        <v>129</v>
      </c>
      <c r="B46" s="77">
        <f t="shared" si="2"/>
        <v>198</v>
      </c>
      <c r="C46" s="80">
        <v>165</v>
      </c>
      <c r="D46" s="80">
        <v>32</v>
      </c>
      <c r="E46" s="80">
        <v>1</v>
      </c>
      <c r="F46" s="80">
        <v>0</v>
      </c>
      <c r="G46" s="81">
        <v>0</v>
      </c>
      <c r="H46" s="18"/>
    </row>
    <row r="47" spans="1:8" s="2" customFormat="1" ht="18.75">
      <c r="A47" s="6" t="s">
        <v>230</v>
      </c>
      <c r="B47" s="77">
        <f t="shared" si="2"/>
        <v>186</v>
      </c>
      <c r="C47" s="80">
        <v>0</v>
      </c>
      <c r="D47" s="80">
        <v>0</v>
      </c>
      <c r="E47" s="80">
        <v>0</v>
      </c>
      <c r="F47" s="80">
        <v>1</v>
      </c>
      <c r="G47" s="81">
        <v>185</v>
      </c>
      <c r="H47" s="18"/>
    </row>
    <row r="48" spans="1:8" s="2" customFormat="1">
      <c r="A48" s="19"/>
      <c r="B48" s="77"/>
      <c r="C48" s="81"/>
      <c r="D48" s="81"/>
      <c r="E48" s="81"/>
      <c r="F48" s="81"/>
      <c r="G48" s="81"/>
      <c r="H48" s="18"/>
    </row>
    <row r="49" spans="1:8" s="2" customFormat="1">
      <c r="A49" s="15" t="s">
        <v>11</v>
      </c>
      <c r="B49" s="75">
        <f>SUM(B50:B51)</f>
        <v>748</v>
      </c>
      <c r="C49" s="75">
        <f t="shared" ref="C49:G49" si="11">SUM(C50:C51)</f>
        <v>619</v>
      </c>
      <c r="D49" s="75">
        <f t="shared" si="11"/>
        <v>107</v>
      </c>
      <c r="E49" s="75">
        <f t="shared" si="11"/>
        <v>22</v>
      </c>
      <c r="F49" s="75">
        <f t="shared" si="11"/>
        <v>0</v>
      </c>
      <c r="G49" s="76">
        <f t="shared" si="11"/>
        <v>0</v>
      </c>
      <c r="H49" s="18"/>
    </row>
    <row r="50" spans="1:8" s="2" customFormat="1">
      <c r="A50" s="6" t="s">
        <v>130</v>
      </c>
      <c r="B50" s="77">
        <f t="shared" si="2"/>
        <v>319</v>
      </c>
      <c r="C50" s="80">
        <v>274</v>
      </c>
      <c r="D50" s="80">
        <v>42</v>
      </c>
      <c r="E50" s="80">
        <v>3</v>
      </c>
      <c r="F50" s="80">
        <v>0</v>
      </c>
      <c r="G50" s="81">
        <v>0</v>
      </c>
      <c r="H50" s="18"/>
    </row>
    <row r="51" spans="1:8" s="2" customFormat="1">
      <c r="A51" s="6" t="s">
        <v>26</v>
      </c>
      <c r="B51" s="77">
        <f t="shared" si="2"/>
        <v>429</v>
      </c>
      <c r="C51" s="80">
        <v>345</v>
      </c>
      <c r="D51" s="80">
        <v>65</v>
      </c>
      <c r="E51" s="80">
        <v>19</v>
      </c>
      <c r="F51" s="80">
        <v>0</v>
      </c>
      <c r="G51" s="81">
        <v>0</v>
      </c>
      <c r="H51" s="18"/>
    </row>
    <row r="52" spans="1:8" s="2" customFormat="1">
      <c r="A52" s="19"/>
      <c r="B52" s="77"/>
      <c r="C52" s="79"/>
      <c r="D52" s="79"/>
      <c r="E52" s="79"/>
      <c r="F52" s="79"/>
      <c r="G52" s="79"/>
      <c r="H52" s="18"/>
    </row>
    <row r="53" spans="1:8" s="2" customFormat="1">
      <c r="A53" s="15" t="s">
        <v>12</v>
      </c>
      <c r="B53" s="75">
        <f>SUM(B54:B55)</f>
        <v>627</v>
      </c>
      <c r="C53" s="75">
        <f t="shared" ref="C53:G53" si="12">SUM(C54:C55)</f>
        <v>0</v>
      </c>
      <c r="D53" s="75">
        <f t="shared" si="12"/>
        <v>0</v>
      </c>
      <c r="E53" s="75">
        <f t="shared" si="12"/>
        <v>0</v>
      </c>
      <c r="F53" s="75">
        <f t="shared" si="12"/>
        <v>10</v>
      </c>
      <c r="G53" s="76">
        <f t="shared" si="12"/>
        <v>617</v>
      </c>
      <c r="H53" s="18"/>
    </row>
    <row r="54" spans="1:8" s="2" customFormat="1" ht="18.75">
      <c r="A54" s="6" t="s">
        <v>231</v>
      </c>
      <c r="B54" s="77">
        <f t="shared" si="2"/>
        <v>410</v>
      </c>
      <c r="C54" s="80">
        <v>0</v>
      </c>
      <c r="D54" s="80">
        <v>0</v>
      </c>
      <c r="E54" s="80">
        <v>0</v>
      </c>
      <c r="F54" s="80">
        <v>8</v>
      </c>
      <c r="G54" s="81">
        <v>402</v>
      </c>
      <c r="H54" s="18"/>
    </row>
    <row r="55" spans="1:8" s="2" customFormat="1" ht="18.75">
      <c r="A55" s="6" t="s">
        <v>236</v>
      </c>
      <c r="B55" s="77">
        <f t="shared" si="2"/>
        <v>217</v>
      </c>
      <c r="C55" s="80">
        <v>0</v>
      </c>
      <c r="D55" s="80">
        <v>0</v>
      </c>
      <c r="E55" s="80">
        <v>0</v>
      </c>
      <c r="F55" s="80">
        <v>2</v>
      </c>
      <c r="G55" s="81">
        <v>215</v>
      </c>
      <c r="H55" s="18"/>
    </row>
    <row r="56" spans="1:8" s="2" customFormat="1">
      <c r="A56" s="19"/>
      <c r="B56" s="77"/>
      <c r="C56" s="81"/>
      <c r="D56" s="81"/>
      <c r="E56" s="81"/>
      <c r="F56" s="81"/>
      <c r="G56" s="81"/>
      <c r="H56" s="18"/>
    </row>
    <row r="57" spans="1:8" s="2" customFormat="1">
      <c r="A57" s="15" t="s">
        <v>57</v>
      </c>
      <c r="B57" s="75">
        <f>SUM(B58:B59)</f>
        <v>430</v>
      </c>
      <c r="C57" s="75">
        <f t="shared" ref="C57:G57" si="13">SUM(C58:C59)</f>
        <v>207</v>
      </c>
      <c r="D57" s="75">
        <f t="shared" si="13"/>
        <v>30</v>
      </c>
      <c r="E57" s="75">
        <f t="shared" si="13"/>
        <v>0</v>
      </c>
      <c r="F57" s="75">
        <f t="shared" si="13"/>
        <v>7</v>
      </c>
      <c r="G57" s="76">
        <f t="shared" si="13"/>
        <v>186</v>
      </c>
      <c r="H57" s="18"/>
    </row>
    <row r="58" spans="1:8" s="2" customFormat="1">
      <c r="A58" s="6" t="s">
        <v>131</v>
      </c>
      <c r="B58" s="77">
        <f t="shared" si="2"/>
        <v>239</v>
      </c>
      <c r="C58" s="80">
        <v>207</v>
      </c>
      <c r="D58" s="80">
        <v>30</v>
      </c>
      <c r="E58" s="80">
        <v>0</v>
      </c>
      <c r="F58" s="80">
        <v>2</v>
      </c>
      <c r="G58" s="81">
        <v>0</v>
      </c>
      <c r="H58" s="18"/>
    </row>
    <row r="59" spans="1:8" s="23" customFormat="1" ht="18.75">
      <c r="A59" s="6" t="s">
        <v>237</v>
      </c>
      <c r="B59" s="77">
        <f t="shared" si="2"/>
        <v>191</v>
      </c>
      <c r="C59" s="80">
        <v>0</v>
      </c>
      <c r="D59" s="80">
        <v>0</v>
      </c>
      <c r="E59" s="80">
        <v>0</v>
      </c>
      <c r="F59" s="80">
        <v>5</v>
      </c>
      <c r="G59" s="81">
        <v>186</v>
      </c>
      <c r="H59" s="22"/>
    </row>
    <row r="60" spans="1:8" s="2" customFormat="1">
      <c r="A60" s="19"/>
      <c r="B60" s="77"/>
      <c r="C60" s="81"/>
      <c r="D60" s="81"/>
      <c r="E60" s="81"/>
      <c r="F60" s="81"/>
      <c r="G60" s="81"/>
      <c r="H60" s="18"/>
    </row>
    <row r="61" spans="1:8" s="2" customFormat="1">
      <c r="A61" s="15" t="s">
        <v>58</v>
      </c>
      <c r="B61" s="75">
        <f>SUM(B62:B64)</f>
        <v>858</v>
      </c>
      <c r="C61" s="75">
        <f t="shared" ref="C61:G61" si="14">SUM(C62:C64)</f>
        <v>178</v>
      </c>
      <c r="D61" s="75">
        <f t="shared" si="14"/>
        <v>31</v>
      </c>
      <c r="E61" s="75">
        <f t="shared" si="14"/>
        <v>4</v>
      </c>
      <c r="F61" s="75">
        <f t="shared" si="14"/>
        <v>14</v>
      </c>
      <c r="G61" s="76">
        <f t="shared" si="14"/>
        <v>631</v>
      </c>
      <c r="H61" s="18"/>
    </row>
    <row r="62" spans="1:8" s="25" customFormat="1" ht="18.75">
      <c r="A62" s="6" t="s">
        <v>238</v>
      </c>
      <c r="B62" s="77">
        <f t="shared" si="2"/>
        <v>528</v>
      </c>
      <c r="C62" s="80">
        <v>0</v>
      </c>
      <c r="D62" s="80">
        <v>0</v>
      </c>
      <c r="E62" s="80">
        <v>0</v>
      </c>
      <c r="F62" s="80">
        <v>9</v>
      </c>
      <c r="G62" s="81">
        <v>519</v>
      </c>
      <c r="H62" s="24"/>
    </row>
    <row r="63" spans="1:8" s="2" customFormat="1">
      <c r="A63" s="6" t="s">
        <v>133</v>
      </c>
      <c r="B63" s="77">
        <f t="shared" si="2"/>
        <v>213</v>
      </c>
      <c r="C63" s="80">
        <v>178</v>
      </c>
      <c r="D63" s="80">
        <v>31</v>
      </c>
      <c r="E63" s="80">
        <v>4</v>
      </c>
      <c r="F63" s="80">
        <v>0</v>
      </c>
      <c r="G63" s="81">
        <v>0</v>
      </c>
      <c r="H63" s="18"/>
    </row>
    <row r="64" spans="1:8" s="2" customFormat="1" ht="18.75">
      <c r="A64" s="6" t="s">
        <v>239</v>
      </c>
      <c r="B64" s="77">
        <f t="shared" si="2"/>
        <v>117</v>
      </c>
      <c r="C64" s="80">
        <v>0</v>
      </c>
      <c r="D64" s="80">
        <v>0</v>
      </c>
      <c r="E64" s="80">
        <v>0</v>
      </c>
      <c r="F64" s="80">
        <v>5</v>
      </c>
      <c r="G64" s="81">
        <v>112</v>
      </c>
      <c r="H64" s="18"/>
    </row>
    <row r="65" spans="1:8" s="25" customFormat="1">
      <c r="A65" s="19"/>
      <c r="B65" s="77"/>
      <c r="C65" s="81"/>
      <c r="D65" s="81"/>
      <c r="E65" s="81"/>
      <c r="F65" s="81"/>
      <c r="G65" s="81"/>
      <c r="H65" s="24"/>
    </row>
    <row r="66" spans="1:8" s="25" customFormat="1">
      <c r="A66" s="15" t="s">
        <v>59</v>
      </c>
      <c r="B66" s="75">
        <f>SUM(B67)</f>
        <v>479</v>
      </c>
      <c r="C66" s="75">
        <f t="shared" ref="C66:G66" si="15">SUM(C67)</f>
        <v>472</v>
      </c>
      <c r="D66" s="75">
        <f t="shared" si="15"/>
        <v>5</v>
      </c>
      <c r="E66" s="75">
        <f t="shared" si="15"/>
        <v>0</v>
      </c>
      <c r="F66" s="75">
        <f t="shared" si="15"/>
        <v>2</v>
      </c>
      <c r="G66" s="76">
        <f t="shared" si="15"/>
        <v>0</v>
      </c>
      <c r="H66" s="24"/>
    </row>
    <row r="67" spans="1:8" s="26" customFormat="1">
      <c r="A67" s="6" t="s">
        <v>32</v>
      </c>
      <c r="B67" s="77">
        <f t="shared" si="2"/>
        <v>479</v>
      </c>
      <c r="C67" s="80">
        <v>472</v>
      </c>
      <c r="D67" s="80">
        <v>5</v>
      </c>
      <c r="E67" s="80">
        <v>0</v>
      </c>
      <c r="F67" s="80">
        <v>2</v>
      </c>
      <c r="G67" s="81">
        <v>0</v>
      </c>
      <c r="H67" s="21"/>
    </row>
    <row r="68" spans="1:8" s="26" customFormat="1">
      <c r="A68" s="19"/>
      <c r="B68" s="77"/>
      <c r="C68" s="81"/>
      <c r="D68" s="81"/>
      <c r="E68" s="81"/>
      <c r="F68" s="81"/>
      <c r="G68" s="81"/>
      <c r="H68" s="21"/>
    </row>
    <row r="69" spans="1:8" s="26" customFormat="1">
      <c r="A69" s="15" t="s">
        <v>60</v>
      </c>
      <c r="B69" s="75">
        <f>SUM(B70)</f>
        <v>840</v>
      </c>
      <c r="C69" s="75">
        <f t="shared" ref="C69:G69" si="16">SUM(C70)</f>
        <v>687</v>
      </c>
      <c r="D69" s="75">
        <f t="shared" si="16"/>
        <v>139</v>
      </c>
      <c r="E69" s="75">
        <f t="shared" si="16"/>
        <v>7</v>
      </c>
      <c r="F69" s="75">
        <f t="shared" si="16"/>
        <v>7</v>
      </c>
      <c r="G69" s="76">
        <f t="shared" si="16"/>
        <v>0</v>
      </c>
      <c r="H69" s="21"/>
    </row>
    <row r="70" spans="1:8" s="26" customFormat="1">
      <c r="A70" s="6" t="s">
        <v>51</v>
      </c>
      <c r="B70" s="77">
        <f t="shared" si="2"/>
        <v>840</v>
      </c>
      <c r="C70" s="80">
        <v>687</v>
      </c>
      <c r="D70" s="80">
        <v>139</v>
      </c>
      <c r="E70" s="80">
        <v>7</v>
      </c>
      <c r="F70" s="80">
        <v>7</v>
      </c>
      <c r="G70" s="81">
        <v>0</v>
      </c>
      <c r="H70" s="21"/>
    </row>
    <row r="71" spans="1:8" s="2" customFormat="1">
      <c r="A71" s="27"/>
      <c r="B71" s="28"/>
      <c r="C71" s="28"/>
      <c r="D71" s="28"/>
      <c r="E71" s="28"/>
      <c r="F71" s="28"/>
      <c r="G71" s="33"/>
      <c r="H71" s="18"/>
    </row>
    <row r="72" spans="1:8" s="34" customFormat="1" ht="12.75">
      <c r="A72" s="34" t="s">
        <v>225</v>
      </c>
      <c r="H72" s="89"/>
    </row>
    <row r="73" spans="1:8" s="34" customFormat="1" ht="12.75">
      <c r="A73" s="4" t="s">
        <v>255</v>
      </c>
      <c r="H73" s="89"/>
    </row>
    <row r="74" spans="1:8" s="34" customFormat="1" ht="12.75">
      <c r="A74" s="4" t="s">
        <v>154</v>
      </c>
      <c r="H74" s="89"/>
    </row>
    <row r="75" spans="1:8"/>
  </sheetData>
  <mergeCells count="3">
    <mergeCell ref="C8:G8"/>
    <mergeCell ref="B8:B9"/>
    <mergeCell ref="A8:A9"/>
  </mergeCells>
  <printOptions horizontalCentered="1" verticalCentered="1"/>
  <pageMargins left="0" right="0" top="0" bottom="0" header="0" footer="0"/>
  <pageSetup paperSize="223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1"/>
  <sheetViews>
    <sheetView zoomScale="80" zoomScaleNormal="80" zoomScaleSheetLayoutView="80" workbookViewId="0">
      <pane ySplit="9" topLeftCell="A30" activePane="bottomLeft" state="frozen"/>
      <selection pane="bottomLeft" activeCell="A54" sqref="A54"/>
    </sheetView>
  </sheetViews>
  <sheetFormatPr baseColWidth="10" defaultColWidth="0" defaultRowHeight="15.75" zeroHeight="1"/>
  <cols>
    <col min="1" max="1" width="68.42578125" style="3" customWidth="1"/>
    <col min="2" max="2" width="14.7109375" style="3" customWidth="1"/>
    <col min="3" max="3" width="14" style="3" customWidth="1"/>
    <col min="4" max="4" width="15.5703125" style="3" customWidth="1"/>
    <col min="5" max="5" width="15" style="3" customWidth="1"/>
    <col min="6" max="6" width="13.85546875" style="3" customWidth="1"/>
    <col min="7" max="7" width="14.5703125" style="3" customWidth="1"/>
    <col min="8" max="8" width="11.42578125" style="7" hidden="1" customWidth="1"/>
    <col min="9" max="10" width="0" style="3" hidden="1" customWidth="1"/>
    <col min="11" max="16384" width="11.42578125" style="3" hidden="1"/>
  </cols>
  <sheetData>
    <row r="1" spans="1:8">
      <c r="A1" s="2" t="s">
        <v>14</v>
      </c>
      <c r="B1" s="131"/>
      <c r="C1" s="131"/>
      <c r="D1" s="131"/>
      <c r="E1" s="131"/>
      <c r="F1" s="131"/>
      <c r="G1" s="131"/>
    </row>
    <row r="2" spans="1:8">
      <c r="A2" s="1"/>
      <c r="B2" s="131"/>
      <c r="C2" s="131"/>
      <c r="D2" s="131"/>
      <c r="E2" s="131"/>
      <c r="F2" s="131"/>
      <c r="G2" s="131"/>
    </row>
    <row r="3" spans="1:8">
      <c r="A3" s="90" t="s">
        <v>269</v>
      </c>
      <c r="B3" s="90"/>
      <c r="C3" s="90"/>
      <c r="D3" s="90"/>
      <c r="E3" s="90"/>
      <c r="F3" s="90"/>
      <c r="G3" s="90"/>
    </row>
    <row r="4" spans="1:8">
      <c r="A4" s="73" t="s">
        <v>217</v>
      </c>
      <c r="B4" s="73"/>
      <c r="C4" s="73"/>
      <c r="D4" s="73"/>
      <c r="E4" s="73"/>
      <c r="F4" s="73"/>
      <c r="G4" s="73"/>
    </row>
    <row r="5" spans="1:8">
      <c r="A5" s="73" t="s">
        <v>270</v>
      </c>
      <c r="B5" s="73"/>
      <c r="C5" s="73"/>
      <c r="D5" s="73"/>
      <c r="E5" s="73"/>
      <c r="F5" s="73"/>
      <c r="G5" s="73"/>
    </row>
    <row r="6" spans="1:8">
      <c r="A6" s="73" t="s">
        <v>267</v>
      </c>
      <c r="B6" s="73"/>
      <c r="C6" s="73"/>
      <c r="D6" s="73"/>
      <c r="E6" s="73"/>
      <c r="F6" s="73"/>
      <c r="G6" s="73"/>
    </row>
    <row r="7" spans="1:8">
      <c r="C7" s="8"/>
      <c r="D7" s="8"/>
      <c r="E7" s="8"/>
      <c r="F7" s="8"/>
      <c r="G7" s="8"/>
    </row>
    <row r="8" spans="1:8">
      <c r="A8" s="151" t="s">
        <v>240</v>
      </c>
      <c r="B8" s="139" t="s">
        <v>3</v>
      </c>
      <c r="C8" s="154" t="s">
        <v>77</v>
      </c>
      <c r="D8" s="154"/>
      <c r="E8" s="154"/>
      <c r="F8" s="154"/>
      <c r="G8" s="154"/>
    </row>
    <row r="9" spans="1:8" ht="18.75">
      <c r="A9" s="153"/>
      <c r="B9" s="155"/>
      <c r="C9" s="87" t="s">
        <v>134</v>
      </c>
      <c r="D9" s="87" t="s">
        <v>135</v>
      </c>
      <c r="E9" s="87" t="s">
        <v>136</v>
      </c>
      <c r="F9" s="71" t="s">
        <v>137</v>
      </c>
      <c r="G9" s="70" t="s">
        <v>220</v>
      </c>
    </row>
    <row r="10" spans="1:8">
      <c r="A10" s="10"/>
      <c r="B10" s="11"/>
      <c r="C10" s="36"/>
      <c r="D10" s="36"/>
      <c r="E10" s="36"/>
      <c r="F10" s="36"/>
      <c r="G10" s="40"/>
    </row>
    <row r="11" spans="1:8">
      <c r="A11" s="15" t="s">
        <v>2</v>
      </c>
      <c r="B11" s="75">
        <f>SUM(B13,B23,B30,B34,B38,B44,B52)</f>
        <v>19483</v>
      </c>
      <c r="C11" s="75">
        <f t="shared" ref="C11:G11" si="0">SUM(C13,C23,C30,C34,C38,C44,C52)</f>
        <v>12620</v>
      </c>
      <c r="D11" s="75">
        <f t="shared" si="0"/>
        <v>2103</v>
      </c>
      <c r="E11" s="75">
        <f t="shared" si="0"/>
        <v>608</v>
      </c>
      <c r="F11" s="75">
        <f t="shared" si="0"/>
        <v>242</v>
      </c>
      <c r="G11" s="76">
        <f t="shared" si="0"/>
        <v>3910</v>
      </c>
    </row>
    <row r="12" spans="1:8">
      <c r="A12" s="14"/>
      <c r="B12" s="78"/>
      <c r="C12" s="79"/>
      <c r="D12" s="79"/>
      <c r="E12" s="79"/>
      <c r="F12" s="79"/>
      <c r="G12" s="91"/>
    </row>
    <row r="13" spans="1:8">
      <c r="A13" s="15" t="s">
        <v>271</v>
      </c>
      <c r="B13" s="75">
        <f t="shared" ref="B13:G13" si="1">SUM(B14:B21)</f>
        <v>8295</v>
      </c>
      <c r="C13" s="75">
        <f t="shared" si="1"/>
        <v>5002</v>
      </c>
      <c r="D13" s="75">
        <f t="shared" si="1"/>
        <v>856</v>
      </c>
      <c r="E13" s="75">
        <f t="shared" si="1"/>
        <v>284</v>
      </c>
      <c r="F13" s="75">
        <f t="shared" si="1"/>
        <v>112</v>
      </c>
      <c r="G13" s="76">
        <f t="shared" si="1"/>
        <v>2041</v>
      </c>
    </row>
    <row r="14" spans="1:8" s="2" customFormat="1">
      <c r="A14" s="19" t="s">
        <v>19</v>
      </c>
      <c r="B14" s="77">
        <f>SUM(C14:G14)</f>
        <v>1722</v>
      </c>
      <c r="C14" s="80">
        <v>1537</v>
      </c>
      <c r="D14" s="80">
        <v>116</v>
      </c>
      <c r="E14" s="80">
        <v>67</v>
      </c>
      <c r="F14" s="80">
        <v>2</v>
      </c>
      <c r="G14" s="81">
        <v>0</v>
      </c>
      <c r="H14" s="18"/>
    </row>
    <row r="15" spans="1:8" s="2" customFormat="1">
      <c r="A15" s="19" t="s">
        <v>18</v>
      </c>
      <c r="B15" s="77">
        <f t="shared" ref="B15:B54" si="2">SUM(C15:G15)</f>
        <v>2041</v>
      </c>
      <c r="C15" s="80">
        <v>1941</v>
      </c>
      <c r="D15" s="80">
        <v>43</v>
      </c>
      <c r="E15" s="80">
        <v>31</v>
      </c>
      <c r="F15" s="80">
        <v>26</v>
      </c>
      <c r="G15" s="81">
        <v>0</v>
      </c>
      <c r="H15" s="18"/>
    </row>
    <row r="16" spans="1:8" s="2" customFormat="1">
      <c r="A16" s="19" t="s">
        <v>17</v>
      </c>
      <c r="B16" s="77">
        <f t="shared" si="2"/>
        <v>604</v>
      </c>
      <c r="C16" s="80">
        <v>224</v>
      </c>
      <c r="D16" s="80">
        <v>330</v>
      </c>
      <c r="E16" s="80">
        <v>50</v>
      </c>
      <c r="F16" s="80">
        <v>0</v>
      </c>
      <c r="G16" s="81">
        <v>0</v>
      </c>
      <c r="H16" s="18"/>
    </row>
    <row r="17" spans="1:10" s="2" customFormat="1" ht="18.75">
      <c r="A17" s="19" t="s">
        <v>227</v>
      </c>
      <c r="B17" s="77">
        <f t="shared" si="2"/>
        <v>183</v>
      </c>
      <c r="C17" s="80">
        <v>0</v>
      </c>
      <c r="D17" s="80">
        <v>0</v>
      </c>
      <c r="E17" s="80">
        <v>0</v>
      </c>
      <c r="F17" s="80">
        <v>5</v>
      </c>
      <c r="G17" s="81">
        <v>178</v>
      </c>
      <c r="H17" s="18"/>
    </row>
    <row r="18" spans="1:10" s="2" customFormat="1">
      <c r="A18" s="19" t="s">
        <v>15</v>
      </c>
      <c r="B18" s="77">
        <f t="shared" si="2"/>
        <v>1579</v>
      </c>
      <c r="C18" s="80">
        <v>1093</v>
      </c>
      <c r="D18" s="80">
        <v>337</v>
      </c>
      <c r="E18" s="80">
        <v>136</v>
      </c>
      <c r="F18" s="80">
        <v>13</v>
      </c>
      <c r="G18" s="81">
        <v>0</v>
      </c>
      <c r="H18" s="18"/>
    </row>
    <row r="19" spans="1:10" s="2" customFormat="1" ht="18.75">
      <c r="A19" s="37" t="s">
        <v>222</v>
      </c>
      <c r="B19" s="77">
        <f t="shared" si="2"/>
        <v>1162</v>
      </c>
      <c r="C19" s="80">
        <v>0</v>
      </c>
      <c r="D19" s="80">
        <v>0</v>
      </c>
      <c r="E19" s="80">
        <v>0</v>
      </c>
      <c r="F19" s="80">
        <v>46</v>
      </c>
      <c r="G19" s="81">
        <v>1116</v>
      </c>
      <c r="H19" s="18"/>
    </row>
    <row r="20" spans="1:10" s="2" customFormat="1" ht="18.75">
      <c r="A20" s="19" t="s">
        <v>228</v>
      </c>
      <c r="B20" s="77">
        <f t="shared" si="2"/>
        <v>765</v>
      </c>
      <c r="C20" s="80">
        <v>0</v>
      </c>
      <c r="D20" s="80">
        <v>0</v>
      </c>
      <c r="E20" s="80">
        <v>0</v>
      </c>
      <c r="F20" s="80">
        <v>18</v>
      </c>
      <c r="G20" s="81">
        <v>747</v>
      </c>
      <c r="H20" s="18"/>
    </row>
    <row r="21" spans="1:10" s="2" customFormat="1">
      <c r="A21" s="19" t="s">
        <v>131</v>
      </c>
      <c r="B21" s="77">
        <f t="shared" si="2"/>
        <v>239</v>
      </c>
      <c r="C21" s="80">
        <v>207</v>
      </c>
      <c r="D21" s="80">
        <v>30</v>
      </c>
      <c r="E21" s="80">
        <v>0</v>
      </c>
      <c r="F21" s="80">
        <v>2</v>
      </c>
      <c r="G21" s="81">
        <v>0</v>
      </c>
      <c r="H21" s="18"/>
    </row>
    <row r="22" spans="1:10">
      <c r="A22" s="20"/>
      <c r="B22" s="77"/>
      <c r="C22" s="81"/>
      <c r="D22" s="81"/>
      <c r="E22" s="81"/>
      <c r="F22" s="80"/>
      <c r="G22" s="83"/>
      <c r="H22" s="18"/>
      <c r="I22" s="2"/>
      <c r="J22" s="2"/>
    </row>
    <row r="23" spans="1:10" s="2" customFormat="1">
      <c r="A23" s="15" t="s">
        <v>272</v>
      </c>
      <c r="B23" s="75">
        <f>SUM(B24:B28)</f>
        <v>2851</v>
      </c>
      <c r="C23" s="75">
        <f t="shared" ref="C23:G23" si="3">SUM(C24:C28)</f>
        <v>2322</v>
      </c>
      <c r="D23" s="75">
        <f t="shared" si="3"/>
        <v>191</v>
      </c>
      <c r="E23" s="75">
        <f t="shared" si="3"/>
        <v>41</v>
      </c>
      <c r="F23" s="75">
        <f t="shared" si="3"/>
        <v>47</v>
      </c>
      <c r="G23" s="76">
        <f t="shared" si="3"/>
        <v>250</v>
      </c>
      <c r="H23" s="18"/>
    </row>
    <row r="24" spans="1:10" s="2" customFormat="1">
      <c r="A24" s="19" t="s">
        <v>20</v>
      </c>
      <c r="B24" s="77">
        <f t="shared" si="2"/>
        <v>1230</v>
      </c>
      <c r="C24" s="80">
        <v>1191</v>
      </c>
      <c r="D24" s="80">
        <v>6</v>
      </c>
      <c r="E24" s="80">
        <v>14</v>
      </c>
      <c r="F24" s="80">
        <v>19</v>
      </c>
      <c r="G24" s="81">
        <v>0</v>
      </c>
      <c r="H24" s="18"/>
    </row>
    <row r="25" spans="1:10" s="2" customFormat="1">
      <c r="A25" s="19" t="s">
        <v>126</v>
      </c>
      <c r="B25" s="77">
        <f t="shared" si="2"/>
        <v>518</v>
      </c>
      <c r="C25" s="80">
        <v>477</v>
      </c>
      <c r="D25" s="80">
        <v>16</v>
      </c>
      <c r="E25" s="80">
        <v>23</v>
      </c>
      <c r="F25" s="80">
        <v>2</v>
      </c>
      <c r="G25" s="81">
        <v>0</v>
      </c>
      <c r="H25" s="18"/>
    </row>
    <row r="26" spans="1:10" s="2" customFormat="1" ht="18.75">
      <c r="A26" s="21" t="s">
        <v>229</v>
      </c>
      <c r="B26" s="77">
        <f t="shared" si="2"/>
        <v>249</v>
      </c>
      <c r="C26" s="80">
        <v>0</v>
      </c>
      <c r="D26" s="80">
        <v>0</v>
      </c>
      <c r="E26" s="80">
        <v>0</v>
      </c>
      <c r="F26" s="80">
        <v>0</v>
      </c>
      <c r="G26" s="81">
        <v>249</v>
      </c>
      <c r="H26" s="18"/>
    </row>
    <row r="27" spans="1:10" s="2" customFormat="1">
      <c r="A27" s="19" t="s">
        <v>21</v>
      </c>
      <c r="B27" s="77">
        <f t="shared" si="2"/>
        <v>346</v>
      </c>
      <c r="C27" s="80">
        <v>260</v>
      </c>
      <c r="D27" s="80">
        <v>78</v>
      </c>
      <c r="E27" s="80">
        <v>1</v>
      </c>
      <c r="F27" s="80">
        <v>7</v>
      </c>
      <c r="G27" s="81">
        <v>0</v>
      </c>
      <c r="H27" s="18"/>
    </row>
    <row r="28" spans="1:10" s="2" customFormat="1">
      <c r="A28" s="19" t="s">
        <v>46</v>
      </c>
      <c r="B28" s="77">
        <f t="shared" si="2"/>
        <v>508</v>
      </c>
      <c r="C28" s="80">
        <v>394</v>
      </c>
      <c r="D28" s="80">
        <v>91</v>
      </c>
      <c r="E28" s="80">
        <v>3</v>
      </c>
      <c r="F28" s="80">
        <v>19</v>
      </c>
      <c r="G28" s="81">
        <v>1</v>
      </c>
      <c r="H28" s="18"/>
    </row>
    <row r="29" spans="1:10" s="2" customFormat="1">
      <c r="A29" s="19"/>
      <c r="B29" s="77"/>
      <c r="C29" s="81"/>
      <c r="D29" s="81"/>
      <c r="E29" s="81"/>
      <c r="F29" s="81"/>
      <c r="G29" s="81"/>
      <c r="H29" s="18"/>
    </row>
    <row r="30" spans="1:10">
      <c r="A30" s="15" t="s">
        <v>273</v>
      </c>
      <c r="B30" s="75">
        <f>SUM(B31:B32)</f>
        <v>1686</v>
      </c>
      <c r="C30" s="75">
        <f t="shared" ref="C30:G30" si="4">SUM(C31:C32)</f>
        <v>1444</v>
      </c>
      <c r="D30" s="75">
        <f t="shared" si="4"/>
        <v>206</v>
      </c>
      <c r="E30" s="75">
        <f t="shared" si="4"/>
        <v>29</v>
      </c>
      <c r="F30" s="75">
        <f t="shared" si="4"/>
        <v>7</v>
      </c>
      <c r="G30" s="76">
        <f t="shared" si="4"/>
        <v>0</v>
      </c>
      <c r="H30" s="18"/>
      <c r="I30" s="2"/>
      <c r="J30" s="2"/>
    </row>
    <row r="31" spans="1:10" s="2" customFormat="1">
      <c r="A31" s="19" t="s">
        <v>22</v>
      </c>
      <c r="B31" s="77">
        <f t="shared" si="2"/>
        <v>1412</v>
      </c>
      <c r="C31" s="80">
        <v>1170</v>
      </c>
      <c r="D31" s="80">
        <v>206</v>
      </c>
      <c r="E31" s="80">
        <v>29</v>
      </c>
      <c r="F31" s="80">
        <v>7</v>
      </c>
      <c r="G31" s="81">
        <v>0</v>
      </c>
      <c r="H31" s="18"/>
    </row>
    <row r="32" spans="1:10" s="2" customFormat="1">
      <c r="A32" s="19" t="s">
        <v>23</v>
      </c>
      <c r="B32" s="77">
        <f t="shared" si="2"/>
        <v>274</v>
      </c>
      <c r="C32" s="80">
        <v>274</v>
      </c>
      <c r="D32" s="80">
        <v>0</v>
      </c>
      <c r="E32" s="80">
        <v>0</v>
      </c>
      <c r="F32" s="80">
        <v>0</v>
      </c>
      <c r="G32" s="81">
        <v>0</v>
      </c>
      <c r="H32" s="18"/>
    </row>
    <row r="33" spans="1:10" s="2" customFormat="1">
      <c r="A33" s="19"/>
      <c r="B33" s="77"/>
      <c r="C33" s="79"/>
      <c r="D33" s="79"/>
      <c r="E33" s="79"/>
      <c r="F33" s="79"/>
      <c r="G33" s="79"/>
      <c r="H33" s="18"/>
    </row>
    <row r="34" spans="1:10" s="2" customFormat="1">
      <c r="A34" s="15" t="s">
        <v>274</v>
      </c>
      <c r="B34" s="75">
        <f>SUM(B35:B36)</f>
        <v>2524</v>
      </c>
      <c r="C34" s="75">
        <f t="shared" ref="C34:G34" si="5">SUM(C35:C36)</f>
        <v>1731</v>
      </c>
      <c r="D34" s="75">
        <f t="shared" si="5"/>
        <v>536</v>
      </c>
      <c r="E34" s="75">
        <f t="shared" si="5"/>
        <v>220</v>
      </c>
      <c r="F34" s="75">
        <f t="shared" si="5"/>
        <v>37</v>
      </c>
      <c r="G34" s="76">
        <f t="shared" si="5"/>
        <v>0</v>
      </c>
      <c r="H34" s="18"/>
    </row>
    <row r="35" spans="1:10" s="2" customFormat="1">
      <c r="A35" s="19" t="s">
        <v>24</v>
      </c>
      <c r="B35" s="77">
        <f t="shared" si="2"/>
        <v>2248</v>
      </c>
      <c r="C35" s="80">
        <v>1541</v>
      </c>
      <c r="D35" s="80">
        <v>503</v>
      </c>
      <c r="E35" s="80">
        <v>169</v>
      </c>
      <c r="F35" s="80">
        <v>35</v>
      </c>
      <c r="G35" s="81">
        <v>0</v>
      </c>
      <c r="H35" s="18"/>
    </row>
    <row r="36" spans="1:10" s="2" customFormat="1">
      <c r="A36" s="6" t="s">
        <v>128</v>
      </c>
      <c r="B36" s="77">
        <f t="shared" si="2"/>
        <v>276</v>
      </c>
      <c r="C36" s="80">
        <v>190</v>
      </c>
      <c r="D36" s="80">
        <v>33</v>
      </c>
      <c r="E36" s="80">
        <v>51</v>
      </c>
      <c r="F36" s="80">
        <v>2</v>
      </c>
      <c r="G36" s="81">
        <v>0</v>
      </c>
      <c r="H36" s="18"/>
    </row>
    <row r="37" spans="1:10" s="2" customFormat="1">
      <c r="A37" s="19"/>
      <c r="B37" s="77"/>
      <c r="C37" s="79"/>
      <c r="D37" s="79"/>
      <c r="E37" s="79"/>
      <c r="F37" s="79"/>
      <c r="G37" s="79"/>
      <c r="H37" s="18"/>
    </row>
    <row r="38" spans="1:10" s="2" customFormat="1">
      <c r="A38" s="15" t="s">
        <v>275</v>
      </c>
      <c r="B38" s="75">
        <f>SUM(B39:B42)</f>
        <v>1132</v>
      </c>
      <c r="C38" s="75">
        <f t="shared" ref="C38:G38" si="6">SUM(C39:C42)</f>
        <v>784</v>
      </c>
      <c r="D38" s="75">
        <f t="shared" si="6"/>
        <v>139</v>
      </c>
      <c r="E38" s="75">
        <f t="shared" si="6"/>
        <v>23</v>
      </c>
      <c r="F38" s="75">
        <f t="shared" si="6"/>
        <v>1</v>
      </c>
      <c r="G38" s="76">
        <f t="shared" si="6"/>
        <v>185</v>
      </c>
      <c r="H38" s="18"/>
    </row>
    <row r="39" spans="1:10" s="2" customFormat="1">
      <c r="A39" s="6" t="s">
        <v>129</v>
      </c>
      <c r="B39" s="77">
        <f t="shared" si="2"/>
        <v>198</v>
      </c>
      <c r="C39" s="80">
        <v>165</v>
      </c>
      <c r="D39" s="80">
        <v>32</v>
      </c>
      <c r="E39" s="80">
        <v>1</v>
      </c>
      <c r="F39" s="80">
        <v>0</v>
      </c>
      <c r="G39" s="81">
        <v>0</v>
      </c>
      <c r="H39" s="18"/>
    </row>
    <row r="40" spans="1:10" s="2" customFormat="1" ht="18.75">
      <c r="A40" s="6" t="s">
        <v>230</v>
      </c>
      <c r="B40" s="77">
        <f t="shared" si="2"/>
        <v>186</v>
      </c>
      <c r="C40" s="80">
        <v>0</v>
      </c>
      <c r="D40" s="80">
        <v>0</v>
      </c>
      <c r="E40" s="80">
        <v>0</v>
      </c>
      <c r="F40" s="80">
        <v>1</v>
      </c>
      <c r="G40" s="81">
        <v>185</v>
      </c>
      <c r="H40" s="18"/>
    </row>
    <row r="41" spans="1:10" s="2" customFormat="1">
      <c r="A41" s="6" t="s">
        <v>130</v>
      </c>
      <c r="B41" s="77">
        <f t="shared" si="2"/>
        <v>319</v>
      </c>
      <c r="C41" s="80">
        <v>274</v>
      </c>
      <c r="D41" s="80">
        <v>42</v>
      </c>
      <c r="E41" s="80">
        <v>3</v>
      </c>
      <c r="F41" s="80">
        <v>0</v>
      </c>
      <c r="G41" s="81">
        <v>0</v>
      </c>
      <c r="H41" s="18"/>
    </row>
    <row r="42" spans="1:10" s="2" customFormat="1">
      <c r="A42" s="6" t="s">
        <v>26</v>
      </c>
      <c r="B42" s="77">
        <f t="shared" si="2"/>
        <v>429</v>
      </c>
      <c r="C42" s="80">
        <v>345</v>
      </c>
      <c r="D42" s="80">
        <v>65</v>
      </c>
      <c r="E42" s="80">
        <v>19</v>
      </c>
      <c r="F42" s="80">
        <v>0</v>
      </c>
      <c r="G42" s="81">
        <v>0</v>
      </c>
      <c r="H42" s="18"/>
    </row>
    <row r="43" spans="1:10" s="2" customFormat="1">
      <c r="A43" s="19"/>
      <c r="B43" s="77"/>
      <c r="C43" s="79"/>
      <c r="D43" s="79"/>
      <c r="E43" s="79"/>
      <c r="F43" s="79"/>
      <c r="G43" s="79"/>
      <c r="H43" s="18"/>
    </row>
    <row r="44" spans="1:10" s="2" customFormat="1">
      <c r="A44" s="15" t="s">
        <v>276</v>
      </c>
      <c r="B44" s="75">
        <f>SUM(B45:B50)</f>
        <v>1676</v>
      </c>
      <c r="C44" s="75">
        <f t="shared" ref="C44:G44" si="7">SUM(C45:C50)</f>
        <v>178</v>
      </c>
      <c r="D44" s="75">
        <f t="shared" si="7"/>
        <v>31</v>
      </c>
      <c r="E44" s="75">
        <f t="shared" si="7"/>
        <v>4</v>
      </c>
      <c r="F44" s="75">
        <f t="shared" si="7"/>
        <v>29</v>
      </c>
      <c r="G44" s="76">
        <f t="shared" si="7"/>
        <v>1434</v>
      </c>
      <c r="H44" s="18"/>
    </row>
    <row r="45" spans="1:10" s="2" customFormat="1" ht="18.75">
      <c r="A45" s="6" t="s">
        <v>231</v>
      </c>
      <c r="B45" s="77">
        <f t="shared" si="2"/>
        <v>410</v>
      </c>
      <c r="C45" s="80">
        <v>0</v>
      </c>
      <c r="D45" s="80">
        <v>0</v>
      </c>
      <c r="E45" s="80">
        <v>0</v>
      </c>
      <c r="F45" s="80">
        <v>8</v>
      </c>
      <c r="G45" s="81">
        <v>402</v>
      </c>
      <c r="H45" s="18"/>
    </row>
    <row r="46" spans="1:10" s="2" customFormat="1" ht="18.75">
      <c r="A46" s="6" t="s">
        <v>256</v>
      </c>
      <c r="B46" s="77">
        <f t="shared" si="2"/>
        <v>217</v>
      </c>
      <c r="C46" s="80">
        <v>0</v>
      </c>
      <c r="D46" s="80">
        <v>0</v>
      </c>
      <c r="E46" s="80">
        <v>0</v>
      </c>
      <c r="F46" s="80">
        <v>2</v>
      </c>
      <c r="G46" s="81">
        <v>215</v>
      </c>
      <c r="H46" s="18"/>
    </row>
    <row r="47" spans="1:10" s="23" customFormat="1" ht="18.75">
      <c r="A47" s="6" t="s">
        <v>257</v>
      </c>
      <c r="B47" s="77">
        <f t="shared" si="2"/>
        <v>191</v>
      </c>
      <c r="C47" s="80">
        <v>0</v>
      </c>
      <c r="D47" s="80">
        <v>0</v>
      </c>
      <c r="E47" s="80">
        <v>0</v>
      </c>
      <c r="F47" s="80">
        <v>5</v>
      </c>
      <c r="G47" s="81">
        <v>186</v>
      </c>
      <c r="H47" s="18"/>
      <c r="I47" s="2"/>
      <c r="J47" s="2"/>
    </row>
    <row r="48" spans="1:10" s="23" customFormat="1">
      <c r="A48" s="19" t="s">
        <v>132</v>
      </c>
      <c r="B48" s="77">
        <f t="shared" si="2"/>
        <v>528</v>
      </c>
      <c r="C48" s="80">
        <v>0</v>
      </c>
      <c r="D48" s="80">
        <v>0</v>
      </c>
      <c r="E48" s="80">
        <v>0</v>
      </c>
      <c r="F48" s="80">
        <v>9</v>
      </c>
      <c r="G48" s="81">
        <v>519</v>
      </c>
      <c r="H48" s="18"/>
      <c r="I48" s="2"/>
      <c r="J48" s="2"/>
    </row>
    <row r="49" spans="1:10" s="2" customFormat="1" ht="18.75">
      <c r="A49" s="19" t="s">
        <v>258</v>
      </c>
      <c r="B49" s="77">
        <f t="shared" si="2"/>
        <v>213</v>
      </c>
      <c r="C49" s="80">
        <v>178</v>
      </c>
      <c r="D49" s="80">
        <v>31</v>
      </c>
      <c r="E49" s="80">
        <v>4</v>
      </c>
      <c r="F49" s="80">
        <v>0</v>
      </c>
      <c r="G49" s="81">
        <v>0</v>
      </c>
      <c r="H49" s="18"/>
    </row>
    <row r="50" spans="1:10" s="2" customFormat="1" ht="18.75">
      <c r="A50" s="19" t="s">
        <v>259</v>
      </c>
      <c r="B50" s="77">
        <f t="shared" si="2"/>
        <v>117</v>
      </c>
      <c r="C50" s="80">
        <v>0</v>
      </c>
      <c r="D50" s="80">
        <v>0</v>
      </c>
      <c r="E50" s="80">
        <v>0</v>
      </c>
      <c r="F50" s="80">
        <v>5</v>
      </c>
      <c r="G50" s="81">
        <v>112</v>
      </c>
      <c r="H50" s="18"/>
    </row>
    <row r="51" spans="1:10" s="25" customFormat="1">
      <c r="A51" s="19"/>
      <c r="B51" s="77"/>
      <c r="C51" s="81"/>
      <c r="D51" s="81"/>
      <c r="E51" s="81"/>
      <c r="F51" s="81"/>
      <c r="G51" s="81"/>
      <c r="H51" s="18"/>
      <c r="I51" s="2"/>
      <c r="J51" s="2"/>
    </row>
    <row r="52" spans="1:10" s="25" customFormat="1">
      <c r="A52" s="15" t="s">
        <v>277</v>
      </c>
      <c r="B52" s="75">
        <f>SUM(B53:B54)</f>
        <v>1319</v>
      </c>
      <c r="C52" s="75">
        <f t="shared" ref="C52:G52" si="8">SUM(C53:C54)</f>
        <v>1159</v>
      </c>
      <c r="D52" s="75">
        <f t="shared" si="8"/>
        <v>144</v>
      </c>
      <c r="E52" s="75">
        <f t="shared" si="8"/>
        <v>7</v>
      </c>
      <c r="F52" s="75">
        <f t="shared" si="8"/>
        <v>9</v>
      </c>
      <c r="G52" s="76">
        <f t="shared" si="8"/>
        <v>0</v>
      </c>
      <c r="H52" s="18"/>
      <c r="I52" s="2"/>
      <c r="J52" s="2"/>
    </row>
    <row r="53" spans="1:10" s="26" customFormat="1">
      <c r="A53" s="6" t="s">
        <v>32</v>
      </c>
      <c r="B53" s="77">
        <f t="shared" si="2"/>
        <v>479</v>
      </c>
      <c r="C53" s="80">
        <v>472</v>
      </c>
      <c r="D53" s="80">
        <v>5</v>
      </c>
      <c r="E53" s="80">
        <v>0</v>
      </c>
      <c r="F53" s="80">
        <v>2</v>
      </c>
      <c r="G53" s="81">
        <v>0</v>
      </c>
      <c r="H53" s="18"/>
      <c r="I53" s="2"/>
      <c r="J53" s="2"/>
    </row>
    <row r="54" spans="1:10" s="26" customFormat="1">
      <c r="A54" s="6" t="s">
        <v>51</v>
      </c>
      <c r="B54" s="77">
        <f t="shared" si="2"/>
        <v>840</v>
      </c>
      <c r="C54" s="80">
        <v>687</v>
      </c>
      <c r="D54" s="80">
        <v>139</v>
      </c>
      <c r="E54" s="80">
        <v>7</v>
      </c>
      <c r="F54" s="80">
        <v>7</v>
      </c>
      <c r="G54" s="81">
        <v>0</v>
      </c>
      <c r="H54" s="18"/>
      <c r="I54" s="2"/>
      <c r="J54" s="2"/>
    </row>
    <row r="55" spans="1:10" s="2" customFormat="1">
      <c r="A55" s="27"/>
      <c r="B55" s="28"/>
      <c r="C55" s="29"/>
      <c r="D55" s="29"/>
      <c r="E55" s="29"/>
      <c r="F55" s="29"/>
      <c r="G55" s="29"/>
      <c r="H55" s="18"/>
    </row>
    <row r="56" spans="1:10">
      <c r="A56" s="34" t="s">
        <v>225</v>
      </c>
      <c r="G56" s="7"/>
    </row>
    <row r="57" spans="1:10">
      <c r="A57" s="4" t="s">
        <v>226</v>
      </c>
    </row>
    <row r="58" spans="1:10">
      <c r="A58" s="4" t="s">
        <v>154</v>
      </c>
    </row>
    <row r="59" spans="1:10"/>
    <row r="60" spans="1:10" hidden="1"/>
    <row r="61" spans="1:10" hidden="1"/>
    <row r="62" spans="1:10" hidden="1"/>
    <row r="63" spans="1:10" hidden="1"/>
    <row r="64" spans="1:10" hidden="1"/>
    <row r="65" spans="1:8" hidden="1"/>
    <row r="66" spans="1:8" hidden="1"/>
    <row r="67" spans="1:8" hidden="1"/>
    <row r="68" spans="1:8" hidden="1"/>
    <row r="69" spans="1:8" s="38" customFormat="1" hidden="1">
      <c r="A69" s="3"/>
      <c r="B69" s="3"/>
      <c r="C69" s="3"/>
      <c r="D69" s="3"/>
      <c r="E69" s="3"/>
      <c r="F69" s="3"/>
      <c r="H69" s="1"/>
    </row>
    <row r="70" spans="1:8" s="38" customFormat="1" hidden="1">
      <c r="A70" s="3"/>
      <c r="B70" s="3"/>
      <c r="C70" s="3"/>
      <c r="D70" s="3"/>
      <c r="E70" s="3"/>
      <c r="F70" s="3"/>
      <c r="H70" s="1"/>
    </row>
    <row r="71" spans="1:8" s="38" customFormat="1" hidden="1">
      <c r="A71" s="3"/>
      <c r="B71" s="3"/>
      <c r="C71" s="3"/>
      <c r="D71" s="3"/>
      <c r="E71" s="3"/>
      <c r="F71" s="3"/>
      <c r="H71" s="1"/>
    </row>
    <row r="72" spans="1:8" s="38" customFormat="1" hidden="1">
      <c r="A72" s="3"/>
      <c r="B72" s="3"/>
      <c r="C72" s="3"/>
      <c r="D72" s="3"/>
      <c r="E72" s="3"/>
      <c r="F72" s="3"/>
      <c r="H72" s="1"/>
    </row>
    <row r="73" spans="1:8" s="38" customFormat="1" hidden="1">
      <c r="A73" s="3"/>
      <c r="B73" s="3"/>
      <c r="C73" s="3"/>
      <c r="D73" s="3"/>
      <c r="E73" s="3"/>
      <c r="F73" s="3"/>
      <c r="H73" s="1"/>
    </row>
    <row r="74" spans="1:8" s="38" customFormat="1" hidden="1">
      <c r="A74" s="3"/>
      <c r="B74" s="3"/>
      <c r="C74" s="3"/>
      <c r="D74" s="3"/>
      <c r="E74" s="3"/>
      <c r="F74" s="3"/>
      <c r="H74" s="1"/>
    </row>
    <row r="75" spans="1:8" s="38" customFormat="1" hidden="1">
      <c r="A75" s="3"/>
      <c r="B75" s="3"/>
      <c r="C75" s="3"/>
      <c r="D75" s="3"/>
      <c r="E75" s="3"/>
      <c r="F75" s="3"/>
      <c r="H75" s="1"/>
    </row>
    <row r="76" spans="1:8" s="38" customFormat="1" hidden="1">
      <c r="A76" s="3"/>
      <c r="B76" s="3"/>
      <c r="C76" s="3"/>
      <c r="D76" s="3"/>
      <c r="E76" s="3"/>
      <c r="F76" s="3"/>
      <c r="H76" s="1"/>
    </row>
    <row r="77" spans="1:8" s="38" customFormat="1" hidden="1">
      <c r="A77" s="3"/>
      <c r="B77" s="3"/>
      <c r="C77" s="3"/>
      <c r="D77" s="3"/>
      <c r="E77" s="3"/>
      <c r="F77" s="3"/>
      <c r="H77" s="1"/>
    </row>
    <row r="78" spans="1:8" s="38" customFormat="1" hidden="1">
      <c r="A78" s="3"/>
      <c r="B78" s="3"/>
      <c r="C78" s="3"/>
      <c r="D78" s="3"/>
      <c r="E78" s="3"/>
      <c r="F78" s="3"/>
      <c r="H78" s="1"/>
    </row>
    <row r="79" spans="1:8" s="38" customFormat="1" hidden="1">
      <c r="A79" s="3"/>
      <c r="B79" s="3"/>
      <c r="C79" s="3"/>
      <c r="D79" s="3"/>
      <c r="E79" s="3"/>
      <c r="F79" s="3"/>
      <c r="H79" s="1"/>
    </row>
    <row r="80" spans="1:8" s="38" customFormat="1" hidden="1">
      <c r="A80" s="3"/>
      <c r="B80" s="3"/>
      <c r="C80" s="3"/>
      <c r="D80" s="3"/>
      <c r="E80" s="3"/>
      <c r="F80" s="3"/>
      <c r="H80" s="1"/>
    </row>
    <row r="81" spans="1:8" s="38" customFormat="1" hidden="1">
      <c r="A81" s="3"/>
      <c r="B81" s="3"/>
      <c r="C81" s="3"/>
      <c r="D81" s="3"/>
      <c r="E81" s="3"/>
      <c r="F81" s="3"/>
      <c r="H81" s="1"/>
    </row>
    <row r="82" spans="1:8" s="38" customFormat="1" hidden="1">
      <c r="A82" s="3"/>
      <c r="B82" s="3"/>
      <c r="C82" s="3"/>
      <c r="D82" s="3"/>
      <c r="E82" s="3"/>
      <c r="F82" s="3"/>
      <c r="H82" s="1"/>
    </row>
    <row r="83" spans="1:8" s="38" customFormat="1" hidden="1">
      <c r="A83" s="3"/>
      <c r="B83" s="3"/>
      <c r="C83" s="3"/>
      <c r="D83" s="3"/>
      <c r="E83" s="3"/>
      <c r="F83" s="3"/>
      <c r="H83" s="1"/>
    </row>
    <row r="84" spans="1:8" s="38" customFormat="1" hidden="1">
      <c r="A84" s="3"/>
      <c r="B84" s="3"/>
      <c r="C84" s="3"/>
      <c r="D84" s="3"/>
      <c r="E84" s="3"/>
      <c r="F84" s="3"/>
      <c r="H84" s="1"/>
    </row>
    <row r="85" spans="1:8" s="38" customFormat="1" hidden="1">
      <c r="A85" s="3"/>
      <c r="B85" s="3"/>
      <c r="C85" s="3"/>
      <c r="D85" s="3"/>
      <c r="E85" s="3"/>
      <c r="F85" s="3"/>
      <c r="H85" s="1"/>
    </row>
    <row r="86" spans="1:8" s="38" customFormat="1" hidden="1">
      <c r="A86" s="3"/>
      <c r="B86" s="3"/>
      <c r="C86" s="3"/>
      <c r="D86" s="3"/>
      <c r="E86" s="3"/>
      <c r="F86" s="3"/>
      <c r="H86" s="1"/>
    </row>
    <row r="87" spans="1:8" s="38" customFormat="1" hidden="1">
      <c r="A87" s="3"/>
      <c r="B87" s="3"/>
      <c r="C87" s="3"/>
      <c r="D87" s="3"/>
      <c r="E87" s="3"/>
      <c r="F87" s="3"/>
      <c r="H87" s="1"/>
    </row>
    <row r="88" spans="1:8" s="38" customFormat="1" hidden="1">
      <c r="A88" s="3"/>
      <c r="B88" s="3"/>
      <c r="C88" s="3"/>
      <c r="D88" s="3"/>
      <c r="E88" s="3"/>
      <c r="F88" s="3"/>
      <c r="H88" s="1"/>
    </row>
    <row r="89" spans="1:8" s="38" customFormat="1" hidden="1">
      <c r="A89" s="3"/>
      <c r="B89" s="3"/>
      <c r="C89" s="3"/>
      <c r="D89" s="3"/>
      <c r="E89" s="3"/>
      <c r="F89" s="3"/>
      <c r="H89" s="1"/>
    </row>
    <row r="90" spans="1:8" s="38" customFormat="1" hidden="1">
      <c r="A90" s="3"/>
      <c r="B90" s="3"/>
      <c r="C90" s="3"/>
      <c r="D90" s="3"/>
      <c r="E90" s="3"/>
      <c r="F90" s="3"/>
      <c r="H90" s="1"/>
    </row>
    <row r="91" spans="1:8" s="38" customFormat="1" hidden="1">
      <c r="A91" s="3"/>
      <c r="B91" s="3"/>
      <c r="C91" s="3"/>
      <c r="D91" s="3"/>
      <c r="E91" s="3"/>
      <c r="F91" s="3"/>
      <c r="H91" s="1"/>
    </row>
    <row r="92" spans="1:8" s="38" customFormat="1" hidden="1">
      <c r="A92" s="3"/>
      <c r="B92" s="3"/>
      <c r="C92" s="3"/>
      <c r="D92" s="3"/>
      <c r="E92" s="3"/>
      <c r="F92" s="3"/>
      <c r="H92" s="1"/>
    </row>
    <row r="93" spans="1:8" s="38" customFormat="1" hidden="1">
      <c r="A93" s="3"/>
      <c r="B93" s="3"/>
      <c r="C93" s="3"/>
      <c r="D93" s="3"/>
      <c r="E93" s="3"/>
      <c r="F93" s="3"/>
      <c r="H93" s="1"/>
    </row>
    <row r="94" spans="1:8" s="38" customFormat="1" hidden="1">
      <c r="A94" s="3"/>
      <c r="B94" s="3"/>
      <c r="C94" s="3"/>
      <c r="D94" s="3"/>
      <c r="E94" s="3"/>
      <c r="F94" s="3"/>
      <c r="H94" s="1"/>
    </row>
    <row r="95" spans="1:8" s="38" customFormat="1" hidden="1">
      <c r="A95" s="3"/>
      <c r="B95" s="3"/>
      <c r="C95" s="3"/>
      <c r="D95" s="3"/>
      <c r="E95" s="3"/>
      <c r="F95" s="3"/>
      <c r="H95" s="1"/>
    </row>
    <row r="96" spans="1:8" s="38" customFormat="1" hidden="1">
      <c r="A96" s="3"/>
      <c r="B96" s="3"/>
      <c r="C96" s="3"/>
      <c r="D96" s="3"/>
      <c r="E96" s="3"/>
      <c r="F96" s="3"/>
      <c r="H96" s="1"/>
    </row>
    <row r="97" spans="1:8" s="38" customFormat="1" hidden="1">
      <c r="A97" s="3"/>
      <c r="B97" s="3"/>
      <c r="C97" s="3"/>
      <c r="D97" s="3"/>
      <c r="E97" s="3"/>
      <c r="F97" s="3"/>
      <c r="H97" s="1"/>
    </row>
    <row r="98" spans="1:8" s="38" customFormat="1" hidden="1">
      <c r="A98" s="3"/>
      <c r="B98" s="3"/>
      <c r="C98" s="3"/>
      <c r="D98" s="3"/>
      <c r="E98" s="3"/>
      <c r="F98" s="3"/>
      <c r="H98" s="1"/>
    </row>
    <row r="99" spans="1:8" s="38" customFormat="1" hidden="1">
      <c r="A99" s="3"/>
      <c r="B99" s="3"/>
      <c r="C99" s="3"/>
      <c r="D99" s="3"/>
      <c r="E99" s="3"/>
      <c r="F99" s="3"/>
      <c r="H99" s="1"/>
    </row>
    <row r="100" spans="1:8" s="38" customFormat="1" hidden="1">
      <c r="A100" s="3"/>
      <c r="B100" s="3"/>
      <c r="C100" s="3"/>
      <c r="D100" s="3"/>
      <c r="E100" s="3"/>
      <c r="F100" s="3"/>
      <c r="H100" s="1"/>
    </row>
    <row r="101" spans="1:8" s="38" customFormat="1" hidden="1">
      <c r="A101" s="3"/>
      <c r="B101" s="3"/>
      <c r="C101" s="3"/>
      <c r="D101" s="3"/>
      <c r="E101" s="3"/>
      <c r="F101" s="3"/>
      <c r="H101" s="1"/>
    </row>
  </sheetData>
  <mergeCells count="3">
    <mergeCell ref="C8:G8"/>
    <mergeCell ref="B8:B9"/>
    <mergeCell ref="A8:A9"/>
  </mergeCells>
  <printOptions horizontalCentered="1" verticalCentered="1"/>
  <pageMargins left="0" right="0" top="0" bottom="0" header="0" footer="0"/>
  <pageSetup paperSize="223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73"/>
  <sheetViews>
    <sheetView zoomScale="80" zoomScaleNormal="80" zoomScaleSheetLayoutView="80" workbookViewId="0">
      <pane ySplit="9" topLeftCell="A53" activePane="bottomLeft" state="frozen"/>
      <selection pane="bottomLeft" activeCell="A70" sqref="A70"/>
    </sheetView>
  </sheetViews>
  <sheetFormatPr baseColWidth="10" defaultColWidth="0" defaultRowHeight="15.75" zeroHeight="1"/>
  <cols>
    <col min="1" max="1" width="66.85546875" style="3" customWidth="1"/>
    <col min="2" max="2" width="12.5703125" style="3" customWidth="1"/>
    <col min="3" max="3" width="13.28515625" style="3" customWidth="1"/>
    <col min="4" max="4" width="12" style="3" customWidth="1"/>
    <col min="5" max="5" width="13" style="3" customWidth="1"/>
    <col min="6" max="6" width="14.140625" style="3" customWidth="1"/>
    <col min="7" max="7" width="17.140625" style="3" customWidth="1"/>
    <col min="8" max="8" width="13.140625" style="3" customWidth="1"/>
    <col min="9" max="9" width="15.85546875" style="3" customWidth="1"/>
    <col min="10" max="10" width="15.28515625" style="3" customWidth="1"/>
    <col min="11" max="11" width="12.5703125" style="3" customWidth="1"/>
    <col min="12" max="12" width="15.140625" style="3" customWidth="1"/>
    <col min="13" max="13" width="15.28515625" style="3" customWidth="1"/>
    <col min="14" max="14" width="12.85546875" style="3" customWidth="1"/>
    <col min="15" max="15" width="14.7109375" style="3" customWidth="1"/>
    <col min="16" max="16" width="15.7109375" style="3" customWidth="1"/>
    <col min="17" max="17" width="14.42578125" style="3" customWidth="1"/>
    <col min="18" max="18" width="16.5703125" style="3" customWidth="1"/>
    <col min="19" max="19" width="15.5703125" style="3" customWidth="1"/>
    <col min="20" max="20" width="13.28515625" style="3" customWidth="1"/>
    <col min="21" max="21" width="15.140625" style="3" customWidth="1"/>
    <col min="22" max="22" width="14.85546875" style="3" customWidth="1"/>
    <col min="23" max="23" width="16.85546875" style="3" customWidth="1"/>
    <col min="24" max="24" width="16" style="3" customWidth="1"/>
    <col min="25" max="25" width="16.42578125" style="3" customWidth="1"/>
    <col min="26" max="26" width="22.42578125" style="3" customWidth="1"/>
    <col min="27" max="27" width="17.5703125" style="3" customWidth="1"/>
    <col min="28" max="28" width="14.85546875" style="3" customWidth="1"/>
    <col min="29" max="29" width="18.28515625" style="3" customWidth="1"/>
    <col min="30" max="30" width="15.7109375" style="3" customWidth="1"/>
    <col min="31" max="31" width="19.85546875" style="3" customWidth="1"/>
    <col min="32" max="32" width="16.42578125" style="3" customWidth="1"/>
    <col min="33" max="33" width="12.42578125" style="3" customWidth="1"/>
    <col min="34" max="34" width="12.5703125" style="3" customWidth="1"/>
    <col min="35" max="35" width="19" style="3" customWidth="1"/>
    <col min="36" max="36" width="11.140625" style="3" customWidth="1"/>
    <col min="37" max="37" width="11.42578125" style="3" customWidth="1"/>
    <col min="38" max="38" width="12.85546875" style="3" customWidth="1"/>
    <col min="39" max="39" width="16" style="3" customWidth="1"/>
    <col min="40" max="40" width="16.140625" style="3" customWidth="1"/>
    <col min="41" max="41" width="17.42578125" style="3" customWidth="1"/>
    <col min="42" max="42" width="15.7109375" style="3" customWidth="1"/>
    <col min="43" max="43" width="10.42578125" style="3" customWidth="1"/>
    <col min="44" max="44" width="11.42578125" style="7" hidden="1" customWidth="1"/>
    <col min="45" max="46" width="11.42578125" style="3" hidden="1" customWidth="1"/>
    <col min="47" max="47" width="0" style="3" hidden="1" customWidth="1"/>
    <col min="48" max="16384" width="11.42578125" style="3" hidden="1"/>
  </cols>
  <sheetData>
    <row r="1" spans="1:44">
      <c r="A1" s="5" t="s">
        <v>117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</row>
    <row r="2" spans="1:44">
      <c r="A2" s="5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</row>
    <row r="3" spans="1:44">
      <c r="A3" s="73" t="s">
        <v>278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</row>
    <row r="4" spans="1:44">
      <c r="A4" s="73" t="s">
        <v>62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</row>
    <row r="5" spans="1:44">
      <c r="A5" s="73" t="s">
        <v>156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1:44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</row>
    <row r="7" spans="1:44">
      <c r="A7" s="3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pans="1:44">
      <c r="A8" s="156" t="s">
        <v>234</v>
      </c>
      <c r="B8" s="157" t="s">
        <v>3</v>
      </c>
      <c r="C8" s="158" t="s">
        <v>78</v>
      </c>
      <c r="D8" s="158"/>
      <c r="E8" s="158"/>
      <c r="F8" s="158"/>
      <c r="G8" s="158"/>
      <c r="H8" s="158"/>
      <c r="I8" s="158"/>
      <c r="J8" s="158"/>
      <c r="K8" s="158"/>
      <c r="L8" s="158" t="s">
        <v>87</v>
      </c>
      <c r="M8" s="158"/>
      <c r="N8" s="158"/>
      <c r="O8" s="158" t="s">
        <v>91</v>
      </c>
      <c r="P8" s="158"/>
      <c r="Q8" s="158" t="s">
        <v>102</v>
      </c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 t="s">
        <v>110</v>
      </c>
      <c r="AF8" s="158"/>
      <c r="AG8" s="158"/>
      <c r="AH8" s="158"/>
      <c r="AI8" s="158"/>
      <c r="AJ8" s="158"/>
      <c r="AK8" s="158"/>
      <c r="AL8" s="158"/>
      <c r="AM8" s="158" t="s">
        <v>111</v>
      </c>
      <c r="AN8" s="158"/>
      <c r="AO8" s="158"/>
      <c r="AP8" s="158"/>
      <c r="AQ8" s="159"/>
    </row>
    <row r="9" spans="1:44" ht="69" customHeight="1">
      <c r="A9" s="156"/>
      <c r="B9" s="157"/>
      <c r="C9" s="130" t="s">
        <v>79</v>
      </c>
      <c r="D9" s="130" t="s">
        <v>80</v>
      </c>
      <c r="E9" s="130" t="s">
        <v>81</v>
      </c>
      <c r="F9" s="130" t="s">
        <v>82</v>
      </c>
      <c r="G9" s="130" t="s">
        <v>83</v>
      </c>
      <c r="H9" s="130" t="s">
        <v>84</v>
      </c>
      <c r="I9" s="130" t="s">
        <v>85</v>
      </c>
      <c r="J9" s="129" t="s">
        <v>86</v>
      </c>
      <c r="K9" s="130" t="s">
        <v>116</v>
      </c>
      <c r="L9" s="130" t="s">
        <v>88</v>
      </c>
      <c r="M9" s="130" t="s">
        <v>89</v>
      </c>
      <c r="N9" s="130" t="s">
        <v>90</v>
      </c>
      <c r="O9" s="130" t="s">
        <v>92</v>
      </c>
      <c r="P9" s="130" t="s">
        <v>93</v>
      </c>
      <c r="Q9" s="130" t="s">
        <v>94</v>
      </c>
      <c r="R9" s="130" t="s">
        <v>95</v>
      </c>
      <c r="S9" s="130" t="s">
        <v>96</v>
      </c>
      <c r="T9" s="130" t="s">
        <v>97</v>
      </c>
      <c r="U9" s="130" t="s">
        <v>98</v>
      </c>
      <c r="V9" s="129" t="s">
        <v>120</v>
      </c>
      <c r="W9" s="130" t="s">
        <v>118</v>
      </c>
      <c r="X9" s="55" t="s">
        <v>121</v>
      </c>
      <c r="Y9" s="130" t="s">
        <v>122</v>
      </c>
      <c r="Z9" s="130" t="s">
        <v>123</v>
      </c>
      <c r="AA9" s="130" t="s">
        <v>119</v>
      </c>
      <c r="AB9" s="130" t="s">
        <v>99</v>
      </c>
      <c r="AC9" s="130" t="s">
        <v>100</v>
      </c>
      <c r="AD9" s="130" t="s">
        <v>101</v>
      </c>
      <c r="AE9" s="130" t="s">
        <v>310</v>
      </c>
      <c r="AF9" s="130" t="s">
        <v>103</v>
      </c>
      <c r="AG9" s="130" t="s">
        <v>104</v>
      </c>
      <c r="AH9" s="130" t="s">
        <v>105</v>
      </c>
      <c r="AI9" s="130" t="s">
        <v>106</v>
      </c>
      <c r="AJ9" s="130" t="s">
        <v>107</v>
      </c>
      <c r="AK9" s="130" t="s">
        <v>108</v>
      </c>
      <c r="AL9" s="130" t="s">
        <v>109</v>
      </c>
      <c r="AM9" s="130" t="s">
        <v>112</v>
      </c>
      <c r="AN9" s="129" t="s">
        <v>113</v>
      </c>
      <c r="AO9" s="130" t="s">
        <v>114</v>
      </c>
      <c r="AP9" s="130" t="s">
        <v>115</v>
      </c>
      <c r="AQ9" s="129" t="s">
        <v>1</v>
      </c>
    </row>
    <row r="10" spans="1:44">
      <c r="A10" s="35"/>
      <c r="B10" s="48"/>
      <c r="C10" s="47"/>
      <c r="D10" s="56"/>
      <c r="E10" s="47"/>
      <c r="F10" s="56"/>
      <c r="G10" s="47"/>
      <c r="H10" s="56"/>
      <c r="I10" s="47"/>
      <c r="J10" s="56"/>
      <c r="K10" s="47"/>
      <c r="L10" s="47"/>
      <c r="M10" s="56"/>
      <c r="N10" s="47"/>
      <c r="O10" s="47"/>
      <c r="P10" s="56"/>
      <c r="Q10" s="47"/>
      <c r="R10" s="56"/>
      <c r="S10" s="47"/>
      <c r="T10" s="56"/>
      <c r="U10" s="47"/>
      <c r="V10" s="56"/>
      <c r="W10" s="47"/>
      <c r="X10" s="56"/>
      <c r="Y10" s="47"/>
      <c r="Z10" s="56"/>
      <c r="AA10" s="47"/>
      <c r="AB10" s="56"/>
      <c r="AC10" s="47"/>
      <c r="AD10" s="56"/>
      <c r="AE10" s="47"/>
      <c r="AF10" s="56"/>
      <c r="AG10" s="47"/>
      <c r="AH10" s="56"/>
      <c r="AI10" s="47"/>
      <c r="AJ10" s="56"/>
      <c r="AK10" s="47"/>
      <c r="AL10" s="56"/>
      <c r="AM10" s="47"/>
      <c r="AN10" s="56"/>
      <c r="AO10" s="47"/>
      <c r="AP10" s="47"/>
      <c r="AQ10" s="57"/>
    </row>
    <row r="11" spans="1:44">
      <c r="A11" s="59" t="s">
        <v>2</v>
      </c>
      <c r="B11" s="76">
        <f>SUM(B13,B19,B22,B26,B29,B33,B37,B41,B45,B49,B53,B57,B61,B66,B69)</f>
        <v>29884</v>
      </c>
      <c r="C11" s="76">
        <f t="shared" ref="C11:AQ11" si="0">SUM(C13,C19,C22,C26,C29,C33,C37,C41,C45,C49,C53,C57,C61,C66,C69)</f>
        <v>281</v>
      </c>
      <c r="D11" s="76">
        <f t="shared" si="0"/>
        <v>3486</v>
      </c>
      <c r="E11" s="76">
        <f t="shared" si="0"/>
        <v>947</v>
      </c>
      <c r="F11" s="76">
        <f t="shared" si="0"/>
        <v>9</v>
      </c>
      <c r="G11" s="76">
        <f t="shared" si="0"/>
        <v>649</v>
      </c>
      <c r="H11" s="76">
        <f t="shared" si="0"/>
        <v>248</v>
      </c>
      <c r="I11" s="76">
        <f t="shared" si="0"/>
        <v>421</v>
      </c>
      <c r="J11" s="76">
        <f t="shared" si="0"/>
        <v>1</v>
      </c>
      <c r="K11" s="76">
        <f t="shared" si="0"/>
        <v>269</v>
      </c>
      <c r="L11" s="76">
        <f t="shared" si="0"/>
        <v>171</v>
      </c>
      <c r="M11" s="76">
        <f t="shared" si="0"/>
        <v>8</v>
      </c>
      <c r="N11" s="76">
        <f t="shared" si="0"/>
        <v>237</v>
      </c>
      <c r="O11" s="76">
        <f t="shared" si="0"/>
        <v>2347</v>
      </c>
      <c r="P11" s="76">
        <f t="shared" si="0"/>
        <v>34</v>
      </c>
      <c r="Q11" s="76">
        <f t="shared" si="0"/>
        <v>315</v>
      </c>
      <c r="R11" s="76">
        <f t="shared" si="0"/>
        <v>18</v>
      </c>
      <c r="S11" s="76">
        <f t="shared" si="0"/>
        <v>511</v>
      </c>
      <c r="T11" s="76">
        <f t="shared" si="0"/>
        <v>80</v>
      </c>
      <c r="U11" s="76">
        <f t="shared" si="0"/>
        <v>382</v>
      </c>
      <c r="V11" s="76">
        <f t="shared" si="0"/>
        <v>700</v>
      </c>
      <c r="W11" s="76">
        <f t="shared" si="0"/>
        <v>911</v>
      </c>
      <c r="X11" s="76">
        <f t="shared" si="0"/>
        <v>31</v>
      </c>
      <c r="Y11" s="76">
        <f t="shared" si="0"/>
        <v>537</v>
      </c>
      <c r="Z11" s="76">
        <f t="shared" si="0"/>
        <v>305</v>
      </c>
      <c r="AA11" s="76">
        <f t="shared" si="0"/>
        <v>7</v>
      </c>
      <c r="AB11" s="76">
        <f t="shared" si="0"/>
        <v>41</v>
      </c>
      <c r="AC11" s="76">
        <f t="shared" si="0"/>
        <v>444</v>
      </c>
      <c r="AD11" s="76">
        <f t="shared" si="0"/>
        <v>10</v>
      </c>
      <c r="AE11" s="76">
        <f t="shared" si="0"/>
        <v>11538</v>
      </c>
      <c r="AF11" s="76">
        <f t="shared" si="0"/>
        <v>52</v>
      </c>
      <c r="AG11" s="76">
        <f t="shared" si="0"/>
        <v>584</v>
      </c>
      <c r="AH11" s="76">
        <f t="shared" si="0"/>
        <v>709</v>
      </c>
      <c r="AI11" s="76">
        <f t="shared" si="0"/>
        <v>1174</v>
      </c>
      <c r="AJ11" s="76">
        <f t="shared" si="0"/>
        <v>54</v>
      </c>
      <c r="AK11" s="76">
        <f t="shared" si="0"/>
        <v>8</v>
      </c>
      <c r="AL11" s="76">
        <f t="shared" si="0"/>
        <v>541</v>
      </c>
      <c r="AM11" s="76">
        <f t="shared" si="0"/>
        <v>18</v>
      </c>
      <c r="AN11" s="76">
        <f t="shared" si="0"/>
        <v>1162</v>
      </c>
      <c r="AO11" s="76">
        <f t="shared" si="0"/>
        <v>29</v>
      </c>
      <c r="AP11" s="76">
        <f t="shared" si="0"/>
        <v>35</v>
      </c>
      <c r="AQ11" s="76">
        <f t="shared" si="0"/>
        <v>580</v>
      </c>
    </row>
    <row r="12" spans="1:44">
      <c r="A12" s="49"/>
      <c r="B12" s="79"/>
      <c r="C12" s="77"/>
      <c r="D12" s="92"/>
      <c r="E12" s="77"/>
      <c r="F12" s="92"/>
      <c r="G12" s="77"/>
      <c r="H12" s="92"/>
      <c r="I12" s="77"/>
      <c r="J12" s="92"/>
      <c r="K12" s="77"/>
      <c r="L12" s="77"/>
      <c r="M12" s="92"/>
      <c r="N12" s="77"/>
      <c r="O12" s="77"/>
      <c r="P12" s="92"/>
      <c r="Q12" s="77"/>
      <c r="R12" s="92"/>
      <c r="S12" s="77"/>
      <c r="T12" s="92"/>
      <c r="U12" s="77"/>
      <c r="V12" s="92"/>
      <c r="W12" s="77"/>
      <c r="X12" s="92"/>
      <c r="Y12" s="77"/>
      <c r="Z12" s="92"/>
      <c r="AA12" s="77"/>
      <c r="AB12" s="92"/>
      <c r="AC12" s="77"/>
      <c r="AD12" s="92"/>
      <c r="AE12" s="77"/>
      <c r="AF12" s="92"/>
      <c r="AG12" s="77"/>
      <c r="AH12" s="92"/>
      <c r="AI12" s="77"/>
      <c r="AJ12" s="92"/>
      <c r="AK12" s="77"/>
      <c r="AL12" s="92"/>
      <c r="AM12" s="77"/>
      <c r="AN12" s="92"/>
      <c r="AO12" s="77"/>
      <c r="AP12" s="77"/>
      <c r="AQ12" s="92"/>
    </row>
    <row r="13" spans="1:44">
      <c r="A13" s="59" t="s">
        <v>4</v>
      </c>
      <c r="B13" s="76">
        <f t="shared" ref="B13:AQ13" si="1">SUM(B14:B17)</f>
        <v>4358</v>
      </c>
      <c r="C13" s="76">
        <f t="shared" si="1"/>
        <v>270</v>
      </c>
      <c r="D13" s="76">
        <f t="shared" si="1"/>
        <v>369</v>
      </c>
      <c r="E13" s="76">
        <f t="shared" si="1"/>
        <v>102</v>
      </c>
      <c r="F13" s="76">
        <f t="shared" si="1"/>
        <v>2</v>
      </c>
      <c r="G13" s="76">
        <f t="shared" si="1"/>
        <v>57</v>
      </c>
      <c r="H13" s="76">
        <f t="shared" si="1"/>
        <v>38</v>
      </c>
      <c r="I13" s="76">
        <f t="shared" si="1"/>
        <v>103</v>
      </c>
      <c r="J13" s="76">
        <f t="shared" si="1"/>
        <v>1</v>
      </c>
      <c r="K13" s="76">
        <f t="shared" si="1"/>
        <v>28</v>
      </c>
      <c r="L13" s="76">
        <f t="shared" si="1"/>
        <v>20</v>
      </c>
      <c r="M13" s="76">
        <f t="shared" si="1"/>
        <v>0</v>
      </c>
      <c r="N13" s="76">
        <f t="shared" si="1"/>
        <v>48</v>
      </c>
      <c r="O13" s="76">
        <f t="shared" si="1"/>
        <v>275</v>
      </c>
      <c r="P13" s="76">
        <f t="shared" si="1"/>
        <v>13</v>
      </c>
      <c r="Q13" s="76">
        <f t="shared" si="1"/>
        <v>132</v>
      </c>
      <c r="R13" s="76">
        <f t="shared" si="1"/>
        <v>18</v>
      </c>
      <c r="S13" s="76">
        <f t="shared" si="1"/>
        <v>115</v>
      </c>
      <c r="T13" s="76">
        <f t="shared" si="1"/>
        <v>2</v>
      </c>
      <c r="U13" s="76">
        <f t="shared" si="1"/>
        <v>128</v>
      </c>
      <c r="V13" s="76">
        <f t="shared" si="1"/>
        <v>68</v>
      </c>
      <c r="W13" s="76">
        <f t="shared" si="1"/>
        <v>106</v>
      </c>
      <c r="X13" s="76">
        <f t="shared" si="1"/>
        <v>1</v>
      </c>
      <c r="Y13" s="76">
        <f t="shared" si="1"/>
        <v>43</v>
      </c>
      <c r="Z13" s="76">
        <f t="shared" si="1"/>
        <v>37</v>
      </c>
      <c r="AA13" s="76">
        <f t="shared" si="1"/>
        <v>2</v>
      </c>
      <c r="AB13" s="76">
        <f t="shared" si="1"/>
        <v>9</v>
      </c>
      <c r="AC13" s="76">
        <f t="shared" si="1"/>
        <v>49</v>
      </c>
      <c r="AD13" s="76">
        <f t="shared" si="1"/>
        <v>10</v>
      </c>
      <c r="AE13" s="76">
        <f t="shared" si="1"/>
        <v>1497</v>
      </c>
      <c r="AF13" s="76">
        <f t="shared" si="1"/>
        <v>0</v>
      </c>
      <c r="AG13" s="76">
        <f t="shared" si="1"/>
        <v>83</v>
      </c>
      <c r="AH13" s="76">
        <f t="shared" si="1"/>
        <v>290</v>
      </c>
      <c r="AI13" s="76">
        <f t="shared" si="1"/>
        <v>140</v>
      </c>
      <c r="AJ13" s="76">
        <f t="shared" si="1"/>
        <v>11</v>
      </c>
      <c r="AK13" s="76">
        <f t="shared" si="1"/>
        <v>0</v>
      </c>
      <c r="AL13" s="76">
        <f t="shared" si="1"/>
        <v>131</v>
      </c>
      <c r="AM13" s="76">
        <f t="shared" si="1"/>
        <v>5</v>
      </c>
      <c r="AN13" s="76">
        <f t="shared" si="1"/>
        <v>67</v>
      </c>
      <c r="AO13" s="76">
        <f t="shared" si="1"/>
        <v>16</v>
      </c>
      <c r="AP13" s="76">
        <f t="shared" si="1"/>
        <v>3</v>
      </c>
      <c r="AQ13" s="76">
        <f t="shared" si="1"/>
        <v>69</v>
      </c>
      <c r="AR13" s="58"/>
    </row>
    <row r="14" spans="1:44" s="2" customFormat="1">
      <c r="A14" s="6" t="s">
        <v>19</v>
      </c>
      <c r="B14" s="80">
        <f>SUM(C14:AQ14)</f>
        <v>1565</v>
      </c>
      <c r="C14" s="80">
        <v>94</v>
      </c>
      <c r="D14" s="93">
        <v>145</v>
      </c>
      <c r="E14" s="80">
        <v>43</v>
      </c>
      <c r="F14" s="93">
        <v>1</v>
      </c>
      <c r="G14" s="80">
        <v>21</v>
      </c>
      <c r="H14" s="93">
        <v>17</v>
      </c>
      <c r="I14" s="80">
        <v>35</v>
      </c>
      <c r="J14" s="93">
        <v>0</v>
      </c>
      <c r="K14" s="80">
        <v>12</v>
      </c>
      <c r="L14" s="80">
        <v>4</v>
      </c>
      <c r="M14" s="93">
        <v>0</v>
      </c>
      <c r="N14" s="80">
        <v>17</v>
      </c>
      <c r="O14" s="80">
        <v>111</v>
      </c>
      <c r="P14" s="93">
        <v>5</v>
      </c>
      <c r="Q14" s="80">
        <v>5</v>
      </c>
      <c r="R14" s="93">
        <v>0</v>
      </c>
      <c r="S14" s="80">
        <v>39</v>
      </c>
      <c r="T14" s="93">
        <v>2</v>
      </c>
      <c r="U14" s="80">
        <v>0</v>
      </c>
      <c r="V14" s="93">
        <v>28</v>
      </c>
      <c r="W14" s="80">
        <v>49</v>
      </c>
      <c r="X14" s="93">
        <v>0</v>
      </c>
      <c r="Y14" s="80">
        <v>20</v>
      </c>
      <c r="Z14" s="93">
        <v>17</v>
      </c>
      <c r="AA14" s="80">
        <v>2</v>
      </c>
      <c r="AB14" s="93">
        <v>3</v>
      </c>
      <c r="AC14" s="80">
        <v>0</v>
      </c>
      <c r="AD14" s="93">
        <v>0</v>
      </c>
      <c r="AE14" s="80">
        <v>718</v>
      </c>
      <c r="AF14" s="93">
        <v>0</v>
      </c>
      <c r="AG14" s="80">
        <v>40</v>
      </c>
      <c r="AH14" s="93">
        <v>0</v>
      </c>
      <c r="AI14" s="80">
        <v>71</v>
      </c>
      <c r="AJ14" s="93">
        <v>0</v>
      </c>
      <c r="AK14" s="80">
        <v>0</v>
      </c>
      <c r="AL14" s="93">
        <v>22</v>
      </c>
      <c r="AM14" s="80">
        <v>0</v>
      </c>
      <c r="AN14" s="93">
        <v>23</v>
      </c>
      <c r="AO14" s="80">
        <v>11</v>
      </c>
      <c r="AP14" s="80">
        <v>3</v>
      </c>
      <c r="AQ14" s="93">
        <v>7</v>
      </c>
      <c r="AR14" s="18"/>
    </row>
    <row r="15" spans="1:44" s="2" customFormat="1">
      <c r="A15" s="6" t="s">
        <v>18</v>
      </c>
      <c r="B15" s="80">
        <f t="shared" ref="B15:B70" si="2">SUM(C15:AQ15)</f>
        <v>1575</v>
      </c>
      <c r="C15" s="80">
        <v>176</v>
      </c>
      <c r="D15" s="93">
        <v>194</v>
      </c>
      <c r="E15" s="80">
        <v>40</v>
      </c>
      <c r="F15" s="93">
        <v>0</v>
      </c>
      <c r="G15" s="80">
        <v>26</v>
      </c>
      <c r="H15" s="93">
        <v>19</v>
      </c>
      <c r="I15" s="80">
        <v>36</v>
      </c>
      <c r="J15" s="93">
        <v>0</v>
      </c>
      <c r="K15" s="80">
        <v>5</v>
      </c>
      <c r="L15" s="80">
        <v>6</v>
      </c>
      <c r="M15" s="93">
        <v>0</v>
      </c>
      <c r="N15" s="80">
        <v>31</v>
      </c>
      <c r="O15" s="80">
        <v>92</v>
      </c>
      <c r="P15" s="93">
        <v>6</v>
      </c>
      <c r="Q15" s="80">
        <v>4</v>
      </c>
      <c r="R15" s="93">
        <v>0</v>
      </c>
      <c r="S15" s="80">
        <v>49</v>
      </c>
      <c r="T15" s="93">
        <v>0</v>
      </c>
      <c r="U15" s="80">
        <v>0</v>
      </c>
      <c r="V15" s="93">
        <v>32</v>
      </c>
      <c r="W15" s="80">
        <v>44</v>
      </c>
      <c r="X15" s="93">
        <v>1</v>
      </c>
      <c r="Y15" s="80">
        <v>19</v>
      </c>
      <c r="Z15" s="93">
        <v>20</v>
      </c>
      <c r="AA15" s="80">
        <v>0</v>
      </c>
      <c r="AB15" s="93">
        <v>6</v>
      </c>
      <c r="AC15" s="80">
        <v>0</v>
      </c>
      <c r="AD15" s="93">
        <v>0</v>
      </c>
      <c r="AE15" s="80">
        <v>646</v>
      </c>
      <c r="AF15" s="93">
        <v>0</v>
      </c>
      <c r="AG15" s="80">
        <v>32</v>
      </c>
      <c r="AH15" s="93">
        <v>0</v>
      </c>
      <c r="AI15" s="80">
        <v>56</v>
      </c>
      <c r="AJ15" s="93">
        <v>0</v>
      </c>
      <c r="AK15" s="80">
        <v>0</v>
      </c>
      <c r="AL15" s="93">
        <v>4</v>
      </c>
      <c r="AM15" s="80">
        <v>1</v>
      </c>
      <c r="AN15" s="93">
        <v>21</v>
      </c>
      <c r="AO15" s="80">
        <v>5</v>
      </c>
      <c r="AP15" s="80">
        <v>0</v>
      </c>
      <c r="AQ15" s="93">
        <v>4</v>
      </c>
      <c r="AR15" s="18"/>
    </row>
    <row r="16" spans="1:44" s="2" customFormat="1">
      <c r="A16" s="6" t="s">
        <v>17</v>
      </c>
      <c r="B16" s="80">
        <f t="shared" si="2"/>
        <v>876</v>
      </c>
      <c r="C16" s="80">
        <v>0</v>
      </c>
      <c r="D16" s="93">
        <v>0</v>
      </c>
      <c r="E16" s="80">
        <v>8</v>
      </c>
      <c r="F16" s="93">
        <v>0</v>
      </c>
      <c r="G16" s="80">
        <v>0</v>
      </c>
      <c r="H16" s="93">
        <v>0</v>
      </c>
      <c r="I16" s="80">
        <v>29</v>
      </c>
      <c r="J16" s="93">
        <v>1</v>
      </c>
      <c r="K16" s="80">
        <v>2</v>
      </c>
      <c r="L16" s="80">
        <v>0</v>
      </c>
      <c r="M16" s="93">
        <v>0</v>
      </c>
      <c r="N16" s="80">
        <v>0</v>
      </c>
      <c r="O16" s="80">
        <v>29</v>
      </c>
      <c r="P16" s="93">
        <v>2</v>
      </c>
      <c r="Q16" s="80">
        <v>123</v>
      </c>
      <c r="R16" s="93">
        <v>18</v>
      </c>
      <c r="S16" s="80">
        <v>22</v>
      </c>
      <c r="T16" s="93">
        <v>0</v>
      </c>
      <c r="U16" s="80">
        <v>128</v>
      </c>
      <c r="V16" s="93">
        <v>0</v>
      </c>
      <c r="W16" s="80">
        <v>0</v>
      </c>
      <c r="X16" s="93">
        <v>0</v>
      </c>
      <c r="Y16" s="80">
        <v>0</v>
      </c>
      <c r="Z16" s="93">
        <v>0</v>
      </c>
      <c r="AA16" s="80">
        <v>0</v>
      </c>
      <c r="AB16" s="93">
        <v>0</v>
      </c>
      <c r="AC16" s="80">
        <v>49</v>
      </c>
      <c r="AD16" s="93">
        <v>10</v>
      </c>
      <c r="AE16" s="80">
        <v>0</v>
      </c>
      <c r="AF16" s="93">
        <v>0</v>
      </c>
      <c r="AG16" s="80">
        <v>0</v>
      </c>
      <c r="AH16" s="93">
        <v>289</v>
      </c>
      <c r="AI16" s="80">
        <v>0</v>
      </c>
      <c r="AJ16" s="93">
        <v>11</v>
      </c>
      <c r="AK16" s="80">
        <v>0</v>
      </c>
      <c r="AL16" s="93">
        <v>105</v>
      </c>
      <c r="AM16" s="80">
        <v>2</v>
      </c>
      <c r="AN16" s="93">
        <v>0</v>
      </c>
      <c r="AO16" s="80">
        <v>0</v>
      </c>
      <c r="AP16" s="80">
        <v>0</v>
      </c>
      <c r="AQ16" s="93">
        <v>48</v>
      </c>
      <c r="AR16" s="18"/>
    </row>
    <row r="17" spans="1:44" s="2" customFormat="1">
      <c r="A17" s="6" t="s">
        <v>53</v>
      </c>
      <c r="B17" s="80">
        <f t="shared" si="2"/>
        <v>342</v>
      </c>
      <c r="C17" s="80">
        <v>0</v>
      </c>
      <c r="D17" s="93">
        <v>30</v>
      </c>
      <c r="E17" s="80">
        <v>11</v>
      </c>
      <c r="F17" s="93">
        <v>1</v>
      </c>
      <c r="G17" s="80">
        <v>10</v>
      </c>
      <c r="H17" s="93">
        <v>2</v>
      </c>
      <c r="I17" s="80">
        <v>3</v>
      </c>
      <c r="J17" s="93">
        <v>0</v>
      </c>
      <c r="K17" s="80">
        <v>9</v>
      </c>
      <c r="L17" s="80">
        <v>10</v>
      </c>
      <c r="M17" s="93">
        <v>0</v>
      </c>
      <c r="N17" s="80">
        <v>0</v>
      </c>
      <c r="O17" s="80">
        <v>43</v>
      </c>
      <c r="P17" s="93">
        <v>0</v>
      </c>
      <c r="Q17" s="80">
        <v>0</v>
      </c>
      <c r="R17" s="93">
        <v>0</v>
      </c>
      <c r="S17" s="80">
        <v>5</v>
      </c>
      <c r="T17" s="93">
        <v>0</v>
      </c>
      <c r="U17" s="80">
        <v>0</v>
      </c>
      <c r="V17" s="93">
        <v>8</v>
      </c>
      <c r="W17" s="80">
        <v>13</v>
      </c>
      <c r="X17" s="93">
        <v>0</v>
      </c>
      <c r="Y17" s="80">
        <v>4</v>
      </c>
      <c r="Z17" s="93">
        <v>0</v>
      </c>
      <c r="AA17" s="80">
        <v>0</v>
      </c>
      <c r="AB17" s="93">
        <v>0</v>
      </c>
      <c r="AC17" s="80">
        <v>0</v>
      </c>
      <c r="AD17" s="93">
        <v>0</v>
      </c>
      <c r="AE17" s="80">
        <v>133</v>
      </c>
      <c r="AF17" s="93">
        <v>0</v>
      </c>
      <c r="AG17" s="80">
        <v>11</v>
      </c>
      <c r="AH17" s="93">
        <v>1</v>
      </c>
      <c r="AI17" s="80">
        <v>13</v>
      </c>
      <c r="AJ17" s="93">
        <v>0</v>
      </c>
      <c r="AK17" s="80">
        <v>0</v>
      </c>
      <c r="AL17" s="93">
        <v>0</v>
      </c>
      <c r="AM17" s="80">
        <v>2</v>
      </c>
      <c r="AN17" s="93">
        <v>23</v>
      </c>
      <c r="AO17" s="80">
        <v>0</v>
      </c>
      <c r="AP17" s="80">
        <v>0</v>
      </c>
      <c r="AQ17" s="93">
        <v>10</v>
      </c>
      <c r="AR17" s="18"/>
    </row>
    <row r="18" spans="1:44" s="2" customFormat="1">
      <c r="A18" s="60"/>
      <c r="B18" s="80"/>
      <c r="C18" s="80"/>
      <c r="D18" s="93"/>
      <c r="E18" s="80"/>
      <c r="F18" s="93"/>
      <c r="G18" s="80"/>
      <c r="H18" s="93"/>
      <c r="I18" s="80"/>
      <c r="J18" s="93"/>
      <c r="K18" s="80"/>
      <c r="L18" s="80"/>
      <c r="M18" s="93"/>
      <c r="N18" s="80"/>
      <c r="O18" s="80"/>
      <c r="P18" s="93"/>
      <c r="Q18" s="80"/>
      <c r="R18" s="93"/>
      <c r="S18" s="80"/>
      <c r="T18" s="93"/>
      <c r="U18" s="80"/>
      <c r="V18" s="93"/>
      <c r="W18" s="80"/>
      <c r="X18" s="93"/>
      <c r="Y18" s="80"/>
      <c r="Z18" s="93"/>
      <c r="AA18" s="80"/>
      <c r="AB18" s="93"/>
      <c r="AC18" s="80"/>
      <c r="AD18" s="93"/>
      <c r="AE18" s="80"/>
      <c r="AF18" s="93"/>
      <c r="AG18" s="80"/>
      <c r="AH18" s="93"/>
      <c r="AI18" s="80"/>
      <c r="AJ18" s="93"/>
      <c r="AK18" s="80"/>
      <c r="AL18" s="93"/>
      <c r="AM18" s="80"/>
      <c r="AN18" s="93"/>
      <c r="AO18" s="80"/>
      <c r="AP18" s="80"/>
      <c r="AQ18" s="93"/>
      <c r="AR18" s="18"/>
    </row>
    <row r="19" spans="1:44" s="2" customFormat="1">
      <c r="A19" s="59" t="s">
        <v>54</v>
      </c>
      <c r="B19" s="95">
        <f>SUM(B20)</f>
        <v>2945</v>
      </c>
      <c r="C19" s="95">
        <f t="shared" ref="C19:AQ19" si="3">SUM(C20)</f>
        <v>2</v>
      </c>
      <c r="D19" s="95">
        <f t="shared" si="3"/>
        <v>334</v>
      </c>
      <c r="E19" s="95">
        <f t="shared" si="3"/>
        <v>89</v>
      </c>
      <c r="F19" s="95">
        <f t="shared" si="3"/>
        <v>3</v>
      </c>
      <c r="G19" s="95">
        <f t="shared" si="3"/>
        <v>37</v>
      </c>
      <c r="H19" s="95">
        <f t="shared" si="3"/>
        <v>34</v>
      </c>
      <c r="I19" s="95">
        <f t="shared" si="3"/>
        <v>43</v>
      </c>
      <c r="J19" s="95">
        <f t="shared" si="3"/>
        <v>0</v>
      </c>
      <c r="K19" s="95">
        <f t="shared" si="3"/>
        <v>2</v>
      </c>
      <c r="L19" s="95">
        <f t="shared" si="3"/>
        <v>15</v>
      </c>
      <c r="M19" s="95">
        <f t="shared" si="3"/>
        <v>0</v>
      </c>
      <c r="N19" s="95">
        <f t="shared" si="3"/>
        <v>13</v>
      </c>
      <c r="O19" s="95">
        <f t="shared" si="3"/>
        <v>261</v>
      </c>
      <c r="P19" s="95">
        <f t="shared" si="3"/>
        <v>2</v>
      </c>
      <c r="Q19" s="95">
        <f t="shared" si="3"/>
        <v>21</v>
      </c>
      <c r="R19" s="95">
        <f t="shared" si="3"/>
        <v>0</v>
      </c>
      <c r="S19" s="95">
        <f t="shared" si="3"/>
        <v>46</v>
      </c>
      <c r="T19" s="95">
        <f t="shared" si="3"/>
        <v>3</v>
      </c>
      <c r="U19" s="95">
        <f t="shared" si="3"/>
        <v>0</v>
      </c>
      <c r="V19" s="95">
        <f t="shared" si="3"/>
        <v>56</v>
      </c>
      <c r="W19" s="95">
        <f t="shared" si="3"/>
        <v>72</v>
      </c>
      <c r="X19" s="95">
        <f t="shared" si="3"/>
        <v>1</v>
      </c>
      <c r="Y19" s="95">
        <f t="shared" si="3"/>
        <v>37</v>
      </c>
      <c r="Z19" s="95">
        <f t="shared" si="3"/>
        <v>28</v>
      </c>
      <c r="AA19" s="95">
        <f t="shared" si="3"/>
        <v>0</v>
      </c>
      <c r="AB19" s="95">
        <f t="shared" si="3"/>
        <v>9</v>
      </c>
      <c r="AC19" s="95">
        <f t="shared" si="3"/>
        <v>0</v>
      </c>
      <c r="AD19" s="95">
        <f t="shared" si="3"/>
        <v>0</v>
      </c>
      <c r="AE19" s="95">
        <f t="shared" si="3"/>
        <v>1380</v>
      </c>
      <c r="AF19" s="95">
        <f t="shared" si="3"/>
        <v>52</v>
      </c>
      <c r="AG19" s="95">
        <f t="shared" si="3"/>
        <v>76</v>
      </c>
      <c r="AH19" s="95">
        <f t="shared" si="3"/>
        <v>7</v>
      </c>
      <c r="AI19" s="95">
        <f t="shared" si="3"/>
        <v>121</v>
      </c>
      <c r="AJ19" s="95">
        <f t="shared" si="3"/>
        <v>4</v>
      </c>
      <c r="AK19" s="95">
        <f t="shared" si="3"/>
        <v>2</v>
      </c>
      <c r="AL19" s="95">
        <f t="shared" si="3"/>
        <v>25</v>
      </c>
      <c r="AM19" s="95">
        <f t="shared" si="3"/>
        <v>1</v>
      </c>
      <c r="AN19" s="95">
        <f t="shared" si="3"/>
        <v>74</v>
      </c>
      <c r="AO19" s="95">
        <f t="shared" si="3"/>
        <v>1</v>
      </c>
      <c r="AP19" s="95">
        <f t="shared" si="3"/>
        <v>21</v>
      </c>
      <c r="AQ19" s="96">
        <f t="shared" si="3"/>
        <v>73</v>
      </c>
      <c r="AR19" s="18"/>
    </row>
    <row r="20" spans="1:44" s="2" customFormat="1">
      <c r="A20" s="6" t="s">
        <v>15</v>
      </c>
      <c r="B20" s="80">
        <f t="shared" si="2"/>
        <v>2945</v>
      </c>
      <c r="C20" s="80">
        <v>2</v>
      </c>
      <c r="D20" s="93">
        <v>334</v>
      </c>
      <c r="E20" s="80">
        <v>89</v>
      </c>
      <c r="F20" s="93">
        <v>3</v>
      </c>
      <c r="G20" s="80">
        <v>37</v>
      </c>
      <c r="H20" s="93">
        <v>34</v>
      </c>
      <c r="I20" s="80">
        <v>43</v>
      </c>
      <c r="J20" s="93">
        <v>0</v>
      </c>
      <c r="K20" s="80">
        <v>2</v>
      </c>
      <c r="L20" s="80">
        <v>15</v>
      </c>
      <c r="M20" s="93">
        <v>0</v>
      </c>
      <c r="N20" s="80">
        <v>13</v>
      </c>
      <c r="O20" s="80">
        <v>261</v>
      </c>
      <c r="P20" s="93">
        <v>2</v>
      </c>
      <c r="Q20" s="80">
        <v>21</v>
      </c>
      <c r="R20" s="93">
        <v>0</v>
      </c>
      <c r="S20" s="80">
        <v>46</v>
      </c>
      <c r="T20" s="93">
        <v>3</v>
      </c>
      <c r="U20" s="80">
        <v>0</v>
      </c>
      <c r="V20" s="93">
        <v>56</v>
      </c>
      <c r="W20" s="80">
        <v>72</v>
      </c>
      <c r="X20" s="93">
        <v>1</v>
      </c>
      <c r="Y20" s="80">
        <v>37</v>
      </c>
      <c r="Z20" s="93">
        <v>28</v>
      </c>
      <c r="AA20" s="80">
        <v>0</v>
      </c>
      <c r="AB20" s="93">
        <v>9</v>
      </c>
      <c r="AC20" s="80">
        <v>0</v>
      </c>
      <c r="AD20" s="93">
        <v>0</v>
      </c>
      <c r="AE20" s="80">
        <v>1380</v>
      </c>
      <c r="AF20" s="93">
        <v>52</v>
      </c>
      <c r="AG20" s="80">
        <v>76</v>
      </c>
      <c r="AH20" s="93">
        <v>7</v>
      </c>
      <c r="AI20" s="80">
        <v>121</v>
      </c>
      <c r="AJ20" s="93">
        <v>4</v>
      </c>
      <c r="AK20" s="80">
        <v>2</v>
      </c>
      <c r="AL20" s="93">
        <v>25</v>
      </c>
      <c r="AM20" s="80">
        <v>1</v>
      </c>
      <c r="AN20" s="93">
        <v>74</v>
      </c>
      <c r="AO20" s="80">
        <v>1</v>
      </c>
      <c r="AP20" s="80">
        <v>21</v>
      </c>
      <c r="AQ20" s="93">
        <v>73</v>
      </c>
      <c r="AR20" s="18"/>
    </row>
    <row r="21" spans="1:44" s="2" customFormat="1">
      <c r="A21" s="60"/>
      <c r="B21" s="80"/>
      <c r="C21" s="80"/>
      <c r="D21" s="93"/>
      <c r="E21" s="80"/>
      <c r="F21" s="93"/>
      <c r="G21" s="80"/>
      <c r="H21" s="93"/>
      <c r="I21" s="80"/>
      <c r="J21" s="93"/>
      <c r="K21" s="80"/>
      <c r="L21" s="80"/>
      <c r="M21" s="93"/>
      <c r="N21" s="80"/>
      <c r="O21" s="80"/>
      <c r="P21" s="93"/>
      <c r="Q21" s="80"/>
      <c r="R21" s="93"/>
      <c r="S21" s="80"/>
      <c r="T21" s="93"/>
      <c r="U21" s="80"/>
      <c r="V21" s="93"/>
      <c r="W21" s="80"/>
      <c r="X21" s="93"/>
      <c r="Y21" s="80"/>
      <c r="Z21" s="93"/>
      <c r="AA21" s="80"/>
      <c r="AB21" s="93"/>
      <c r="AC21" s="80"/>
      <c r="AD21" s="93"/>
      <c r="AE21" s="80"/>
      <c r="AF21" s="93"/>
      <c r="AG21" s="80"/>
      <c r="AH21" s="93"/>
      <c r="AI21" s="80"/>
      <c r="AJ21" s="93"/>
      <c r="AK21" s="80"/>
      <c r="AL21" s="93"/>
      <c r="AM21" s="80"/>
      <c r="AN21" s="93"/>
      <c r="AO21" s="80"/>
      <c r="AP21" s="80"/>
      <c r="AQ21" s="93"/>
      <c r="AR21" s="18"/>
    </row>
    <row r="22" spans="1:44" s="2" customFormat="1">
      <c r="A22" s="59" t="s">
        <v>55</v>
      </c>
      <c r="B22" s="95">
        <f>SUM(B23:B24)</f>
        <v>3022</v>
      </c>
      <c r="C22" s="95">
        <f t="shared" ref="C22:AQ22" si="4">SUM(C23:C24)</f>
        <v>2</v>
      </c>
      <c r="D22" s="95">
        <f t="shared" si="4"/>
        <v>333</v>
      </c>
      <c r="E22" s="95">
        <f t="shared" si="4"/>
        <v>68</v>
      </c>
      <c r="F22" s="95">
        <f t="shared" si="4"/>
        <v>1</v>
      </c>
      <c r="G22" s="95">
        <f t="shared" si="4"/>
        <v>86</v>
      </c>
      <c r="H22" s="95">
        <f t="shared" si="4"/>
        <v>28</v>
      </c>
      <c r="I22" s="95">
        <f t="shared" si="4"/>
        <v>41</v>
      </c>
      <c r="J22" s="95">
        <f t="shared" si="4"/>
        <v>0</v>
      </c>
      <c r="K22" s="95">
        <f t="shared" si="4"/>
        <v>82</v>
      </c>
      <c r="L22" s="95">
        <f t="shared" si="4"/>
        <v>23</v>
      </c>
      <c r="M22" s="95">
        <f t="shared" si="4"/>
        <v>5</v>
      </c>
      <c r="N22" s="95">
        <f t="shared" si="4"/>
        <v>0</v>
      </c>
      <c r="O22" s="95">
        <f t="shared" si="4"/>
        <v>270</v>
      </c>
      <c r="P22" s="95">
        <f t="shared" si="4"/>
        <v>0</v>
      </c>
      <c r="Q22" s="95">
        <f t="shared" si="4"/>
        <v>5</v>
      </c>
      <c r="R22" s="95">
        <f t="shared" si="4"/>
        <v>0</v>
      </c>
      <c r="S22" s="95">
        <f t="shared" si="4"/>
        <v>30</v>
      </c>
      <c r="T22" s="95">
        <f t="shared" si="4"/>
        <v>0</v>
      </c>
      <c r="U22" s="95">
        <f t="shared" si="4"/>
        <v>0</v>
      </c>
      <c r="V22" s="95">
        <f t="shared" si="4"/>
        <v>74</v>
      </c>
      <c r="W22" s="95">
        <f t="shared" si="4"/>
        <v>85</v>
      </c>
      <c r="X22" s="95">
        <f t="shared" si="4"/>
        <v>3</v>
      </c>
      <c r="Y22" s="95">
        <f t="shared" si="4"/>
        <v>68</v>
      </c>
      <c r="Z22" s="95">
        <f t="shared" si="4"/>
        <v>23</v>
      </c>
      <c r="AA22" s="95">
        <f t="shared" si="4"/>
        <v>0</v>
      </c>
      <c r="AB22" s="95">
        <f t="shared" si="4"/>
        <v>1</v>
      </c>
      <c r="AC22" s="95">
        <f t="shared" si="4"/>
        <v>0</v>
      </c>
      <c r="AD22" s="95">
        <f t="shared" si="4"/>
        <v>0</v>
      </c>
      <c r="AE22" s="95">
        <f t="shared" si="4"/>
        <v>1287</v>
      </c>
      <c r="AF22" s="95">
        <f t="shared" si="4"/>
        <v>0</v>
      </c>
      <c r="AG22" s="95">
        <f t="shared" si="4"/>
        <v>65</v>
      </c>
      <c r="AH22" s="95">
        <f t="shared" si="4"/>
        <v>1</v>
      </c>
      <c r="AI22" s="95">
        <f t="shared" si="4"/>
        <v>154</v>
      </c>
      <c r="AJ22" s="95">
        <f t="shared" si="4"/>
        <v>0</v>
      </c>
      <c r="AK22" s="95">
        <f t="shared" si="4"/>
        <v>1</v>
      </c>
      <c r="AL22" s="95">
        <f t="shared" si="4"/>
        <v>16</v>
      </c>
      <c r="AM22" s="95">
        <f t="shared" si="4"/>
        <v>0</v>
      </c>
      <c r="AN22" s="95">
        <f t="shared" si="4"/>
        <v>120</v>
      </c>
      <c r="AO22" s="95">
        <f t="shared" si="4"/>
        <v>0</v>
      </c>
      <c r="AP22" s="95">
        <f t="shared" si="4"/>
        <v>0</v>
      </c>
      <c r="AQ22" s="96">
        <f t="shared" si="4"/>
        <v>150</v>
      </c>
      <c r="AR22" s="18"/>
    </row>
    <row r="23" spans="1:44" s="2" customFormat="1">
      <c r="A23" s="6" t="s">
        <v>56</v>
      </c>
      <c r="B23" s="80">
        <f t="shared" si="2"/>
        <v>993</v>
      </c>
      <c r="C23" s="80">
        <v>1</v>
      </c>
      <c r="D23" s="93">
        <v>94</v>
      </c>
      <c r="E23" s="80">
        <v>2</v>
      </c>
      <c r="F23" s="93">
        <v>1</v>
      </c>
      <c r="G23" s="80">
        <v>40</v>
      </c>
      <c r="H23" s="93">
        <v>12</v>
      </c>
      <c r="I23" s="80">
        <v>18</v>
      </c>
      <c r="J23" s="93">
        <v>0</v>
      </c>
      <c r="K23" s="80">
        <v>82</v>
      </c>
      <c r="L23" s="80">
        <v>10</v>
      </c>
      <c r="M23" s="93">
        <v>0</v>
      </c>
      <c r="N23" s="80">
        <v>0</v>
      </c>
      <c r="O23" s="80">
        <v>83</v>
      </c>
      <c r="P23" s="93">
        <v>0</v>
      </c>
      <c r="Q23" s="80">
        <v>3</v>
      </c>
      <c r="R23" s="93">
        <v>0</v>
      </c>
      <c r="S23" s="80">
        <v>13</v>
      </c>
      <c r="T23" s="93">
        <v>0</v>
      </c>
      <c r="U23" s="80">
        <v>0</v>
      </c>
      <c r="V23" s="93">
        <v>43</v>
      </c>
      <c r="W23" s="80">
        <v>42</v>
      </c>
      <c r="X23" s="93">
        <v>0</v>
      </c>
      <c r="Y23" s="80">
        <v>16</v>
      </c>
      <c r="Z23" s="93">
        <v>0</v>
      </c>
      <c r="AA23" s="80">
        <v>0</v>
      </c>
      <c r="AB23" s="93">
        <v>1</v>
      </c>
      <c r="AC23" s="80">
        <v>0</v>
      </c>
      <c r="AD23" s="93">
        <v>0</v>
      </c>
      <c r="AE23" s="80">
        <v>402</v>
      </c>
      <c r="AF23" s="93">
        <v>0</v>
      </c>
      <c r="AG23" s="80">
        <v>29</v>
      </c>
      <c r="AH23" s="93">
        <v>1</v>
      </c>
      <c r="AI23" s="80">
        <v>39</v>
      </c>
      <c r="AJ23" s="93">
        <v>0</v>
      </c>
      <c r="AK23" s="80">
        <v>0</v>
      </c>
      <c r="AL23" s="93">
        <v>5</v>
      </c>
      <c r="AM23" s="80">
        <v>0</v>
      </c>
      <c r="AN23" s="93">
        <v>50</v>
      </c>
      <c r="AO23" s="80">
        <v>0</v>
      </c>
      <c r="AP23" s="80">
        <v>0</v>
      </c>
      <c r="AQ23" s="93">
        <v>6</v>
      </c>
      <c r="AR23" s="18"/>
    </row>
    <row r="24" spans="1:44" s="2" customFormat="1">
      <c r="A24" s="6" t="s">
        <v>125</v>
      </c>
      <c r="B24" s="80">
        <f t="shared" si="2"/>
        <v>2029</v>
      </c>
      <c r="C24" s="80">
        <v>1</v>
      </c>
      <c r="D24" s="93">
        <v>239</v>
      </c>
      <c r="E24" s="80">
        <v>66</v>
      </c>
      <c r="F24" s="93">
        <v>0</v>
      </c>
      <c r="G24" s="80">
        <v>46</v>
      </c>
      <c r="H24" s="93">
        <v>16</v>
      </c>
      <c r="I24" s="80">
        <v>23</v>
      </c>
      <c r="J24" s="93">
        <v>0</v>
      </c>
      <c r="K24" s="80">
        <v>0</v>
      </c>
      <c r="L24" s="80">
        <v>13</v>
      </c>
      <c r="M24" s="93">
        <v>5</v>
      </c>
      <c r="N24" s="80">
        <v>0</v>
      </c>
      <c r="O24" s="80">
        <v>187</v>
      </c>
      <c r="P24" s="93">
        <v>0</v>
      </c>
      <c r="Q24" s="80">
        <v>2</v>
      </c>
      <c r="R24" s="93">
        <v>0</v>
      </c>
      <c r="S24" s="80">
        <v>17</v>
      </c>
      <c r="T24" s="93">
        <v>0</v>
      </c>
      <c r="U24" s="80">
        <v>0</v>
      </c>
      <c r="V24" s="93">
        <v>31</v>
      </c>
      <c r="W24" s="80">
        <v>43</v>
      </c>
      <c r="X24" s="93">
        <v>3</v>
      </c>
      <c r="Y24" s="80">
        <v>52</v>
      </c>
      <c r="Z24" s="93">
        <v>23</v>
      </c>
      <c r="AA24" s="80">
        <v>0</v>
      </c>
      <c r="AB24" s="93">
        <v>0</v>
      </c>
      <c r="AC24" s="80">
        <v>0</v>
      </c>
      <c r="AD24" s="93">
        <v>0</v>
      </c>
      <c r="AE24" s="80">
        <v>885</v>
      </c>
      <c r="AF24" s="93">
        <v>0</v>
      </c>
      <c r="AG24" s="80">
        <v>36</v>
      </c>
      <c r="AH24" s="93">
        <v>0</v>
      </c>
      <c r="AI24" s="80">
        <v>115</v>
      </c>
      <c r="AJ24" s="93">
        <v>0</v>
      </c>
      <c r="AK24" s="80">
        <v>1</v>
      </c>
      <c r="AL24" s="93">
        <v>11</v>
      </c>
      <c r="AM24" s="80">
        <v>0</v>
      </c>
      <c r="AN24" s="93">
        <v>70</v>
      </c>
      <c r="AO24" s="80">
        <v>0</v>
      </c>
      <c r="AP24" s="80">
        <v>0</v>
      </c>
      <c r="AQ24" s="93">
        <v>144</v>
      </c>
      <c r="AR24" s="18"/>
    </row>
    <row r="25" spans="1:44" s="2" customFormat="1">
      <c r="A25" s="60"/>
      <c r="B25" s="80"/>
      <c r="C25" s="77"/>
      <c r="D25" s="92"/>
      <c r="E25" s="77"/>
      <c r="F25" s="92"/>
      <c r="G25" s="77"/>
      <c r="H25" s="92"/>
      <c r="I25" s="77"/>
      <c r="J25" s="92"/>
      <c r="K25" s="77"/>
      <c r="L25" s="77"/>
      <c r="M25" s="92"/>
      <c r="N25" s="77"/>
      <c r="O25" s="77"/>
      <c r="P25" s="92"/>
      <c r="Q25" s="77"/>
      <c r="R25" s="92"/>
      <c r="S25" s="77"/>
      <c r="T25" s="92"/>
      <c r="U25" s="77"/>
      <c r="V25" s="92"/>
      <c r="W25" s="77"/>
      <c r="X25" s="92"/>
      <c r="Y25" s="77"/>
      <c r="Z25" s="92"/>
      <c r="AA25" s="77"/>
      <c r="AB25" s="92"/>
      <c r="AC25" s="77"/>
      <c r="AD25" s="92"/>
      <c r="AE25" s="77"/>
      <c r="AF25" s="92"/>
      <c r="AG25" s="77"/>
      <c r="AH25" s="92"/>
      <c r="AI25" s="77"/>
      <c r="AJ25" s="92"/>
      <c r="AK25" s="77"/>
      <c r="AL25" s="92"/>
      <c r="AM25" s="77"/>
      <c r="AN25" s="92"/>
      <c r="AO25" s="77"/>
      <c r="AP25" s="77"/>
      <c r="AQ25" s="92"/>
      <c r="AR25" s="18"/>
    </row>
    <row r="26" spans="1:44">
      <c r="A26" s="59" t="s">
        <v>5</v>
      </c>
      <c r="B26" s="95">
        <f>SUM(B27)</f>
        <v>2415</v>
      </c>
      <c r="C26" s="95">
        <f t="shared" ref="C26:AQ26" si="5">SUM(C27)</f>
        <v>3</v>
      </c>
      <c r="D26" s="95">
        <f t="shared" si="5"/>
        <v>317</v>
      </c>
      <c r="E26" s="95">
        <f t="shared" si="5"/>
        <v>76</v>
      </c>
      <c r="F26" s="95">
        <f t="shared" si="5"/>
        <v>0</v>
      </c>
      <c r="G26" s="95">
        <f t="shared" si="5"/>
        <v>51</v>
      </c>
      <c r="H26" s="95">
        <f t="shared" si="5"/>
        <v>21</v>
      </c>
      <c r="I26" s="95">
        <f t="shared" si="5"/>
        <v>27</v>
      </c>
      <c r="J26" s="95">
        <f t="shared" si="5"/>
        <v>0</v>
      </c>
      <c r="K26" s="95">
        <f t="shared" si="5"/>
        <v>2</v>
      </c>
      <c r="L26" s="95">
        <f t="shared" si="5"/>
        <v>5</v>
      </c>
      <c r="M26" s="95">
        <f t="shared" si="5"/>
        <v>0</v>
      </c>
      <c r="N26" s="95">
        <f t="shared" si="5"/>
        <v>34</v>
      </c>
      <c r="O26" s="95">
        <f t="shared" si="5"/>
        <v>163</v>
      </c>
      <c r="P26" s="95">
        <f t="shared" si="5"/>
        <v>2</v>
      </c>
      <c r="Q26" s="95">
        <f t="shared" si="5"/>
        <v>22</v>
      </c>
      <c r="R26" s="95">
        <f t="shared" si="5"/>
        <v>0</v>
      </c>
      <c r="S26" s="95">
        <f t="shared" si="5"/>
        <v>50</v>
      </c>
      <c r="T26" s="95">
        <f t="shared" si="5"/>
        <v>7</v>
      </c>
      <c r="U26" s="95">
        <f t="shared" si="5"/>
        <v>9</v>
      </c>
      <c r="V26" s="95">
        <f t="shared" si="5"/>
        <v>54</v>
      </c>
      <c r="W26" s="95">
        <f t="shared" si="5"/>
        <v>90</v>
      </c>
      <c r="X26" s="95">
        <f t="shared" si="5"/>
        <v>8</v>
      </c>
      <c r="Y26" s="95">
        <f t="shared" si="5"/>
        <v>45</v>
      </c>
      <c r="Z26" s="95">
        <f t="shared" si="5"/>
        <v>24</v>
      </c>
      <c r="AA26" s="95">
        <f t="shared" si="5"/>
        <v>0</v>
      </c>
      <c r="AB26" s="95">
        <f t="shared" si="5"/>
        <v>5</v>
      </c>
      <c r="AC26" s="95">
        <f t="shared" si="5"/>
        <v>23</v>
      </c>
      <c r="AD26" s="95">
        <f t="shared" si="5"/>
        <v>0</v>
      </c>
      <c r="AE26" s="95">
        <f t="shared" si="5"/>
        <v>1038</v>
      </c>
      <c r="AF26" s="95">
        <f t="shared" si="5"/>
        <v>0</v>
      </c>
      <c r="AG26" s="95">
        <f t="shared" si="5"/>
        <v>39</v>
      </c>
      <c r="AH26" s="95">
        <f t="shared" si="5"/>
        <v>45</v>
      </c>
      <c r="AI26" s="95">
        <f t="shared" si="5"/>
        <v>116</v>
      </c>
      <c r="AJ26" s="95">
        <f t="shared" si="5"/>
        <v>2</v>
      </c>
      <c r="AK26" s="95">
        <f t="shared" si="5"/>
        <v>0</v>
      </c>
      <c r="AL26" s="95">
        <f t="shared" si="5"/>
        <v>24</v>
      </c>
      <c r="AM26" s="95">
        <f t="shared" si="5"/>
        <v>0</v>
      </c>
      <c r="AN26" s="95">
        <f t="shared" si="5"/>
        <v>61</v>
      </c>
      <c r="AO26" s="95">
        <f t="shared" si="5"/>
        <v>3</v>
      </c>
      <c r="AP26" s="95">
        <f t="shared" si="5"/>
        <v>0</v>
      </c>
      <c r="AQ26" s="96">
        <f t="shared" si="5"/>
        <v>49</v>
      </c>
    </row>
    <row r="27" spans="1:44" s="2" customFormat="1">
      <c r="A27" s="6" t="s">
        <v>20</v>
      </c>
      <c r="B27" s="80">
        <f t="shared" si="2"/>
        <v>2415</v>
      </c>
      <c r="C27" s="80">
        <v>3</v>
      </c>
      <c r="D27" s="93">
        <v>317</v>
      </c>
      <c r="E27" s="80">
        <v>76</v>
      </c>
      <c r="F27" s="93">
        <v>0</v>
      </c>
      <c r="G27" s="80">
        <v>51</v>
      </c>
      <c r="H27" s="93">
        <v>21</v>
      </c>
      <c r="I27" s="80">
        <v>27</v>
      </c>
      <c r="J27" s="93">
        <v>0</v>
      </c>
      <c r="K27" s="80">
        <v>2</v>
      </c>
      <c r="L27" s="80">
        <v>5</v>
      </c>
      <c r="M27" s="93">
        <v>0</v>
      </c>
      <c r="N27" s="80">
        <v>34</v>
      </c>
      <c r="O27" s="80">
        <v>163</v>
      </c>
      <c r="P27" s="93">
        <v>2</v>
      </c>
      <c r="Q27" s="80">
        <v>22</v>
      </c>
      <c r="R27" s="93">
        <v>0</v>
      </c>
      <c r="S27" s="80">
        <v>50</v>
      </c>
      <c r="T27" s="93">
        <v>7</v>
      </c>
      <c r="U27" s="80">
        <v>9</v>
      </c>
      <c r="V27" s="93">
        <v>54</v>
      </c>
      <c r="W27" s="80">
        <v>90</v>
      </c>
      <c r="X27" s="93">
        <v>8</v>
      </c>
      <c r="Y27" s="80">
        <v>45</v>
      </c>
      <c r="Z27" s="93">
        <v>24</v>
      </c>
      <c r="AA27" s="80">
        <v>0</v>
      </c>
      <c r="AB27" s="93">
        <v>5</v>
      </c>
      <c r="AC27" s="80">
        <v>23</v>
      </c>
      <c r="AD27" s="93">
        <v>0</v>
      </c>
      <c r="AE27" s="80">
        <v>1038</v>
      </c>
      <c r="AF27" s="93">
        <v>0</v>
      </c>
      <c r="AG27" s="80">
        <v>39</v>
      </c>
      <c r="AH27" s="93">
        <v>45</v>
      </c>
      <c r="AI27" s="80">
        <v>116</v>
      </c>
      <c r="AJ27" s="93">
        <v>2</v>
      </c>
      <c r="AK27" s="80">
        <v>0</v>
      </c>
      <c r="AL27" s="93">
        <v>24</v>
      </c>
      <c r="AM27" s="80">
        <v>0</v>
      </c>
      <c r="AN27" s="93">
        <v>61</v>
      </c>
      <c r="AO27" s="80">
        <v>3</v>
      </c>
      <c r="AP27" s="80">
        <v>0</v>
      </c>
      <c r="AQ27" s="93">
        <v>49</v>
      </c>
      <c r="AR27" s="18"/>
    </row>
    <row r="28" spans="1:44" s="2" customFormat="1">
      <c r="A28" s="60"/>
      <c r="B28" s="80"/>
      <c r="C28" s="80"/>
      <c r="D28" s="93"/>
      <c r="E28" s="80"/>
      <c r="F28" s="93"/>
      <c r="G28" s="80"/>
      <c r="H28" s="93"/>
      <c r="I28" s="80"/>
      <c r="J28" s="93"/>
      <c r="K28" s="80"/>
      <c r="L28" s="80"/>
      <c r="M28" s="93"/>
      <c r="N28" s="80"/>
      <c r="O28" s="80"/>
      <c r="P28" s="93"/>
      <c r="Q28" s="80"/>
      <c r="R28" s="93"/>
      <c r="S28" s="80"/>
      <c r="T28" s="93"/>
      <c r="U28" s="80"/>
      <c r="V28" s="93"/>
      <c r="W28" s="80"/>
      <c r="X28" s="93"/>
      <c r="Y28" s="80"/>
      <c r="Z28" s="93"/>
      <c r="AA28" s="80"/>
      <c r="AB28" s="93"/>
      <c r="AC28" s="80"/>
      <c r="AD28" s="93"/>
      <c r="AE28" s="80"/>
      <c r="AF28" s="93"/>
      <c r="AG28" s="80"/>
      <c r="AH28" s="93"/>
      <c r="AI28" s="80"/>
      <c r="AJ28" s="93"/>
      <c r="AK28" s="80"/>
      <c r="AL28" s="93"/>
      <c r="AM28" s="80"/>
      <c r="AN28" s="93"/>
      <c r="AO28" s="80"/>
      <c r="AP28" s="80"/>
      <c r="AQ28" s="93"/>
      <c r="AR28" s="18"/>
    </row>
    <row r="29" spans="1:44" s="2" customFormat="1">
      <c r="A29" s="59" t="s">
        <v>6</v>
      </c>
      <c r="B29" s="95">
        <f>SUM(B30:B31)</f>
        <v>1444</v>
      </c>
      <c r="C29" s="95">
        <f t="shared" ref="C29:AQ29" si="6">SUM(C30:C31)</f>
        <v>0</v>
      </c>
      <c r="D29" s="95">
        <f t="shared" si="6"/>
        <v>173</v>
      </c>
      <c r="E29" s="95">
        <f t="shared" si="6"/>
        <v>96</v>
      </c>
      <c r="F29" s="95">
        <f t="shared" si="6"/>
        <v>1</v>
      </c>
      <c r="G29" s="95">
        <f t="shared" si="6"/>
        <v>32</v>
      </c>
      <c r="H29" s="95">
        <f t="shared" si="6"/>
        <v>10</v>
      </c>
      <c r="I29" s="95">
        <f t="shared" si="6"/>
        <v>17</v>
      </c>
      <c r="J29" s="95">
        <f t="shared" si="6"/>
        <v>0</v>
      </c>
      <c r="K29" s="95">
        <f t="shared" si="6"/>
        <v>4</v>
      </c>
      <c r="L29" s="95">
        <f t="shared" si="6"/>
        <v>8</v>
      </c>
      <c r="M29" s="95">
        <f t="shared" si="6"/>
        <v>1</v>
      </c>
      <c r="N29" s="95">
        <f t="shared" si="6"/>
        <v>9</v>
      </c>
      <c r="O29" s="95">
        <f t="shared" si="6"/>
        <v>133</v>
      </c>
      <c r="P29" s="95">
        <f t="shared" si="6"/>
        <v>3</v>
      </c>
      <c r="Q29" s="95">
        <f t="shared" si="6"/>
        <v>12</v>
      </c>
      <c r="R29" s="95">
        <f t="shared" si="6"/>
        <v>0</v>
      </c>
      <c r="S29" s="95">
        <f t="shared" si="6"/>
        <v>5</v>
      </c>
      <c r="T29" s="95">
        <f t="shared" si="6"/>
        <v>0</v>
      </c>
      <c r="U29" s="95">
        <f t="shared" si="6"/>
        <v>22</v>
      </c>
      <c r="V29" s="95">
        <f t="shared" si="6"/>
        <v>40</v>
      </c>
      <c r="W29" s="95">
        <f t="shared" si="6"/>
        <v>55</v>
      </c>
      <c r="X29" s="95">
        <f t="shared" si="6"/>
        <v>3</v>
      </c>
      <c r="Y29" s="95">
        <f t="shared" si="6"/>
        <v>36</v>
      </c>
      <c r="Z29" s="95">
        <f t="shared" si="6"/>
        <v>30</v>
      </c>
      <c r="AA29" s="95">
        <f t="shared" si="6"/>
        <v>0</v>
      </c>
      <c r="AB29" s="95">
        <f t="shared" si="6"/>
        <v>0</v>
      </c>
      <c r="AC29" s="95">
        <f t="shared" si="6"/>
        <v>9</v>
      </c>
      <c r="AD29" s="95">
        <f t="shared" si="6"/>
        <v>0</v>
      </c>
      <c r="AE29" s="95">
        <f t="shared" si="6"/>
        <v>507</v>
      </c>
      <c r="AF29" s="95">
        <f t="shared" si="6"/>
        <v>0</v>
      </c>
      <c r="AG29" s="95">
        <f t="shared" si="6"/>
        <v>16</v>
      </c>
      <c r="AH29" s="95">
        <f t="shared" si="6"/>
        <v>71</v>
      </c>
      <c r="AI29" s="95">
        <f t="shared" si="6"/>
        <v>63</v>
      </c>
      <c r="AJ29" s="95">
        <f t="shared" si="6"/>
        <v>0</v>
      </c>
      <c r="AK29" s="95">
        <f t="shared" si="6"/>
        <v>0</v>
      </c>
      <c r="AL29" s="95">
        <f t="shared" si="6"/>
        <v>47</v>
      </c>
      <c r="AM29" s="95">
        <f t="shared" si="6"/>
        <v>2</v>
      </c>
      <c r="AN29" s="95">
        <f t="shared" si="6"/>
        <v>36</v>
      </c>
      <c r="AO29" s="95">
        <f t="shared" si="6"/>
        <v>0</v>
      </c>
      <c r="AP29" s="95">
        <f t="shared" si="6"/>
        <v>0</v>
      </c>
      <c r="AQ29" s="96">
        <f t="shared" si="6"/>
        <v>3</v>
      </c>
      <c r="AR29" s="18"/>
    </row>
    <row r="30" spans="1:44" s="2" customFormat="1">
      <c r="A30" s="6" t="s">
        <v>126</v>
      </c>
      <c r="B30" s="80">
        <f t="shared" si="2"/>
        <v>1174</v>
      </c>
      <c r="C30" s="80">
        <v>0</v>
      </c>
      <c r="D30" s="93">
        <v>129</v>
      </c>
      <c r="E30" s="80">
        <v>72</v>
      </c>
      <c r="F30" s="93">
        <v>1</v>
      </c>
      <c r="G30" s="80">
        <v>26</v>
      </c>
      <c r="H30" s="93">
        <v>9</v>
      </c>
      <c r="I30" s="80">
        <v>16</v>
      </c>
      <c r="J30" s="93">
        <v>0</v>
      </c>
      <c r="K30" s="80">
        <v>3</v>
      </c>
      <c r="L30" s="80">
        <v>6</v>
      </c>
      <c r="M30" s="93">
        <v>1</v>
      </c>
      <c r="N30" s="80">
        <v>9</v>
      </c>
      <c r="O30" s="80">
        <v>112</v>
      </c>
      <c r="P30" s="93">
        <v>3</v>
      </c>
      <c r="Q30" s="80">
        <v>10</v>
      </c>
      <c r="R30" s="93">
        <v>0</v>
      </c>
      <c r="S30" s="80">
        <v>5</v>
      </c>
      <c r="T30" s="93">
        <v>0</v>
      </c>
      <c r="U30" s="80">
        <v>8</v>
      </c>
      <c r="V30" s="93">
        <v>29</v>
      </c>
      <c r="W30" s="80">
        <v>45</v>
      </c>
      <c r="X30" s="93">
        <v>3</v>
      </c>
      <c r="Y30" s="80">
        <v>30</v>
      </c>
      <c r="Z30" s="93">
        <v>30</v>
      </c>
      <c r="AA30" s="80">
        <v>0</v>
      </c>
      <c r="AB30" s="93">
        <v>0</v>
      </c>
      <c r="AC30" s="80">
        <v>8</v>
      </c>
      <c r="AD30" s="93">
        <v>0</v>
      </c>
      <c r="AE30" s="80">
        <v>425</v>
      </c>
      <c r="AF30" s="93">
        <v>0</v>
      </c>
      <c r="AG30" s="80">
        <v>11</v>
      </c>
      <c r="AH30" s="93">
        <v>70</v>
      </c>
      <c r="AI30" s="80">
        <v>52</v>
      </c>
      <c r="AJ30" s="93">
        <v>0</v>
      </c>
      <c r="AK30" s="80">
        <v>0</v>
      </c>
      <c r="AL30" s="93">
        <v>38</v>
      </c>
      <c r="AM30" s="80">
        <v>2</v>
      </c>
      <c r="AN30" s="93">
        <v>20</v>
      </c>
      <c r="AO30" s="80">
        <v>0</v>
      </c>
      <c r="AP30" s="80">
        <v>0</v>
      </c>
      <c r="AQ30" s="93">
        <v>1</v>
      </c>
      <c r="AR30" s="18"/>
    </row>
    <row r="31" spans="1:44" s="2" customFormat="1">
      <c r="A31" s="21" t="s">
        <v>127</v>
      </c>
      <c r="B31" s="80">
        <f t="shared" si="2"/>
        <v>270</v>
      </c>
      <c r="C31" s="80">
        <v>0</v>
      </c>
      <c r="D31" s="93">
        <v>44</v>
      </c>
      <c r="E31" s="80">
        <v>24</v>
      </c>
      <c r="F31" s="93">
        <v>0</v>
      </c>
      <c r="G31" s="80">
        <v>6</v>
      </c>
      <c r="H31" s="93">
        <v>1</v>
      </c>
      <c r="I31" s="80">
        <v>1</v>
      </c>
      <c r="J31" s="93">
        <v>0</v>
      </c>
      <c r="K31" s="80">
        <v>1</v>
      </c>
      <c r="L31" s="80">
        <v>2</v>
      </c>
      <c r="M31" s="93">
        <v>0</v>
      </c>
      <c r="N31" s="80">
        <v>0</v>
      </c>
      <c r="O31" s="80">
        <v>21</v>
      </c>
      <c r="P31" s="93">
        <v>0</v>
      </c>
      <c r="Q31" s="80">
        <v>2</v>
      </c>
      <c r="R31" s="93">
        <v>0</v>
      </c>
      <c r="S31" s="80">
        <v>0</v>
      </c>
      <c r="T31" s="93">
        <v>0</v>
      </c>
      <c r="U31" s="80">
        <v>14</v>
      </c>
      <c r="V31" s="93">
        <v>11</v>
      </c>
      <c r="W31" s="80">
        <v>10</v>
      </c>
      <c r="X31" s="93">
        <v>0</v>
      </c>
      <c r="Y31" s="80">
        <v>6</v>
      </c>
      <c r="Z31" s="93">
        <v>0</v>
      </c>
      <c r="AA31" s="80">
        <v>0</v>
      </c>
      <c r="AB31" s="93">
        <v>0</v>
      </c>
      <c r="AC31" s="80">
        <v>1</v>
      </c>
      <c r="AD31" s="93">
        <v>0</v>
      </c>
      <c r="AE31" s="80">
        <v>82</v>
      </c>
      <c r="AF31" s="93">
        <v>0</v>
      </c>
      <c r="AG31" s="80">
        <v>5</v>
      </c>
      <c r="AH31" s="93">
        <v>1</v>
      </c>
      <c r="AI31" s="80">
        <v>11</v>
      </c>
      <c r="AJ31" s="93">
        <v>0</v>
      </c>
      <c r="AK31" s="80">
        <v>0</v>
      </c>
      <c r="AL31" s="93">
        <v>9</v>
      </c>
      <c r="AM31" s="80">
        <v>0</v>
      </c>
      <c r="AN31" s="93">
        <v>16</v>
      </c>
      <c r="AO31" s="80">
        <v>0</v>
      </c>
      <c r="AP31" s="80">
        <v>0</v>
      </c>
      <c r="AQ31" s="93">
        <v>2</v>
      </c>
      <c r="AR31" s="18"/>
    </row>
    <row r="32" spans="1:44" s="2" customFormat="1">
      <c r="A32" s="60"/>
      <c r="B32" s="80"/>
      <c r="C32" s="80"/>
      <c r="D32" s="93"/>
      <c r="E32" s="80"/>
      <c r="F32" s="93"/>
      <c r="G32" s="80"/>
      <c r="H32" s="93"/>
      <c r="I32" s="80"/>
      <c r="J32" s="93"/>
      <c r="K32" s="80"/>
      <c r="L32" s="80"/>
      <c r="M32" s="93"/>
      <c r="N32" s="80"/>
      <c r="O32" s="80"/>
      <c r="P32" s="93"/>
      <c r="Q32" s="80"/>
      <c r="R32" s="93"/>
      <c r="S32" s="80"/>
      <c r="T32" s="93"/>
      <c r="U32" s="80"/>
      <c r="V32" s="93"/>
      <c r="W32" s="80"/>
      <c r="X32" s="93"/>
      <c r="Y32" s="80"/>
      <c r="Z32" s="93"/>
      <c r="AA32" s="80"/>
      <c r="AB32" s="93"/>
      <c r="AC32" s="80"/>
      <c r="AD32" s="93"/>
      <c r="AE32" s="80"/>
      <c r="AF32" s="93"/>
      <c r="AG32" s="80"/>
      <c r="AH32" s="93"/>
      <c r="AI32" s="80"/>
      <c r="AJ32" s="93"/>
      <c r="AK32" s="80"/>
      <c r="AL32" s="93"/>
      <c r="AM32" s="80"/>
      <c r="AN32" s="93"/>
      <c r="AO32" s="80"/>
      <c r="AP32" s="80"/>
      <c r="AQ32" s="93"/>
      <c r="AR32" s="18"/>
    </row>
    <row r="33" spans="1:44" s="2" customFormat="1">
      <c r="A33" s="59" t="s">
        <v>7</v>
      </c>
      <c r="B33" s="95">
        <f>SUM(B34:B35)</f>
        <v>1637</v>
      </c>
      <c r="C33" s="95">
        <f t="shared" ref="C33:AQ33" si="7">SUM(C34:C35)</f>
        <v>1</v>
      </c>
      <c r="D33" s="95">
        <f t="shared" si="7"/>
        <v>184</v>
      </c>
      <c r="E33" s="95">
        <f t="shared" si="7"/>
        <v>52</v>
      </c>
      <c r="F33" s="95">
        <f t="shared" si="7"/>
        <v>0</v>
      </c>
      <c r="G33" s="95">
        <f t="shared" si="7"/>
        <v>34</v>
      </c>
      <c r="H33" s="95">
        <f t="shared" si="7"/>
        <v>10</v>
      </c>
      <c r="I33" s="95">
        <f t="shared" si="7"/>
        <v>17</v>
      </c>
      <c r="J33" s="95">
        <f t="shared" si="7"/>
        <v>0</v>
      </c>
      <c r="K33" s="95">
        <f t="shared" si="7"/>
        <v>9</v>
      </c>
      <c r="L33" s="95">
        <f t="shared" si="7"/>
        <v>10</v>
      </c>
      <c r="M33" s="95">
        <f t="shared" si="7"/>
        <v>2</v>
      </c>
      <c r="N33" s="95">
        <f t="shared" si="7"/>
        <v>19</v>
      </c>
      <c r="O33" s="95">
        <f t="shared" si="7"/>
        <v>141</v>
      </c>
      <c r="P33" s="95">
        <f t="shared" si="7"/>
        <v>6</v>
      </c>
      <c r="Q33" s="95">
        <f t="shared" si="7"/>
        <v>14</v>
      </c>
      <c r="R33" s="95">
        <f t="shared" si="7"/>
        <v>0</v>
      </c>
      <c r="S33" s="95">
        <f t="shared" si="7"/>
        <v>12</v>
      </c>
      <c r="T33" s="95">
        <f t="shared" si="7"/>
        <v>1</v>
      </c>
      <c r="U33" s="95">
        <f t="shared" si="7"/>
        <v>8</v>
      </c>
      <c r="V33" s="95">
        <f t="shared" si="7"/>
        <v>46</v>
      </c>
      <c r="W33" s="95">
        <f t="shared" si="7"/>
        <v>45</v>
      </c>
      <c r="X33" s="95">
        <f t="shared" si="7"/>
        <v>0</v>
      </c>
      <c r="Y33" s="95">
        <f t="shared" si="7"/>
        <v>16</v>
      </c>
      <c r="Z33" s="95">
        <f t="shared" si="7"/>
        <v>8</v>
      </c>
      <c r="AA33" s="95">
        <f t="shared" si="7"/>
        <v>0</v>
      </c>
      <c r="AB33" s="95">
        <f t="shared" si="7"/>
        <v>5</v>
      </c>
      <c r="AC33" s="95">
        <f t="shared" si="7"/>
        <v>25</v>
      </c>
      <c r="AD33" s="95">
        <f t="shared" si="7"/>
        <v>0</v>
      </c>
      <c r="AE33" s="95">
        <f t="shared" si="7"/>
        <v>734</v>
      </c>
      <c r="AF33" s="95">
        <f t="shared" si="7"/>
        <v>0</v>
      </c>
      <c r="AG33" s="95">
        <f t="shared" si="7"/>
        <v>27</v>
      </c>
      <c r="AH33" s="95">
        <f t="shared" si="7"/>
        <v>32</v>
      </c>
      <c r="AI33" s="95">
        <f t="shared" si="7"/>
        <v>47</v>
      </c>
      <c r="AJ33" s="95">
        <f t="shared" si="7"/>
        <v>4</v>
      </c>
      <c r="AK33" s="95">
        <f t="shared" si="7"/>
        <v>0</v>
      </c>
      <c r="AL33" s="95">
        <f t="shared" si="7"/>
        <v>42</v>
      </c>
      <c r="AM33" s="95">
        <f t="shared" si="7"/>
        <v>1</v>
      </c>
      <c r="AN33" s="95">
        <f t="shared" si="7"/>
        <v>66</v>
      </c>
      <c r="AO33" s="95">
        <f t="shared" si="7"/>
        <v>1</v>
      </c>
      <c r="AP33" s="95">
        <f t="shared" si="7"/>
        <v>2</v>
      </c>
      <c r="AQ33" s="96">
        <f t="shared" si="7"/>
        <v>16</v>
      </c>
      <c r="AR33" s="18"/>
    </row>
    <row r="34" spans="1:44" s="2" customFormat="1">
      <c r="A34" s="6" t="s">
        <v>21</v>
      </c>
      <c r="B34" s="80">
        <f t="shared" si="2"/>
        <v>877</v>
      </c>
      <c r="C34" s="80">
        <v>0</v>
      </c>
      <c r="D34" s="93">
        <v>96</v>
      </c>
      <c r="E34" s="80">
        <v>29</v>
      </c>
      <c r="F34" s="93">
        <v>0</v>
      </c>
      <c r="G34" s="80">
        <v>16</v>
      </c>
      <c r="H34" s="93">
        <v>5</v>
      </c>
      <c r="I34" s="80">
        <v>5</v>
      </c>
      <c r="J34" s="93">
        <v>0</v>
      </c>
      <c r="K34" s="80">
        <v>3</v>
      </c>
      <c r="L34" s="80">
        <v>5</v>
      </c>
      <c r="M34" s="93">
        <v>1</v>
      </c>
      <c r="N34" s="80">
        <v>16</v>
      </c>
      <c r="O34" s="80">
        <v>79</v>
      </c>
      <c r="P34" s="93">
        <v>4</v>
      </c>
      <c r="Q34" s="80">
        <v>9</v>
      </c>
      <c r="R34" s="93">
        <v>0</v>
      </c>
      <c r="S34" s="80">
        <v>6</v>
      </c>
      <c r="T34" s="93">
        <v>1</v>
      </c>
      <c r="U34" s="80">
        <v>1</v>
      </c>
      <c r="V34" s="93">
        <v>22</v>
      </c>
      <c r="W34" s="80">
        <v>22</v>
      </c>
      <c r="X34" s="93">
        <v>0</v>
      </c>
      <c r="Y34" s="80">
        <v>4</v>
      </c>
      <c r="Z34" s="93">
        <v>4</v>
      </c>
      <c r="AA34" s="80">
        <v>0</v>
      </c>
      <c r="AB34" s="93">
        <v>1</v>
      </c>
      <c r="AC34" s="80">
        <v>22</v>
      </c>
      <c r="AD34" s="93">
        <v>0</v>
      </c>
      <c r="AE34" s="80">
        <v>415</v>
      </c>
      <c r="AF34" s="93">
        <v>0</v>
      </c>
      <c r="AG34" s="80">
        <v>12</v>
      </c>
      <c r="AH34" s="93">
        <v>22</v>
      </c>
      <c r="AI34" s="80">
        <v>24</v>
      </c>
      <c r="AJ34" s="93">
        <v>3</v>
      </c>
      <c r="AK34" s="80">
        <v>0</v>
      </c>
      <c r="AL34" s="93">
        <v>28</v>
      </c>
      <c r="AM34" s="80">
        <v>1</v>
      </c>
      <c r="AN34" s="93">
        <v>17</v>
      </c>
      <c r="AO34" s="80">
        <v>0</v>
      </c>
      <c r="AP34" s="80">
        <v>2</v>
      </c>
      <c r="AQ34" s="93">
        <v>2</v>
      </c>
      <c r="AR34" s="18"/>
    </row>
    <row r="35" spans="1:44" s="2" customFormat="1">
      <c r="A35" s="6" t="s">
        <v>46</v>
      </c>
      <c r="B35" s="80">
        <f t="shared" si="2"/>
        <v>760</v>
      </c>
      <c r="C35" s="80">
        <v>1</v>
      </c>
      <c r="D35" s="93">
        <v>88</v>
      </c>
      <c r="E35" s="80">
        <v>23</v>
      </c>
      <c r="F35" s="93">
        <v>0</v>
      </c>
      <c r="G35" s="80">
        <v>18</v>
      </c>
      <c r="H35" s="93">
        <v>5</v>
      </c>
      <c r="I35" s="80">
        <v>12</v>
      </c>
      <c r="J35" s="93">
        <v>0</v>
      </c>
      <c r="K35" s="80">
        <v>6</v>
      </c>
      <c r="L35" s="80">
        <v>5</v>
      </c>
      <c r="M35" s="93">
        <v>1</v>
      </c>
      <c r="N35" s="80">
        <v>3</v>
      </c>
      <c r="O35" s="80">
        <v>62</v>
      </c>
      <c r="P35" s="93">
        <v>2</v>
      </c>
      <c r="Q35" s="80">
        <v>5</v>
      </c>
      <c r="R35" s="93">
        <v>0</v>
      </c>
      <c r="S35" s="80">
        <v>6</v>
      </c>
      <c r="T35" s="93">
        <v>0</v>
      </c>
      <c r="U35" s="80">
        <v>7</v>
      </c>
      <c r="V35" s="93">
        <v>24</v>
      </c>
      <c r="W35" s="80">
        <v>23</v>
      </c>
      <c r="X35" s="93">
        <v>0</v>
      </c>
      <c r="Y35" s="80">
        <v>12</v>
      </c>
      <c r="Z35" s="93">
        <v>4</v>
      </c>
      <c r="AA35" s="80">
        <v>0</v>
      </c>
      <c r="AB35" s="93">
        <v>4</v>
      </c>
      <c r="AC35" s="80">
        <v>3</v>
      </c>
      <c r="AD35" s="93">
        <v>0</v>
      </c>
      <c r="AE35" s="80">
        <v>319</v>
      </c>
      <c r="AF35" s="93">
        <v>0</v>
      </c>
      <c r="AG35" s="80">
        <v>15</v>
      </c>
      <c r="AH35" s="93">
        <v>10</v>
      </c>
      <c r="AI35" s="80">
        <v>23</v>
      </c>
      <c r="AJ35" s="93">
        <v>1</v>
      </c>
      <c r="AK35" s="80">
        <v>0</v>
      </c>
      <c r="AL35" s="93">
        <v>14</v>
      </c>
      <c r="AM35" s="80">
        <v>0</v>
      </c>
      <c r="AN35" s="93">
        <v>49</v>
      </c>
      <c r="AO35" s="80">
        <v>1</v>
      </c>
      <c r="AP35" s="80">
        <v>0</v>
      </c>
      <c r="AQ35" s="93">
        <v>14</v>
      </c>
      <c r="AR35" s="18"/>
    </row>
    <row r="36" spans="1:44" s="2" customFormat="1">
      <c r="A36" s="60"/>
      <c r="B36" s="80"/>
      <c r="C36" s="80"/>
      <c r="D36" s="93"/>
      <c r="E36" s="80"/>
      <c r="F36" s="93"/>
      <c r="G36" s="80"/>
      <c r="H36" s="93"/>
      <c r="I36" s="80"/>
      <c r="J36" s="93"/>
      <c r="K36" s="80"/>
      <c r="L36" s="80"/>
      <c r="M36" s="93"/>
      <c r="N36" s="80"/>
      <c r="O36" s="80"/>
      <c r="P36" s="93"/>
      <c r="Q36" s="80"/>
      <c r="R36" s="93"/>
      <c r="S36" s="80"/>
      <c r="T36" s="93"/>
      <c r="U36" s="80"/>
      <c r="V36" s="93"/>
      <c r="W36" s="80"/>
      <c r="X36" s="93"/>
      <c r="Y36" s="80"/>
      <c r="Z36" s="93"/>
      <c r="AA36" s="80"/>
      <c r="AB36" s="93"/>
      <c r="AC36" s="80"/>
      <c r="AD36" s="93"/>
      <c r="AE36" s="80"/>
      <c r="AF36" s="93"/>
      <c r="AG36" s="80"/>
      <c r="AH36" s="93"/>
      <c r="AI36" s="80"/>
      <c r="AJ36" s="93"/>
      <c r="AK36" s="80"/>
      <c r="AL36" s="93"/>
      <c r="AM36" s="80"/>
      <c r="AN36" s="93"/>
      <c r="AO36" s="80"/>
      <c r="AP36" s="80"/>
      <c r="AQ36" s="93"/>
      <c r="AR36" s="18"/>
    </row>
    <row r="37" spans="1:44">
      <c r="A37" s="59" t="s">
        <v>8</v>
      </c>
      <c r="B37" s="95">
        <f>SUM(B38:B39)</f>
        <v>3481</v>
      </c>
      <c r="C37" s="95">
        <f t="shared" ref="C37:AQ37" si="8">SUM(C38:C39)</f>
        <v>1</v>
      </c>
      <c r="D37" s="95">
        <f t="shared" si="8"/>
        <v>640</v>
      </c>
      <c r="E37" s="95">
        <f t="shared" si="8"/>
        <v>85</v>
      </c>
      <c r="F37" s="95">
        <f t="shared" si="8"/>
        <v>0</v>
      </c>
      <c r="G37" s="95">
        <f t="shared" si="8"/>
        <v>64</v>
      </c>
      <c r="H37" s="95">
        <f t="shared" si="8"/>
        <v>33</v>
      </c>
      <c r="I37" s="95">
        <f t="shared" si="8"/>
        <v>64</v>
      </c>
      <c r="J37" s="95">
        <f t="shared" si="8"/>
        <v>0</v>
      </c>
      <c r="K37" s="95">
        <f t="shared" si="8"/>
        <v>24</v>
      </c>
      <c r="L37" s="95">
        <f t="shared" si="8"/>
        <v>19</v>
      </c>
      <c r="M37" s="95">
        <f t="shared" si="8"/>
        <v>0</v>
      </c>
      <c r="N37" s="95">
        <f t="shared" si="8"/>
        <v>40</v>
      </c>
      <c r="O37" s="95">
        <f t="shared" si="8"/>
        <v>293</v>
      </c>
      <c r="P37" s="95">
        <f t="shared" si="8"/>
        <v>2</v>
      </c>
      <c r="Q37" s="95">
        <f t="shared" si="8"/>
        <v>36</v>
      </c>
      <c r="R37" s="95">
        <f t="shared" si="8"/>
        <v>0</v>
      </c>
      <c r="S37" s="95">
        <f t="shared" si="8"/>
        <v>55</v>
      </c>
      <c r="T37" s="95">
        <f t="shared" si="8"/>
        <v>4</v>
      </c>
      <c r="U37" s="95">
        <f t="shared" si="8"/>
        <v>55</v>
      </c>
      <c r="V37" s="95">
        <f t="shared" si="8"/>
        <v>70</v>
      </c>
      <c r="W37" s="95">
        <f t="shared" si="8"/>
        <v>99</v>
      </c>
      <c r="X37" s="95">
        <f t="shared" si="8"/>
        <v>6</v>
      </c>
      <c r="Y37" s="95">
        <f t="shared" si="8"/>
        <v>82</v>
      </c>
      <c r="Z37" s="95">
        <f t="shared" si="8"/>
        <v>49</v>
      </c>
      <c r="AA37" s="95">
        <f t="shared" si="8"/>
        <v>0</v>
      </c>
      <c r="AB37" s="95">
        <f t="shared" si="8"/>
        <v>0</v>
      </c>
      <c r="AC37" s="95">
        <f t="shared" si="8"/>
        <v>81</v>
      </c>
      <c r="AD37" s="95">
        <f t="shared" si="8"/>
        <v>0</v>
      </c>
      <c r="AE37" s="95">
        <f t="shared" si="8"/>
        <v>1062</v>
      </c>
      <c r="AF37" s="95">
        <f t="shared" si="8"/>
        <v>0</v>
      </c>
      <c r="AG37" s="95">
        <f t="shared" si="8"/>
        <v>75</v>
      </c>
      <c r="AH37" s="95">
        <f t="shared" si="8"/>
        <v>46</v>
      </c>
      <c r="AI37" s="95">
        <f t="shared" si="8"/>
        <v>135</v>
      </c>
      <c r="AJ37" s="95">
        <f t="shared" si="8"/>
        <v>2</v>
      </c>
      <c r="AK37" s="95">
        <f t="shared" si="8"/>
        <v>0</v>
      </c>
      <c r="AL37" s="95">
        <f t="shared" si="8"/>
        <v>77</v>
      </c>
      <c r="AM37" s="95">
        <f t="shared" si="8"/>
        <v>1</v>
      </c>
      <c r="AN37" s="95">
        <f t="shared" si="8"/>
        <v>222</v>
      </c>
      <c r="AO37" s="95">
        <f t="shared" si="8"/>
        <v>2</v>
      </c>
      <c r="AP37" s="95">
        <f t="shared" si="8"/>
        <v>5</v>
      </c>
      <c r="AQ37" s="96">
        <f t="shared" si="8"/>
        <v>52</v>
      </c>
    </row>
    <row r="38" spans="1:44" s="2" customFormat="1">
      <c r="A38" s="6" t="s">
        <v>22</v>
      </c>
      <c r="B38" s="80">
        <f t="shared" si="2"/>
        <v>2972</v>
      </c>
      <c r="C38" s="80">
        <v>1</v>
      </c>
      <c r="D38" s="93">
        <v>587</v>
      </c>
      <c r="E38" s="80">
        <v>73</v>
      </c>
      <c r="F38" s="93">
        <v>0</v>
      </c>
      <c r="G38" s="80">
        <v>52</v>
      </c>
      <c r="H38" s="93">
        <v>30</v>
      </c>
      <c r="I38" s="80">
        <v>61</v>
      </c>
      <c r="J38" s="93">
        <v>0</v>
      </c>
      <c r="K38" s="80">
        <v>12</v>
      </c>
      <c r="L38" s="80">
        <v>17</v>
      </c>
      <c r="M38" s="93">
        <v>0</v>
      </c>
      <c r="N38" s="80">
        <v>38</v>
      </c>
      <c r="O38" s="80">
        <v>256</v>
      </c>
      <c r="P38" s="93">
        <v>2</v>
      </c>
      <c r="Q38" s="80">
        <v>33</v>
      </c>
      <c r="R38" s="93">
        <v>0</v>
      </c>
      <c r="S38" s="80">
        <v>54</v>
      </c>
      <c r="T38" s="93">
        <v>4</v>
      </c>
      <c r="U38" s="80">
        <v>45</v>
      </c>
      <c r="V38" s="93">
        <v>61</v>
      </c>
      <c r="W38" s="80">
        <v>83</v>
      </c>
      <c r="X38" s="93">
        <v>4</v>
      </c>
      <c r="Y38" s="80">
        <v>70</v>
      </c>
      <c r="Z38" s="93">
        <v>49</v>
      </c>
      <c r="AA38" s="80">
        <v>0</v>
      </c>
      <c r="AB38" s="93">
        <v>0</v>
      </c>
      <c r="AC38" s="80">
        <v>80</v>
      </c>
      <c r="AD38" s="93">
        <v>0</v>
      </c>
      <c r="AE38" s="80">
        <v>883</v>
      </c>
      <c r="AF38" s="93">
        <v>0</v>
      </c>
      <c r="AG38" s="80">
        <v>63</v>
      </c>
      <c r="AH38" s="93">
        <v>31</v>
      </c>
      <c r="AI38" s="80">
        <v>114</v>
      </c>
      <c r="AJ38" s="93">
        <v>2</v>
      </c>
      <c r="AK38" s="80">
        <v>0</v>
      </c>
      <c r="AL38" s="93">
        <v>56</v>
      </c>
      <c r="AM38" s="80">
        <v>0</v>
      </c>
      <c r="AN38" s="93">
        <v>159</v>
      </c>
      <c r="AO38" s="80">
        <v>2</v>
      </c>
      <c r="AP38" s="80">
        <v>5</v>
      </c>
      <c r="AQ38" s="93">
        <v>45</v>
      </c>
      <c r="AR38" s="18"/>
    </row>
    <row r="39" spans="1:44" s="2" customFormat="1">
      <c r="A39" s="6" t="s">
        <v>23</v>
      </c>
      <c r="B39" s="80">
        <f t="shared" si="2"/>
        <v>509</v>
      </c>
      <c r="C39" s="80">
        <v>0</v>
      </c>
      <c r="D39" s="93">
        <v>53</v>
      </c>
      <c r="E39" s="80">
        <v>12</v>
      </c>
      <c r="F39" s="93">
        <v>0</v>
      </c>
      <c r="G39" s="80">
        <v>12</v>
      </c>
      <c r="H39" s="93">
        <v>3</v>
      </c>
      <c r="I39" s="80">
        <v>3</v>
      </c>
      <c r="J39" s="93">
        <v>0</v>
      </c>
      <c r="K39" s="80">
        <v>12</v>
      </c>
      <c r="L39" s="80">
        <v>2</v>
      </c>
      <c r="M39" s="93">
        <v>0</v>
      </c>
      <c r="N39" s="80">
        <v>2</v>
      </c>
      <c r="O39" s="80">
        <v>37</v>
      </c>
      <c r="P39" s="93">
        <v>0</v>
      </c>
      <c r="Q39" s="80">
        <v>3</v>
      </c>
      <c r="R39" s="93">
        <v>0</v>
      </c>
      <c r="S39" s="80">
        <v>1</v>
      </c>
      <c r="T39" s="93">
        <v>0</v>
      </c>
      <c r="U39" s="80">
        <v>10</v>
      </c>
      <c r="V39" s="93">
        <v>9</v>
      </c>
      <c r="W39" s="80">
        <v>16</v>
      </c>
      <c r="X39" s="93">
        <v>2</v>
      </c>
      <c r="Y39" s="80">
        <v>12</v>
      </c>
      <c r="Z39" s="93">
        <v>0</v>
      </c>
      <c r="AA39" s="80">
        <v>0</v>
      </c>
      <c r="AB39" s="93">
        <v>0</v>
      </c>
      <c r="AC39" s="80">
        <v>1</v>
      </c>
      <c r="AD39" s="93">
        <v>0</v>
      </c>
      <c r="AE39" s="80">
        <v>179</v>
      </c>
      <c r="AF39" s="93">
        <v>0</v>
      </c>
      <c r="AG39" s="80">
        <v>12</v>
      </c>
      <c r="AH39" s="93">
        <v>15</v>
      </c>
      <c r="AI39" s="80">
        <v>21</v>
      </c>
      <c r="AJ39" s="93">
        <v>0</v>
      </c>
      <c r="AK39" s="80">
        <v>0</v>
      </c>
      <c r="AL39" s="93">
        <v>21</v>
      </c>
      <c r="AM39" s="80">
        <v>1</v>
      </c>
      <c r="AN39" s="93">
        <v>63</v>
      </c>
      <c r="AO39" s="80">
        <v>0</v>
      </c>
      <c r="AP39" s="80">
        <v>0</v>
      </c>
      <c r="AQ39" s="93">
        <v>7</v>
      </c>
      <c r="AR39" s="18"/>
    </row>
    <row r="40" spans="1:44" s="2" customFormat="1">
      <c r="A40" s="60"/>
      <c r="B40" s="80"/>
      <c r="C40" s="77"/>
      <c r="D40" s="92"/>
      <c r="E40" s="77"/>
      <c r="F40" s="92"/>
      <c r="G40" s="77"/>
      <c r="H40" s="92"/>
      <c r="I40" s="77"/>
      <c r="J40" s="92"/>
      <c r="K40" s="77"/>
      <c r="L40" s="77"/>
      <c r="M40" s="92"/>
      <c r="N40" s="77"/>
      <c r="O40" s="77"/>
      <c r="P40" s="92"/>
      <c r="Q40" s="77"/>
      <c r="R40" s="92"/>
      <c r="S40" s="77"/>
      <c r="T40" s="92"/>
      <c r="U40" s="77"/>
      <c r="V40" s="92"/>
      <c r="W40" s="77"/>
      <c r="X40" s="92"/>
      <c r="Y40" s="77"/>
      <c r="Z40" s="92"/>
      <c r="AA40" s="77"/>
      <c r="AB40" s="92"/>
      <c r="AC40" s="77"/>
      <c r="AD40" s="92"/>
      <c r="AE40" s="77"/>
      <c r="AF40" s="92"/>
      <c r="AG40" s="77"/>
      <c r="AH40" s="92"/>
      <c r="AI40" s="77"/>
      <c r="AJ40" s="92"/>
      <c r="AK40" s="77"/>
      <c r="AL40" s="92"/>
      <c r="AM40" s="77"/>
      <c r="AN40" s="92"/>
      <c r="AO40" s="77"/>
      <c r="AP40" s="77"/>
      <c r="AQ40" s="92"/>
      <c r="AR40" s="18"/>
    </row>
    <row r="41" spans="1:44">
      <c r="A41" s="59" t="s">
        <v>9</v>
      </c>
      <c r="B41" s="95">
        <f>SUM(B42:B43)</f>
        <v>2944</v>
      </c>
      <c r="C41" s="95">
        <f t="shared" ref="C41:AQ41" si="9">SUM(C42:C43)</f>
        <v>2</v>
      </c>
      <c r="D41" s="95">
        <f t="shared" si="9"/>
        <v>276</v>
      </c>
      <c r="E41" s="95">
        <f t="shared" si="9"/>
        <v>72</v>
      </c>
      <c r="F41" s="95">
        <f t="shared" si="9"/>
        <v>0</v>
      </c>
      <c r="G41" s="95">
        <f t="shared" si="9"/>
        <v>60</v>
      </c>
      <c r="H41" s="95">
        <f t="shared" si="9"/>
        <v>33</v>
      </c>
      <c r="I41" s="95">
        <f t="shared" si="9"/>
        <v>35</v>
      </c>
      <c r="J41" s="95">
        <f t="shared" si="9"/>
        <v>0</v>
      </c>
      <c r="K41" s="95">
        <f t="shared" si="9"/>
        <v>10</v>
      </c>
      <c r="L41" s="95">
        <f t="shared" si="9"/>
        <v>26</v>
      </c>
      <c r="M41" s="95">
        <f t="shared" si="9"/>
        <v>0</v>
      </c>
      <c r="N41" s="95">
        <f t="shared" si="9"/>
        <v>24</v>
      </c>
      <c r="O41" s="95">
        <f t="shared" si="9"/>
        <v>266</v>
      </c>
      <c r="P41" s="95">
        <f t="shared" si="9"/>
        <v>0</v>
      </c>
      <c r="Q41" s="95">
        <f t="shared" si="9"/>
        <v>37</v>
      </c>
      <c r="R41" s="95">
        <f t="shared" si="9"/>
        <v>0</v>
      </c>
      <c r="S41" s="95">
        <f t="shared" si="9"/>
        <v>110</v>
      </c>
      <c r="T41" s="95">
        <f t="shared" si="9"/>
        <v>39</v>
      </c>
      <c r="U41" s="95">
        <f t="shared" si="9"/>
        <v>17</v>
      </c>
      <c r="V41" s="95">
        <f t="shared" si="9"/>
        <v>44</v>
      </c>
      <c r="W41" s="95">
        <f t="shared" si="9"/>
        <v>101</v>
      </c>
      <c r="X41" s="95">
        <f t="shared" si="9"/>
        <v>1</v>
      </c>
      <c r="Y41" s="95">
        <f t="shared" si="9"/>
        <v>28</v>
      </c>
      <c r="Z41" s="95">
        <f t="shared" si="9"/>
        <v>13</v>
      </c>
      <c r="AA41" s="95">
        <f t="shared" si="9"/>
        <v>0</v>
      </c>
      <c r="AB41" s="95">
        <f t="shared" si="9"/>
        <v>7</v>
      </c>
      <c r="AC41" s="95">
        <f t="shared" si="9"/>
        <v>89</v>
      </c>
      <c r="AD41" s="95">
        <f t="shared" si="9"/>
        <v>0</v>
      </c>
      <c r="AE41" s="95">
        <f t="shared" si="9"/>
        <v>1298</v>
      </c>
      <c r="AF41" s="95">
        <f t="shared" si="9"/>
        <v>0</v>
      </c>
      <c r="AG41" s="95">
        <f t="shared" si="9"/>
        <v>65</v>
      </c>
      <c r="AH41" s="95">
        <f t="shared" si="9"/>
        <v>31</v>
      </c>
      <c r="AI41" s="95">
        <f t="shared" si="9"/>
        <v>103</v>
      </c>
      <c r="AJ41" s="95">
        <f t="shared" si="9"/>
        <v>5</v>
      </c>
      <c r="AK41" s="95">
        <f t="shared" si="9"/>
        <v>1</v>
      </c>
      <c r="AL41" s="95">
        <f t="shared" si="9"/>
        <v>33</v>
      </c>
      <c r="AM41" s="95">
        <f t="shared" si="9"/>
        <v>1</v>
      </c>
      <c r="AN41" s="95">
        <f t="shared" si="9"/>
        <v>66</v>
      </c>
      <c r="AO41" s="95">
        <f t="shared" si="9"/>
        <v>4</v>
      </c>
      <c r="AP41" s="95">
        <f t="shared" si="9"/>
        <v>2</v>
      </c>
      <c r="AQ41" s="96">
        <f t="shared" si="9"/>
        <v>45</v>
      </c>
    </row>
    <row r="42" spans="1:44" s="2" customFormat="1">
      <c r="A42" s="6" t="s">
        <v>24</v>
      </c>
      <c r="B42" s="80">
        <f t="shared" si="2"/>
        <v>2570</v>
      </c>
      <c r="C42" s="80">
        <v>2</v>
      </c>
      <c r="D42" s="93">
        <v>248</v>
      </c>
      <c r="E42" s="80">
        <v>64</v>
      </c>
      <c r="F42" s="93">
        <v>0</v>
      </c>
      <c r="G42" s="80">
        <v>50</v>
      </c>
      <c r="H42" s="93">
        <v>31</v>
      </c>
      <c r="I42" s="80">
        <v>22</v>
      </c>
      <c r="J42" s="93">
        <v>0</v>
      </c>
      <c r="K42" s="80">
        <v>9</v>
      </c>
      <c r="L42" s="80">
        <v>24</v>
      </c>
      <c r="M42" s="93">
        <v>0</v>
      </c>
      <c r="N42" s="80">
        <v>18</v>
      </c>
      <c r="O42" s="80">
        <v>251</v>
      </c>
      <c r="P42" s="93">
        <v>0</v>
      </c>
      <c r="Q42" s="80">
        <v>37</v>
      </c>
      <c r="R42" s="93">
        <v>0</v>
      </c>
      <c r="S42" s="80">
        <v>108</v>
      </c>
      <c r="T42" s="93">
        <v>39</v>
      </c>
      <c r="U42" s="80">
        <v>14</v>
      </c>
      <c r="V42" s="93">
        <v>40</v>
      </c>
      <c r="W42" s="80">
        <v>87</v>
      </c>
      <c r="X42" s="93">
        <v>0</v>
      </c>
      <c r="Y42" s="80">
        <v>19</v>
      </c>
      <c r="Z42" s="93">
        <v>13</v>
      </c>
      <c r="AA42" s="80">
        <v>0</v>
      </c>
      <c r="AB42" s="93">
        <v>5</v>
      </c>
      <c r="AC42" s="80">
        <v>31</v>
      </c>
      <c r="AD42" s="93">
        <v>0</v>
      </c>
      <c r="AE42" s="80">
        <v>1163</v>
      </c>
      <c r="AF42" s="93">
        <v>0</v>
      </c>
      <c r="AG42" s="80">
        <v>61</v>
      </c>
      <c r="AH42" s="93">
        <v>20</v>
      </c>
      <c r="AI42" s="80">
        <v>86</v>
      </c>
      <c r="AJ42" s="93">
        <v>5</v>
      </c>
      <c r="AK42" s="80">
        <v>1</v>
      </c>
      <c r="AL42" s="93">
        <v>29</v>
      </c>
      <c r="AM42" s="80">
        <v>1</v>
      </c>
      <c r="AN42" s="93">
        <v>62</v>
      </c>
      <c r="AO42" s="80">
        <v>4</v>
      </c>
      <c r="AP42" s="80">
        <v>2</v>
      </c>
      <c r="AQ42" s="93">
        <v>24</v>
      </c>
      <c r="AR42" s="18"/>
    </row>
    <row r="43" spans="1:44" s="2" customFormat="1">
      <c r="A43" s="6" t="s">
        <v>128</v>
      </c>
      <c r="B43" s="80">
        <f t="shared" si="2"/>
        <v>374</v>
      </c>
      <c r="C43" s="80">
        <v>0</v>
      </c>
      <c r="D43" s="93">
        <v>28</v>
      </c>
      <c r="E43" s="80">
        <v>8</v>
      </c>
      <c r="F43" s="93">
        <v>0</v>
      </c>
      <c r="G43" s="80">
        <v>10</v>
      </c>
      <c r="H43" s="93">
        <v>2</v>
      </c>
      <c r="I43" s="80">
        <v>13</v>
      </c>
      <c r="J43" s="93">
        <v>0</v>
      </c>
      <c r="K43" s="80">
        <v>1</v>
      </c>
      <c r="L43" s="80">
        <v>2</v>
      </c>
      <c r="M43" s="93">
        <v>0</v>
      </c>
      <c r="N43" s="80">
        <v>6</v>
      </c>
      <c r="O43" s="80">
        <v>15</v>
      </c>
      <c r="P43" s="93">
        <v>0</v>
      </c>
      <c r="Q43" s="80">
        <v>0</v>
      </c>
      <c r="R43" s="93">
        <v>0</v>
      </c>
      <c r="S43" s="80">
        <v>2</v>
      </c>
      <c r="T43" s="93">
        <v>0</v>
      </c>
      <c r="U43" s="80">
        <v>3</v>
      </c>
      <c r="V43" s="93">
        <v>4</v>
      </c>
      <c r="W43" s="80">
        <v>14</v>
      </c>
      <c r="X43" s="93">
        <v>1</v>
      </c>
      <c r="Y43" s="80">
        <v>9</v>
      </c>
      <c r="Z43" s="93">
        <v>0</v>
      </c>
      <c r="AA43" s="80">
        <v>0</v>
      </c>
      <c r="AB43" s="93">
        <v>2</v>
      </c>
      <c r="AC43" s="80">
        <v>58</v>
      </c>
      <c r="AD43" s="93">
        <v>0</v>
      </c>
      <c r="AE43" s="80">
        <v>135</v>
      </c>
      <c r="AF43" s="93">
        <v>0</v>
      </c>
      <c r="AG43" s="80">
        <v>4</v>
      </c>
      <c r="AH43" s="93">
        <v>11</v>
      </c>
      <c r="AI43" s="80">
        <v>17</v>
      </c>
      <c r="AJ43" s="93">
        <v>0</v>
      </c>
      <c r="AK43" s="80">
        <v>0</v>
      </c>
      <c r="AL43" s="93">
        <v>4</v>
      </c>
      <c r="AM43" s="80">
        <v>0</v>
      </c>
      <c r="AN43" s="93">
        <v>4</v>
      </c>
      <c r="AO43" s="80">
        <v>0</v>
      </c>
      <c r="AP43" s="80">
        <v>0</v>
      </c>
      <c r="AQ43" s="93">
        <v>21</v>
      </c>
      <c r="AR43" s="18"/>
    </row>
    <row r="44" spans="1:44" s="2" customFormat="1">
      <c r="A44" s="60"/>
      <c r="B44" s="80"/>
      <c r="C44" s="77"/>
      <c r="D44" s="92"/>
      <c r="E44" s="77"/>
      <c r="F44" s="92"/>
      <c r="G44" s="77"/>
      <c r="H44" s="92"/>
      <c r="I44" s="77"/>
      <c r="J44" s="92"/>
      <c r="K44" s="77"/>
      <c r="L44" s="77"/>
      <c r="M44" s="92"/>
      <c r="N44" s="77"/>
      <c r="O44" s="77"/>
      <c r="P44" s="92"/>
      <c r="Q44" s="77"/>
      <c r="R44" s="92"/>
      <c r="S44" s="77"/>
      <c r="T44" s="92"/>
      <c r="U44" s="77"/>
      <c r="V44" s="92"/>
      <c r="W44" s="77"/>
      <c r="X44" s="92"/>
      <c r="Y44" s="77"/>
      <c r="Z44" s="92"/>
      <c r="AA44" s="77"/>
      <c r="AB44" s="92"/>
      <c r="AC44" s="77"/>
      <c r="AD44" s="92"/>
      <c r="AE44" s="77"/>
      <c r="AF44" s="92"/>
      <c r="AG44" s="77"/>
      <c r="AH44" s="92"/>
      <c r="AI44" s="77"/>
      <c r="AJ44" s="92"/>
      <c r="AK44" s="77"/>
      <c r="AL44" s="92"/>
      <c r="AM44" s="77"/>
      <c r="AN44" s="92"/>
      <c r="AO44" s="77"/>
      <c r="AP44" s="77"/>
      <c r="AQ44" s="92"/>
      <c r="AR44" s="18"/>
    </row>
    <row r="45" spans="1:44">
      <c r="A45" s="59" t="s">
        <v>10</v>
      </c>
      <c r="B45" s="95">
        <f>SUM(B46:B47)</f>
        <v>1199</v>
      </c>
      <c r="C45" s="95">
        <f t="shared" ref="C45:AQ45" si="10">SUM(C46:C47)</f>
        <v>0</v>
      </c>
      <c r="D45" s="95">
        <f t="shared" si="10"/>
        <v>155</v>
      </c>
      <c r="E45" s="95">
        <f t="shared" si="10"/>
        <v>66</v>
      </c>
      <c r="F45" s="95">
        <f t="shared" si="10"/>
        <v>0</v>
      </c>
      <c r="G45" s="95">
        <f t="shared" si="10"/>
        <v>29</v>
      </c>
      <c r="H45" s="95">
        <f t="shared" si="10"/>
        <v>8</v>
      </c>
      <c r="I45" s="95">
        <f t="shared" si="10"/>
        <v>13</v>
      </c>
      <c r="J45" s="95">
        <f t="shared" si="10"/>
        <v>0</v>
      </c>
      <c r="K45" s="95">
        <f t="shared" si="10"/>
        <v>22</v>
      </c>
      <c r="L45" s="95">
        <f t="shared" si="10"/>
        <v>7</v>
      </c>
      <c r="M45" s="95">
        <f t="shared" si="10"/>
        <v>0</v>
      </c>
      <c r="N45" s="95">
        <f t="shared" si="10"/>
        <v>3</v>
      </c>
      <c r="O45" s="95">
        <f t="shared" si="10"/>
        <v>104</v>
      </c>
      <c r="P45" s="95">
        <f t="shared" si="10"/>
        <v>0</v>
      </c>
      <c r="Q45" s="95">
        <f t="shared" si="10"/>
        <v>8</v>
      </c>
      <c r="R45" s="95">
        <f t="shared" si="10"/>
        <v>0</v>
      </c>
      <c r="S45" s="95">
        <f t="shared" si="10"/>
        <v>9</v>
      </c>
      <c r="T45" s="95">
        <f t="shared" si="10"/>
        <v>0</v>
      </c>
      <c r="U45" s="95">
        <f t="shared" si="10"/>
        <v>24</v>
      </c>
      <c r="V45" s="95">
        <f t="shared" si="10"/>
        <v>58</v>
      </c>
      <c r="W45" s="95">
        <f t="shared" si="10"/>
        <v>32</v>
      </c>
      <c r="X45" s="95">
        <f t="shared" si="10"/>
        <v>0</v>
      </c>
      <c r="Y45" s="95">
        <f t="shared" si="10"/>
        <v>47</v>
      </c>
      <c r="Z45" s="95">
        <f t="shared" si="10"/>
        <v>14</v>
      </c>
      <c r="AA45" s="95">
        <f t="shared" si="10"/>
        <v>0</v>
      </c>
      <c r="AB45" s="95">
        <f t="shared" si="10"/>
        <v>0</v>
      </c>
      <c r="AC45" s="95">
        <f t="shared" si="10"/>
        <v>7</v>
      </c>
      <c r="AD45" s="95">
        <f t="shared" si="10"/>
        <v>0</v>
      </c>
      <c r="AE45" s="95">
        <f t="shared" si="10"/>
        <v>361</v>
      </c>
      <c r="AF45" s="95">
        <f t="shared" si="10"/>
        <v>0</v>
      </c>
      <c r="AG45" s="95">
        <f t="shared" si="10"/>
        <v>25</v>
      </c>
      <c r="AH45" s="95">
        <f t="shared" si="10"/>
        <v>17</v>
      </c>
      <c r="AI45" s="95">
        <f t="shared" si="10"/>
        <v>43</v>
      </c>
      <c r="AJ45" s="95">
        <f t="shared" si="10"/>
        <v>10</v>
      </c>
      <c r="AK45" s="95">
        <f t="shared" si="10"/>
        <v>0</v>
      </c>
      <c r="AL45" s="95">
        <f t="shared" si="10"/>
        <v>34</v>
      </c>
      <c r="AM45" s="95">
        <f t="shared" si="10"/>
        <v>0</v>
      </c>
      <c r="AN45" s="95">
        <f t="shared" si="10"/>
        <v>87</v>
      </c>
      <c r="AO45" s="95">
        <f t="shared" si="10"/>
        <v>0</v>
      </c>
      <c r="AP45" s="95">
        <f t="shared" si="10"/>
        <v>1</v>
      </c>
      <c r="AQ45" s="96">
        <f t="shared" si="10"/>
        <v>15</v>
      </c>
    </row>
    <row r="46" spans="1:44" s="25" customFormat="1">
      <c r="A46" s="6" t="s">
        <v>129</v>
      </c>
      <c r="B46" s="80">
        <f t="shared" si="2"/>
        <v>860</v>
      </c>
      <c r="C46" s="80">
        <v>0</v>
      </c>
      <c r="D46" s="93">
        <v>133</v>
      </c>
      <c r="E46" s="80">
        <v>56</v>
      </c>
      <c r="F46" s="93">
        <v>0</v>
      </c>
      <c r="G46" s="80">
        <v>20</v>
      </c>
      <c r="H46" s="93">
        <v>7</v>
      </c>
      <c r="I46" s="80">
        <v>9</v>
      </c>
      <c r="J46" s="93">
        <v>0</v>
      </c>
      <c r="K46" s="80">
        <v>0</v>
      </c>
      <c r="L46" s="80">
        <v>2</v>
      </c>
      <c r="M46" s="93">
        <v>0</v>
      </c>
      <c r="N46" s="80">
        <v>3</v>
      </c>
      <c r="O46" s="80">
        <v>82</v>
      </c>
      <c r="P46" s="93">
        <v>0</v>
      </c>
      <c r="Q46" s="80">
        <v>7</v>
      </c>
      <c r="R46" s="93">
        <v>0</v>
      </c>
      <c r="S46" s="80">
        <v>9</v>
      </c>
      <c r="T46" s="93">
        <v>0</v>
      </c>
      <c r="U46" s="80">
        <v>15</v>
      </c>
      <c r="V46" s="93">
        <v>52</v>
      </c>
      <c r="W46" s="80">
        <v>23</v>
      </c>
      <c r="X46" s="93">
        <v>0</v>
      </c>
      <c r="Y46" s="80">
        <v>34</v>
      </c>
      <c r="Z46" s="93">
        <v>14</v>
      </c>
      <c r="AA46" s="80">
        <v>0</v>
      </c>
      <c r="AB46" s="93">
        <v>0</v>
      </c>
      <c r="AC46" s="80">
        <v>3</v>
      </c>
      <c r="AD46" s="93">
        <v>0</v>
      </c>
      <c r="AE46" s="80">
        <v>220</v>
      </c>
      <c r="AF46" s="93">
        <v>0</v>
      </c>
      <c r="AG46" s="80">
        <v>18</v>
      </c>
      <c r="AH46" s="93">
        <v>7</v>
      </c>
      <c r="AI46" s="80">
        <v>29</v>
      </c>
      <c r="AJ46" s="93">
        <v>10</v>
      </c>
      <c r="AK46" s="80">
        <v>0</v>
      </c>
      <c r="AL46" s="93">
        <v>24</v>
      </c>
      <c r="AM46" s="80">
        <v>0</v>
      </c>
      <c r="AN46" s="93">
        <v>80</v>
      </c>
      <c r="AO46" s="80">
        <v>0</v>
      </c>
      <c r="AP46" s="80">
        <v>1</v>
      </c>
      <c r="AQ46" s="93">
        <v>2</v>
      </c>
      <c r="AR46" s="24"/>
    </row>
    <row r="47" spans="1:44" s="26" customFormat="1">
      <c r="A47" s="6" t="s">
        <v>25</v>
      </c>
      <c r="B47" s="80">
        <f t="shared" si="2"/>
        <v>339</v>
      </c>
      <c r="C47" s="80">
        <v>0</v>
      </c>
      <c r="D47" s="93">
        <v>22</v>
      </c>
      <c r="E47" s="80">
        <v>10</v>
      </c>
      <c r="F47" s="93">
        <v>0</v>
      </c>
      <c r="G47" s="80">
        <v>9</v>
      </c>
      <c r="H47" s="93">
        <v>1</v>
      </c>
      <c r="I47" s="80">
        <v>4</v>
      </c>
      <c r="J47" s="93">
        <v>0</v>
      </c>
      <c r="K47" s="80">
        <v>22</v>
      </c>
      <c r="L47" s="80">
        <v>5</v>
      </c>
      <c r="M47" s="93">
        <v>0</v>
      </c>
      <c r="N47" s="80">
        <v>0</v>
      </c>
      <c r="O47" s="80">
        <v>22</v>
      </c>
      <c r="P47" s="93">
        <v>0</v>
      </c>
      <c r="Q47" s="80">
        <v>1</v>
      </c>
      <c r="R47" s="93">
        <v>0</v>
      </c>
      <c r="S47" s="80">
        <v>0</v>
      </c>
      <c r="T47" s="93">
        <v>0</v>
      </c>
      <c r="U47" s="80">
        <v>9</v>
      </c>
      <c r="V47" s="93">
        <v>6</v>
      </c>
      <c r="W47" s="80">
        <v>9</v>
      </c>
      <c r="X47" s="93">
        <v>0</v>
      </c>
      <c r="Y47" s="80">
        <v>13</v>
      </c>
      <c r="Z47" s="93">
        <v>0</v>
      </c>
      <c r="AA47" s="80">
        <v>0</v>
      </c>
      <c r="AB47" s="93">
        <v>0</v>
      </c>
      <c r="AC47" s="80">
        <v>4</v>
      </c>
      <c r="AD47" s="93">
        <v>0</v>
      </c>
      <c r="AE47" s="80">
        <v>141</v>
      </c>
      <c r="AF47" s="93">
        <v>0</v>
      </c>
      <c r="AG47" s="80">
        <v>7</v>
      </c>
      <c r="AH47" s="93">
        <v>10</v>
      </c>
      <c r="AI47" s="80">
        <v>14</v>
      </c>
      <c r="AJ47" s="93">
        <v>0</v>
      </c>
      <c r="AK47" s="80">
        <v>0</v>
      </c>
      <c r="AL47" s="93">
        <v>10</v>
      </c>
      <c r="AM47" s="80">
        <v>0</v>
      </c>
      <c r="AN47" s="93">
        <v>7</v>
      </c>
      <c r="AO47" s="80">
        <v>0</v>
      </c>
      <c r="AP47" s="80">
        <v>0</v>
      </c>
      <c r="AQ47" s="93">
        <v>13</v>
      </c>
      <c r="AR47" s="21"/>
    </row>
    <row r="48" spans="1:44" s="26" customFormat="1">
      <c r="A48" s="60"/>
      <c r="B48" s="80"/>
      <c r="C48" s="80"/>
      <c r="D48" s="93"/>
      <c r="E48" s="80"/>
      <c r="F48" s="93"/>
      <c r="G48" s="80"/>
      <c r="H48" s="93"/>
      <c r="I48" s="80"/>
      <c r="J48" s="93"/>
      <c r="K48" s="80"/>
      <c r="L48" s="80"/>
      <c r="M48" s="93"/>
      <c r="N48" s="80"/>
      <c r="O48" s="80"/>
      <c r="P48" s="93"/>
      <c r="Q48" s="80"/>
      <c r="R48" s="93"/>
      <c r="S48" s="80"/>
      <c r="T48" s="93"/>
      <c r="U48" s="80"/>
      <c r="V48" s="93"/>
      <c r="W48" s="80"/>
      <c r="X48" s="93"/>
      <c r="Y48" s="80"/>
      <c r="Z48" s="93"/>
      <c r="AA48" s="80"/>
      <c r="AB48" s="93"/>
      <c r="AC48" s="80"/>
      <c r="AD48" s="93"/>
      <c r="AE48" s="80"/>
      <c r="AF48" s="93"/>
      <c r="AG48" s="80"/>
      <c r="AH48" s="93"/>
      <c r="AI48" s="80"/>
      <c r="AJ48" s="93"/>
      <c r="AK48" s="80"/>
      <c r="AL48" s="93"/>
      <c r="AM48" s="80"/>
      <c r="AN48" s="93"/>
      <c r="AO48" s="80"/>
      <c r="AP48" s="80"/>
      <c r="AQ48" s="93"/>
      <c r="AR48" s="21"/>
    </row>
    <row r="49" spans="1:44" s="26" customFormat="1">
      <c r="A49" s="59" t="s">
        <v>11</v>
      </c>
      <c r="B49" s="95">
        <f>SUM(B50:B51)</f>
        <v>725</v>
      </c>
      <c r="C49" s="95">
        <f t="shared" ref="C49:AQ49" si="11">SUM(C50:C51)</f>
        <v>0</v>
      </c>
      <c r="D49" s="95">
        <f t="shared" si="11"/>
        <v>93</v>
      </c>
      <c r="E49" s="95">
        <f t="shared" si="11"/>
        <v>38</v>
      </c>
      <c r="F49" s="95">
        <f t="shared" si="11"/>
        <v>0</v>
      </c>
      <c r="G49" s="95">
        <f t="shared" si="11"/>
        <v>24</v>
      </c>
      <c r="H49" s="95">
        <f t="shared" si="11"/>
        <v>4</v>
      </c>
      <c r="I49" s="95">
        <f t="shared" si="11"/>
        <v>3</v>
      </c>
      <c r="J49" s="95">
        <f t="shared" si="11"/>
        <v>0</v>
      </c>
      <c r="K49" s="95">
        <f t="shared" si="11"/>
        <v>9</v>
      </c>
      <c r="L49" s="95">
        <f t="shared" si="11"/>
        <v>2</v>
      </c>
      <c r="M49" s="95">
        <f t="shared" si="11"/>
        <v>0</v>
      </c>
      <c r="N49" s="95">
        <f t="shared" si="11"/>
        <v>7</v>
      </c>
      <c r="O49" s="95">
        <f t="shared" si="11"/>
        <v>73</v>
      </c>
      <c r="P49" s="95">
        <f t="shared" si="11"/>
        <v>2</v>
      </c>
      <c r="Q49" s="95">
        <f t="shared" si="11"/>
        <v>7</v>
      </c>
      <c r="R49" s="95">
        <f t="shared" si="11"/>
        <v>0</v>
      </c>
      <c r="S49" s="95">
        <f t="shared" si="11"/>
        <v>4</v>
      </c>
      <c r="T49" s="95">
        <f t="shared" si="11"/>
        <v>0</v>
      </c>
      <c r="U49" s="95">
        <f t="shared" si="11"/>
        <v>7</v>
      </c>
      <c r="V49" s="95">
        <f t="shared" si="11"/>
        <v>35</v>
      </c>
      <c r="W49" s="95">
        <f t="shared" si="11"/>
        <v>29</v>
      </c>
      <c r="X49" s="95">
        <f t="shared" si="11"/>
        <v>2</v>
      </c>
      <c r="Y49" s="95">
        <f t="shared" si="11"/>
        <v>10</v>
      </c>
      <c r="Z49" s="95">
        <f t="shared" si="11"/>
        <v>2</v>
      </c>
      <c r="AA49" s="95">
        <f t="shared" si="11"/>
        <v>0</v>
      </c>
      <c r="AB49" s="95">
        <f t="shared" si="11"/>
        <v>1</v>
      </c>
      <c r="AC49" s="95">
        <f t="shared" si="11"/>
        <v>3</v>
      </c>
      <c r="AD49" s="95">
        <f t="shared" si="11"/>
        <v>0</v>
      </c>
      <c r="AE49" s="95">
        <f t="shared" si="11"/>
        <v>243</v>
      </c>
      <c r="AF49" s="95">
        <f t="shared" si="11"/>
        <v>0</v>
      </c>
      <c r="AG49" s="95">
        <f t="shared" si="11"/>
        <v>16</v>
      </c>
      <c r="AH49" s="95">
        <f t="shared" si="11"/>
        <v>7</v>
      </c>
      <c r="AI49" s="95">
        <f t="shared" si="11"/>
        <v>31</v>
      </c>
      <c r="AJ49" s="95">
        <f t="shared" si="11"/>
        <v>5</v>
      </c>
      <c r="AK49" s="95">
        <f t="shared" si="11"/>
        <v>0</v>
      </c>
      <c r="AL49" s="95">
        <f t="shared" si="11"/>
        <v>22</v>
      </c>
      <c r="AM49" s="95">
        <f t="shared" si="11"/>
        <v>5</v>
      </c>
      <c r="AN49" s="95">
        <f t="shared" si="11"/>
        <v>35</v>
      </c>
      <c r="AO49" s="95">
        <f t="shared" si="11"/>
        <v>1</v>
      </c>
      <c r="AP49" s="95">
        <f t="shared" si="11"/>
        <v>0</v>
      </c>
      <c r="AQ49" s="96">
        <f t="shared" si="11"/>
        <v>5</v>
      </c>
      <c r="AR49" s="21"/>
    </row>
    <row r="50" spans="1:44" s="2" customFormat="1">
      <c r="A50" s="6" t="s">
        <v>130</v>
      </c>
      <c r="B50" s="80">
        <f t="shared" si="2"/>
        <v>347</v>
      </c>
      <c r="C50" s="80">
        <v>0</v>
      </c>
      <c r="D50" s="93">
        <v>47</v>
      </c>
      <c r="E50" s="80">
        <v>19</v>
      </c>
      <c r="F50" s="93">
        <v>0</v>
      </c>
      <c r="G50" s="80">
        <v>8</v>
      </c>
      <c r="H50" s="93">
        <v>3</v>
      </c>
      <c r="I50" s="80">
        <v>2</v>
      </c>
      <c r="J50" s="93">
        <v>0</v>
      </c>
      <c r="K50" s="80">
        <v>1</v>
      </c>
      <c r="L50" s="80">
        <v>1</v>
      </c>
      <c r="M50" s="93">
        <v>0</v>
      </c>
      <c r="N50" s="80">
        <v>2</v>
      </c>
      <c r="O50" s="80">
        <v>34</v>
      </c>
      <c r="P50" s="93">
        <v>2</v>
      </c>
      <c r="Q50" s="80">
        <v>2</v>
      </c>
      <c r="R50" s="93">
        <v>0</v>
      </c>
      <c r="S50" s="80">
        <v>0</v>
      </c>
      <c r="T50" s="93">
        <v>0</v>
      </c>
      <c r="U50" s="80">
        <v>3</v>
      </c>
      <c r="V50" s="93">
        <v>17</v>
      </c>
      <c r="W50" s="80">
        <v>16</v>
      </c>
      <c r="X50" s="93">
        <v>2</v>
      </c>
      <c r="Y50" s="80">
        <v>2</v>
      </c>
      <c r="Z50" s="93">
        <v>1</v>
      </c>
      <c r="AA50" s="80">
        <v>0</v>
      </c>
      <c r="AB50" s="93">
        <v>0</v>
      </c>
      <c r="AC50" s="80">
        <v>2</v>
      </c>
      <c r="AD50" s="93">
        <v>0</v>
      </c>
      <c r="AE50" s="80">
        <v>110</v>
      </c>
      <c r="AF50" s="93">
        <v>0</v>
      </c>
      <c r="AG50" s="80">
        <v>6</v>
      </c>
      <c r="AH50" s="93">
        <v>3</v>
      </c>
      <c r="AI50" s="80">
        <v>17</v>
      </c>
      <c r="AJ50" s="93">
        <v>0</v>
      </c>
      <c r="AK50" s="80">
        <v>0</v>
      </c>
      <c r="AL50" s="93">
        <v>14</v>
      </c>
      <c r="AM50" s="80">
        <v>0</v>
      </c>
      <c r="AN50" s="93">
        <v>28</v>
      </c>
      <c r="AO50" s="80">
        <v>0</v>
      </c>
      <c r="AP50" s="80">
        <v>0</v>
      </c>
      <c r="AQ50" s="93">
        <v>5</v>
      </c>
      <c r="AR50" s="18"/>
    </row>
    <row r="51" spans="1:44" s="2" customFormat="1">
      <c r="A51" s="6" t="s">
        <v>26</v>
      </c>
      <c r="B51" s="80">
        <f t="shared" si="2"/>
        <v>378</v>
      </c>
      <c r="C51" s="80">
        <v>0</v>
      </c>
      <c r="D51" s="93">
        <v>46</v>
      </c>
      <c r="E51" s="80">
        <v>19</v>
      </c>
      <c r="F51" s="93">
        <v>0</v>
      </c>
      <c r="G51" s="80">
        <v>16</v>
      </c>
      <c r="H51" s="93">
        <v>1</v>
      </c>
      <c r="I51" s="80">
        <v>1</v>
      </c>
      <c r="J51" s="93">
        <v>0</v>
      </c>
      <c r="K51" s="80">
        <v>8</v>
      </c>
      <c r="L51" s="80">
        <v>1</v>
      </c>
      <c r="M51" s="93">
        <v>0</v>
      </c>
      <c r="N51" s="80">
        <v>5</v>
      </c>
      <c r="O51" s="80">
        <v>39</v>
      </c>
      <c r="P51" s="93">
        <v>0</v>
      </c>
      <c r="Q51" s="80">
        <v>5</v>
      </c>
      <c r="R51" s="93">
        <v>0</v>
      </c>
      <c r="S51" s="80">
        <v>4</v>
      </c>
      <c r="T51" s="93">
        <v>0</v>
      </c>
      <c r="U51" s="80">
        <v>4</v>
      </c>
      <c r="V51" s="93">
        <v>18</v>
      </c>
      <c r="W51" s="80">
        <v>13</v>
      </c>
      <c r="X51" s="93">
        <v>0</v>
      </c>
      <c r="Y51" s="80">
        <v>8</v>
      </c>
      <c r="Z51" s="93">
        <v>1</v>
      </c>
      <c r="AA51" s="80">
        <v>0</v>
      </c>
      <c r="AB51" s="93">
        <v>1</v>
      </c>
      <c r="AC51" s="80">
        <v>1</v>
      </c>
      <c r="AD51" s="93">
        <v>0</v>
      </c>
      <c r="AE51" s="80">
        <v>133</v>
      </c>
      <c r="AF51" s="93">
        <v>0</v>
      </c>
      <c r="AG51" s="80">
        <v>10</v>
      </c>
      <c r="AH51" s="93">
        <v>4</v>
      </c>
      <c r="AI51" s="80">
        <v>14</v>
      </c>
      <c r="AJ51" s="93">
        <v>5</v>
      </c>
      <c r="AK51" s="80">
        <v>0</v>
      </c>
      <c r="AL51" s="93">
        <v>8</v>
      </c>
      <c r="AM51" s="80">
        <v>5</v>
      </c>
      <c r="AN51" s="93">
        <v>7</v>
      </c>
      <c r="AO51" s="80">
        <v>1</v>
      </c>
      <c r="AP51" s="80">
        <v>0</v>
      </c>
      <c r="AQ51" s="93">
        <v>0</v>
      </c>
      <c r="AR51" s="18"/>
    </row>
    <row r="52" spans="1:44" s="2" customFormat="1">
      <c r="A52" s="60"/>
      <c r="B52" s="80"/>
      <c r="C52" s="77"/>
      <c r="D52" s="92"/>
      <c r="E52" s="77"/>
      <c r="F52" s="92"/>
      <c r="G52" s="77"/>
      <c r="H52" s="92"/>
      <c r="I52" s="77"/>
      <c r="J52" s="92"/>
      <c r="K52" s="77"/>
      <c r="L52" s="77"/>
      <c r="M52" s="92"/>
      <c r="N52" s="77"/>
      <c r="O52" s="77"/>
      <c r="P52" s="92"/>
      <c r="Q52" s="77"/>
      <c r="R52" s="92"/>
      <c r="S52" s="77"/>
      <c r="T52" s="92"/>
      <c r="U52" s="77"/>
      <c r="V52" s="92"/>
      <c r="W52" s="77"/>
      <c r="X52" s="92"/>
      <c r="Y52" s="77"/>
      <c r="Z52" s="92"/>
      <c r="AA52" s="77"/>
      <c r="AB52" s="92"/>
      <c r="AC52" s="77"/>
      <c r="AD52" s="92"/>
      <c r="AE52" s="77"/>
      <c r="AF52" s="92"/>
      <c r="AG52" s="77"/>
      <c r="AH52" s="92"/>
      <c r="AI52" s="77"/>
      <c r="AJ52" s="92"/>
      <c r="AK52" s="77"/>
      <c r="AL52" s="92"/>
      <c r="AM52" s="77"/>
      <c r="AN52" s="92"/>
      <c r="AO52" s="77"/>
      <c r="AP52" s="77"/>
      <c r="AQ52" s="92"/>
      <c r="AR52" s="18"/>
    </row>
    <row r="53" spans="1:44">
      <c r="A53" s="59" t="s">
        <v>12</v>
      </c>
      <c r="B53" s="95">
        <f>SUM(B54:B55)</f>
        <v>1466</v>
      </c>
      <c r="C53" s="95">
        <f t="shared" ref="C53:AQ53" si="12">SUM(C54:C55)</f>
        <v>0</v>
      </c>
      <c r="D53" s="95">
        <f t="shared" si="12"/>
        <v>166</v>
      </c>
      <c r="E53" s="95">
        <f t="shared" si="12"/>
        <v>53</v>
      </c>
      <c r="F53" s="95">
        <f t="shared" si="12"/>
        <v>0</v>
      </c>
      <c r="G53" s="95">
        <f t="shared" si="12"/>
        <v>57</v>
      </c>
      <c r="H53" s="95">
        <f t="shared" si="12"/>
        <v>7</v>
      </c>
      <c r="I53" s="95">
        <f t="shared" si="12"/>
        <v>15</v>
      </c>
      <c r="J53" s="95">
        <f t="shared" si="12"/>
        <v>0</v>
      </c>
      <c r="K53" s="95">
        <f t="shared" si="12"/>
        <v>11</v>
      </c>
      <c r="L53" s="95">
        <f t="shared" si="12"/>
        <v>5</v>
      </c>
      <c r="M53" s="95">
        <f t="shared" si="12"/>
        <v>0</v>
      </c>
      <c r="N53" s="95">
        <f t="shared" si="12"/>
        <v>9</v>
      </c>
      <c r="O53" s="95">
        <f t="shared" si="12"/>
        <v>92</v>
      </c>
      <c r="P53" s="95">
        <f t="shared" si="12"/>
        <v>1</v>
      </c>
      <c r="Q53" s="95">
        <f t="shared" si="12"/>
        <v>9</v>
      </c>
      <c r="R53" s="95">
        <f t="shared" si="12"/>
        <v>0</v>
      </c>
      <c r="S53" s="95">
        <f t="shared" si="12"/>
        <v>41</v>
      </c>
      <c r="T53" s="95">
        <f t="shared" si="12"/>
        <v>7</v>
      </c>
      <c r="U53" s="95">
        <f t="shared" si="12"/>
        <v>40</v>
      </c>
      <c r="V53" s="95">
        <f t="shared" si="12"/>
        <v>24</v>
      </c>
      <c r="W53" s="95">
        <f t="shared" si="12"/>
        <v>56</v>
      </c>
      <c r="X53" s="95">
        <f t="shared" si="12"/>
        <v>0</v>
      </c>
      <c r="Y53" s="95">
        <f t="shared" si="12"/>
        <v>41</v>
      </c>
      <c r="Z53" s="95">
        <f t="shared" si="12"/>
        <v>7</v>
      </c>
      <c r="AA53" s="95">
        <f t="shared" si="12"/>
        <v>0</v>
      </c>
      <c r="AB53" s="95">
        <f t="shared" si="12"/>
        <v>1</v>
      </c>
      <c r="AC53" s="95">
        <f t="shared" si="12"/>
        <v>60</v>
      </c>
      <c r="AD53" s="95">
        <f t="shared" si="12"/>
        <v>0</v>
      </c>
      <c r="AE53" s="95">
        <f t="shared" si="12"/>
        <v>546</v>
      </c>
      <c r="AF53" s="95">
        <f t="shared" si="12"/>
        <v>0</v>
      </c>
      <c r="AG53" s="95">
        <f t="shared" si="12"/>
        <v>19</v>
      </c>
      <c r="AH53" s="95">
        <f t="shared" si="12"/>
        <v>38</v>
      </c>
      <c r="AI53" s="95">
        <f t="shared" si="12"/>
        <v>34</v>
      </c>
      <c r="AJ53" s="95">
        <f t="shared" si="12"/>
        <v>3</v>
      </c>
      <c r="AK53" s="95">
        <f t="shared" si="12"/>
        <v>1</v>
      </c>
      <c r="AL53" s="95">
        <f t="shared" si="12"/>
        <v>26</v>
      </c>
      <c r="AM53" s="95">
        <f t="shared" si="12"/>
        <v>2</v>
      </c>
      <c r="AN53" s="95">
        <f t="shared" si="12"/>
        <v>72</v>
      </c>
      <c r="AO53" s="95">
        <f t="shared" si="12"/>
        <v>0</v>
      </c>
      <c r="AP53" s="95">
        <f t="shared" si="12"/>
        <v>0</v>
      </c>
      <c r="AQ53" s="96">
        <f t="shared" si="12"/>
        <v>23</v>
      </c>
    </row>
    <row r="54" spans="1:44" s="2" customFormat="1">
      <c r="A54" s="6" t="s">
        <v>27</v>
      </c>
      <c r="B54" s="80">
        <f t="shared" si="2"/>
        <v>1225</v>
      </c>
      <c r="C54" s="80">
        <v>0</v>
      </c>
      <c r="D54" s="93">
        <v>152</v>
      </c>
      <c r="E54" s="80">
        <v>53</v>
      </c>
      <c r="F54" s="93">
        <v>0</v>
      </c>
      <c r="G54" s="80">
        <v>46</v>
      </c>
      <c r="H54" s="93">
        <v>3</v>
      </c>
      <c r="I54" s="80">
        <v>12</v>
      </c>
      <c r="J54" s="93">
        <v>0</v>
      </c>
      <c r="K54" s="80">
        <v>0</v>
      </c>
      <c r="L54" s="80">
        <v>0</v>
      </c>
      <c r="M54" s="93">
        <v>0</v>
      </c>
      <c r="N54" s="80">
        <v>8</v>
      </c>
      <c r="O54" s="80">
        <v>76</v>
      </c>
      <c r="P54" s="93">
        <v>1</v>
      </c>
      <c r="Q54" s="80">
        <v>8</v>
      </c>
      <c r="R54" s="93">
        <v>0</v>
      </c>
      <c r="S54" s="80">
        <v>40</v>
      </c>
      <c r="T54" s="93">
        <v>0</v>
      </c>
      <c r="U54" s="80">
        <v>36</v>
      </c>
      <c r="V54" s="93">
        <v>21</v>
      </c>
      <c r="W54" s="80">
        <v>45</v>
      </c>
      <c r="X54" s="93">
        <v>0</v>
      </c>
      <c r="Y54" s="80">
        <v>33</v>
      </c>
      <c r="Z54" s="93">
        <v>7</v>
      </c>
      <c r="AA54" s="80">
        <v>0</v>
      </c>
      <c r="AB54" s="93">
        <v>1</v>
      </c>
      <c r="AC54" s="80">
        <v>60</v>
      </c>
      <c r="AD54" s="93">
        <v>0</v>
      </c>
      <c r="AE54" s="80">
        <v>440</v>
      </c>
      <c r="AF54" s="93">
        <v>0</v>
      </c>
      <c r="AG54" s="80">
        <v>16</v>
      </c>
      <c r="AH54" s="93">
        <v>35</v>
      </c>
      <c r="AI54" s="80">
        <v>28</v>
      </c>
      <c r="AJ54" s="93">
        <v>3</v>
      </c>
      <c r="AK54" s="80">
        <v>0</v>
      </c>
      <c r="AL54" s="93">
        <v>25</v>
      </c>
      <c r="AM54" s="80">
        <v>0</v>
      </c>
      <c r="AN54" s="93">
        <v>54</v>
      </c>
      <c r="AO54" s="80">
        <v>0</v>
      </c>
      <c r="AP54" s="80">
        <v>0</v>
      </c>
      <c r="AQ54" s="93">
        <v>22</v>
      </c>
      <c r="AR54" s="18"/>
    </row>
    <row r="55" spans="1:44" s="2" customFormat="1">
      <c r="A55" s="6" t="s">
        <v>28</v>
      </c>
      <c r="B55" s="80">
        <f t="shared" si="2"/>
        <v>241</v>
      </c>
      <c r="C55" s="80">
        <v>0</v>
      </c>
      <c r="D55" s="93">
        <v>14</v>
      </c>
      <c r="E55" s="80">
        <v>0</v>
      </c>
      <c r="F55" s="93">
        <v>0</v>
      </c>
      <c r="G55" s="80">
        <v>11</v>
      </c>
      <c r="H55" s="93">
        <v>4</v>
      </c>
      <c r="I55" s="80">
        <v>3</v>
      </c>
      <c r="J55" s="93">
        <v>0</v>
      </c>
      <c r="K55" s="80">
        <v>11</v>
      </c>
      <c r="L55" s="80">
        <v>5</v>
      </c>
      <c r="M55" s="93">
        <v>0</v>
      </c>
      <c r="N55" s="80">
        <v>1</v>
      </c>
      <c r="O55" s="80">
        <v>16</v>
      </c>
      <c r="P55" s="93">
        <v>0</v>
      </c>
      <c r="Q55" s="80">
        <v>1</v>
      </c>
      <c r="R55" s="93">
        <v>0</v>
      </c>
      <c r="S55" s="80">
        <v>1</v>
      </c>
      <c r="T55" s="93">
        <v>7</v>
      </c>
      <c r="U55" s="80">
        <v>4</v>
      </c>
      <c r="V55" s="93">
        <v>3</v>
      </c>
      <c r="W55" s="80">
        <v>11</v>
      </c>
      <c r="X55" s="93">
        <v>0</v>
      </c>
      <c r="Y55" s="80">
        <v>8</v>
      </c>
      <c r="Z55" s="93">
        <v>0</v>
      </c>
      <c r="AA55" s="80">
        <v>0</v>
      </c>
      <c r="AB55" s="93">
        <v>0</v>
      </c>
      <c r="AC55" s="80">
        <v>0</v>
      </c>
      <c r="AD55" s="93">
        <v>0</v>
      </c>
      <c r="AE55" s="80">
        <v>106</v>
      </c>
      <c r="AF55" s="93">
        <v>0</v>
      </c>
      <c r="AG55" s="80">
        <v>3</v>
      </c>
      <c r="AH55" s="93">
        <v>3</v>
      </c>
      <c r="AI55" s="80">
        <v>6</v>
      </c>
      <c r="AJ55" s="93">
        <v>0</v>
      </c>
      <c r="AK55" s="80">
        <v>1</v>
      </c>
      <c r="AL55" s="93">
        <v>1</v>
      </c>
      <c r="AM55" s="80">
        <v>2</v>
      </c>
      <c r="AN55" s="93">
        <v>18</v>
      </c>
      <c r="AO55" s="80">
        <v>0</v>
      </c>
      <c r="AP55" s="80">
        <v>0</v>
      </c>
      <c r="AQ55" s="93">
        <v>1</v>
      </c>
      <c r="AR55" s="18"/>
    </row>
    <row r="56" spans="1:44" s="2" customFormat="1">
      <c r="A56" s="60"/>
      <c r="B56" s="80"/>
      <c r="C56" s="80"/>
      <c r="D56" s="93"/>
      <c r="E56" s="80"/>
      <c r="F56" s="93"/>
      <c r="G56" s="80"/>
      <c r="H56" s="93"/>
      <c r="I56" s="80"/>
      <c r="J56" s="93"/>
      <c r="K56" s="80"/>
      <c r="L56" s="80"/>
      <c r="M56" s="93"/>
      <c r="N56" s="80"/>
      <c r="O56" s="80"/>
      <c r="P56" s="93"/>
      <c r="Q56" s="80"/>
      <c r="R56" s="93"/>
      <c r="S56" s="80"/>
      <c r="T56" s="93"/>
      <c r="U56" s="80"/>
      <c r="V56" s="93"/>
      <c r="W56" s="80"/>
      <c r="X56" s="93"/>
      <c r="Y56" s="80"/>
      <c r="Z56" s="93"/>
      <c r="AA56" s="80"/>
      <c r="AB56" s="93"/>
      <c r="AC56" s="80"/>
      <c r="AD56" s="93"/>
      <c r="AE56" s="80"/>
      <c r="AF56" s="93"/>
      <c r="AG56" s="80"/>
      <c r="AH56" s="93"/>
      <c r="AI56" s="80"/>
      <c r="AJ56" s="93"/>
      <c r="AK56" s="80"/>
      <c r="AL56" s="93"/>
      <c r="AM56" s="80"/>
      <c r="AN56" s="93"/>
      <c r="AO56" s="80"/>
      <c r="AP56" s="80"/>
      <c r="AQ56" s="93"/>
      <c r="AR56" s="18"/>
    </row>
    <row r="57" spans="1:44">
      <c r="A57" s="59" t="s">
        <v>57</v>
      </c>
      <c r="B57" s="95">
        <f>SUM(B58:B59)</f>
        <v>1091</v>
      </c>
      <c r="C57" s="95">
        <f t="shared" ref="C57:AQ57" si="13">SUM(C58:C59)</f>
        <v>0</v>
      </c>
      <c r="D57" s="95">
        <f t="shared" si="13"/>
        <v>128</v>
      </c>
      <c r="E57" s="95">
        <f t="shared" si="13"/>
        <v>31</v>
      </c>
      <c r="F57" s="95">
        <f t="shared" si="13"/>
        <v>1</v>
      </c>
      <c r="G57" s="95">
        <f t="shared" si="13"/>
        <v>21</v>
      </c>
      <c r="H57" s="95">
        <f t="shared" si="13"/>
        <v>8</v>
      </c>
      <c r="I57" s="95">
        <f t="shared" si="13"/>
        <v>5</v>
      </c>
      <c r="J57" s="95">
        <f t="shared" si="13"/>
        <v>0</v>
      </c>
      <c r="K57" s="95">
        <f t="shared" si="13"/>
        <v>3</v>
      </c>
      <c r="L57" s="95">
        <f t="shared" si="13"/>
        <v>16</v>
      </c>
      <c r="M57" s="95">
        <f t="shared" si="13"/>
        <v>0</v>
      </c>
      <c r="N57" s="95">
        <f t="shared" si="13"/>
        <v>10</v>
      </c>
      <c r="O57" s="95">
        <f t="shared" si="13"/>
        <v>77</v>
      </c>
      <c r="P57" s="95">
        <f t="shared" si="13"/>
        <v>1</v>
      </c>
      <c r="Q57" s="95">
        <f t="shared" si="13"/>
        <v>1</v>
      </c>
      <c r="R57" s="95">
        <f t="shared" si="13"/>
        <v>0</v>
      </c>
      <c r="S57" s="95">
        <f t="shared" si="13"/>
        <v>7</v>
      </c>
      <c r="T57" s="95">
        <f t="shared" si="13"/>
        <v>1</v>
      </c>
      <c r="U57" s="95">
        <f t="shared" si="13"/>
        <v>4</v>
      </c>
      <c r="V57" s="95">
        <f t="shared" si="13"/>
        <v>35</v>
      </c>
      <c r="W57" s="95">
        <f t="shared" si="13"/>
        <v>37</v>
      </c>
      <c r="X57" s="95">
        <f t="shared" si="13"/>
        <v>2</v>
      </c>
      <c r="Y57" s="95">
        <f t="shared" si="13"/>
        <v>19</v>
      </c>
      <c r="Z57" s="95">
        <f t="shared" si="13"/>
        <v>21</v>
      </c>
      <c r="AA57" s="95">
        <f t="shared" si="13"/>
        <v>0</v>
      </c>
      <c r="AB57" s="95">
        <f t="shared" si="13"/>
        <v>1</v>
      </c>
      <c r="AC57" s="95">
        <f t="shared" si="13"/>
        <v>10</v>
      </c>
      <c r="AD57" s="95">
        <f t="shared" si="13"/>
        <v>0</v>
      </c>
      <c r="AE57" s="95">
        <f t="shared" si="13"/>
        <v>472</v>
      </c>
      <c r="AF57" s="95">
        <f t="shared" si="13"/>
        <v>0</v>
      </c>
      <c r="AG57" s="95">
        <f t="shared" si="13"/>
        <v>20</v>
      </c>
      <c r="AH57" s="95">
        <f t="shared" si="13"/>
        <v>8</v>
      </c>
      <c r="AI57" s="95">
        <f t="shared" si="13"/>
        <v>44</v>
      </c>
      <c r="AJ57" s="95">
        <f t="shared" si="13"/>
        <v>2</v>
      </c>
      <c r="AK57" s="95">
        <f t="shared" si="13"/>
        <v>1</v>
      </c>
      <c r="AL57" s="95">
        <f t="shared" si="13"/>
        <v>24</v>
      </c>
      <c r="AM57" s="95">
        <f t="shared" si="13"/>
        <v>0</v>
      </c>
      <c r="AN57" s="95">
        <f t="shared" si="13"/>
        <v>59</v>
      </c>
      <c r="AO57" s="95">
        <f t="shared" si="13"/>
        <v>0</v>
      </c>
      <c r="AP57" s="95">
        <f t="shared" si="13"/>
        <v>1</v>
      </c>
      <c r="AQ57" s="96">
        <f t="shared" si="13"/>
        <v>21</v>
      </c>
    </row>
    <row r="58" spans="1:44" s="2" customFormat="1">
      <c r="A58" s="6" t="s">
        <v>131</v>
      </c>
      <c r="B58" s="80">
        <f t="shared" si="2"/>
        <v>878</v>
      </c>
      <c r="C58" s="80">
        <v>0</v>
      </c>
      <c r="D58" s="93">
        <v>116</v>
      </c>
      <c r="E58" s="80">
        <v>20</v>
      </c>
      <c r="F58" s="93">
        <v>1</v>
      </c>
      <c r="G58" s="80">
        <v>19</v>
      </c>
      <c r="H58" s="93">
        <v>7</v>
      </c>
      <c r="I58" s="80">
        <v>3</v>
      </c>
      <c r="J58" s="93">
        <v>0</v>
      </c>
      <c r="K58" s="80">
        <v>0</v>
      </c>
      <c r="L58" s="80">
        <v>13</v>
      </c>
      <c r="M58" s="93">
        <v>0</v>
      </c>
      <c r="N58" s="80">
        <v>10</v>
      </c>
      <c r="O58" s="80">
        <v>63</v>
      </c>
      <c r="P58" s="93">
        <v>0</v>
      </c>
      <c r="Q58" s="80">
        <v>0</v>
      </c>
      <c r="R58" s="93">
        <v>0</v>
      </c>
      <c r="S58" s="80">
        <v>7</v>
      </c>
      <c r="T58" s="93">
        <v>1</v>
      </c>
      <c r="U58" s="80">
        <v>0</v>
      </c>
      <c r="V58" s="93">
        <v>24</v>
      </c>
      <c r="W58" s="80">
        <v>20</v>
      </c>
      <c r="X58" s="93">
        <v>2</v>
      </c>
      <c r="Y58" s="80">
        <v>14</v>
      </c>
      <c r="Z58" s="93">
        <v>16</v>
      </c>
      <c r="AA58" s="80">
        <v>0</v>
      </c>
      <c r="AB58" s="93">
        <v>1</v>
      </c>
      <c r="AC58" s="80">
        <v>0</v>
      </c>
      <c r="AD58" s="93">
        <v>0</v>
      </c>
      <c r="AE58" s="80">
        <v>407</v>
      </c>
      <c r="AF58" s="93">
        <v>0</v>
      </c>
      <c r="AG58" s="80">
        <v>17</v>
      </c>
      <c r="AH58" s="93">
        <v>0</v>
      </c>
      <c r="AI58" s="80">
        <v>38</v>
      </c>
      <c r="AJ58" s="93">
        <v>1</v>
      </c>
      <c r="AK58" s="80">
        <v>0</v>
      </c>
      <c r="AL58" s="93">
        <v>21</v>
      </c>
      <c r="AM58" s="80">
        <v>0</v>
      </c>
      <c r="AN58" s="93">
        <v>48</v>
      </c>
      <c r="AO58" s="80">
        <v>0</v>
      </c>
      <c r="AP58" s="80">
        <v>1</v>
      </c>
      <c r="AQ58" s="93">
        <v>8</v>
      </c>
      <c r="AR58" s="18"/>
    </row>
    <row r="59" spans="1:44" s="2" customFormat="1">
      <c r="A59" s="6" t="s">
        <v>29</v>
      </c>
      <c r="B59" s="80">
        <f t="shared" si="2"/>
        <v>213</v>
      </c>
      <c r="C59" s="80">
        <v>0</v>
      </c>
      <c r="D59" s="93">
        <v>12</v>
      </c>
      <c r="E59" s="80">
        <v>11</v>
      </c>
      <c r="F59" s="93">
        <v>0</v>
      </c>
      <c r="G59" s="80">
        <v>2</v>
      </c>
      <c r="H59" s="93">
        <v>1</v>
      </c>
      <c r="I59" s="80">
        <v>2</v>
      </c>
      <c r="J59" s="93">
        <v>0</v>
      </c>
      <c r="K59" s="80">
        <v>3</v>
      </c>
      <c r="L59" s="80">
        <v>3</v>
      </c>
      <c r="M59" s="93">
        <v>0</v>
      </c>
      <c r="N59" s="80">
        <v>0</v>
      </c>
      <c r="O59" s="80">
        <v>14</v>
      </c>
      <c r="P59" s="93">
        <v>1</v>
      </c>
      <c r="Q59" s="80">
        <v>1</v>
      </c>
      <c r="R59" s="93">
        <v>0</v>
      </c>
      <c r="S59" s="80">
        <v>0</v>
      </c>
      <c r="T59" s="93">
        <v>0</v>
      </c>
      <c r="U59" s="80">
        <v>4</v>
      </c>
      <c r="V59" s="93">
        <v>11</v>
      </c>
      <c r="W59" s="80">
        <v>17</v>
      </c>
      <c r="X59" s="93">
        <v>0</v>
      </c>
      <c r="Y59" s="80">
        <v>5</v>
      </c>
      <c r="Z59" s="93">
        <v>5</v>
      </c>
      <c r="AA59" s="80">
        <v>0</v>
      </c>
      <c r="AB59" s="93">
        <v>0</v>
      </c>
      <c r="AC59" s="80">
        <v>10</v>
      </c>
      <c r="AD59" s="93">
        <v>0</v>
      </c>
      <c r="AE59" s="80">
        <v>65</v>
      </c>
      <c r="AF59" s="93">
        <v>0</v>
      </c>
      <c r="AG59" s="80">
        <v>3</v>
      </c>
      <c r="AH59" s="93">
        <v>8</v>
      </c>
      <c r="AI59" s="80">
        <v>6</v>
      </c>
      <c r="AJ59" s="93">
        <v>1</v>
      </c>
      <c r="AK59" s="80">
        <v>1</v>
      </c>
      <c r="AL59" s="93">
        <v>3</v>
      </c>
      <c r="AM59" s="80">
        <v>0</v>
      </c>
      <c r="AN59" s="93">
        <v>11</v>
      </c>
      <c r="AO59" s="80">
        <v>0</v>
      </c>
      <c r="AP59" s="80">
        <v>0</v>
      </c>
      <c r="AQ59" s="93">
        <v>13</v>
      </c>
      <c r="AR59" s="18"/>
    </row>
    <row r="60" spans="1:44" s="2" customFormat="1">
      <c r="A60" s="60"/>
      <c r="B60" s="80"/>
      <c r="C60" s="80"/>
      <c r="D60" s="93"/>
      <c r="E60" s="80"/>
      <c r="F60" s="93"/>
      <c r="G60" s="80"/>
      <c r="H60" s="93"/>
      <c r="I60" s="80"/>
      <c r="J60" s="93"/>
      <c r="K60" s="80"/>
      <c r="L60" s="80"/>
      <c r="M60" s="93"/>
      <c r="N60" s="80"/>
      <c r="O60" s="80"/>
      <c r="P60" s="93"/>
      <c r="Q60" s="80"/>
      <c r="R60" s="93"/>
      <c r="S60" s="80"/>
      <c r="T60" s="93"/>
      <c r="U60" s="80"/>
      <c r="V60" s="93"/>
      <c r="W60" s="80"/>
      <c r="X60" s="93"/>
      <c r="Y60" s="80"/>
      <c r="Z60" s="93"/>
      <c r="AA60" s="80"/>
      <c r="AB60" s="93"/>
      <c r="AC60" s="80"/>
      <c r="AD60" s="93"/>
      <c r="AE60" s="80"/>
      <c r="AF60" s="93"/>
      <c r="AG60" s="80"/>
      <c r="AH60" s="93"/>
      <c r="AI60" s="80"/>
      <c r="AJ60" s="93"/>
      <c r="AK60" s="80"/>
      <c r="AL60" s="93"/>
      <c r="AM60" s="80"/>
      <c r="AN60" s="93"/>
      <c r="AO60" s="80"/>
      <c r="AP60" s="80"/>
      <c r="AQ60" s="93"/>
      <c r="AR60" s="18"/>
    </row>
    <row r="61" spans="1:44" s="2" customFormat="1">
      <c r="A61" s="59" t="s">
        <v>58</v>
      </c>
      <c r="B61" s="95">
        <f>SUM(B62:B64)</f>
        <v>1047</v>
      </c>
      <c r="C61" s="95">
        <f t="shared" ref="C61:AQ61" si="14">SUM(C62:C64)</f>
        <v>0</v>
      </c>
      <c r="D61" s="95">
        <f t="shared" si="14"/>
        <v>69</v>
      </c>
      <c r="E61" s="95">
        <f t="shared" si="14"/>
        <v>49</v>
      </c>
      <c r="F61" s="95">
        <f t="shared" si="14"/>
        <v>0</v>
      </c>
      <c r="G61" s="95">
        <f t="shared" si="14"/>
        <v>45</v>
      </c>
      <c r="H61" s="95">
        <f t="shared" si="14"/>
        <v>5</v>
      </c>
      <c r="I61" s="95">
        <f t="shared" si="14"/>
        <v>28</v>
      </c>
      <c r="J61" s="95">
        <f t="shared" si="14"/>
        <v>0</v>
      </c>
      <c r="K61" s="95">
        <f t="shared" si="14"/>
        <v>50</v>
      </c>
      <c r="L61" s="95">
        <f t="shared" si="14"/>
        <v>5</v>
      </c>
      <c r="M61" s="95">
        <f t="shared" si="14"/>
        <v>0</v>
      </c>
      <c r="N61" s="95">
        <f t="shared" si="14"/>
        <v>5</v>
      </c>
      <c r="O61" s="95">
        <f t="shared" si="14"/>
        <v>79</v>
      </c>
      <c r="P61" s="95">
        <f t="shared" si="14"/>
        <v>1</v>
      </c>
      <c r="Q61" s="95">
        <f t="shared" si="14"/>
        <v>4</v>
      </c>
      <c r="R61" s="95">
        <f t="shared" si="14"/>
        <v>0</v>
      </c>
      <c r="S61" s="95">
        <f t="shared" si="14"/>
        <v>12</v>
      </c>
      <c r="T61" s="95">
        <f t="shared" si="14"/>
        <v>0</v>
      </c>
      <c r="U61" s="95">
        <f t="shared" si="14"/>
        <v>13</v>
      </c>
      <c r="V61" s="95">
        <f t="shared" si="14"/>
        <v>53</v>
      </c>
      <c r="W61" s="95">
        <f t="shared" si="14"/>
        <v>30</v>
      </c>
      <c r="X61" s="95">
        <f t="shared" si="14"/>
        <v>0</v>
      </c>
      <c r="Y61" s="95">
        <f t="shared" si="14"/>
        <v>13</v>
      </c>
      <c r="Z61" s="95">
        <f t="shared" si="14"/>
        <v>14</v>
      </c>
      <c r="AA61" s="95">
        <f t="shared" si="14"/>
        <v>5</v>
      </c>
      <c r="AB61" s="95">
        <f t="shared" si="14"/>
        <v>0</v>
      </c>
      <c r="AC61" s="95">
        <f t="shared" si="14"/>
        <v>21</v>
      </c>
      <c r="AD61" s="95">
        <f t="shared" si="14"/>
        <v>0</v>
      </c>
      <c r="AE61" s="95">
        <f t="shared" si="14"/>
        <v>314</v>
      </c>
      <c r="AF61" s="95">
        <f t="shared" si="14"/>
        <v>0</v>
      </c>
      <c r="AG61" s="95">
        <f t="shared" si="14"/>
        <v>17</v>
      </c>
      <c r="AH61" s="95">
        <f t="shared" si="14"/>
        <v>36</v>
      </c>
      <c r="AI61" s="95">
        <f t="shared" si="14"/>
        <v>32</v>
      </c>
      <c r="AJ61" s="95">
        <f t="shared" si="14"/>
        <v>0</v>
      </c>
      <c r="AK61" s="95">
        <f t="shared" si="14"/>
        <v>0</v>
      </c>
      <c r="AL61" s="95">
        <f t="shared" si="14"/>
        <v>13</v>
      </c>
      <c r="AM61" s="95">
        <f t="shared" si="14"/>
        <v>0</v>
      </c>
      <c r="AN61" s="95">
        <f t="shared" si="14"/>
        <v>98</v>
      </c>
      <c r="AO61" s="95">
        <f t="shared" si="14"/>
        <v>0</v>
      </c>
      <c r="AP61" s="95">
        <f t="shared" si="14"/>
        <v>0</v>
      </c>
      <c r="AQ61" s="96">
        <f t="shared" si="14"/>
        <v>36</v>
      </c>
      <c r="AR61" s="18"/>
    </row>
    <row r="62" spans="1:44" s="2" customFormat="1">
      <c r="A62" s="6" t="s">
        <v>132</v>
      </c>
      <c r="B62" s="80">
        <f t="shared" si="2"/>
        <v>578</v>
      </c>
      <c r="C62" s="80">
        <v>0</v>
      </c>
      <c r="D62" s="93">
        <v>39</v>
      </c>
      <c r="E62" s="80">
        <v>36</v>
      </c>
      <c r="F62" s="93">
        <v>0</v>
      </c>
      <c r="G62" s="80">
        <v>27</v>
      </c>
      <c r="H62" s="93">
        <v>2</v>
      </c>
      <c r="I62" s="80">
        <v>22</v>
      </c>
      <c r="J62" s="93">
        <v>0</v>
      </c>
      <c r="K62" s="80">
        <v>21</v>
      </c>
      <c r="L62" s="80">
        <v>3</v>
      </c>
      <c r="M62" s="93">
        <v>0</v>
      </c>
      <c r="N62" s="80">
        <v>0</v>
      </c>
      <c r="O62" s="80">
        <v>48</v>
      </c>
      <c r="P62" s="93">
        <v>0</v>
      </c>
      <c r="Q62" s="80">
        <v>3</v>
      </c>
      <c r="R62" s="93">
        <v>0</v>
      </c>
      <c r="S62" s="80">
        <v>9</v>
      </c>
      <c r="T62" s="93">
        <v>0</v>
      </c>
      <c r="U62" s="80">
        <v>12</v>
      </c>
      <c r="V62" s="93">
        <v>23</v>
      </c>
      <c r="W62" s="80">
        <v>10</v>
      </c>
      <c r="X62" s="93">
        <v>0</v>
      </c>
      <c r="Y62" s="80">
        <v>7</v>
      </c>
      <c r="Z62" s="93">
        <v>14</v>
      </c>
      <c r="AA62" s="80">
        <v>5</v>
      </c>
      <c r="AB62" s="93">
        <v>0</v>
      </c>
      <c r="AC62" s="80">
        <v>12</v>
      </c>
      <c r="AD62" s="93">
        <v>0</v>
      </c>
      <c r="AE62" s="80">
        <v>152</v>
      </c>
      <c r="AF62" s="93">
        <v>0</v>
      </c>
      <c r="AG62" s="80">
        <v>8</v>
      </c>
      <c r="AH62" s="93">
        <v>12</v>
      </c>
      <c r="AI62" s="80">
        <v>10</v>
      </c>
      <c r="AJ62" s="93">
        <v>0</v>
      </c>
      <c r="AK62" s="80">
        <v>0</v>
      </c>
      <c r="AL62" s="93">
        <v>8</v>
      </c>
      <c r="AM62" s="80">
        <v>0</v>
      </c>
      <c r="AN62" s="93">
        <v>68</v>
      </c>
      <c r="AO62" s="80">
        <v>0</v>
      </c>
      <c r="AP62" s="80">
        <v>0</v>
      </c>
      <c r="AQ62" s="93">
        <v>27</v>
      </c>
      <c r="AR62" s="18"/>
    </row>
    <row r="63" spans="1:44">
      <c r="A63" s="6" t="s">
        <v>133</v>
      </c>
      <c r="B63" s="80">
        <f t="shared" si="2"/>
        <v>245</v>
      </c>
      <c r="C63" s="80">
        <v>0</v>
      </c>
      <c r="D63" s="93">
        <v>5</v>
      </c>
      <c r="E63" s="80">
        <v>7</v>
      </c>
      <c r="F63" s="93">
        <v>0</v>
      </c>
      <c r="G63" s="80">
        <v>7</v>
      </c>
      <c r="H63" s="93">
        <v>2</v>
      </c>
      <c r="I63" s="80">
        <v>6</v>
      </c>
      <c r="J63" s="93">
        <v>0</v>
      </c>
      <c r="K63" s="80">
        <v>29</v>
      </c>
      <c r="L63" s="80">
        <v>0</v>
      </c>
      <c r="M63" s="93">
        <v>0</v>
      </c>
      <c r="N63" s="80">
        <v>3</v>
      </c>
      <c r="O63" s="80">
        <v>19</v>
      </c>
      <c r="P63" s="93">
        <v>1</v>
      </c>
      <c r="Q63" s="80">
        <v>1</v>
      </c>
      <c r="R63" s="93">
        <v>0</v>
      </c>
      <c r="S63" s="80">
        <v>2</v>
      </c>
      <c r="T63" s="93">
        <v>0</v>
      </c>
      <c r="U63" s="80">
        <v>1</v>
      </c>
      <c r="V63" s="93">
        <v>2</v>
      </c>
      <c r="W63" s="80">
        <v>8</v>
      </c>
      <c r="X63" s="93">
        <v>0</v>
      </c>
      <c r="Y63" s="80">
        <v>3</v>
      </c>
      <c r="Z63" s="93">
        <v>0</v>
      </c>
      <c r="AA63" s="80">
        <v>0</v>
      </c>
      <c r="AB63" s="93">
        <v>0</v>
      </c>
      <c r="AC63" s="80">
        <v>9</v>
      </c>
      <c r="AD63" s="93">
        <v>0</v>
      </c>
      <c r="AE63" s="80">
        <v>75</v>
      </c>
      <c r="AF63" s="93">
        <v>0</v>
      </c>
      <c r="AG63" s="80">
        <v>7</v>
      </c>
      <c r="AH63" s="93">
        <v>14</v>
      </c>
      <c r="AI63" s="80">
        <v>12</v>
      </c>
      <c r="AJ63" s="93">
        <v>0</v>
      </c>
      <c r="AK63" s="80">
        <v>0</v>
      </c>
      <c r="AL63" s="93">
        <v>2</v>
      </c>
      <c r="AM63" s="80">
        <v>0</v>
      </c>
      <c r="AN63" s="93">
        <v>23</v>
      </c>
      <c r="AO63" s="80">
        <v>0</v>
      </c>
      <c r="AP63" s="80">
        <v>0</v>
      </c>
      <c r="AQ63" s="93">
        <v>7</v>
      </c>
    </row>
    <row r="64" spans="1:44" s="2" customFormat="1">
      <c r="A64" s="6" t="s">
        <v>30</v>
      </c>
      <c r="B64" s="80">
        <f t="shared" si="2"/>
        <v>224</v>
      </c>
      <c r="C64" s="80">
        <v>0</v>
      </c>
      <c r="D64" s="93">
        <v>25</v>
      </c>
      <c r="E64" s="80">
        <v>6</v>
      </c>
      <c r="F64" s="93">
        <v>0</v>
      </c>
      <c r="G64" s="80">
        <v>11</v>
      </c>
      <c r="H64" s="93">
        <v>1</v>
      </c>
      <c r="I64" s="80">
        <v>0</v>
      </c>
      <c r="J64" s="93">
        <v>0</v>
      </c>
      <c r="K64" s="80">
        <v>0</v>
      </c>
      <c r="L64" s="80">
        <v>2</v>
      </c>
      <c r="M64" s="93">
        <v>0</v>
      </c>
      <c r="N64" s="80">
        <v>2</v>
      </c>
      <c r="O64" s="80">
        <v>12</v>
      </c>
      <c r="P64" s="93">
        <v>0</v>
      </c>
      <c r="Q64" s="80">
        <v>0</v>
      </c>
      <c r="R64" s="93">
        <v>0</v>
      </c>
      <c r="S64" s="80">
        <v>1</v>
      </c>
      <c r="T64" s="93">
        <v>0</v>
      </c>
      <c r="U64" s="80">
        <v>0</v>
      </c>
      <c r="V64" s="93">
        <v>28</v>
      </c>
      <c r="W64" s="80">
        <v>12</v>
      </c>
      <c r="X64" s="93">
        <v>0</v>
      </c>
      <c r="Y64" s="80">
        <v>3</v>
      </c>
      <c r="Z64" s="93">
        <v>0</v>
      </c>
      <c r="AA64" s="80">
        <v>0</v>
      </c>
      <c r="AB64" s="93">
        <v>0</v>
      </c>
      <c r="AC64" s="80">
        <v>0</v>
      </c>
      <c r="AD64" s="93">
        <v>0</v>
      </c>
      <c r="AE64" s="80">
        <v>87</v>
      </c>
      <c r="AF64" s="93">
        <v>0</v>
      </c>
      <c r="AG64" s="80">
        <v>2</v>
      </c>
      <c r="AH64" s="93">
        <v>10</v>
      </c>
      <c r="AI64" s="80">
        <v>10</v>
      </c>
      <c r="AJ64" s="93">
        <v>0</v>
      </c>
      <c r="AK64" s="80">
        <v>0</v>
      </c>
      <c r="AL64" s="93">
        <v>3</v>
      </c>
      <c r="AM64" s="80">
        <v>0</v>
      </c>
      <c r="AN64" s="93">
        <v>7</v>
      </c>
      <c r="AO64" s="80">
        <v>0</v>
      </c>
      <c r="AP64" s="80">
        <v>0</v>
      </c>
      <c r="AQ64" s="93">
        <v>2</v>
      </c>
      <c r="AR64" s="18"/>
    </row>
    <row r="65" spans="1:44" s="2" customFormat="1">
      <c r="A65" s="60"/>
      <c r="B65" s="80"/>
      <c r="C65" s="77"/>
      <c r="D65" s="92"/>
      <c r="E65" s="77"/>
      <c r="F65" s="92"/>
      <c r="G65" s="77"/>
      <c r="H65" s="92"/>
      <c r="I65" s="77"/>
      <c r="J65" s="92"/>
      <c r="K65" s="77"/>
      <c r="L65" s="77"/>
      <c r="M65" s="92"/>
      <c r="N65" s="77"/>
      <c r="O65" s="77"/>
      <c r="P65" s="92"/>
      <c r="Q65" s="77"/>
      <c r="R65" s="92"/>
      <c r="S65" s="77"/>
      <c r="T65" s="92"/>
      <c r="U65" s="77"/>
      <c r="V65" s="92"/>
      <c r="W65" s="77"/>
      <c r="X65" s="92"/>
      <c r="Y65" s="77"/>
      <c r="Z65" s="92"/>
      <c r="AA65" s="77"/>
      <c r="AB65" s="92"/>
      <c r="AC65" s="77"/>
      <c r="AD65" s="92"/>
      <c r="AE65" s="77"/>
      <c r="AF65" s="92"/>
      <c r="AG65" s="77"/>
      <c r="AH65" s="92"/>
      <c r="AI65" s="77"/>
      <c r="AJ65" s="92"/>
      <c r="AK65" s="77"/>
      <c r="AL65" s="92"/>
      <c r="AM65" s="77"/>
      <c r="AN65" s="92"/>
      <c r="AO65" s="77"/>
      <c r="AP65" s="77"/>
      <c r="AQ65" s="92"/>
      <c r="AR65" s="18"/>
    </row>
    <row r="66" spans="1:44">
      <c r="A66" s="59" t="s">
        <v>59</v>
      </c>
      <c r="B66" s="95">
        <f>SUM(B67)</f>
        <v>802</v>
      </c>
      <c r="C66" s="95">
        <f t="shared" ref="C66:AQ66" si="15">SUM(C67)</f>
        <v>0</v>
      </c>
      <c r="D66" s="95">
        <f t="shared" si="15"/>
        <v>99</v>
      </c>
      <c r="E66" s="95">
        <f t="shared" si="15"/>
        <v>29</v>
      </c>
      <c r="F66" s="95">
        <f t="shared" si="15"/>
        <v>1</v>
      </c>
      <c r="G66" s="95">
        <f t="shared" si="15"/>
        <v>27</v>
      </c>
      <c r="H66" s="95">
        <f t="shared" si="15"/>
        <v>4</v>
      </c>
      <c r="I66" s="95">
        <f t="shared" si="15"/>
        <v>3</v>
      </c>
      <c r="J66" s="95">
        <f t="shared" si="15"/>
        <v>0</v>
      </c>
      <c r="K66" s="95">
        <f t="shared" si="15"/>
        <v>6</v>
      </c>
      <c r="L66" s="95">
        <f t="shared" si="15"/>
        <v>2</v>
      </c>
      <c r="M66" s="95">
        <f t="shared" si="15"/>
        <v>0</v>
      </c>
      <c r="N66" s="95">
        <f t="shared" si="15"/>
        <v>1</v>
      </c>
      <c r="O66" s="95">
        <f t="shared" si="15"/>
        <v>48</v>
      </c>
      <c r="P66" s="95">
        <f t="shared" si="15"/>
        <v>0</v>
      </c>
      <c r="Q66" s="95">
        <f t="shared" si="15"/>
        <v>3</v>
      </c>
      <c r="R66" s="95">
        <f t="shared" si="15"/>
        <v>0</v>
      </c>
      <c r="S66" s="95">
        <f t="shared" si="15"/>
        <v>7</v>
      </c>
      <c r="T66" s="95">
        <f t="shared" si="15"/>
        <v>0</v>
      </c>
      <c r="U66" s="95">
        <f t="shared" si="15"/>
        <v>19</v>
      </c>
      <c r="V66" s="95">
        <f t="shared" si="15"/>
        <v>13</v>
      </c>
      <c r="W66" s="95">
        <f t="shared" si="15"/>
        <v>19</v>
      </c>
      <c r="X66" s="95">
        <f t="shared" si="15"/>
        <v>3</v>
      </c>
      <c r="Y66" s="95">
        <f t="shared" si="15"/>
        <v>25</v>
      </c>
      <c r="Z66" s="95">
        <f t="shared" si="15"/>
        <v>13</v>
      </c>
      <c r="AA66" s="95">
        <f t="shared" si="15"/>
        <v>0</v>
      </c>
      <c r="AB66" s="95">
        <f t="shared" si="15"/>
        <v>1</v>
      </c>
      <c r="AC66" s="95">
        <f t="shared" si="15"/>
        <v>44</v>
      </c>
      <c r="AD66" s="95">
        <f t="shared" si="15"/>
        <v>0</v>
      </c>
      <c r="AE66" s="95">
        <f t="shared" si="15"/>
        <v>308</v>
      </c>
      <c r="AF66" s="95">
        <f t="shared" si="15"/>
        <v>0</v>
      </c>
      <c r="AG66" s="95">
        <f t="shared" si="15"/>
        <v>13</v>
      </c>
      <c r="AH66" s="95">
        <f t="shared" si="15"/>
        <v>15</v>
      </c>
      <c r="AI66" s="95">
        <f t="shared" si="15"/>
        <v>33</v>
      </c>
      <c r="AJ66" s="95">
        <f t="shared" si="15"/>
        <v>1</v>
      </c>
      <c r="AK66" s="95">
        <f t="shared" si="15"/>
        <v>2</v>
      </c>
      <c r="AL66" s="95">
        <f t="shared" si="15"/>
        <v>6</v>
      </c>
      <c r="AM66" s="95">
        <f t="shared" si="15"/>
        <v>0</v>
      </c>
      <c r="AN66" s="95">
        <f t="shared" si="15"/>
        <v>48</v>
      </c>
      <c r="AO66" s="95">
        <f t="shared" si="15"/>
        <v>1</v>
      </c>
      <c r="AP66" s="95">
        <f t="shared" si="15"/>
        <v>0</v>
      </c>
      <c r="AQ66" s="96">
        <f t="shared" si="15"/>
        <v>8</v>
      </c>
    </row>
    <row r="67" spans="1:44" s="2" customFormat="1">
      <c r="A67" s="6" t="s">
        <v>32</v>
      </c>
      <c r="B67" s="80">
        <f t="shared" si="2"/>
        <v>802</v>
      </c>
      <c r="C67" s="80">
        <v>0</v>
      </c>
      <c r="D67" s="93">
        <v>99</v>
      </c>
      <c r="E67" s="80">
        <v>29</v>
      </c>
      <c r="F67" s="93">
        <v>1</v>
      </c>
      <c r="G67" s="80">
        <v>27</v>
      </c>
      <c r="H67" s="93">
        <v>4</v>
      </c>
      <c r="I67" s="80">
        <v>3</v>
      </c>
      <c r="J67" s="93">
        <v>0</v>
      </c>
      <c r="K67" s="80">
        <v>6</v>
      </c>
      <c r="L67" s="80">
        <v>2</v>
      </c>
      <c r="M67" s="93">
        <v>0</v>
      </c>
      <c r="N67" s="80">
        <v>1</v>
      </c>
      <c r="O67" s="80">
        <v>48</v>
      </c>
      <c r="P67" s="93">
        <v>0</v>
      </c>
      <c r="Q67" s="80">
        <v>3</v>
      </c>
      <c r="R67" s="93">
        <v>0</v>
      </c>
      <c r="S67" s="80">
        <v>7</v>
      </c>
      <c r="T67" s="93">
        <v>0</v>
      </c>
      <c r="U67" s="80">
        <v>19</v>
      </c>
      <c r="V67" s="93">
        <v>13</v>
      </c>
      <c r="W67" s="80">
        <v>19</v>
      </c>
      <c r="X67" s="93">
        <v>3</v>
      </c>
      <c r="Y67" s="80">
        <v>25</v>
      </c>
      <c r="Z67" s="93">
        <v>13</v>
      </c>
      <c r="AA67" s="80">
        <v>0</v>
      </c>
      <c r="AB67" s="93">
        <v>1</v>
      </c>
      <c r="AC67" s="80">
        <v>44</v>
      </c>
      <c r="AD67" s="93">
        <v>0</v>
      </c>
      <c r="AE67" s="80">
        <v>308</v>
      </c>
      <c r="AF67" s="93">
        <v>0</v>
      </c>
      <c r="AG67" s="80">
        <v>13</v>
      </c>
      <c r="AH67" s="93">
        <v>15</v>
      </c>
      <c r="AI67" s="80">
        <v>33</v>
      </c>
      <c r="AJ67" s="93">
        <v>1</v>
      </c>
      <c r="AK67" s="80">
        <v>2</v>
      </c>
      <c r="AL67" s="93">
        <v>6</v>
      </c>
      <c r="AM67" s="80">
        <v>0</v>
      </c>
      <c r="AN67" s="93">
        <v>48</v>
      </c>
      <c r="AO67" s="80">
        <v>1</v>
      </c>
      <c r="AP67" s="80">
        <v>0</v>
      </c>
      <c r="AQ67" s="93">
        <v>8</v>
      </c>
      <c r="AR67" s="18"/>
    </row>
    <row r="68" spans="1:44" s="2" customFormat="1">
      <c r="A68" s="60"/>
      <c r="B68" s="80"/>
      <c r="C68" s="80"/>
      <c r="D68" s="93"/>
      <c r="E68" s="80"/>
      <c r="F68" s="93"/>
      <c r="G68" s="80"/>
      <c r="H68" s="93"/>
      <c r="I68" s="80"/>
      <c r="J68" s="93"/>
      <c r="K68" s="80"/>
      <c r="L68" s="80"/>
      <c r="M68" s="93"/>
      <c r="N68" s="80"/>
      <c r="O68" s="80"/>
      <c r="P68" s="93"/>
      <c r="Q68" s="80"/>
      <c r="R68" s="93"/>
      <c r="S68" s="80"/>
      <c r="T68" s="93"/>
      <c r="U68" s="80"/>
      <c r="V68" s="93"/>
      <c r="W68" s="80"/>
      <c r="X68" s="93"/>
      <c r="Y68" s="80"/>
      <c r="Z68" s="93"/>
      <c r="AA68" s="80"/>
      <c r="AB68" s="93"/>
      <c r="AC68" s="80"/>
      <c r="AD68" s="93"/>
      <c r="AE68" s="80"/>
      <c r="AF68" s="93"/>
      <c r="AG68" s="80"/>
      <c r="AH68" s="93"/>
      <c r="AI68" s="80"/>
      <c r="AJ68" s="93"/>
      <c r="AK68" s="80"/>
      <c r="AL68" s="93"/>
      <c r="AM68" s="80"/>
      <c r="AN68" s="93"/>
      <c r="AO68" s="80"/>
      <c r="AP68" s="80"/>
      <c r="AQ68" s="93"/>
      <c r="AR68" s="18"/>
    </row>
    <row r="69" spans="1:44" s="2" customFormat="1">
      <c r="A69" s="59" t="s">
        <v>60</v>
      </c>
      <c r="B69" s="95">
        <f>SUM(B70)</f>
        <v>1308</v>
      </c>
      <c r="C69" s="95">
        <f t="shared" ref="C69:AQ69" si="16">SUM(C70)</f>
        <v>0</v>
      </c>
      <c r="D69" s="95">
        <f t="shared" si="16"/>
        <v>150</v>
      </c>
      <c r="E69" s="95">
        <f t="shared" si="16"/>
        <v>41</v>
      </c>
      <c r="F69" s="95">
        <f t="shared" si="16"/>
        <v>0</v>
      </c>
      <c r="G69" s="95">
        <f t="shared" si="16"/>
        <v>25</v>
      </c>
      <c r="H69" s="95">
        <f t="shared" si="16"/>
        <v>5</v>
      </c>
      <c r="I69" s="95">
        <f t="shared" si="16"/>
        <v>7</v>
      </c>
      <c r="J69" s="95">
        <f t="shared" si="16"/>
        <v>0</v>
      </c>
      <c r="K69" s="95">
        <f t="shared" si="16"/>
        <v>7</v>
      </c>
      <c r="L69" s="95">
        <f t="shared" si="16"/>
        <v>8</v>
      </c>
      <c r="M69" s="95">
        <f t="shared" si="16"/>
        <v>0</v>
      </c>
      <c r="N69" s="95">
        <f t="shared" si="16"/>
        <v>15</v>
      </c>
      <c r="O69" s="95">
        <f t="shared" si="16"/>
        <v>72</v>
      </c>
      <c r="P69" s="95">
        <f t="shared" si="16"/>
        <v>1</v>
      </c>
      <c r="Q69" s="95">
        <f t="shared" si="16"/>
        <v>4</v>
      </c>
      <c r="R69" s="95">
        <f t="shared" si="16"/>
        <v>0</v>
      </c>
      <c r="S69" s="95">
        <f t="shared" si="16"/>
        <v>8</v>
      </c>
      <c r="T69" s="95">
        <f t="shared" si="16"/>
        <v>16</v>
      </c>
      <c r="U69" s="95">
        <f t="shared" si="16"/>
        <v>36</v>
      </c>
      <c r="V69" s="95">
        <f t="shared" si="16"/>
        <v>30</v>
      </c>
      <c r="W69" s="95">
        <f t="shared" si="16"/>
        <v>55</v>
      </c>
      <c r="X69" s="95">
        <f t="shared" si="16"/>
        <v>1</v>
      </c>
      <c r="Y69" s="95">
        <f t="shared" si="16"/>
        <v>27</v>
      </c>
      <c r="Z69" s="95">
        <f t="shared" si="16"/>
        <v>22</v>
      </c>
      <c r="AA69" s="95">
        <f t="shared" si="16"/>
        <v>0</v>
      </c>
      <c r="AB69" s="95">
        <f t="shared" si="16"/>
        <v>1</v>
      </c>
      <c r="AC69" s="95">
        <f t="shared" si="16"/>
        <v>23</v>
      </c>
      <c r="AD69" s="95">
        <f t="shared" si="16"/>
        <v>0</v>
      </c>
      <c r="AE69" s="95">
        <f t="shared" si="16"/>
        <v>491</v>
      </c>
      <c r="AF69" s="95">
        <f t="shared" si="16"/>
        <v>0</v>
      </c>
      <c r="AG69" s="95">
        <f t="shared" si="16"/>
        <v>28</v>
      </c>
      <c r="AH69" s="95">
        <f t="shared" si="16"/>
        <v>65</v>
      </c>
      <c r="AI69" s="95">
        <f t="shared" si="16"/>
        <v>78</v>
      </c>
      <c r="AJ69" s="95">
        <f t="shared" si="16"/>
        <v>5</v>
      </c>
      <c r="AK69" s="95">
        <f t="shared" si="16"/>
        <v>0</v>
      </c>
      <c r="AL69" s="95">
        <f t="shared" si="16"/>
        <v>21</v>
      </c>
      <c r="AM69" s="95">
        <f t="shared" si="16"/>
        <v>0</v>
      </c>
      <c r="AN69" s="95">
        <f t="shared" si="16"/>
        <v>51</v>
      </c>
      <c r="AO69" s="95">
        <f t="shared" si="16"/>
        <v>0</v>
      </c>
      <c r="AP69" s="95">
        <f t="shared" si="16"/>
        <v>0</v>
      </c>
      <c r="AQ69" s="96">
        <f t="shared" si="16"/>
        <v>15</v>
      </c>
      <c r="AR69" s="18"/>
    </row>
    <row r="70" spans="1:44" s="2" customFormat="1">
      <c r="A70" s="6" t="s">
        <v>51</v>
      </c>
      <c r="B70" s="80">
        <f t="shared" si="2"/>
        <v>1308</v>
      </c>
      <c r="C70" s="80">
        <v>0</v>
      </c>
      <c r="D70" s="93">
        <v>150</v>
      </c>
      <c r="E70" s="80">
        <v>41</v>
      </c>
      <c r="F70" s="93">
        <v>0</v>
      </c>
      <c r="G70" s="80">
        <v>25</v>
      </c>
      <c r="H70" s="93">
        <v>5</v>
      </c>
      <c r="I70" s="80">
        <v>7</v>
      </c>
      <c r="J70" s="93">
        <v>0</v>
      </c>
      <c r="K70" s="80">
        <v>7</v>
      </c>
      <c r="L70" s="80">
        <v>8</v>
      </c>
      <c r="M70" s="93">
        <v>0</v>
      </c>
      <c r="N70" s="80">
        <v>15</v>
      </c>
      <c r="O70" s="80">
        <v>72</v>
      </c>
      <c r="P70" s="93">
        <v>1</v>
      </c>
      <c r="Q70" s="80">
        <v>4</v>
      </c>
      <c r="R70" s="93">
        <v>0</v>
      </c>
      <c r="S70" s="80">
        <v>8</v>
      </c>
      <c r="T70" s="93">
        <v>16</v>
      </c>
      <c r="U70" s="80">
        <v>36</v>
      </c>
      <c r="V70" s="93">
        <v>30</v>
      </c>
      <c r="W70" s="80">
        <v>55</v>
      </c>
      <c r="X70" s="93">
        <v>1</v>
      </c>
      <c r="Y70" s="80">
        <v>27</v>
      </c>
      <c r="Z70" s="93">
        <v>22</v>
      </c>
      <c r="AA70" s="80">
        <v>0</v>
      </c>
      <c r="AB70" s="93">
        <v>1</v>
      </c>
      <c r="AC70" s="80">
        <v>23</v>
      </c>
      <c r="AD70" s="93">
        <v>0</v>
      </c>
      <c r="AE70" s="80">
        <v>491</v>
      </c>
      <c r="AF70" s="93">
        <v>0</v>
      </c>
      <c r="AG70" s="80">
        <v>28</v>
      </c>
      <c r="AH70" s="93">
        <v>65</v>
      </c>
      <c r="AI70" s="80">
        <v>78</v>
      </c>
      <c r="AJ70" s="93">
        <v>5</v>
      </c>
      <c r="AK70" s="80">
        <v>0</v>
      </c>
      <c r="AL70" s="93">
        <v>21</v>
      </c>
      <c r="AM70" s="80">
        <v>0</v>
      </c>
      <c r="AN70" s="93">
        <v>51</v>
      </c>
      <c r="AO70" s="80">
        <v>0</v>
      </c>
      <c r="AP70" s="80">
        <v>0</v>
      </c>
      <c r="AQ70" s="93">
        <v>15</v>
      </c>
      <c r="AR70" s="18"/>
    </row>
    <row r="71" spans="1:44">
      <c r="A71" s="8"/>
      <c r="B71" s="51"/>
      <c r="C71" s="50"/>
      <c r="D71" s="52"/>
      <c r="E71" s="50"/>
      <c r="F71" s="52"/>
      <c r="G71" s="50"/>
      <c r="H71" s="52"/>
      <c r="I71" s="50"/>
      <c r="J71" s="52"/>
      <c r="K71" s="50"/>
      <c r="L71" s="50"/>
      <c r="M71" s="52"/>
      <c r="N71" s="50"/>
      <c r="O71" s="50"/>
      <c r="P71" s="52"/>
      <c r="Q71" s="50"/>
      <c r="R71" s="52"/>
      <c r="S71" s="50"/>
      <c r="T71" s="52"/>
      <c r="U71" s="50"/>
      <c r="V71" s="52"/>
      <c r="W71" s="50"/>
      <c r="X71" s="52"/>
      <c r="Y71" s="50"/>
      <c r="Z71" s="52"/>
      <c r="AA71" s="50"/>
      <c r="AB71" s="52"/>
      <c r="AC71" s="50"/>
      <c r="AD71" s="52"/>
      <c r="AE71" s="50"/>
      <c r="AF71" s="52"/>
      <c r="AG71" s="50"/>
      <c r="AH71" s="52"/>
      <c r="AI71" s="50"/>
      <c r="AJ71" s="52"/>
      <c r="AK71" s="50"/>
      <c r="AL71" s="52"/>
      <c r="AM71" s="50"/>
      <c r="AN71" s="52"/>
      <c r="AO71" s="50"/>
      <c r="AP71" s="50"/>
      <c r="AQ71" s="52"/>
    </row>
    <row r="72" spans="1:44" s="34" customFormat="1" ht="15" customHeight="1">
      <c r="A72" s="4" t="s">
        <v>154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89"/>
    </row>
    <row r="73" spans="1:44"/>
  </sheetData>
  <mergeCells count="8">
    <mergeCell ref="A8:A9"/>
    <mergeCell ref="B8:B9"/>
    <mergeCell ref="AE8:AL8"/>
    <mergeCell ref="AM8:AQ8"/>
    <mergeCell ref="O8:P8"/>
    <mergeCell ref="Q8:AD8"/>
    <mergeCell ref="C8:K8"/>
    <mergeCell ref="L8:N8"/>
  </mergeCells>
  <phoneticPr fontId="38" type="noConversion"/>
  <printOptions horizontalCentered="1" verticalCentered="1"/>
  <pageMargins left="0" right="0" top="0" bottom="0" header="0" footer="0"/>
  <pageSetup paperSize="223" scale="1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74"/>
  <sheetViews>
    <sheetView zoomScale="80" zoomScaleNormal="80" zoomScaleSheetLayoutView="80" workbookViewId="0">
      <pane ySplit="9" topLeftCell="A52" activePane="bottomLeft" state="frozen"/>
      <selection pane="bottomLeft" activeCell="A70" sqref="A70"/>
    </sheetView>
  </sheetViews>
  <sheetFormatPr baseColWidth="10" defaultColWidth="0" defaultRowHeight="15.75" zeroHeight="1"/>
  <cols>
    <col min="1" max="1" width="68.28515625" style="3" customWidth="1"/>
    <col min="2" max="2" width="13.140625" style="3" customWidth="1"/>
    <col min="3" max="3" width="13.28515625" style="3" customWidth="1"/>
    <col min="4" max="4" width="15.7109375" style="3" bestFit="1" customWidth="1"/>
    <col min="5" max="5" width="13.42578125" style="3" customWidth="1"/>
    <col min="6" max="6" width="13.5703125" style="3" customWidth="1"/>
    <col min="7" max="7" width="13.7109375" style="3" customWidth="1"/>
    <col min="8" max="8" width="14.42578125" style="3" bestFit="1" customWidth="1"/>
    <col min="9" max="9" width="15.42578125" style="3" bestFit="1" customWidth="1"/>
    <col min="10" max="10" width="14.85546875" style="3" customWidth="1"/>
    <col min="11" max="11" width="15" style="3" customWidth="1"/>
    <col min="12" max="12" width="16.85546875" style="3" customWidth="1"/>
    <col min="13" max="13" width="13.28515625" style="3" customWidth="1"/>
    <col min="14" max="14" width="13.140625" style="3" customWidth="1"/>
    <col min="15" max="15" width="14.5703125" style="3" customWidth="1"/>
    <col min="16" max="16" width="11.28515625" style="3" customWidth="1"/>
    <col min="17" max="17" width="14.5703125" style="3" customWidth="1"/>
    <col min="18" max="18" width="17" style="3" customWidth="1"/>
    <col min="19" max="19" width="14.42578125" style="3" customWidth="1"/>
    <col min="20" max="20" width="14.28515625" style="3" customWidth="1"/>
    <col min="21" max="21" width="15" style="3" customWidth="1"/>
    <col min="22" max="22" width="14.85546875" style="3" customWidth="1"/>
    <col min="23" max="23" width="13.140625" style="3" customWidth="1"/>
    <col min="24" max="24" width="19" style="3" customWidth="1"/>
    <col min="25" max="25" width="14.7109375" style="7" hidden="1" customWidth="1"/>
    <col min="26" max="28" width="11.42578125" style="3" hidden="1" customWidth="1"/>
    <col min="29" max="29" width="0" style="3" hidden="1" customWidth="1"/>
    <col min="30" max="16384" width="11.42578125" style="3" hidden="1"/>
  </cols>
  <sheetData>
    <row r="1" spans="1:25">
      <c r="A1" s="97" t="s">
        <v>279</v>
      </c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"/>
    </row>
    <row r="2" spans="1:25">
      <c r="A2" s="1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1"/>
    </row>
    <row r="3" spans="1:25">
      <c r="A3" s="73" t="s">
        <v>282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98"/>
    </row>
    <row r="4" spans="1:25">
      <c r="A4" s="73" t="s">
        <v>62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98"/>
    </row>
    <row r="5" spans="1:25">
      <c r="A5" s="73" t="s">
        <v>64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98"/>
    </row>
    <row r="6" spans="1:25">
      <c r="A6" s="73" t="s">
        <v>267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98"/>
    </row>
    <row r="7" spans="1:25">
      <c r="A7" s="42"/>
      <c r="Y7" s="99"/>
    </row>
    <row r="8" spans="1:25">
      <c r="A8" s="151" t="s">
        <v>219</v>
      </c>
      <c r="B8" s="139" t="s">
        <v>3</v>
      </c>
      <c r="C8" s="159" t="s">
        <v>63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s="7" customFormat="1" ht="53.25" customHeight="1">
      <c r="A9" s="153"/>
      <c r="B9" s="141"/>
      <c r="C9" s="39" t="s">
        <v>138</v>
      </c>
      <c r="D9" s="32" t="s">
        <v>139</v>
      </c>
      <c r="E9" s="32" t="s">
        <v>140</v>
      </c>
      <c r="F9" s="32" t="s">
        <v>141</v>
      </c>
      <c r="G9" s="32" t="s">
        <v>142</v>
      </c>
      <c r="H9" s="32" t="s">
        <v>143</v>
      </c>
      <c r="I9" s="32" t="s">
        <v>260</v>
      </c>
      <c r="J9" s="43" t="s">
        <v>280</v>
      </c>
      <c r="K9" s="44" t="s">
        <v>281</v>
      </c>
      <c r="L9" s="45" t="s">
        <v>261</v>
      </c>
      <c r="M9" s="32" t="s">
        <v>0</v>
      </c>
      <c r="N9" s="32" t="s">
        <v>144</v>
      </c>
      <c r="O9" s="46" t="s">
        <v>145</v>
      </c>
      <c r="P9" s="46" t="s">
        <v>146</v>
      </c>
      <c r="Q9" s="46" t="s">
        <v>147</v>
      </c>
      <c r="R9" s="46" t="s">
        <v>148</v>
      </c>
      <c r="S9" s="46" t="s">
        <v>149</v>
      </c>
      <c r="T9" s="46" t="s">
        <v>150</v>
      </c>
      <c r="U9" s="46" t="s">
        <v>151</v>
      </c>
      <c r="V9" s="46" t="s">
        <v>152</v>
      </c>
      <c r="W9" s="46" t="s">
        <v>1</v>
      </c>
      <c r="X9" s="9" t="s">
        <v>232</v>
      </c>
    </row>
    <row r="10" spans="1:25">
      <c r="A10" s="35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</row>
    <row r="11" spans="1:25">
      <c r="A11" s="59" t="s">
        <v>2</v>
      </c>
      <c r="B11" s="75">
        <f>SUM(B13,B19,B22,B26,B29,B33,B37,B41,B45,B49,B53,B57,B61,B66,B69)</f>
        <v>28547</v>
      </c>
      <c r="C11" s="75">
        <f t="shared" ref="C11:X11" si="0">SUM(C13,C19,C22,C26,C29,C33,C37,C41,C45,C49,C53,C57,C61,C66,C69)</f>
        <v>1014</v>
      </c>
      <c r="D11" s="75">
        <f t="shared" si="0"/>
        <v>1254</v>
      </c>
      <c r="E11" s="75">
        <f t="shared" si="0"/>
        <v>10862</v>
      </c>
      <c r="F11" s="75">
        <f t="shared" si="0"/>
        <v>1094</v>
      </c>
      <c r="G11" s="75">
        <f t="shared" si="0"/>
        <v>1445</v>
      </c>
      <c r="H11" s="75">
        <f t="shared" si="0"/>
        <v>378</v>
      </c>
      <c r="I11" s="75">
        <f t="shared" si="0"/>
        <v>858</v>
      </c>
      <c r="J11" s="75">
        <f t="shared" si="0"/>
        <v>202</v>
      </c>
      <c r="K11" s="75">
        <f t="shared" si="0"/>
        <v>88</v>
      </c>
      <c r="L11" s="75">
        <f t="shared" si="0"/>
        <v>7136</v>
      </c>
      <c r="M11" s="75">
        <f t="shared" si="0"/>
        <v>577</v>
      </c>
      <c r="N11" s="75">
        <f t="shared" si="0"/>
        <v>76</v>
      </c>
      <c r="O11" s="75">
        <f t="shared" si="0"/>
        <v>2236</v>
      </c>
      <c r="P11" s="75">
        <f t="shared" si="0"/>
        <v>248</v>
      </c>
      <c r="Q11" s="75">
        <f t="shared" si="0"/>
        <v>1</v>
      </c>
      <c r="R11" s="75">
        <f t="shared" si="0"/>
        <v>0</v>
      </c>
      <c r="S11" s="75">
        <f t="shared" si="0"/>
        <v>27</v>
      </c>
      <c r="T11" s="75">
        <f t="shared" si="0"/>
        <v>504</v>
      </c>
      <c r="U11" s="75">
        <f t="shared" si="0"/>
        <v>12</v>
      </c>
      <c r="V11" s="75">
        <f t="shared" si="0"/>
        <v>6</v>
      </c>
      <c r="W11" s="75">
        <f t="shared" si="0"/>
        <v>419</v>
      </c>
      <c r="X11" s="76">
        <f t="shared" si="0"/>
        <v>110</v>
      </c>
    </row>
    <row r="12" spans="1:25">
      <c r="A12" s="49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9"/>
    </row>
    <row r="13" spans="1:25">
      <c r="A13" s="15" t="s">
        <v>4</v>
      </c>
      <c r="B13" s="75">
        <f>SUM(B14:B17)</f>
        <v>3712</v>
      </c>
      <c r="C13" s="75">
        <f t="shared" ref="C13:X13" si="1">SUM(C14:C17)</f>
        <v>141</v>
      </c>
      <c r="D13" s="75">
        <f t="shared" si="1"/>
        <v>341</v>
      </c>
      <c r="E13" s="75">
        <f t="shared" si="1"/>
        <v>1756</v>
      </c>
      <c r="F13" s="75">
        <f t="shared" si="1"/>
        <v>77</v>
      </c>
      <c r="G13" s="75">
        <f t="shared" si="1"/>
        <v>164</v>
      </c>
      <c r="H13" s="75">
        <f t="shared" si="1"/>
        <v>35</v>
      </c>
      <c r="I13" s="75">
        <f t="shared" si="1"/>
        <v>71</v>
      </c>
      <c r="J13" s="75">
        <f t="shared" si="1"/>
        <v>20</v>
      </c>
      <c r="K13" s="75">
        <f t="shared" si="1"/>
        <v>0</v>
      </c>
      <c r="L13" s="75">
        <f t="shared" si="1"/>
        <v>845</v>
      </c>
      <c r="M13" s="75">
        <f t="shared" si="1"/>
        <v>42</v>
      </c>
      <c r="N13" s="75">
        <f t="shared" si="1"/>
        <v>52</v>
      </c>
      <c r="O13" s="75">
        <f t="shared" si="1"/>
        <v>47</v>
      </c>
      <c r="P13" s="75">
        <f t="shared" si="1"/>
        <v>17</v>
      </c>
      <c r="Q13" s="75">
        <f t="shared" si="1"/>
        <v>0</v>
      </c>
      <c r="R13" s="75">
        <f t="shared" si="1"/>
        <v>0</v>
      </c>
      <c r="S13" s="75">
        <f t="shared" si="1"/>
        <v>0</v>
      </c>
      <c r="T13" s="75">
        <f t="shared" si="1"/>
        <v>12</v>
      </c>
      <c r="U13" s="75">
        <f t="shared" si="1"/>
        <v>1</v>
      </c>
      <c r="V13" s="75">
        <f t="shared" si="1"/>
        <v>2</v>
      </c>
      <c r="W13" s="75">
        <f t="shared" si="1"/>
        <v>89</v>
      </c>
      <c r="X13" s="76">
        <f t="shared" si="1"/>
        <v>0</v>
      </c>
    </row>
    <row r="14" spans="1:25" s="2" customFormat="1">
      <c r="A14" s="6" t="s">
        <v>19</v>
      </c>
      <c r="B14" s="80">
        <f>SUM(C14:X14)</f>
        <v>1279</v>
      </c>
      <c r="C14" s="81">
        <v>85</v>
      </c>
      <c r="D14" s="81">
        <v>143</v>
      </c>
      <c r="E14" s="81">
        <v>547</v>
      </c>
      <c r="F14" s="81">
        <v>38</v>
      </c>
      <c r="G14" s="81">
        <v>49</v>
      </c>
      <c r="H14" s="81">
        <v>5</v>
      </c>
      <c r="I14" s="81">
        <v>23</v>
      </c>
      <c r="J14" s="81">
        <v>0</v>
      </c>
      <c r="K14" s="81">
        <v>0</v>
      </c>
      <c r="L14" s="81">
        <v>339</v>
      </c>
      <c r="M14" s="81">
        <v>0</v>
      </c>
      <c r="N14" s="81">
        <v>2</v>
      </c>
      <c r="O14" s="81">
        <v>13</v>
      </c>
      <c r="P14" s="81">
        <v>14</v>
      </c>
      <c r="Q14" s="81">
        <v>0</v>
      </c>
      <c r="R14" s="81">
        <v>0</v>
      </c>
      <c r="S14" s="81">
        <v>0</v>
      </c>
      <c r="T14" s="81">
        <v>6</v>
      </c>
      <c r="U14" s="81">
        <v>1</v>
      </c>
      <c r="V14" s="81">
        <v>2</v>
      </c>
      <c r="W14" s="81">
        <v>12</v>
      </c>
      <c r="X14" s="81">
        <v>0</v>
      </c>
      <c r="Y14" s="18"/>
    </row>
    <row r="15" spans="1:25" s="2" customFormat="1">
      <c r="A15" s="6" t="s">
        <v>18</v>
      </c>
      <c r="B15" s="80">
        <f t="shared" ref="B15:B70" si="2">SUM(C15:X15)</f>
        <v>1172</v>
      </c>
      <c r="C15" s="81">
        <v>48</v>
      </c>
      <c r="D15" s="81">
        <v>141</v>
      </c>
      <c r="E15" s="81">
        <v>244</v>
      </c>
      <c r="F15" s="81">
        <v>39</v>
      </c>
      <c r="G15" s="81">
        <v>67</v>
      </c>
      <c r="H15" s="81">
        <v>15</v>
      </c>
      <c r="I15" s="81">
        <v>46</v>
      </c>
      <c r="J15" s="81">
        <v>20</v>
      </c>
      <c r="K15" s="81">
        <v>0</v>
      </c>
      <c r="L15" s="81">
        <v>506</v>
      </c>
      <c r="M15" s="81">
        <v>0</v>
      </c>
      <c r="N15" s="81">
        <v>0</v>
      </c>
      <c r="O15" s="81">
        <v>34</v>
      </c>
      <c r="P15" s="81">
        <v>3</v>
      </c>
      <c r="Q15" s="81">
        <v>0</v>
      </c>
      <c r="R15" s="81">
        <v>0</v>
      </c>
      <c r="S15" s="81">
        <v>0</v>
      </c>
      <c r="T15" s="81">
        <v>6</v>
      </c>
      <c r="U15" s="81">
        <v>0</v>
      </c>
      <c r="V15" s="81">
        <v>0</v>
      </c>
      <c r="W15" s="81">
        <v>3</v>
      </c>
      <c r="X15" s="81">
        <v>0</v>
      </c>
      <c r="Y15" s="18"/>
    </row>
    <row r="16" spans="1:25" s="2" customFormat="1">
      <c r="A16" s="6" t="s">
        <v>17</v>
      </c>
      <c r="B16" s="80">
        <f t="shared" si="2"/>
        <v>949</v>
      </c>
      <c r="C16" s="81">
        <v>0</v>
      </c>
      <c r="D16" s="81">
        <v>39</v>
      </c>
      <c r="E16" s="81">
        <v>732</v>
      </c>
      <c r="F16" s="81">
        <v>0</v>
      </c>
      <c r="G16" s="81">
        <v>41</v>
      </c>
      <c r="H16" s="81">
        <v>13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50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74</v>
      </c>
      <c r="X16" s="81">
        <v>0</v>
      </c>
      <c r="Y16" s="18"/>
    </row>
    <row r="17" spans="1:25" s="2" customFormat="1">
      <c r="A17" s="6" t="s">
        <v>53</v>
      </c>
      <c r="B17" s="80">
        <f t="shared" si="2"/>
        <v>312</v>
      </c>
      <c r="C17" s="81">
        <v>8</v>
      </c>
      <c r="D17" s="81">
        <v>18</v>
      </c>
      <c r="E17" s="81">
        <v>233</v>
      </c>
      <c r="F17" s="81">
        <v>0</v>
      </c>
      <c r="G17" s="81">
        <v>7</v>
      </c>
      <c r="H17" s="81">
        <v>2</v>
      </c>
      <c r="I17" s="81">
        <v>2</v>
      </c>
      <c r="J17" s="81">
        <v>0</v>
      </c>
      <c r="K17" s="81">
        <v>0</v>
      </c>
      <c r="L17" s="81">
        <v>0</v>
      </c>
      <c r="M17" s="81">
        <v>42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18"/>
    </row>
    <row r="18" spans="1:25" s="2" customFormat="1">
      <c r="A18" s="19"/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0"/>
      <c r="P18" s="80"/>
      <c r="Q18" s="80"/>
      <c r="R18" s="80"/>
      <c r="S18" s="80"/>
      <c r="T18" s="80"/>
      <c r="U18" s="80"/>
      <c r="V18" s="80"/>
      <c r="W18" s="80"/>
      <c r="X18" s="81"/>
      <c r="Y18" s="18"/>
    </row>
    <row r="19" spans="1:25" s="2" customFormat="1">
      <c r="A19" s="15" t="s">
        <v>54</v>
      </c>
      <c r="B19" s="95">
        <f>SUM(B20)</f>
        <v>2426</v>
      </c>
      <c r="C19" s="95">
        <f t="shared" ref="C19:X19" si="3">SUM(C20)</f>
        <v>196</v>
      </c>
      <c r="D19" s="95">
        <f t="shared" si="3"/>
        <v>192</v>
      </c>
      <c r="E19" s="95">
        <f t="shared" si="3"/>
        <v>522</v>
      </c>
      <c r="F19" s="95">
        <f t="shared" si="3"/>
        <v>131</v>
      </c>
      <c r="G19" s="95">
        <f t="shared" si="3"/>
        <v>184</v>
      </c>
      <c r="H19" s="95">
        <f t="shared" si="3"/>
        <v>55</v>
      </c>
      <c r="I19" s="95">
        <f t="shared" si="3"/>
        <v>60</v>
      </c>
      <c r="J19" s="95">
        <f t="shared" si="3"/>
        <v>0</v>
      </c>
      <c r="K19" s="95">
        <f t="shared" si="3"/>
        <v>5</v>
      </c>
      <c r="L19" s="95">
        <f t="shared" si="3"/>
        <v>941</v>
      </c>
      <c r="M19" s="95">
        <f t="shared" si="3"/>
        <v>0</v>
      </c>
      <c r="N19" s="95">
        <f t="shared" si="3"/>
        <v>0</v>
      </c>
      <c r="O19" s="95">
        <f t="shared" si="3"/>
        <v>69</v>
      </c>
      <c r="P19" s="95">
        <f t="shared" si="3"/>
        <v>6</v>
      </c>
      <c r="Q19" s="95">
        <f t="shared" si="3"/>
        <v>1</v>
      </c>
      <c r="R19" s="95">
        <f t="shared" si="3"/>
        <v>0</v>
      </c>
      <c r="S19" s="95">
        <f t="shared" si="3"/>
        <v>5</v>
      </c>
      <c r="T19" s="95">
        <f t="shared" si="3"/>
        <v>39</v>
      </c>
      <c r="U19" s="95">
        <f t="shared" si="3"/>
        <v>0</v>
      </c>
      <c r="V19" s="95">
        <f t="shared" si="3"/>
        <v>0</v>
      </c>
      <c r="W19" s="95">
        <f t="shared" si="3"/>
        <v>18</v>
      </c>
      <c r="X19" s="96">
        <f t="shared" si="3"/>
        <v>2</v>
      </c>
      <c r="Y19" s="18"/>
    </row>
    <row r="20" spans="1:25" s="2" customFormat="1">
      <c r="A20" s="6" t="s">
        <v>15</v>
      </c>
      <c r="B20" s="80">
        <f t="shared" si="2"/>
        <v>2426</v>
      </c>
      <c r="C20" s="81">
        <v>196</v>
      </c>
      <c r="D20" s="81">
        <v>192</v>
      </c>
      <c r="E20" s="81">
        <v>522</v>
      </c>
      <c r="F20" s="81">
        <v>131</v>
      </c>
      <c r="G20" s="81">
        <v>184</v>
      </c>
      <c r="H20" s="81">
        <v>55</v>
      </c>
      <c r="I20" s="81">
        <v>60</v>
      </c>
      <c r="J20" s="81">
        <v>0</v>
      </c>
      <c r="K20" s="81">
        <v>5</v>
      </c>
      <c r="L20" s="81">
        <v>941</v>
      </c>
      <c r="M20" s="81">
        <v>0</v>
      </c>
      <c r="N20" s="81">
        <v>0</v>
      </c>
      <c r="O20" s="81">
        <v>69</v>
      </c>
      <c r="P20" s="81">
        <v>6</v>
      </c>
      <c r="Q20" s="81">
        <v>1</v>
      </c>
      <c r="R20" s="81">
        <v>0</v>
      </c>
      <c r="S20" s="81">
        <v>5</v>
      </c>
      <c r="T20" s="81">
        <v>39</v>
      </c>
      <c r="U20" s="81">
        <v>0</v>
      </c>
      <c r="V20" s="81">
        <v>0</v>
      </c>
      <c r="W20" s="81">
        <v>18</v>
      </c>
      <c r="X20" s="81">
        <v>2</v>
      </c>
      <c r="Y20" s="18"/>
    </row>
    <row r="21" spans="1:25" s="2" customFormat="1">
      <c r="A21" s="19"/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0"/>
      <c r="P21" s="80"/>
      <c r="Q21" s="80"/>
      <c r="R21" s="80"/>
      <c r="S21" s="80"/>
      <c r="T21" s="80"/>
      <c r="U21" s="80"/>
      <c r="V21" s="80"/>
      <c r="W21" s="80"/>
      <c r="X21" s="81"/>
      <c r="Y21" s="18"/>
    </row>
    <row r="22" spans="1:25" s="2" customFormat="1">
      <c r="A22" s="15" t="s">
        <v>55</v>
      </c>
      <c r="B22" s="95">
        <f>SUM(B23:B24)</f>
        <v>2733</v>
      </c>
      <c r="C22" s="95">
        <f t="shared" ref="C22:X22" si="4">SUM(C23:C24)</f>
        <v>59</v>
      </c>
      <c r="D22" s="95">
        <f t="shared" si="4"/>
        <v>163</v>
      </c>
      <c r="E22" s="95">
        <f t="shared" si="4"/>
        <v>899</v>
      </c>
      <c r="F22" s="95">
        <f t="shared" si="4"/>
        <v>111</v>
      </c>
      <c r="G22" s="95">
        <f t="shared" si="4"/>
        <v>201</v>
      </c>
      <c r="H22" s="95">
        <f t="shared" si="4"/>
        <v>18</v>
      </c>
      <c r="I22" s="95">
        <f t="shared" si="4"/>
        <v>27</v>
      </c>
      <c r="J22" s="95">
        <f t="shared" si="4"/>
        <v>0</v>
      </c>
      <c r="K22" s="95">
        <f t="shared" si="4"/>
        <v>0</v>
      </c>
      <c r="L22" s="95">
        <f t="shared" si="4"/>
        <v>0</v>
      </c>
      <c r="M22" s="95">
        <f t="shared" si="4"/>
        <v>134</v>
      </c>
      <c r="N22" s="95">
        <f t="shared" si="4"/>
        <v>0</v>
      </c>
      <c r="O22" s="95">
        <f t="shared" si="4"/>
        <v>1110</v>
      </c>
      <c r="P22" s="95">
        <f t="shared" si="4"/>
        <v>0</v>
      </c>
      <c r="Q22" s="95">
        <f t="shared" si="4"/>
        <v>0</v>
      </c>
      <c r="R22" s="95">
        <f t="shared" si="4"/>
        <v>0</v>
      </c>
      <c r="S22" s="95">
        <f t="shared" si="4"/>
        <v>0</v>
      </c>
      <c r="T22" s="95">
        <f t="shared" si="4"/>
        <v>0</v>
      </c>
      <c r="U22" s="95">
        <f t="shared" si="4"/>
        <v>0</v>
      </c>
      <c r="V22" s="95">
        <f t="shared" si="4"/>
        <v>0</v>
      </c>
      <c r="W22" s="95">
        <f t="shared" si="4"/>
        <v>11</v>
      </c>
      <c r="X22" s="96">
        <f t="shared" si="4"/>
        <v>0</v>
      </c>
      <c r="Y22" s="18"/>
    </row>
    <row r="23" spans="1:25" s="2" customFormat="1">
      <c r="A23" s="6" t="s">
        <v>56</v>
      </c>
      <c r="B23" s="80">
        <f t="shared" si="2"/>
        <v>718</v>
      </c>
      <c r="C23" s="81">
        <v>22</v>
      </c>
      <c r="D23" s="81">
        <v>31</v>
      </c>
      <c r="E23" s="81">
        <v>467</v>
      </c>
      <c r="F23" s="81">
        <v>20</v>
      </c>
      <c r="G23" s="81">
        <v>30</v>
      </c>
      <c r="H23" s="81">
        <v>13</v>
      </c>
      <c r="I23" s="81">
        <v>1</v>
      </c>
      <c r="J23" s="81">
        <v>0</v>
      </c>
      <c r="K23" s="81">
        <v>0</v>
      </c>
      <c r="L23" s="81">
        <v>0</v>
      </c>
      <c r="M23" s="81">
        <v>82</v>
      </c>
      <c r="N23" s="81">
        <v>0</v>
      </c>
      <c r="O23" s="81">
        <v>50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2</v>
      </c>
      <c r="X23" s="81">
        <v>0</v>
      </c>
      <c r="Y23" s="18"/>
    </row>
    <row r="24" spans="1:25" s="2" customFormat="1">
      <c r="A24" s="6" t="s">
        <v>125</v>
      </c>
      <c r="B24" s="80">
        <f t="shared" si="2"/>
        <v>2015</v>
      </c>
      <c r="C24" s="81">
        <v>37</v>
      </c>
      <c r="D24" s="81">
        <v>132</v>
      </c>
      <c r="E24" s="81">
        <v>432</v>
      </c>
      <c r="F24" s="81">
        <v>91</v>
      </c>
      <c r="G24" s="81">
        <v>171</v>
      </c>
      <c r="H24" s="81">
        <v>5</v>
      </c>
      <c r="I24" s="81">
        <v>26</v>
      </c>
      <c r="J24" s="81">
        <v>0</v>
      </c>
      <c r="K24" s="81">
        <v>0</v>
      </c>
      <c r="L24" s="81">
        <v>0</v>
      </c>
      <c r="M24" s="81">
        <v>52</v>
      </c>
      <c r="N24" s="81">
        <v>0</v>
      </c>
      <c r="O24" s="81">
        <v>1060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9</v>
      </c>
      <c r="X24" s="81">
        <v>0</v>
      </c>
      <c r="Y24" s="18"/>
    </row>
    <row r="25" spans="1:25" s="2" customFormat="1">
      <c r="A25" s="20"/>
      <c r="B25" s="80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1"/>
      <c r="O25" s="77"/>
      <c r="P25" s="77"/>
      <c r="Q25" s="77"/>
      <c r="R25" s="77"/>
      <c r="S25" s="77"/>
      <c r="T25" s="77"/>
      <c r="U25" s="77"/>
      <c r="V25" s="77"/>
      <c r="W25" s="77"/>
      <c r="X25" s="79"/>
      <c r="Y25" s="18"/>
    </row>
    <row r="26" spans="1:25">
      <c r="A26" s="15" t="s">
        <v>5</v>
      </c>
      <c r="B26" s="95">
        <f>SUM(B27)</f>
        <v>2095</v>
      </c>
      <c r="C26" s="95">
        <f t="shared" ref="C26:X26" si="5">SUM(C27)</f>
        <v>39</v>
      </c>
      <c r="D26" s="95">
        <f t="shared" si="5"/>
        <v>75</v>
      </c>
      <c r="E26" s="95">
        <f t="shared" si="5"/>
        <v>568</v>
      </c>
      <c r="F26" s="95">
        <f t="shared" si="5"/>
        <v>91</v>
      </c>
      <c r="G26" s="95">
        <f t="shared" si="5"/>
        <v>211</v>
      </c>
      <c r="H26" s="95">
        <f t="shared" si="5"/>
        <v>50</v>
      </c>
      <c r="I26" s="95">
        <f t="shared" si="5"/>
        <v>39</v>
      </c>
      <c r="J26" s="95">
        <f t="shared" si="5"/>
        <v>0</v>
      </c>
      <c r="K26" s="95">
        <f t="shared" si="5"/>
        <v>0</v>
      </c>
      <c r="L26" s="95">
        <f t="shared" si="5"/>
        <v>860</v>
      </c>
      <c r="M26" s="95">
        <f t="shared" si="5"/>
        <v>0</v>
      </c>
      <c r="N26" s="95">
        <f t="shared" si="5"/>
        <v>0</v>
      </c>
      <c r="O26" s="95">
        <f t="shared" si="5"/>
        <v>62</v>
      </c>
      <c r="P26" s="95">
        <f t="shared" si="5"/>
        <v>42</v>
      </c>
      <c r="Q26" s="95">
        <f t="shared" si="5"/>
        <v>0</v>
      </c>
      <c r="R26" s="95">
        <f t="shared" si="5"/>
        <v>0</v>
      </c>
      <c r="S26" s="95">
        <f t="shared" si="5"/>
        <v>0</v>
      </c>
      <c r="T26" s="95">
        <f t="shared" si="5"/>
        <v>39</v>
      </c>
      <c r="U26" s="95">
        <f t="shared" si="5"/>
        <v>0</v>
      </c>
      <c r="V26" s="95">
        <f t="shared" si="5"/>
        <v>0</v>
      </c>
      <c r="W26" s="95">
        <f t="shared" si="5"/>
        <v>19</v>
      </c>
      <c r="X26" s="96">
        <f t="shared" si="5"/>
        <v>0</v>
      </c>
    </row>
    <row r="27" spans="1:25" s="2" customFormat="1">
      <c r="A27" s="6" t="s">
        <v>20</v>
      </c>
      <c r="B27" s="80">
        <f t="shared" si="2"/>
        <v>2095</v>
      </c>
      <c r="C27" s="81">
        <v>39</v>
      </c>
      <c r="D27" s="81">
        <v>75</v>
      </c>
      <c r="E27" s="81">
        <v>568</v>
      </c>
      <c r="F27" s="81">
        <v>91</v>
      </c>
      <c r="G27" s="81">
        <v>211</v>
      </c>
      <c r="H27" s="81">
        <v>50</v>
      </c>
      <c r="I27" s="81">
        <v>39</v>
      </c>
      <c r="J27" s="81">
        <v>0</v>
      </c>
      <c r="K27" s="81">
        <v>0</v>
      </c>
      <c r="L27" s="81">
        <v>860</v>
      </c>
      <c r="M27" s="81">
        <v>0</v>
      </c>
      <c r="N27" s="81">
        <v>0</v>
      </c>
      <c r="O27" s="81">
        <v>62</v>
      </c>
      <c r="P27" s="81">
        <v>42</v>
      </c>
      <c r="Q27" s="81">
        <v>0</v>
      </c>
      <c r="R27" s="81">
        <v>0</v>
      </c>
      <c r="S27" s="81">
        <v>0</v>
      </c>
      <c r="T27" s="81">
        <v>39</v>
      </c>
      <c r="U27" s="81">
        <v>0</v>
      </c>
      <c r="V27" s="81">
        <v>0</v>
      </c>
      <c r="W27" s="81">
        <v>19</v>
      </c>
      <c r="X27" s="81">
        <v>0</v>
      </c>
      <c r="Y27" s="18"/>
    </row>
    <row r="28" spans="1:25" s="2" customFormat="1">
      <c r="A28" s="19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0"/>
      <c r="P28" s="80"/>
      <c r="Q28" s="80"/>
      <c r="R28" s="80"/>
      <c r="S28" s="80"/>
      <c r="T28" s="80"/>
      <c r="U28" s="80"/>
      <c r="V28" s="80"/>
      <c r="W28" s="80"/>
      <c r="X28" s="81"/>
      <c r="Y28" s="18"/>
    </row>
    <row r="29" spans="1:25" s="2" customFormat="1">
      <c r="A29" s="15" t="s">
        <v>6</v>
      </c>
      <c r="B29" s="95">
        <f>SUM(B30:B31)</f>
        <v>1423</v>
      </c>
      <c r="C29" s="95">
        <f t="shared" ref="C29:X29" si="6">SUM(C30:C31)</f>
        <v>13</v>
      </c>
      <c r="D29" s="95">
        <f t="shared" si="6"/>
        <v>40</v>
      </c>
      <c r="E29" s="95">
        <f t="shared" si="6"/>
        <v>626</v>
      </c>
      <c r="F29" s="95">
        <f t="shared" si="6"/>
        <v>0</v>
      </c>
      <c r="G29" s="95">
        <f t="shared" si="6"/>
        <v>76</v>
      </c>
      <c r="H29" s="95">
        <f t="shared" si="6"/>
        <v>9</v>
      </c>
      <c r="I29" s="95">
        <f t="shared" si="6"/>
        <v>72</v>
      </c>
      <c r="J29" s="95">
        <f t="shared" si="6"/>
        <v>20</v>
      </c>
      <c r="K29" s="95">
        <f t="shared" si="6"/>
        <v>19</v>
      </c>
      <c r="L29" s="95">
        <f t="shared" si="6"/>
        <v>385</v>
      </c>
      <c r="M29" s="95">
        <f t="shared" si="6"/>
        <v>91</v>
      </c>
      <c r="N29" s="95">
        <f t="shared" si="6"/>
        <v>0</v>
      </c>
      <c r="O29" s="95">
        <f t="shared" si="6"/>
        <v>19</v>
      </c>
      <c r="P29" s="95">
        <f t="shared" si="6"/>
        <v>11</v>
      </c>
      <c r="Q29" s="95">
        <f t="shared" si="6"/>
        <v>0</v>
      </c>
      <c r="R29" s="95">
        <f t="shared" si="6"/>
        <v>0</v>
      </c>
      <c r="S29" s="95">
        <f t="shared" si="6"/>
        <v>8</v>
      </c>
      <c r="T29" s="95">
        <f t="shared" si="6"/>
        <v>7</v>
      </c>
      <c r="U29" s="95">
        <f t="shared" si="6"/>
        <v>5</v>
      </c>
      <c r="V29" s="95">
        <f t="shared" si="6"/>
        <v>0</v>
      </c>
      <c r="W29" s="95">
        <f t="shared" si="6"/>
        <v>22</v>
      </c>
      <c r="X29" s="96">
        <f t="shared" si="6"/>
        <v>0</v>
      </c>
      <c r="Y29" s="18"/>
    </row>
    <row r="30" spans="1:25" s="2" customFormat="1">
      <c r="A30" s="6" t="s">
        <v>126</v>
      </c>
      <c r="B30" s="80">
        <f t="shared" si="2"/>
        <v>1272</v>
      </c>
      <c r="C30" s="81">
        <v>12</v>
      </c>
      <c r="D30" s="81">
        <v>32</v>
      </c>
      <c r="E30" s="81">
        <v>608</v>
      </c>
      <c r="F30" s="81">
        <v>0</v>
      </c>
      <c r="G30" s="81">
        <v>76</v>
      </c>
      <c r="H30" s="81">
        <v>9</v>
      </c>
      <c r="I30" s="81">
        <v>70</v>
      </c>
      <c r="J30" s="81">
        <v>20</v>
      </c>
      <c r="K30" s="81">
        <v>19</v>
      </c>
      <c r="L30" s="81">
        <v>385</v>
      </c>
      <c r="M30" s="81">
        <v>0</v>
      </c>
      <c r="N30" s="81">
        <v>0</v>
      </c>
      <c r="O30" s="81">
        <v>3</v>
      </c>
      <c r="P30" s="81">
        <v>11</v>
      </c>
      <c r="Q30" s="81">
        <v>0</v>
      </c>
      <c r="R30" s="81">
        <v>0</v>
      </c>
      <c r="S30" s="81">
        <v>8</v>
      </c>
      <c r="T30" s="81">
        <v>7</v>
      </c>
      <c r="U30" s="81">
        <v>5</v>
      </c>
      <c r="V30" s="81">
        <v>0</v>
      </c>
      <c r="W30" s="81">
        <v>7</v>
      </c>
      <c r="X30" s="81">
        <v>0</v>
      </c>
      <c r="Y30" s="18"/>
    </row>
    <row r="31" spans="1:25" s="2" customFormat="1">
      <c r="A31" s="21" t="s">
        <v>127</v>
      </c>
      <c r="B31" s="80">
        <f t="shared" si="2"/>
        <v>151</v>
      </c>
      <c r="C31" s="81">
        <v>1</v>
      </c>
      <c r="D31" s="81">
        <v>8</v>
      </c>
      <c r="E31" s="81">
        <v>18</v>
      </c>
      <c r="F31" s="81">
        <v>0</v>
      </c>
      <c r="G31" s="81">
        <v>0</v>
      </c>
      <c r="H31" s="81">
        <v>0</v>
      </c>
      <c r="I31" s="81">
        <v>2</v>
      </c>
      <c r="J31" s="81">
        <v>0</v>
      </c>
      <c r="K31" s="81">
        <v>0</v>
      </c>
      <c r="L31" s="81">
        <v>0</v>
      </c>
      <c r="M31" s="81">
        <v>91</v>
      </c>
      <c r="N31" s="81">
        <v>0</v>
      </c>
      <c r="O31" s="81">
        <v>16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v>15</v>
      </c>
      <c r="X31" s="81">
        <v>0</v>
      </c>
      <c r="Y31" s="18"/>
    </row>
    <row r="32" spans="1:25" s="2" customFormat="1">
      <c r="A32" s="19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0"/>
      <c r="P32" s="80"/>
      <c r="Q32" s="80"/>
      <c r="R32" s="80"/>
      <c r="S32" s="80"/>
      <c r="T32" s="80"/>
      <c r="U32" s="80"/>
      <c r="V32" s="80"/>
      <c r="W32" s="80"/>
      <c r="X32" s="81"/>
      <c r="Y32" s="18"/>
    </row>
    <row r="33" spans="1:25" s="2" customFormat="1">
      <c r="A33" s="15" t="s">
        <v>7</v>
      </c>
      <c r="B33" s="95">
        <f>SUM(B34:B35)</f>
        <v>1742</v>
      </c>
      <c r="C33" s="95">
        <f t="shared" ref="C33:X33" si="7">SUM(C34:C35)</f>
        <v>30</v>
      </c>
      <c r="D33" s="95">
        <f t="shared" si="7"/>
        <v>40</v>
      </c>
      <c r="E33" s="95">
        <f t="shared" si="7"/>
        <v>466</v>
      </c>
      <c r="F33" s="95">
        <f t="shared" si="7"/>
        <v>40</v>
      </c>
      <c r="G33" s="95">
        <f t="shared" si="7"/>
        <v>100</v>
      </c>
      <c r="H33" s="95">
        <f t="shared" si="7"/>
        <v>25</v>
      </c>
      <c r="I33" s="95">
        <f t="shared" si="7"/>
        <v>41</v>
      </c>
      <c r="J33" s="95">
        <f t="shared" si="7"/>
        <v>85</v>
      </c>
      <c r="K33" s="95">
        <f t="shared" si="7"/>
        <v>50</v>
      </c>
      <c r="L33" s="95">
        <f t="shared" si="7"/>
        <v>640</v>
      </c>
      <c r="M33" s="95">
        <f t="shared" si="7"/>
        <v>0</v>
      </c>
      <c r="N33" s="95">
        <f t="shared" si="7"/>
        <v>10</v>
      </c>
      <c r="O33" s="95">
        <f t="shared" si="7"/>
        <v>102</v>
      </c>
      <c r="P33" s="95">
        <f t="shared" si="7"/>
        <v>42</v>
      </c>
      <c r="Q33" s="95">
        <f t="shared" si="7"/>
        <v>0</v>
      </c>
      <c r="R33" s="95">
        <f t="shared" si="7"/>
        <v>0</v>
      </c>
      <c r="S33" s="95">
        <f t="shared" si="7"/>
        <v>0</v>
      </c>
      <c r="T33" s="95">
        <f t="shared" si="7"/>
        <v>50</v>
      </c>
      <c r="U33" s="95">
        <f t="shared" si="7"/>
        <v>0</v>
      </c>
      <c r="V33" s="95">
        <f t="shared" si="7"/>
        <v>0</v>
      </c>
      <c r="W33" s="95">
        <f t="shared" si="7"/>
        <v>21</v>
      </c>
      <c r="X33" s="96">
        <f t="shared" si="7"/>
        <v>0</v>
      </c>
      <c r="Y33" s="18"/>
    </row>
    <row r="34" spans="1:25" s="2" customFormat="1">
      <c r="A34" s="6" t="s">
        <v>21</v>
      </c>
      <c r="B34" s="80">
        <f t="shared" si="2"/>
        <v>907</v>
      </c>
      <c r="C34" s="81">
        <v>15</v>
      </c>
      <c r="D34" s="81">
        <v>27</v>
      </c>
      <c r="E34" s="81">
        <v>270</v>
      </c>
      <c r="F34" s="81">
        <v>12</v>
      </c>
      <c r="G34" s="81">
        <v>50</v>
      </c>
      <c r="H34" s="81">
        <v>11</v>
      </c>
      <c r="I34" s="81">
        <v>1</v>
      </c>
      <c r="J34" s="81">
        <v>0</v>
      </c>
      <c r="K34" s="81">
        <v>0</v>
      </c>
      <c r="L34" s="81">
        <v>369</v>
      </c>
      <c r="M34" s="81">
        <v>0</v>
      </c>
      <c r="N34" s="81">
        <v>3</v>
      </c>
      <c r="O34" s="81">
        <v>82</v>
      </c>
      <c r="P34" s="81">
        <v>40</v>
      </c>
      <c r="Q34" s="81">
        <v>0</v>
      </c>
      <c r="R34" s="81">
        <v>0</v>
      </c>
      <c r="S34" s="81">
        <v>0</v>
      </c>
      <c r="T34" s="81">
        <v>15</v>
      </c>
      <c r="U34" s="81">
        <v>0</v>
      </c>
      <c r="V34" s="81">
        <v>0</v>
      </c>
      <c r="W34" s="81">
        <v>12</v>
      </c>
      <c r="X34" s="81">
        <v>0</v>
      </c>
      <c r="Y34" s="18"/>
    </row>
    <row r="35" spans="1:25" s="2" customFormat="1">
      <c r="A35" s="6" t="s">
        <v>46</v>
      </c>
      <c r="B35" s="80">
        <f t="shared" si="2"/>
        <v>835</v>
      </c>
      <c r="C35" s="81">
        <v>15</v>
      </c>
      <c r="D35" s="81">
        <v>13</v>
      </c>
      <c r="E35" s="81">
        <v>196</v>
      </c>
      <c r="F35" s="81">
        <v>28</v>
      </c>
      <c r="G35" s="81">
        <v>50</v>
      </c>
      <c r="H35" s="81">
        <v>14</v>
      </c>
      <c r="I35" s="81">
        <v>40</v>
      </c>
      <c r="J35" s="81">
        <v>85</v>
      </c>
      <c r="K35" s="81">
        <v>50</v>
      </c>
      <c r="L35" s="81">
        <v>271</v>
      </c>
      <c r="M35" s="81">
        <v>0</v>
      </c>
      <c r="N35" s="81">
        <v>7</v>
      </c>
      <c r="O35" s="81">
        <v>20</v>
      </c>
      <c r="P35" s="81">
        <v>2</v>
      </c>
      <c r="Q35" s="81">
        <v>0</v>
      </c>
      <c r="R35" s="81">
        <v>0</v>
      </c>
      <c r="S35" s="81">
        <v>0</v>
      </c>
      <c r="T35" s="81">
        <v>35</v>
      </c>
      <c r="U35" s="81">
        <v>0</v>
      </c>
      <c r="V35" s="81">
        <v>0</v>
      </c>
      <c r="W35" s="81">
        <v>9</v>
      </c>
      <c r="X35" s="81">
        <v>0</v>
      </c>
      <c r="Y35" s="18"/>
    </row>
    <row r="36" spans="1:25" s="2" customFormat="1">
      <c r="A36" s="19"/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0"/>
      <c r="P36" s="80"/>
      <c r="Q36" s="80"/>
      <c r="R36" s="80"/>
      <c r="S36" s="80"/>
      <c r="T36" s="80"/>
      <c r="U36" s="80"/>
      <c r="V36" s="80"/>
      <c r="W36" s="80"/>
      <c r="X36" s="81"/>
      <c r="Y36" s="18"/>
    </row>
    <row r="37" spans="1:25">
      <c r="A37" s="15" t="s">
        <v>8</v>
      </c>
      <c r="B37" s="95">
        <f>SUM(B38:B39)</f>
        <v>3506</v>
      </c>
      <c r="C37" s="95">
        <f t="shared" ref="C37:X37" si="8">SUM(C38:C39)</f>
        <v>125</v>
      </c>
      <c r="D37" s="95">
        <f t="shared" si="8"/>
        <v>103</v>
      </c>
      <c r="E37" s="95">
        <f t="shared" si="8"/>
        <v>1290</v>
      </c>
      <c r="F37" s="95">
        <f t="shared" si="8"/>
        <v>222</v>
      </c>
      <c r="G37" s="95">
        <f t="shared" si="8"/>
        <v>133</v>
      </c>
      <c r="H37" s="95">
        <f t="shared" si="8"/>
        <v>44</v>
      </c>
      <c r="I37" s="95">
        <f t="shared" si="8"/>
        <v>200</v>
      </c>
      <c r="J37" s="95">
        <f t="shared" si="8"/>
        <v>0</v>
      </c>
      <c r="K37" s="95">
        <f t="shared" si="8"/>
        <v>7</v>
      </c>
      <c r="L37" s="95">
        <f t="shared" si="8"/>
        <v>780</v>
      </c>
      <c r="M37" s="95">
        <f t="shared" si="8"/>
        <v>0</v>
      </c>
      <c r="N37" s="95">
        <f t="shared" si="8"/>
        <v>5</v>
      </c>
      <c r="O37" s="95">
        <f t="shared" si="8"/>
        <v>382</v>
      </c>
      <c r="P37" s="95">
        <f t="shared" si="8"/>
        <v>0</v>
      </c>
      <c r="Q37" s="95">
        <f t="shared" si="8"/>
        <v>0</v>
      </c>
      <c r="R37" s="95">
        <f t="shared" si="8"/>
        <v>0</v>
      </c>
      <c r="S37" s="95">
        <f t="shared" si="8"/>
        <v>0</v>
      </c>
      <c r="T37" s="95">
        <f t="shared" si="8"/>
        <v>127</v>
      </c>
      <c r="U37" s="95">
        <f t="shared" si="8"/>
        <v>1</v>
      </c>
      <c r="V37" s="95">
        <f t="shared" si="8"/>
        <v>1</v>
      </c>
      <c r="W37" s="95">
        <f t="shared" si="8"/>
        <v>86</v>
      </c>
      <c r="X37" s="96">
        <f t="shared" si="8"/>
        <v>0</v>
      </c>
    </row>
    <row r="38" spans="1:25" s="2" customFormat="1">
      <c r="A38" s="6" t="s">
        <v>22</v>
      </c>
      <c r="B38" s="80">
        <f t="shared" si="2"/>
        <v>2967</v>
      </c>
      <c r="C38" s="81">
        <v>62</v>
      </c>
      <c r="D38" s="81">
        <v>66</v>
      </c>
      <c r="E38" s="81">
        <v>913</v>
      </c>
      <c r="F38" s="81">
        <v>219</v>
      </c>
      <c r="G38" s="81">
        <v>124</v>
      </c>
      <c r="H38" s="81">
        <v>41</v>
      </c>
      <c r="I38" s="81">
        <v>182</v>
      </c>
      <c r="J38" s="81">
        <v>0</v>
      </c>
      <c r="K38" s="81">
        <v>7</v>
      </c>
      <c r="L38" s="81">
        <v>780</v>
      </c>
      <c r="M38" s="81">
        <v>0</v>
      </c>
      <c r="N38" s="81">
        <v>5</v>
      </c>
      <c r="O38" s="81">
        <v>372</v>
      </c>
      <c r="P38" s="81">
        <v>0</v>
      </c>
      <c r="Q38" s="81">
        <v>0</v>
      </c>
      <c r="R38" s="81">
        <v>0</v>
      </c>
      <c r="S38" s="81">
        <v>0</v>
      </c>
      <c r="T38" s="81">
        <v>108</v>
      </c>
      <c r="U38" s="81">
        <v>1</v>
      </c>
      <c r="V38" s="81">
        <v>1</v>
      </c>
      <c r="W38" s="81">
        <v>86</v>
      </c>
      <c r="X38" s="81">
        <v>0</v>
      </c>
      <c r="Y38" s="18"/>
    </row>
    <row r="39" spans="1:25" s="2" customFormat="1">
      <c r="A39" s="6" t="s">
        <v>23</v>
      </c>
      <c r="B39" s="80">
        <f t="shared" si="2"/>
        <v>539</v>
      </c>
      <c r="C39" s="81">
        <v>63</v>
      </c>
      <c r="D39" s="81">
        <v>37</v>
      </c>
      <c r="E39" s="81">
        <v>377</v>
      </c>
      <c r="F39" s="81">
        <v>3</v>
      </c>
      <c r="G39" s="81">
        <v>9</v>
      </c>
      <c r="H39" s="81">
        <v>3</v>
      </c>
      <c r="I39" s="81">
        <v>18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10</v>
      </c>
      <c r="P39" s="81">
        <v>0</v>
      </c>
      <c r="Q39" s="81">
        <v>0</v>
      </c>
      <c r="R39" s="81">
        <v>0</v>
      </c>
      <c r="S39" s="81">
        <v>0</v>
      </c>
      <c r="T39" s="81">
        <v>19</v>
      </c>
      <c r="U39" s="81">
        <v>0</v>
      </c>
      <c r="V39" s="81">
        <v>0</v>
      </c>
      <c r="W39" s="81">
        <v>0</v>
      </c>
      <c r="X39" s="81">
        <v>0</v>
      </c>
      <c r="Y39" s="18"/>
    </row>
    <row r="40" spans="1:25" s="2" customFormat="1">
      <c r="A40" s="19"/>
      <c r="B40" s="80"/>
      <c r="C40" s="79"/>
      <c r="D40" s="79"/>
      <c r="E40" s="79"/>
      <c r="F40" s="79"/>
      <c r="G40" s="79"/>
      <c r="H40" s="79"/>
      <c r="I40" s="79"/>
      <c r="J40" s="79"/>
      <c r="K40" s="79"/>
      <c r="L40" s="81"/>
      <c r="M40" s="79"/>
      <c r="N40" s="81"/>
      <c r="O40" s="77"/>
      <c r="P40" s="77"/>
      <c r="Q40" s="77"/>
      <c r="R40" s="77"/>
      <c r="S40" s="77"/>
      <c r="T40" s="77"/>
      <c r="U40" s="77"/>
      <c r="V40" s="77"/>
      <c r="W40" s="77"/>
      <c r="X40" s="79"/>
      <c r="Y40" s="18"/>
    </row>
    <row r="41" spans="1:25">
      <c r="A41" s="15" t="s">
        <v>9</v>
      </c>
      <c r="B41" s="95">
        <f>SUM(B42:B43)</f>
        <v>2639</v>
      </c>
      <c r="C41" s="95">
        <f t="shared" ref="C41:X41" si="9">SUM(C42:C43)</f>
        <v>225</v>
      </c>
      <c r="D41" s="95">
        <f t="shared" si="9"/>
        <v>105</v>
      </c>
      <c r="E41" s="95">
        <f t="shared" si="9"/>
        <v>801</v>
      </c>
      <c r="F41" s="95">
        <f t="shared" si="9"/>
        <v>70</v>
      </c>
      <c r="G41" s="95">
        <f t="shared" si="9"/>
        <v>73</v>
      </c>
      <c r="H41" s="95">
        <f t="shared" si="9"/>
        <v>55</v>
      </c>
      <c r="I41" s="95">
        <f t="shared" si="9"/>
        <v>129</v>
      </c>
      <c r="J41" s="95">
        <f t="shared" si="9"/>
        <v>0</v>
      </c>
      <c r="K41" s="95">
        <f t="shared" si="9"/>
        <v>0</v>
      </c>
      <c r="L41" s="95">
        <f t="shared" si="9"/>
        <v>957</v>
      </c>
      <c r="M41" s="95">
        <f t="shared" si="9"/>
        <v>0</v>
      </c>
      <c r="N41" s="95">
        <f t="shared" si="9"/>
        <v>3</v>
      </c>
      <c r="O41" s="95">
        <f t="shared" si="9"/>
        <v>101</v>
      </c>
      <c r="P41" s="95">
        <f t="shared" si="9"/>
        <v>56</v>
      </c>
      <c r="Q41" s="95">
        <f t="shared" si="9"/>
        <v>0</v>
      </c>
      <c r="R41" s="95">
        <f t="shared" si="9"/>
        <v>0</v>
      </c>
      <c r="S41" s="95">
        <f t="shared" si="9"/>
        <v>5</v>
      </c>
      <c r="T41" s="95">
        <f t="shared" si="9"/>
        <v>19</v>
      </c>
      <c r="U41" s="95">
        <f t="shared" si="9"/>
        <v>3</v>
      </c>
      <c r="V41" s="95">
        <f t="shared" si="9"/>
        <v>1</v>
      </c>
      <c r="W41" s="95">
        <f t="shared" si="9"/>
        <v>36</v>
      </c>
      <c r="X41" s="96">
        <f t="shared" si="9"/>
        <v>0</v>
      </c>
    </row>
    <row r="42" spans="1:25" s="2" customFormat="1">
      <c r="A42" s="6" t="s">
        <v>24</v>
      </c>
      <c r="B42" s="80">
        <f t="shared" si="2"/>
        <v>2400</v>
      </c>
      <c r="C42" s="81">
        <v>222</v>
      </c>
      <c r="D42" s="81">
        <v>100</v>
      </c>
      <c r="E42" s="81">
        <v>702</v>
      </c>
      <c r="F42" s="81">
        <v>67</v>
      </c>
      <c r="G42" s="81">
        <v>50</v>
      </c>
      <c r="H42" s="81">
        <v>47</v>
      </c>
      <c r="I42" s="81">
        <v>123</v>
      </c>
      <c r="J42" s="81">
        <v>0</v>
      </c>
      <c r="K42" s="81">
        <v>0</v>
      </c>
      <c r="L42" s="81">
        <v>891</v>
      </c>
      <c r="M42" s="81">
        <v>0</v>
      </c>
      <c r="N42" s="81">
        <v>3</v>
      </c>
      <c r="O42" s="81">
        <v>93</v>
      </c>
      <c r="P42" s="81">
        <v>43</v>
      </c>
      <c r="Q42" s="81">
        <v>0</v>
      </c>
      <c r="R42" s="81">
        <v>0</v>
      </c>
      <c r="S42" s="81">
        <v>5</v>
      </c>
      <c r="T42" s="81">
        <v>19</v>
      </c>
      <c r="U42" s="81">
        <v>3</v>
      </c>
      <c r="V42" s="81">
        <v>1</v>
      </c>
      <c r="W42" s="81">
        <v>31</v>
      </c>
      <c r="X42" s="81">
        <v>0</v>
      </c>
      <c r="Y42" s="18"/>
    </row>
    <row r="43" spans="1:25" s="2" customFormat="1">
      <c r="A43" s="6" t="s">
        <v>128</v>
      </c>
      <c r="B43" s="80">
        <f t="shared" si="2"/>
        <v>239</v>
      </c>
      <c r="C43" s="81">
        <v>3</v>
      </c>
      <c r="D43" s="81">
        <v>5</v>
      </c>
      <c r="E43" s="81">
        <v>99</v>
      </c>
      <c r="F43" s="81">
        <v>3</v>
      </c>
      <c r="G43" s="81">
        <v>23</v>
      </c>
      <c r="H43" s="81">
        <v>8</v>
      </c>
      <c r="I43" s="81">
        <v>6</v>
      </c>
      <c r="J43" s="81">
        <v>0</v>
      </c>
      <c r="K43" s="81">
        <v>0</v>
      </c>
      <c r="L43" s="81">
        <v>66</v>
      </c>
      <c r="M43" s="81">
        <v>0</v>
      </c>
      <c r="N43" s="81">
        <v>0</v>
      </c>
      <c r="O43" s="81">
        <v>8</v>
      </c>
      <c r="P43" s="81">
        <v>13</v>
      </c>
      <c r="Q43" s="81">
        <v>0</v>
      </c>
      <c r="R43" s="81">
        <v>0</v>
      </c>
      <c r="S43" s="81">
        <v>0</v>
      </c>
      <c r="T43" s="81">
        <v>0</v>
      </c>
      <c r="U43" s="81">
        <v>0</v>
      </c>
      <c r="V43" s="81">
        <v>0</v>
      </c>
      <c r="W43" s="81">
        <v>5</v>
      </c>
      <c r="X43" s="81">
        <v>0</v>
      </c>
      <c r="Y43" s="18"/>
    </row>
    <row r="44" spans="1:25" s="2" customFormat="1">
      <c r="A44" s="19"/>
      <c r="B44" s="80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1"/>
      <c r="O44" s="77"/>
      <c r="P44" s="77"/>
      <c r="Q44" s="77"/>
      <c r="R44" s="77"/>
      <c r="S44" s="77"/>
      <c r="T44" s="77"/>
      <c r="U44" s="77"/>
      <c r="V44" s="77"/>
      <c r="W44" s="77"/>
      <c r="X44" s="79"/>
      <c r="Y44" s="18"/>
    </row>
    <row r="45" spans="1:25">
      <c r="A45" s="15" t="s">
        <v>10</v>
      </c>
      <c r="B45" s="95">
        <f>SUM(B46:B47)</f>
        <v>1233</v>
      </c>
      <c r="C45" s="95">
        <f t="shared" ref="C45:X45" si="10">SUM(C46:C47)</f>
        <v>34</v>
      </c>
      <c r="D45" s="95">
        <f t="shared" si="10"/>
        <v>32</v>
      </c>
      <c r="E45" s="95">
        <f t="shared" si="10"/>
        <v>685</v>
      </c>
      <c r="F45" s="95">
        <f t="shared" si="10"/>
        <v>148</v>
      </c>
      <c r="G45" s="95">
        <f t="shared" si="10"/>
        <v>70</v>
      </c>
      <c r="H45" s="95">
        <f t="shared" si="10"/>
        <v>27</v>
      </c>
      <c r="I45" s="95">
        <f t="shared" si="10"/>
        <v>38</v>
      </c>
      <c r="J45" s="95">
        <f t="shared" si="10"/>
        <v>0</v>
      </c>
      <c r="K45" s="95">
        <f t="shared" si="10"/>
        <v>0</v>
      </c>
      <c r="L45" s="95">
        <f t="shared" si="10"/>
        <v>50</v>
      </c>
      <c r="M45" s="95">
        <f t="shared" si="10"/>
        <v>6</v>
      </c>
      <c r="N45" s="95">
        <f t="shared" si="10"/>
        <v>6</v>
      </c>
      <c r="O45" s="95">
        <f t="shared" si="10"/>
        <v>52</v>
      </c>
      <c r="P45" s="95">
        <f t="shared" si="10"/>
        <v>16</v>
      </c>
      <c r="Q45" s="95">
        <f t="shared" si="10"/>
        <v>0</v>
      </c>
      <c r="R45" s="95">
        <f t="shared" si="10"/>
        <v>0</v>
      </c>
      <c r="S45" s="95">
        <f t="shared" si="10"/>
        <v>3</v>
      </c>
      <c r="T45" s="95">
        <f t="shared" si="10"/>
        <v>56</v>
      </c>
      <c r="U45" s="95">
        <f t="shared" si="10"/>
        <v>0</v>
      </c>
      <c r="V45" s="95">
        <f t="shared" si="10"/>
        <v>0</v>
      </c>
      <c r="W45" s="95">
        <f t="shared" si="10"/>
        <v>10</v>
      </c>
      <c r="X45" s="96">
        <f t="shared" si="10"/>
        <v>0</v>
      </c>
    </row>
    <row r="46" spans="1:25" s="25" customFormat="1">
      <c r="A46" s="6" t="s">
        <v>129</v>
      </c>
      <c r="B46" s="80">
        <f t="shared" si="2"/>
        <v>877</v>
      </c>
      <c r="C46" s="81">
        <v>30</v>
      </c>
      <c r="D46" s="81">
        <v>22</v>
      </c>
      <c r="E46" s="81">
        <v>435</v>
      </c>
      <c r="F46" s="81">
        <v>124</v>
      </c>
      <c r="G46" s="81">
        <v>60</v>
      </c>
      <c r="H46" s="81">
        <v>19</v>
      </c>
      <c r="I46" s="81">
        <v>26</v>
      </c>
      <c r="J46" s="81">
        <v>0</v>
      </c>
      <c r="K46" s="81">
        <v>0</v>
      </c>
      <c r="L46" s="81">
        <v>50</v>
      </c>
      <c r="M46" s="81">
        <v>0</v>
      </c>
      <c r="N46" s="81">
        <v>6</v>
      </c>
      <c r="O46" s="81">
        <v>25</v>
      </c>
      <c r="P46" s="81">
        <v>16</v>
      </c>
      <c r="Q46" s="81">
        <v>0</v>
      </c>
      <c r="R46" s="81">
        <v>0</v>
      </c>
      <c r="S46" s="81">
        <v>3</v>
      </c>
      <c r="T46" s="81">
        <v>56</v>
      </c>
      <c r="U46" s="81">
        <v>0</v>
      </c>
      <c r="V46" s="81">
        <v>0</v>
      </c>
      <c r="W46" s="81">
        <v>5</v>
      </c>
      <c r="X46" s="81">
        <v>0</v>
      </c>
      <c r="Y46" s="24"/>
    </row>
    <row r="47" spans="1:25" s="26" customFormat="1">
      <c r="A47" s="6" t="s">
        <v>25</v>
      </c>
      <c r="B47" s="80">
        <f t="shared" si="2"/>
        <v>356</v>
      </c>
      <c r="C47" s="81">
        <v>4</v>
      </c>
      <c r="D47" s="81">
        <v>10</v>
      </c>
      <c r="E47" s="81">
        <v>250</v>
      </c>
      <c r="F47" s="81">
        <v>24</v>
      </c>
      <c r="G47" s="81">
        <v>10</v>
      </c>
      <c r="H47" s="81">
        <v>8</v>
      </c>
      <c r="I47" s="81">
        <v>12</v>
      </c>
      <c r="J47" s="81">
        <v>0</v>
      </c>
      <c r="K47" s="81">
        <v>0</v>
      </c>
      <c r="L47" s="81">
        <v>0</v>
      </c>
      <c r="M47" s="81">
        <v>6</v>
      </c>
      <c r="N47" s="81">
        <v>0</v>
      </c>
      <c r="O47" s="81">
        <v>27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5</v>
      </c>
      <c r="X47" s="81">
        <v>0</v>
      </c>
      <c r="Y47" s="21"/>
    </row>
    <row r="48" spans="1:25" s="26" customFormat="1">
      <c r="A48" s="19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0"/>
      <c r="P48" s="80"/>
      <c r="Q48" s="80"/>
      <c r="R48" s="80"/>
      <c r="S48" s="80"/>
      <c r="T48" s="80"/>
      <c r="U48" s="80"/>
      <c r="V48" s="80"/>
      <c r="W48" s="80"/>
      <c r="X48" s="81"/>
      <c r="Y48" s="21"/>
    </row>
    <row r="49" spans="1:25" s="26" customFormat="1">
      <c r="A49" s="15" t="s">
        <v>11</v>
      </c>
      <c r="B49" s="95">
        <f>SUM(B50:B51)</f>
        <v>756</v>
      </c>
      <c r="C49" s="95">
        <f t="shared" ref="C49:X49" si="11">SUM(C50:C51)</f>
        <v>6</v>
      </c>
      <c r="D49" s="95">
        <f t="shared" si="11"/>
        <v>15</v>
      </c>
      <c r="E49" s="95">
        <f t="shared" si="11"/>
        <v>355</v>
      </c>
      <c r="F49" s="95">
        <f t="shared" si="11"/>
        <v>28</v>
      </c>
      <c r="G49" s="95">
        <f t="shared" si="11"/>
        <v>30</v>
      </c>
      <c r="H49" s="95">
        <f t="shared" si="11"/>
        <v>11</v>
      </c>
      <c r="I49" s="95">
        <f t="shared" si="11"/>
        <v>0</v>
      </c>
      <c r="J49" s="95">
        <f t="shared" si="11"/>
        <v>62</v>
      </c>
      <c r="K49" s="95">
        <f t="shared" si="11"/>
        <v>4</v>
      </c>
      <c r="L49" s="95">
        <f t="shared" si="11"/>
        <v>118</v>
      </c>
      <c r="M49" s="95">
        <f t="shared" si="11"/>
        <v>1</v>
      </c>
      <c r="N49" s="95">
        <f t="shared" si="11"/>
        <v>0</v>
      </c>
      <c r="O49" s="95">
        <f t="shared" si="11"/>
        <v>43</v>
      </c>
      <c r="P49" s="95">
        <f t="shared" si="11"/>
        <v>30</v>
      </c>
      <c r="Q49" s="95">
        <f t="shared" si="11"/>
        <v>0</v>
      </c>
      <c r="R49" s="95">
        <f t="shared" si="11"/>
        <v>0</v>
      </c>
      <c r="S49" s="95">
        <f t="shared" si="11"/>
        <v>3</v>
      </c>
      <c r="T49" s="95">
        <f t="shared" si="11"/>
        <v>33</v>
      </c>
      <c r="U49" s="95">
        <f t="shared" si="11"/>
        <v>0</v>
      </c>
      <c r="V49" s="95">
        <f t="shared" si="11"/>
        <v>0</v>
      </c>
      <c r="W49" s="95">
        <f t="shared" si="11"/>
        <v>17</v>
      </c>
      <c r="X49" s="96">
        <f t="shared" si="11"/>
        <v>0</v>
      </c>
      <c r="Y49" s="21"/>
    </row>
    <row r="50" spans="1:25" s="2" customFormat="1">
      <c r="A50" s="6" t="s">
        <v>130</v>
      </c>
      <c r="B50" s="80">
        <f t="shared" si="2"/>
        <v>322</v>
      </c>
      <c r="C50" s="81">
        <v>0</v>
      </c>
      <c r="D50" s="81">
        <v>7</v>
      </c>
      <c r="E50" s="81">
        <v>164</v>
      </c>
      <c r="F50" s="81">
        <v>21</v>
      </c>
      <c r="G50" s="81">
        <v>14</v>
      </c>
      <c r="H50" s="81">
        <v>5</v>
      </c>
      <c r="I50" s="81">
        <v>0</v>
      </c>
      <c r="J50" s="81">
        <v>44</v>
      </c>
      <c r="K50" s="81">
        <v>4</v>
      </c>
      <c r="L50" s="81">
        <v>0</v>
      </c>
      <c r="M50" s="81">
        <v>1</v>
      </c>
      <c r="N50" s="81">
        <v>0</v>
      </c>
      <c r="O50" s="81">
        <v>11</v>
      </c>
      <c r="P50" s="81">
        <v>19</v>
      </c>
      <c r="Q50" s="81">
        <v>0</v>
      </c>
      <c r="R50" s="81">
        <v>0</v>
      </c>
      <c r="S50" s="81">
        <v>0</v>
      </c>
      <c r="T50" s="81">
        <v>22</v>
      </c>
      <c r="U50" s="81">
        <v>0</v>
      </c>
      <c r="V50" s="81">
        <v>0</v>
      </c>
      <c r="W50" s="81">
        <v>10</v>
      </c>
      <c r="X50" s="81">
        <v>0</v>
      </c>
      <c r="Y50" s="18"/>
    </row>
    <row r="51" spans="1:25" s="2" customFormat="1">
      <c r="A51" s="6" t="s">
        <v>26</v>
      </c>
      <c r="B51" s="80">
        <f t="shared" si="2"/>
        <v>434</v>
      </c>
      <c r="C51" s="81">
        <v>6</v>
      </c>
      <c r="D51" s="81">
        <v>8</v>
      </c>
      <c r="E51" s="81">
        <v>191</v>
      </c>
      <c r="F51" s="81">
        <v>7</v>
      </c>
      <c r="G51" s="81">
        <v>16</v>
      </c>
      <c r="H51" s="81">
        <v>6</v>
      </c>
      <c r="I51" s="81">
        <v>0</v>
      </c>
      <c r="J51" s="81">
        <v>18</v>
      </c>
      <c r="K51" s="81">
        <v>0</v>
      </c>
      <c r="L51" s="81">
        <v>118</v>
      </c>
      <c r="M51" s="81">
        <v>0</v>
      </c>
      <c r="N51" s="81">
        <v>0</v>
      </c>
      <c r="O51" s="81">
        <v>32</v>
      </c>
      <c r="P51" s="81">
        <v>11</v>
      </c>
      <c r="Q51" s="81">
        <v>0</v>
      </c>
      <c r="R51" s="81">
        <v>0</v>
      </c>
      <c r="S51" s="81">
        <v>3</v>
      </c>
      <c r="T51" s="81">
        <v>11</v>
      </c>
      <c r="U51" s="81">
        <v>0</v>
      </c>
      <c r="V51" s="81">
        <v>0</v>
      </c>
      <c r="W51" s="81">
        <v>7</v>
      </c>
      <c r="X51" s="81">
        <v>0</v>
      </c>
      <c r="Y51" s="18"/>
    </row>
    <row r="52" spans="1:25" s="2" customFormat="1">
      <c r="A52" s="19"/>
      <c r="B52" s="80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1"/>
      <c r="O52" s="77"/>
      <c r="P52" s="77"/>
      <c r="Q52" s="77"/>
      <c r="R52" s="77"/>
      <c r="S52" s="77"/>
      <c r="T52" s="77"/>
      <c r="U52" s="77"/>
      <c r="V52" s="77"/>
      <c r="W52" s="77"/>
      <c r="X52" s="79"/>
      <c r="Y52" s="18"/>
    </row>
    <row r="53" spans="1:25">
      <c r="A53" s="15" t="s">
        <v>12</v>
      </c>
      <c r="B53" s="95">
        <f>SUM(B54:B55)</f>
        <v>1366</v>
      </c>
      <c r="C53" s="95">
        <f t="shared" ref="C53:X53" si="12">SUM(C54:C55)</f>
        <v>26</v>
      </c>
      <c r="D53" s="95">
        <f t="shared" si="12"/>
        <v>32</v>
      </c>
      <c r="E53" s="95">
        <f t="shared" si="12"/>
        <v>964</v>
      </c>
      <c r="F53" s="95">
        <f t="shared" si="12"/>
        <v>4</v>
      </c>
      <c r="G53" s="95">
        <f t="shared" si="12"/>
        <v>18</v>
      </c>
      <c r="H53" s="95">
        <f t="shared" si="12"/>
        <v>9</v>
      </c>
      <c r="I53" s="95">
        <f t="shared" si="12"/>
        <v>9</v>
      </c>
      <c r="J53" s="95">
        <f t="shared" si="12"/>
        <v>0</v>
      </c>
      <c r="K53" s="95">
        <f t="shared" si="12"/>
        <v>0</v>
      </c>
      <c r="L53" s="95">
        <f t="shared" si="12"/>
        <v>77</v>
      </c>
      <c r="M53" s="95">
        <f t="shared" si="12"/>
        <v>157</v>
      </c>
      <c r="N53" s="95">
        <f t="shared" si="12"/>
        <v>0</v>
      </c>
      <c r="O53" s="95">
        <f t="shared" si="12"/>
        <v>5</v>
      </c>
      <c r="P53" s="95">
        <f t="shared" si="12"/>
        <v>0</v>
      </c>
      <c r="Q53" s="95">
        <f t="shared" si="12"/>
        <v>0</v>
      </c>
      <c r="R53" s="95">
        <f t="shared" si="12"/>
        <v>0</v>
      </c>
      <c r="S53" s="95">
        <f t="shared" si="12"/>
        <v>0</v>
      </c>
      <c r="T53" s="95">
        <f t="shared" si="12"/>
        <v>3</v>
      </c>
      <c r="U53" s="95">
        <f t="shared" si="12"/>
        <v>0</v>
      </c>
      <c r="V53" s="95">
        <f t="shared" si="12"/>
        <v>0</v>
      </c>
      <c r="W53" s="95">
        <f t="shared" si="12"/>
        <v>62</v>
      </c>
      <c r="X53" s="96">
        <f t="shared" si="12"/>
        <v>0</v>
      </c>
    </row>
    <row r="54" spans="1:25" s="2" customFormat="1">
      <c r="A54" s="6" t="s">
        <v>27</v>
      </c>
      <c r="B54" s="80">
        <f t="shared" si="2"/>
        <v>1186</v>
      </c>
      <c r="C54" s="81">
        <v>18</v>
      </c>
      <c r="D54" s="81">
        <v>29</v>
      </c>
      <c r="E54" s="81">
        <v>922</v>
      </c>
      <c r="F54" s="81">
        <v>0</v>
      </c>
      <c r="G54" s="81">
        <v>17</v>
      </c>
      <c r="H54" s="81">
        <v>9</v>
      </c>
      <c r="I54" s="81">
        <v>9</v>
      </c>
      <c r="J54" s="81">
        <v>0</v>
      </c>
      <c r="K54" s="81">
        <v>0</v>
      </c>
      <c r="L54" s="81">
        <v>0</v>
      </c>
      <c r="M54" s="81">
        <v>129</v>
      </c>
      <c r="N54" s="81"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3</v>
      </c>
      <c r="U54" s="81">
        <v>0</v>
      </c>
      <c r="V54" s="81">
        <v>0</v>
      </c>
      <c r="W54" s="81">
        <v>50</v>
      </c>
      <c r="X54" s="81">
        <v>0</v>
      </c>
      <c r="Y54" s="18"/>
    </row>
    <row r="55" spans="1:25" s="2" customFormat="1">
      <c r="A55" s="6" t="s">
        <v>28</v>
      </c>
      <c r="B55" s="80">
        <f t="shared" si="2"/>
        <v>180</v>
      </c>
      <c r="C55" s="81">
        <v>8</v>
      </c>
      <c r="D55" s="81">
        <v>3</v>
      </c>
      <c r="E55" s="81">
        <v>42</v>
      </c>
      <c r="F55" s="81">
        <v>4</v>
      </c>
      <c r="G55" s="81">
        <v>1</v>
      </c>
      <c r="H55" s="81">
        <v>0</v>
      </c>
      <c r="I55" s="81">
        <v>0</v>
      </c>
      <c r="J55" s="81">
        <v>0</v>
      </c>
      <c r="K55" s="81">
        <v>0</v>
      </c>
      <c r="L55" s="81">
        <v>77</v>
      </c>
      <c r="M55" s="81">
        <v>28</v>
      </c>
      <c r="N55" s="81">
        <v>0</v>
      </c>
      <c r="O55" s="81">
        <v>5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12</v>
      </c>
      <c r="X55" s="81">
        <v>0</v>
      </c>
      <c r="Y55" s="18"/>
    </row>
    <row r="56" spans="1:25" s="2" customFormat="1">
      <c r="A56" s="19"/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0"/>
      <c r="P56" s="80"/>
      <c r="Q56" s="80"/>
      <c r="R56" s="80"/>
      <c r="S56" s="80"/>
      <c r="T56" s="80"/>
      <c r="U56" s="80"/>
      <c r="V56" s="80"/>
      <c r="W56" s="80"/>
      <c r="X56" s="81"/>
      <c r="Y56" s="18"/>
    </row>
    <row r="57" spans="1:25">
      <c r="A57" s="15" t="s">
        <v>57</v>
      </c>
      <c r="B57" s="95">
        <f>SUM(B58:B59)</f>
        <v>1082</v>
      </c>
      <c r="C57" s="95">
        <f t="shared" ref="C57:X57" si="13">SUM(C58:C59)</f>
        <v>21</v>
      </c>
      <c r="D57" s="95">
        <f t="shared" si="13"/>
        <v>36</v>
      </c>
      <c r="E57" s="95">
        <f t="shared" si="13"/>
        <v>415</v>
      </c>
      <c r="F57" s="95">
        <f t="shared" si="13"/>
        <v>11</v>
      </c>
      <c r="G57" s="95">
        <f t="shared" si="13"/>
        <v>61</v>
      </c>
      <c r="H57" s="95">
        <f t="shared" si="13"/>
        <v>18</v>
      </c>
      <c r="I57" s="95">
        <f t="shared" si="13"/>
        <v>30</v>
      </c>
      <c r="J57" s="95">
        <f t="shared" si="13"/>
        <v>5</v>
      </c>
      <c r="K57" s="95">
        <f t="shared" si="13"/>
        <v>0</v>
      </c>
      <c r="L57" s="95">
        <f t="shared" si="13"/>
        <v>306</v>
      </c>
      <c r="M57" s="95">
        <f t="shared" si="13"/>
        <v>20</v>
      </c>
      <c r="N57" s="95">
        <f t="shared" si="13"/>
        <v>0</v>
      </c>
      <c r="O57" s="95">
        <f t="shared" si="13"/>
        <v>98</v>
      </c>
      <c r="P57" s="95">
        <f t="shared" si="13"/>
        <v>9</v>
      </c>
      <c r="Q57" s="95">
        <f t="shared" si="13"/>
        <v>0</v>
      </c>
      <c r="R57" s="95">
        <f t="shared" si="13"/>
        <v>0</v>
      </c>
      <c r="S57" s="95">
        <f t="shared" si="13"/>
        <v>0</v>
      </c>
      <c r="T57" s="95">
        <f t="shared" si="13"/>
        <v>43</v>
      </c>
      <c r="U57" s="95">
        <f t="shared" si="13"/>
        <v>2</v>
      </c>
      <c r="V57" s="95">
        <f t="shared" si="13"/>
        <v>0</v>
      </c>
      <c r="W57" s="95">
        <f t="shared" si="13"/>
        <v>7</v>
      </c>
      <c r="X57" s="96">
        <f t="shared" si="13"/>
        <v>0</v>
      </c>
    </row>
    <row r="58" spans="1:25" s="2" customFormat="1">
      <c r="A58" s="6" t="s">
        <v>131</v>
      </c>
      <c r="B58" s="80">
        <f t="shared" si="2"/>
        <v>920</v>
      </c>
      <c r="C58" s="81">
        <v>18</v>
      </c>
      <c r="D58" s="81">
        <v>34</v>
      </c>
      <c r="E58" s="81">
        <v>305</v>
      </c>
      <c r="F58" s="81">
        <v>0</v>
      </c>
      <c r="G58" s="81">
        <v>59</v>
      </c>
      <c r="H58" s="81">
        <v>14</v>
      </c>
      <c r="I58" s="81">
        <v>29</v>
      </c>
      <c r="J58" s="81">
        <v>5</v>
      </c>
      <c r="K58" s="81">
        <v>0</v>
      </c>
      <c r="L58" s="81">
        <v>306</v>
      </c>
      <c r="M58" s="81">
        <v>0</v>
      </c>
      <c r="N58" s="81">
        <v>0</v>
      </c>
      <c r="O58" s="81">
        <v>94</v>
      </c>
      <c r="P58" s="81">
        <v>9</v>
      </c>
      <c r="Q58" s="81">
        <v>0</v>
      </c>
      <c r="R58" s="81">
        <v>0</v>
      </c>
      <c r="S58" s="81">
        <v>0</v>
      </c>
      <c r="T58" s="81">
        <v>43</v>
      </c>
      <c r="U58" s="81">
        <v>2</v>
      </c>
      <c r="V58" s="81">
        <v>0</v>
      </c>
      <c r="W58" s="81">
        <v>2</v>
      </c>
      <c r="X58" s="81">
        <v>0</v>
      </c>
      <c r="Y58" s="18"/>
    </row>
    <row r="59" spans="1:25" s="2" customFormat="1">
      <c r="A59" s="6" t="s">
        <v>29</v>
      </c>
      <c r="B59" s="80">
        <f t="shared" si="2"/>
        <v>162</v>
      </c>
      <c r="C59" s="81">
        <v>3</v>
      </c>
      <c r="D59" s="81">
        <v>2</v>
      </c>
      <c r="E59" s="81">
        <v>110</v>
      </c>
      <c r="F59" s="81">
        <v>11</v>
      </c>
      <c r="G59" s="81">
        <v>2</v>
      </c>
      <c r="H59" s="81">
        <v>4</v>
      </c>
      <c r="I59" s="81">
        <v>1</v>
      </c>
      <c r="J59" s="81">
        <v>0</v>
      </c>
      <c r="K59" s="81">
        <v>0</v>
      </c>
      <c r="L59" s="81">
        <v>0</v>
      </c>
      <c r="M59" s="81">
        <v>20</v>
      </c>
      <c r="N59" s="81">
        <v>0</v>
      </c>
      <c r="O59" s="81">
        <v>4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  <c r="W59" s="81">
        <v>5</v>
      </c>
      <c r="X59" s="81">
        <v>0</v>
      </c>
      <c r="Y59" s="18"/>
    </row>
    <row r="60" spans="1:25" s="2" customFormat="1">
      <c r="A60" s="19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0"/>
      <c r="P60" s="80"/>
      <c r="Q60" s="80"/>
      <c r="R60" s="80"/>
      <c r="S60" s="80"/>
      <c r="T60" s="80"/>
      <c r="U60" s="80"/>
      <c r="V60" s="80"/>
      <c r="W60" s="80"/>
      <c r="X60" s="81"/>
      <c r="Y60" s="18"/>
    </row>
    <row r="61" spans="1:25" s="2" customFormat="1">
      <c r="A61" s="15" t="s">
        <v>58</v>
      </c>
      <c r="B61" s="95">
        <f>SUM(B62:B64)</f>
        <v>1154</v>
      </c>
      <c r="C61" s="95">
        <f t="shared" ref="C61:X61" si="14">SUM(C62:C64)</f>
        <v>8</v>
      </c>
      <c r="D61" s="95">
        <f t="shared" si="14"/>
        <v>68</v>
      </c>
      <c r="E61" s="95">
        <f t="shared" si="14"/>
        <v>436</v>
      </c>
      <c r="F61" s="95">
        <f t="shared" si="14"/>
        <v>92</v>
      </c>
      <c r="G61" s="95">
        <f t="shared" si="14"/>
        <v>26</v>
      </c>
      <c r="H61" s="95">
        <f t="shared" si="14"/>
        <v>8</v>
      </c>
      <c r="I61" s="95">
        <f t="shared" si="14"/>
        <v>13</v>
      </c>
      <c r="J61" s="95">
        <f t="shared" si="14"/>
        <v>10</v>
      </c>
      <c r="K61" s="95">
        <f t="shared" si="14"/>
        <v>3</v>
      </c>
      <c r="L61" s="95">
        <f t="shared" si="14"/>
        <v>170</v>
      </c>
      <c r="M61" s="95">
        <f t="shared" si="14"/>
        <v>126</v>
      </c>
      <c r="N61" s="95">
        <f t="shared" si="14"/>
        <v>0</v>
      </c>
      <c r="O61" s="95">
        <f t="shared" si="14"/>
        <v>41</v>
      </c>
      <c r="P61" s="95">
        <f t="shared" si="14"/>
        <v>10</v>
      </c>
      <c r="Q61" s="95">
        <f t="shared" si="14"/>
        <v>0</v>
      </c>
      <c r="R61" s="95">
        <f t="shared" si="14"/>
        <v>0</v>
      </c>
      <c r="S61" s="95">
        <f t="shared" si="14"/>
        <v>0</v>
      </c>
      <c r="T61" s="95">
        <f t="shared" si="14"/>
        <v>18</v>
      </c>
      <c r="U61" s="95">
        <f t="shared" si="14"/>
        <v>0</v>
      </c>
      <c r="V61" s="95">
        <f t="shared" si="14"/>
        <v>0</v>
      </c>
      <c r="W61" s="95">
        <f t="shared" si="14"/>
        <v>17</v>
      </c>
      <c r="X61" s="96">
        <f t="shared" si="14"/>
        <v>108</v>
      </c>
      <c r="Y61" s="18"/>
    </row>
    <row r="62" spans="1:25" s="2" customFormat="1">
      <c r="A62" s="6" t="s">
        <v>132</v>
      </c>
      <c r="B62" s="80">
        <f t="shared" si="2"/>
        <v>710</v>
      </c>
      <c r="C62" s="81">
        <v>0</v>
      </c>
      <c r="D62" s="81">
        <v>51</v>
      </c>
      <c r="E62" s="81">
        <v>166</v>
      </c>
      <c r="F62" s="81">
        <v>68</v>
      </c>
      <c r="G62" s="81">
        <v>5</v>
      </c>
      <c r="H62" s="81">
        <v>6</v>
      </c>
      <c r="I62" s="81">
        <v>6</v>
      </c>
      <c r="J62" s="81">
        <v>0</v>
      </c>
      <c r="K62" s="81">
        <v>0</v>
      </c>
      <c r="L62" s="81">
        <v>170</v>
      </c>
      <c r="M62" s="81">
        <v>93</v>
      </c>
      <c r="N62" s="81">
        <v>0</v>
      </c>
      <c r="O62" s="81">
        <v>36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81">
        <v>1</v>
      </c>
      <c r="X62" s="81">
        <v>108</v>
      </c>
      <c r="Y62" s="18"/>
    </row>
    <row r="63" spans="1:25">
      <c r="A63" s="6" t="s">
        <v>133</v>
      </c>
      <c r="B63" s="80">
        <f t="shared" si="2"/>
        <v>216</v>
      </c>
      <c r="C63" s="81">
        <v>5</v>
      </c>
      <c r="D63" s="81">
        <v>10</v>
      </c>
      <c r="E63" s="81">
        <v>125</v>
      </c>
      <c r="F63" s="81">
        <v>9</v>
      </c>
      <c r="G63" s="81">
        <v>10</v>
      </c>
      <c r="H63" s="81">
        <v>1</v>
      </c>
      <c r="I63" s="81">
        <v>7</v>
      </c>
      <c r="J63" s="81">
        <v>10</v>
      </c>
      <c r="K63" s="81">
        <v>3</v>
      </c>
      <c r="L63" s="81">
        <v>0</v>
      </c>
      <c r="M63" s="81">
        <v>0</v>
      </c>
      <c r="N63" s="81">
        <v>0</v>
      </c>
      <c r="O63" s="81">
        <v>5</v>
      </c>
      <c r="P63" s="81">
        <v>10</v>
      </c>
      <c r="Q63" s="81">
        <v>0</v>
      </c>
      <c r="R63" s="81">
        <v>0</v>
      </c>
      <c r="S63" s="81">
        <v>0</v>
      </c>
      <c r="T63" s="81">
        <v>18</v>
      </c>
      <c r="U63" s="81">
        <v>0</v>
      </c>
      <c r="V63" s="81">
        <v>0</v>
      </c>
      <c r="W63" s="81">
        <v>3</v>
      </c>
      <c r="X63" s="81">
        <v>0</v>
      </c>
    </row>
    <row r="64" spans="1:25" s="2" customFormat="1">
      <c r="A64" s="6" t="s">
        <v>30</v>
      </c>
      <c r="B64" s="80">
        <f t="shared" si="2"/>
        <v>228</v>
      </c>
      <c r="C64" s="81">
        <v>3</v>
      </c>
      <c r="D64" s="81">
        <v>7</v>
      </c>
      <c r="E64" s="81">
        <v>145</v>
      </c>
      <c r="F64" s="81">
        <v>15</v>
      </c>
      <c r="G64" s="81">
        <v>11</v>
      </c>
      <c r="H64" s="81">
        <v>1</v>
      </c>
      <c r="I64" s="81">
        <v>0</v>
      </c>
      <c r="J64" s="81">
        <v>0</v>
      </c>
      <c r="K64" s="81">
        <v>0</v>
      </c>
      <c r="L64" s="81">
        <v>0</v>
      </c>
      <c r="M64" s="81">
        <v>33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0</v>
      </c>
      <c r="W64" s="81">
        <v>13</v>
      </c>
      <c r="X64" s="81">
        <v>0</v>
      </c>
      <c r="Y64" s="18"/>
    </row>
    <row r="65" spans="1:26" s="2" customFormat="1">
      <c r="A65" s="19"/>
      <c r="B65" s="80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81"/>
      <c r="O65" s="77"/>
      <c r="P65" s="77"/>
      <c r="Q65" s="77"/>
      <c r="R65" s="77"/>
      <c r="S65" s="77"/>
      <c r="T65" s="77"/>
      <c r="U65" s="77"/>
      <c r="V65" s="77"/>
      <c r="W65" s="77"/>
      <c r="X65" s="79"/>
      <c r="Y65" s="18"/>
    </row>
    <row r="66" spans="1:26">
      <c r="A66" s="15" t="s">
        <v>59</v>
      </c>
      <c r="B66" s="95">
        <f>SUM(B67)</f>
        <v>694</v>
      </c>
      <c r="C66" s="95">
        <f t="shared" ref="C66:X66" si="15">SUM(C67)</f>
        <v>14</v>
      </c>
      <c r="D66" s="95">
        <f t="shared" si="15"/>
        <v>9</v>
      </c>
      <c r="E66" s="95">
        <f t="shared" si="15"/>
        <v>466</v>
      </c>
      <c r="F66" s="95">
        <f t="shared" si="15"/>
        <v>63</v>
      </c>
      <c r="G66" s="95">
        <f t="shared" si="15"/>
        <v>62</v>
      </c>
      <c r="H66" s="95">
        <f t="shared" si="15"/>
        <v>5</v>
      </c>
      <c r="I66" s="95">
        <f t="shared" si="15"/>
        <v>40</v>
      </c>
      <c r="J66" s="95">
        <f t="shared" si="15"/>
        <v>0</v>
      </c>
      <c r="K66" s="95">
        <f t="shared" si="15"/>
        <v>0</v>
      </c>
      <c r="L66" s="95">
        <f t="shared" si="15"/>
        <v>1</v>
      </c>
      <c r="M66" s="95">
        <f t="shared" si="15"/>
        <v>0</v>
      </c>
      <c r="N66" s="95">
        <f t="shared" si="15"/>
        <v>0</v>
      </c>
      <c r="O66" s="95">
        <f t="shared" si="15"/>
        <v>1</v>
      </c>
      <c r="P66" s="95">
        <f t="shared" si="15"/>
        <v>9</v>
      </c>
      <c r="Q66" s="95">
        <f t="shared" si="15"/>
        <v>0</v>
      </c>
      <c r="R66" s="95">
        <f t="shared" si="15"/>
        <v>0</v>
      </c>
      <c r="S66" s="95">
        <f t="shared" si="15"/>
        <v>0</v>
      </c>
      <c r="T66" s="95">
        <f t="shared" si="15"/>
        <v>21</v>
      </c>
      <c r="U66" s="95">
        <f t="shared" si="15"/>
        <v>0</v>
      </c>
      <c r="V66" s="95">
        <f t="shared" si="15"/>
        <v>1</v>
      </c>
      <c r="W66" s="95">
        <f t="shared" si="15"/>
        <v>2</v>
      </c>
      <c r="X66" s="96">
        <f t="shared" si="15"/>
        <v>0</v>
      </c>
    </row>
    <row r="67" spans="1:26" s="2" customFormat="1">
      <c r="A67" s="6" t="s">
        <v>32</v>
      </c>
      <c r="B67" s="80">
        <f t="shared" si="2"/>
        <v>694</v>
      </c>
      <c r="C67" s="81">
        <v>14</v>
      </c>
      <c r="D67" s="81">
        <v>9</v>
      </c>
      <c r="E67" s="81">
        <v>466</v>
      </c>
      <c r="F67" s="81">
        <v>63</v>
      </c>
      <c r="G67" s="81">
        <v>62</v>
      </c>
      <c r="H67" s="81">
        <v>5</v>
      </c>
      <c r="I67" s="81">
        <v>40</v>
      </c>
      <c r="J67" s="81">
        <v>0</v>
      </c>
      <c r="K67" s="81">
        <v>0</v>
      </c>
      <c r="L67" s="81">
        <v>1</v>
      </c>
      <c r="M67" s="81">
        <v>0</v>
      </c>
      <c r="N67" s="81">
        <v>0</v>
      </c>
      <c r="O67" s="81">
        <v>1</v>
      </c>
      <c r="P67" s="81">
        <v>9</v>
      </c>
      <c r="Q67" s="81">
        <v>0</v>
      </c>
      <c r="R67" s="81">
        <v>0</v>
      </c>
      <c r="S67" s="81">
        <v>0</v>
      </c>
      <c r="T67" s="81">
        <v>21</v>
      </c>
      <c r="U67" s="81">
        <v>0</v>
      </c>
      <c r="V67" s="81">
        <v>1</v>
      </c>
      <c r="W67" s="81">
        <v>2</v>
      </c>
      <c r="X67" s="81">
        <v>0</v>
      </c>
      <c r="Y67" s="18"/>
    </row>
    <row r="68" spans="1:26" s="2" customFormat="1">
      <c r="A68" s="19"/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0"/>
      <c r="P68" s="80"/>
      <c r="Q68" s="80"/>
      <c r="R68" s="80"/>
      <c r="S68" s="80"/>
      <c r="T68" s="80"/>
      <c r="U68" s="80"/>
      <c r="V68" s="80"/>
      <c r="W68" s="80"/>
      <c r="X68" s="81"/>
      <c r="Y68" s="18"/>
    </row>
    <row r="69" spans="1:26" s="2" customFormat="1">
      <c r="A69" s="15" t="s">
        <v>60</v>
      </c>
      <c r="B69" s="95">
        <f>SUM(B70)</f>
        <v>1986</v>
      </c>
      <c r="C69" s="95">
        <f t="shared" ref="C69:X69" si="16">SUM(C70)</f>
        <v>77</v>
      </c>
      <c r="D69" s="95">
        <f t="shared" si="16"/>
        <v>3</v>
      </c>
      <c r="E69" s="95">
        <f t="shared" si="16"/>
        <v>613</v>
      </c>
      <c r="F69" s="95">
        <f t="shared" si="16"/>
        <v>6</v>
      </c>
      <c r="G69" s="95">
        <f t="shared" si="16"/>
        <v>36</v>
      </c>
      <c r="H69" s="95">
        <f t="shared" si="16"/>
        <v>9</v>
      </c>
      <c r="I69" s="95">
        <f t="shared" si="16"/>
        <v>89</v>
      </c>
      <c r="J69" s="95">
        <f t="shared" si="16"/>
        <v>0</v>
      </c>
      <c r="K69" s="95">
        <f t="shared" si="16"/>
        <v>0</v>
      </c>
      <c r="L69" s="95">
        <f t="shared" si="16"/>
        <v>1006</v>
      </c>
      <c r="M69" s="95">
        <f t="shared" si="16"/>
        <v>0</v>
      </c>
      <c r="N69" s="95">
        <f t="shared" si="16"/>
        <v>0</v>
      </c>
      <c r="O69" s="95">
        <f t="shared" si="16"/>
        <v>104</v>
      </c>
      <c r="P69" s="95">
        <f t="shared" si="16"/>
        <v>0</v>
      </c>
      <c r="Q69" s="95">
        <f t="shared" si="16"/>
        <v>0</v>
      </c>
      <c r="R69" s="95">
        <f t="shared" si="16"/>
        <v>0</v>
      </c>
      <c r="S69" s="95">
        <f t="shared" si="16"/>
        <v>3</v>
      </c>
      <c r="T69" s="95">
        <f t="shared" si="16"/>
        <v>37</v>
      </c>
      <c r="U69" s="95">
        <f t="shared" si="16"/>
        <v>0</v>
      </c>
      <c r="V69" s="95">
        <f t="shared" si="16"/>
        <v>1</v>
      </c>
      <c r="W69" s="95">
        <f t="shared" si="16"/>
        <v>2</v>
      </c>
      <c r="X69" s="96">
        <f t="shared" si="16"/>
        <v>0</v>
      </c>
      <c r="Y69" s="18"/>
    </row>
    <row r="70" spans="1:26" s="2" customFormat="1">
      <c r="A70" s="6" t="s">
        <v>51</v>
      </c>
      <c r="B70" s="80">
        <f t="shared" si="2"/>
        <v>1986</v>
      </c>
      <c r="C70" s="81">
        <v>77</v>
      </c>
      <c r="D70" s="81">
        <v>3</v>
      </c>
      <c r="E70" s="81">
        <v>613</v>
      </c>
      <c r="F70" s="81">
        <v>6</v>
      </c>
      <c r="G70" s="81">
        <v>36</v>
      </c>
      <c r="H70" s="81">
        <v>9</v>
      </c>
      <c r="I70" s="81">
        <v>89</v>
      </c>
      <c r="J70" s="81">
        <v>0</v>
      </c>
      <c r="K70" s="81">
        <v>0</v>
      </c>
      <c r="L70" s="81">
        <v>1006</v>
      </c>
      <c r="M70" s="81">
        <v>0</v>
      </c>
      <c r="N70" s="81">
        <v>0</v>
      </c>
      <c r="O70" s="81">
        <v>104</v>
      </c>
      <c r="P70" s="81">
        <v>0</v>
      </c>
      <c r="Q70" s="81">
        <v>0</v>
      </c>
      <c r="R70" s="81">
        <v>0</v>
      </c>
      <c r="S70" s="81">
        <v>3</v>
      </c>
      <c r="T70" s="81">
        <v>37</v>
      </c>
      <c r="U70" s="81">
        <v>0</v>
      </c>
      <c r="V70" s="81">
        <v>1</v>
      </c>
      <c r="W70" s="81">
        <v>2</v>
      </c>
      <c r="X70" s="81">
        <v>0</v>
      </c>
      <c r="Y70" s="18"/>
    </row>
    <row r="71" spans="1:26">
      <c r="A71" s="8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1"/>
      <c r="O71" s="50"/>
      <c r="P71" s="50"/>
      <c r="Q71" s="50"/>
      <c r="R71" s="52"/>
      <c r="S71" s="51"/>
      <c r="T71" s="51"/>
      <c r="U71" s="51"/>
      <c r="V71" s="51"/>
      <c r="W71" s="51"/>
      <c r="X71" s="51"/>
    </row>
    <row r="72" spans="1:26">
      <c r="A72" s="53" t="s">
        <v>233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>
      <c r="A73" s="53" t="s">
        <v>154</v>
      </c>
    </row>
    <row r="74" spans="1:26"/>
  </sheetData>
  <mergeCells count="3">
    <mergeCell ref="C8:X8"/>
    <mergeCell ref="B8:B9"/>
    <mergeCell ref="A8:A9"/>
  </mergeCells>
  <phoneticPr fontId="0" type="noConversion"/>
  <printOptions horizontalCentered="1" verticalCentered="1"/>
  <pageMargins left="0" right="0" top="0" bottom="0" header="0" footer="0"/>
  <pageSetup paperSize="223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0"/>
  <sheetViews>
    <sheetView zoomScale="80" zoomScaleNormal="80" zoomScaleSheetLayoutView="80" workbookViewId="0">
      <selection activeCell="A39" sqref="A39"/>
    </sheetView>
  </sheetViews>
  <sheetFormatPr baseColWidth="10" defaultColWidth="0" defaultRowHeight="15.75" zeroHeight="1"/>
  <cols>
    <col min="1" max="1" width="47.28515625" style="3" customWidth="1"/>
    <col min="2" max="2" width="32" style="3" customWidth="1"/>
    <col min="3" max="3" width="32.5703125" style="3" customWidth="1"/>
    <col min="4" max="16384" width="11.42578125" style="3" hidden="1"/>
  </cols>
  <sheetData>
    <row r="1" spans="1:3">
      <c r="A1" s="2" t="s">
        <v>224</v>
      </c>
      <c r="B1" s="131"/>
    </row>
    <row r="2" spans="1:3"/>
    <row r="3" spans="1:3">
      <c r="A3" s="109" t="s">
        <v>287</v>
      </c>
      <c r="B3" s="109"/>
      <c r="C3" s="109"/>
    </row>
    <row r="4" spans="1:3">
      <c r="A4" s="109" t="s">
        <v>218</v>
      </c>
      <c r="B4" s="109"/>
      <c r="C4" s="109"/>
    </row>
    <row r="5" spans="1:3">
      <c r="A5" s="109" t="s">
        <v>267</v>
      </c>
      <c r="B5" s="109"/>
      <c r="C5" s="109"/>
    </row>
    <row r="6" spans="1:3">
      <c r="A6" s="62"/>
      <c r="B6" s="62"/>
      <c r="C6" s="62"/>
    </row>
    <row r="7" spans="1:3">
      <c r="A7" s="64"/>
      <c r="B7" s="63"/>
      <c r="C7" s="64"/>
    </row>
    <row r="8" spans="1:3" ht="18.75">
      <c r="A8" s="101" t="s">
        <v>72</v>
      </c>
      <c r="B8" s="104" t="s">
        <v>283</v>
      </c>
      <c r="C8" s="102" t="s">
        <v>38</v>
      </c>
    </row>
    <row r="9" spans="1:3">
      <c r="A9" s="8"/>
      <c r="B9" s="105"/>
      <c r="C9" s="103"/>
    </row>
    <row r="10" spans="1:3">
      <c r="A10" s="7"/>
      <c r="B10" s="12"/>
      <c r="C10" s="100"/>
    </row>
    <row r="11" spans="1:3">
      <c r="A11" s="88" t="s">
        <v>2</v>
      </c>
      <c r="B11" s="95">
        <f>SUM(B13:B32)</f>
        <v>28437</v>
      </c>
      <c r="C11" s="24" t="s">
        <v>164</v>
      </c>
    </row>
    <row r="12" spans="1:3">
      <c r="A12" s="7"/>
      <c r="B12" s="80"/>
      <c r="C12" s="1"/>
    </row>
    <row r="13" spans="1:3">
      <c r="A13" s="66" t="s">
        <v>42</v>
      </c>
      <c r="B13" s="107">
        <v>1014</v>
      </c>
      <c r="C13" s="67" t="s">
        <v>161</v>
      </c>
    </row>
    <row r="14" spans="1:3">
      <c r="A14" s="66" t="s">
        <v>39</v>
      </c>
      <c r="B14" s="107">
        <v>1254</v>
      </c>
      <c r="C14" s="67" t="s">
        <v>162</v>
      </c>
    </row>
    <row r="15" spans="1:3">
      <c r="A15" s="68" t="s">
        <v>34</v>
      </c>
      <c r="B15" s="107">
        <v>10806</v>
      </c>
      <c r="C15" s="67" t="s">
        <v>163</v>
      </c>
    </row>
    <row r="16" spans="1:3">
      <c r="A16" s="68" t="s">
        <v>69</v>
      </c>
      <c r="B16" s="107">
        <v>1130</v>
      </c>
      <c r="C16" s="67" t="s">
        <v>164</v>
      </c>
    </row>
    <row r="17" spans="1:3">
      <c r="A17" s="68" t="s">
        <v>43</v>
      </c>
      <c r="B17" s="107">
        <v>1445</v>
      </c>
      <c r="C17" s="67" t="s">
        <v>165</v>
      </c>
    </row>
    <row r="18" spans="1:3">
      <c r="A18" s="68" t="s">
        <v>41</v>
      </c>
      <c r="B18" s="107">
        <v>378</v>
      </c>
      <c r="C18" s="67" t="s">
        <v>166</v>
      </c>
    </row>
    <row r="19" spans="1:3">
      <c r="A19" s="66" t="s">
        <v>40</v>
      </c>
      <c r="B19" s="107">
        <v>858</v>
      </c>
      <c r="C19" s="67" t="s">
        <v>167</v>
      </c>
    </row>
    <row r="20" spans="1:3">
      <c r="A20" s="68" t="s">
        <v>44</v>
      </c>
      <c r="B20" s="107">
        <v>202</v>
      </c>
      <c r="C20" s="67" t="s">
        <v>168</v>
      </c>
    </row>
    <row r="21" spans="1:3">
      <c r="A21" s="68" t="s">
        <v>45</v>
      </c>
      <c r="B21" s="107">
        <v>88</v>
      </c>
      <c r="C21" s="67" t="s">
        <v>169</v>
      </c>
    </row>
    <row r="22" spans="1:3">
      <c r="A22" s="68" t="s">
        <v>262</v>
      </c>
      <c r="B22" s="107">
        <v>7136</v>
      </c>
      <c r="C22" s="67" t="s">
        <v>170</v>
      </c>
    </row>
    <row r="23" spans="1:3">
      <c r="A23" s="68" t="s">
        <v>0</v>
      </c>
      <c r="B23" s="107">
        <v>577</v>
      </c>
      <c r="C23" s="67" t="s">
        <v>171</v>
      </c>
    </row>
    <row r="24" spans="1:3">
      <c r="A24" s="68" t="s">
        <v>158</v>
      </c>
      <c r="B24" s="107">
        <v>76</v>
      </c>
      <c r="C24" s="67" t="s">
        <v>172</v>
      </c>
    </row>
    <row r="25" spans="1:3">
      <c r="A25" s="68" t="s">
        <v>159</v>
      </c>
      <c r="B25" s="107">
        <v>2236</v>
      </c>
      <c r="C25" s="67" t="s">
        <v>170</v>
      </c>
    </row>
    <row r="26" spans="1:3">
      <c r="A26" s="68" t="s">
        <v>160</v>
      </c>
      <c r="B26" s="107">
        <v>248</v>
      </c>
      <c r="C26" s="67" t="s">
        <v>173</v>
      </c>
    </row>
    <row r="27" spans="1:3">
      <c r="A27" s="68" t="s">
        <v>147</v>
      </c>
      <c r="B27" s="107">
        <v>1</v>
      </c>
      <c r="C27" s="67" t="s">
        <v>174</v>
      </c>
    </row>
    <row r="28" spans="1:3">
      <c r="A28" s="68" t="s">
        <v>149</v>
      </c>
      <c r="B28" s="107">
        <v>27</v>
      </c>
      <c r="C28" s="67" t="s">
        <v>175</v>
      </c>
    </row>
    <row r="29" spans="1:3">
      <c r="A29" s="68" t="s">
        <v>150</v>
      </c>
      <c r="B29" s="107">
        <v>504</v>
      </c>
      <c r="C29" s="67" t="s">
        <v>176</v>
      </c>
    </row>
    <row r="30" spans="1:3">
      <c r="A30" s="68" t="s">
        <v>151</v>
      </c>
      <c r="B30" s="107">
        <v>12</v>
      </c>
      <c r="C30" s="67" t="s">
        <v>177</v>
      </c>
    </row>
    <row r="31" spans="1:3">
      <c r="A31" s="68" t="s">
        <v>152</v>
      </c>
      <c r="B31" s="107">
        <v>6</v>
      </c>
      <c r="C31" s="67" t="s">
        <v>178</v>
      </c>
    </row>
    <row r="32" spans="1:3">
      <c r="A32" s="69" t="s">
        <v>1</v>
      </c>
      <c r="B32" s="107">
        <v>439</v>
      </c>
      <c r="C32" s="67" t="s">
        <v>179</v>
      </c>
    </row>
    <row r="33" spans="1:3">
      <c r="A33" s="133"/>
      <c r="B33" s="134"/>
    </row>
    <row r="34" spans="1:3">
      <c r="A34" s="108" t="s">
        <v>284</v>
      </c>
      <c r="B34" s="106"/>
      <c r="C34" s="106"/>
    </row>
    <row r="35" spans="1:3">
      <c r="A35" s="108" t="s">
        <v>285</v>
      </c>
      <c r="B35" s="108"/>
      <c r="C35" s="108"/>
    </row>
    <row r="36" spans="1:3">
      <c r="A36" s="108" t="s">
        <v>286</v>
      </c>
      <c r="B36" s="108"/>
      <c r="C36" s="108"/>
    </row>
    <row r="37" spans="1:3">
      <c r="A37" s="72" t="s">
        <v>153</v>
      </c>
      <c r="B37" s="108"/>
      <c r="C37" s="108"/>
    </row>
    <row r="38" spans="1:3">
      <c r="A38" s="108"/>
      <c r="B38" s="108"/>
      <c r="C38" s="108"/>
    </row>
    <row r="39" spans="1:3" hidden="1">
      <c r="A39" s="108" t="s">
        <v>288</v>
      </c>
      <c r="B39" s="135">
        <f>B11-B1</f>
        <v>28437</v>
      </c>
      <c r="C39" s="108"/>
    </row>
    <row r="40" spans="1:3" hidden="1">
      <c r="B40" s="72"/>
      <c r="C40" s="72"/>
    </row>
  </sheetData>
  <phoneticPr fontId="24" type="noConversion"/>
  <printOptions horizontalCentered="1" verticalCentered="1"/>
  <pageMargins left="0" right="0" top="0" bottom="0" header="0" footer="0"/>
  <pageSetup paperSize="223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0"/>
  <sheetViews>
    <sheetView zoomScale="80" zoomScaleNormal="80" zoomScaleSheetLayoutView="80" workbookViewId="0">
      <pane ySplit="8" topLeftCell="A9" activePane="bottomLeft" state="frozen"/>
      <selection pane="bottomLeft" activeCell="A40" sqref="A40"/>
    </sheetView>
  </sheetViews>
  <sheetFormatPr baseColWidth="10" defaultColWidth="0" defaultRowHeight="15.75" zeroHeight="1"/>
  <cols>
    <col min="1" max="1" width="61.7109375" style="3" customWidth="1"/>
    <col min="2" max="2" width="19.42578125" style="3" customWidth="1"/>
    <col min="3" max="3" width="23.28515625" style="3" customWidth="1"/>
    <col min="4" max="4" width="23" style="3" customWidth="1"/>
    <col min="5" max="5" width="23.42578125" style="3" customWidth="1"/>
    <col min="6" max="6" width="24.42578125" style="3" customWidth="1"/>
    <col min="7" max="7" width="24.140625" style="3" customWidth="1"/>
    <col min="8" max="8" width="0" style="3" hidden="1" customWidth="1"/>
    <col min="9" max="16384" width="11.42578125" style="3" hidden="1"/>
  </cols>
  <sheetData>
    <row r="1" spans="1:7">
      <c r="A1" s="2" t="s">
        <v>223</v>
      </c>
      <c r="C1" s="131"/>
      <c r="D1" s="131"/>
    </row>
    <row r="2" spans="1:7">
      <c r="A2" s="2"/>
    </row>
    <row r="3" spans="1:7">
      <c r="A3" s="90" t="s">
        <v>289</v>
      </c>
      <c r="B3" s="90"/>
      <c r="C3" s="90"/>
      <c r="D3" s="90"/>
      <c r="E3" s="90"/>
      <c r="F3" s="90"/>
      <c r="G3" s="90"/>
    </row>
    <row r="4" spans="1:7">
      <c r="A4" s="90" t="s">
        <v>290</v>
      </c>
      <c r="B4" s="90"/>
      <c r="C4" s="90"/>
      <c r="D4" s="90"/>
      <c r="E4" s="90"/>
      <c r="F4" s="90"/>
      <c r="G4" s="90"/>
    </row>
    <row r="5" spans="1:7">
      <c r="A5" s="90" t="s">
        <v>267</v>
      </c>
      <c r="B5" s="90"/>
      <c r="C5" s="90"/>
      <c r="D5" s="90"/>
      <c r="E5" s="90"/>
      <c r="F5" s="90"/>
      <c r="G5" s="90"/>
    </row>
    <row r="6" spans="1:7"/>
    <row r="7" spans="1:7">
      <c r="A7" s="166" t="s">
        <v>235</v>
      </c>
      <c r="B7" s="161" t="s">
        <v>3</v>
      </c>
      <c r="C7" s="163" t="s">
        <v>263</v>
      </c>
      <c r="D7" s="163"/>
      <c r="E7" s="164" t="s">
        <v>38</v>
      </c>
      <c r="F7" s="164"/>
      <c r="G7" s="165"/>
    </row>
    <row r="8" spans="1:7" ht="70.5" customHeight="1">
      <c r="A8" s="167"/>
      <c r="B8" s="162"/>
      <c r="C8" s="110" t="s">
        <v>34</v>
      </c>
      <c r="D8" s="111" t="s">
        <v>35</v>
      </c>
      <c r="E8" s="111" t="s">
        <v>2</v>
      </c>
      <c r="F8" s="111" t="s">
        <v>34</v>
      </c>
      <c r="G8" s="110" t="s">
        <v>35</v>
      </c>
    </row>
    <row r="9" spans="1:7">
      <c r="A9" s="41"/>
      <c r="B9" s="112"/>
      <c r="C9" s="24"/>
      <c r="D9" s="65"/>
      <c r="E9" s="113"/>
      <c r="F9" s="114"/>
    </row>
    <row r="10" spans="1:7">
      <c r="A10" s="120" t="s">
        <v>2</v>
      </c>
      <c r="B10" s="95">
        <f>SUM(B12:B40)</f>
        <v>11956</v>
      </c>
      <c r="C10" s="95">
        <f t="shared" ref="C10:D10" si="0">SUM(C12:C40)</f>
        <v>10862</v>
      </c>
      <c r="D10" s="95">
        <f t="shared" si="0"/>
        <v>1094</v>
      </c>
      <c r="E10" s="94" t="s">
        <v>173</v>
      </c>
      <c r="F10" s="65" t="s">
        <v>163</v>
      </c>
      <c r="G10" s="24" t="s">
        <v>216</v>
      </c>
    </row>
    <row r="11" spans="1:7">
      <c r="A11" s="7"/>
      <c r="B11" s="80"/>
      <c r="C11" s="93"/>
      <c r="D11" s="80"/>
      <c r="E11" s="40"/>
      <c r="F11" s="115"/>
    </row>
    <row r="12" spans="1:7">
      <c r="A12" s="6" t="s">
        <v>19</v>
      </c>
      <c r="B12" s="80">
        <f>SUM(C12:D12)</f>
        <v>585</v>
      </c>
      <c r="C12" s="93">
        <v>547</v>
      </c>
      <c r="D12" s="80">
        <v>38</v>
      </c>
      <c r="E12" s="17" t="s">
        <v>180</v>
      </c>
      <c r="F12" s="16" t="s">
        <v>181</v>
      </c>
      <c r="G12" s="1" t="s">
        <v>182</v>
      </c>
    </row>
    <row r="13" spans="1:7">
      <c r="A13" s="6" t="s">
        <v>18</v>
      </c>
      <c r="B13" s="80">
        <f t="shared" ref="B13:B40" si="1">SUM(C13:D13)</f>
        <v>283</v>
      </c>
      <c r="C13" s="93">
        <v>244</v>
      </c>
      <c r="D13" s="80">
        <v>39</v>
      </c>
      <c r="E13" s="17" t="s">
        <v>184</v>
      </c>
      <c r="F13" s="16" t="s">
        <v>183</v>
      </c>
      <c r="G13" s="1" t="s">
        <v>185</v>
      </c>
    </row>
    <row r="14" spans="1:7">
      <c r="A14" s="6" t="s">
        <v>17</v>
      </c>
      <c r="B14" s="80">
        <f t="shared" si="1"/>
        <v>732</v>
      </c>
      <c r="C14" s="93">
        <v>732</v>
      </c>
      <c r="D14" s="80">
        <v>0</v>
      </c>
      <c r="E14" s="17" t="s">
        <v>182</v>
      </c>
      <c r="F14" s="16" t="s">
        <v>182</v>
      </c>
      <c r="G14" s="116" t="s">
        <v>189</v>
      </c>
    </row>
    <row r="15" spans="1:7">
      <c r="A15" s="6" t="s">
        <v>16</v>
      </c>
      <c r="B15" s="80">
        <f t="shared" si="1"/>
        <v>233</v>
      </c>
      <c r="C15" s="93">
        <v>233</v>
      </c>
      <c r="D15" s="80">
        <v>0</v>
      </c>
      <c r="E15" s="17" t="s">
        <v>188</v>
      </c>
      <c r="F15" s="16" t="s">
        <v>188</v>
      </c>
      <c r="G15" s="116" t="s">
        <v>189</v>
      </c>
    </row>
    <row r="16" spans="1:7">
      <c r="A16" s="6" t="s">
        <v>15</v>
      </c>
      <c r="B16" s="80">
        <f t="shared" si="1"/>
        <v>653</v>
      </c>
      <c r="C16" s="93">
        <v>522</v>
      </c>
      <c r="D16" s="80">
        <v>131</v>
      </c>
      <c r="E16" s="17" t="s">
        <v>186</v>
      </c>
      <c r="F16" s="16" t="s">
        <v>187</v>
      </c>
      <c r="G16" s="1" t="s">
        <v>173</v>
      </c>
    </row>
    <row r="17" spans="1:7">
      <c r="A17" s="6" t="s">
        <v>33</v>
      </c>
      <c r="B17" s="80">
        <f t="shared" si="1"/>
        <v>487</v>
      </c>
      <c r="C17" s="93">
        <v>467</v>
      </c>
      <c r="D17" s="80">
        <v>20</v>
      </c>
      <c r="E17" s="17" t="s">
        <v>190</v>
      </c>
      <c r="F17" s="16" t="s">
        <v>190</v>
      </c>
      <c r="G17" s="1" t="s">
        <v>191</v>
      </c>
    </row>
    <row r="18" spans="1:7">
      <c r="A18" s="6" t="s">
        <v>254</v>
      </c>
      <c r="B18" s="80">
        <f t="shared" si="1"/>
        <v>523</v>
      </c>
      <c r="C18" s="93">
        <v>432</v>
      </c>
      <c r="D18" s="80">
        <v>91</v>
      </c>
      <c r="E18" s="17" t="s">
        <v>192</v>
      </c>
      <c r="F18" s="16" t="s">
        <v>193</v>
      </c>
      <c r="G18" s="1" t="s">
        <v>194</v>
      </c>
    </row>
    <row r="19" spans="1:7">
      <c r="A19" s="6" t="s">
        <v>242</v>
      </c>
      <c r="B19" s="80">
        <f t="shared" si="1"/>
        <v>659</v>
      </c>
      <c r="C19" s="93">
        <v>568</v>
      </c>
      <c r="D19" s="80">
        <v>91</v>
      </c>
      <c r="E19" s="17" t="s">
        <v>173</v>
      </c>
      <c r="F19" s="16" t="s">
        <v>191</v>
      </c>
      <c r="G19" s="1" t="s">
        <v>37</v>
      </c>
    </row>
    <row r="20" spans="1:7">
      <c r="A20" s="117" t="s">
        <v>250</v>
      </c>
      <c r="B20" s="80">
        <f t="shared" si="1"/>
        <v>608</v>
      </c>
      <c r="C20" s="93">
        <v>608</v>
      </c>
      <c r="D20" s="80">
        <v>0</v>
      </c>
      <c r="E20" s="17" t="s">
        <v>195</v>
      </c>
      <c r="F20" s="16" t="s">
        <v>195</v>
      </c>
      <c r="G20" s="118" t="s">
        <v>189</v>
      </c>
    </row>
    <row r="21" spans="1:7">
      <c r="A21" s="117" t="s">
        <v>127</v>
      </c>
      <c r="B21" s="80">
        <f t="shared" si="1"/>
        <v>18</v>
      </c>
      <c r="C21" s="93">
        <v>18</v>
      </c>
      <c r="D21" s="80">
        <v>0</v>
      </c>
      <c r="E21" s="17" t="s">
        <v>196</v>
      </c>
      <c r="F21" s="16" t="s">
        <v>196</v>
      </c>
      <c r="G21" s="118" t="s">
        <v>189</v>
      </c>
    </row>
    <row r="22" spans="1:7">
      <c r="A22" s="6" t="s">
        <v>244</v>
      </c>
      <c r="B22" s="80">
        <f t="shared" si="1"/>
        <v>282</v>
      </c>
      <c r="C22" s="93">
        <v>270</v>
      </c>
      <c r="D22" s="80">
        <v>12</v>
      </c>
      <c r="E22" s="17" t="s">
        <v>197</v>
      </c>
      <c r="F22" s="16" t="s">
        <v>36</v>
      </c>
      <c r="G22" s="1" t="s">
        <v>198</v>
      </c>
    </row>
    <row r="23" spans="1:7">
      <c r="A23" s="6" t="s">
        <v>46</v>
      </c>
      <c r="B23" s="80">
        <f t="shared" si="1"/>
        <v>224</v>
      </c>
      <c r="C23" s="93">
        <v>196</v>
      </c>
      <c r="D23" s="80">
        <v>28</v>
      </c>
      <c r="E23" s="17" t="s">
        <v>199</v>
      </c>
      <c r="F23" s="16" t="s">
        <v>200</v>
      </c>
      <c r="G23" s="1" t="s">
        <v>201</v>
      </c>
    </row>
    <row r="24" spans="1:7">
      <c r="A24" s="6" t="s">
        <v>22</v>
      </c>
      <c r="B24" s="80">
        <f t="shared" si="1"/>
        <v>1132</v>
      </c>
      <c r="C24" s="93">
        <v>913</v>
      </c>
      <c r="D24" s="80">
        <v>219</v>
      </c>
      <c r="E24" s="17" t="s">
        <v>190</v>
      </c>
      <c r="F24" s="16" t="s">
        <v>182</v>
      </c>
      <c r="G24" s="1" t="s">
        <v>202</v>
      </c>
    </row>
    <row r="25" spans="1:7">
      <c r="A25" s="6" t="s">
        <v>245</v>
      </c>
      <c r="B25" s="80">
        <f t="shared" si="1"/>
        <v>380</v>
      </c>
      <c r="C25" s="93">
        <v>377</v>
      </c>
      <c r="D25" s="80">
        <v>3</v>
      </c>
      <c r="E25" s="17" t="s">
        <v>168</v>
      </c>
      <c r="F25" s="16" t="s">
        <v>168</v>
      </c>
      <c r="G25" s="1" t="s">
        <v>203</v>
      </c>
    </row>
    <row r="26" spans="1:7">
      <c r="A26" s="6" t="s">
        <v>24</v>
      </c>
      <c r="B26" s="80">
        <f t="shared" si="1"/>
        <v>769</v>
      </c>
      <c r="C26" s="93">
        <v>702</v>
      </c>
      <c r="D26" s="80">
        <v>67</v>
      </c>
      <c r="E26" s="17" t="s">
        <v>200</v>
      </c>
      <c r="F26" s="16" t="s">
        <v>204</v>
      </c>
      <c r="G26" s="1" t="s">
        <v>201</v>
      </c>
    </row>
    <row r="27" spans="1:7">
      <c r="A27" s="6" t="s">
        <v>73</v>
      </c>
      <c r="B27" s="80">
        <f t="shared" si="1"/>
        <v>102</v>
      </c>
      <c r="C27" s="93">
        <v>99</v>
      </c>
      <c r="D27" s="80">
        <v>3</v>
      </c>
      <c r="E27" s="17" t="s">
        <v>174</v>
      </c>
      <c r="F27" s="16" t="s">
        <v>174</v>
      </c>
      <c r="G27" s="1" t="s">
        <v>166</v>
      </c>
    </row>
    <row r="28" spans="1:7">
      <c r="A28" s="6" t="s">
        <v>49</v>
      </c>
      <c r="B28" s="80">
        <f t="shared" si="1"/>
        <v>559</v>
      </c>
      <c r="C28" s="93">
        <v>435</v>
      </c>
      <c r="D28" s="80">
        <v>124</v>
      </c>
      <c r="E28" s="17" t="s">
        <v>162</v>
      </c>
      <c r="F28" s="16" t="s">
        <v>176</v>
      </c>
      <c r="G28" s="1" t="s">
        <v>205</v>
      </c>
    </row>
    <row r="29" spans="1:7">
      <c r="A29" s="6" t="s">
        <v>251</v>
      </c>
      <c r="B29" s="80">
        <f t="shared" si="1"/>
        <v>274</v>
      </c>
      <c r="C29" s="93">
        <v>250</v>
      </c>
      <c r="D29" s="80">
        <v>24</v>
      </c>
      <c r="E29" s="17" t="s">
        <v>168</v>
      </c>
      <c r="F29" s="16" t="s">
        <v>206</v>
      </c>
      <c r="G29" s="1" t="s">
        <v>207</v>
      </c>
    </row>
    <row r="30" spans="1:7">
      <c r="A30" s="6" t="s">
        <v>50</v>
      </c>
      <c r="B30" s="80">
        <f t="shared" si="1"/>
        <v>185</v>
      </c>
      <c r="C30" s="93">
        <v>164</v>
      </c>
      <c r="D30" s="80">
        <v>21</v>
      </c>
      <c r="E30" s="17" t="s">
        <v>71</v>
      </c>
      <c r="F30" s="16" t="s">
        <v>71</v>
      </c>
      <c r="G30" s="1" t="s">
        <v>194</v>
      </c>
    </row>
    <row r="31" spans="1:7">
      <c r="A31" s="6" t="s">
        <v>252</v>
      </c>
      <c r="B31" s="80">
        <f t="shared" si="1"/>
        <v>198</v>
      </c>
      <c r="C31" s="93">
        <v>191</v>
      </c>
      <c r="D31" s="80">
        <v>7</v>
      </c>
      <c r="E31" s="17" t="s">
        <v>208</v>
      </c>
      <c r="F31" s="16" t="s">
        <v>179</v>
      </c>
      <c r="G31" s="1" t="s">
        <v>177</v>
      </c>
    </row>
    <row r="32" spans="1:7">
      <c r="A32" s="6" t="s">
        <v>27</v>
      </c>
      <c r="B32" s="80">
        <f t="shared" si="1"/>
        <v>922</v>
      </c>
      <c r="C32" s="93">
        <v>922</v>
      </c>
      <c r="D32" s="80">
        <v>0</v>
      </c>
      <c r="E32" s="17" t="s">
        <v>36</v>
      </c>
      <c r="F32" s="17" t="s">
        <v>36</v>
      </c>
      <c r="G32" s="118" t="s">
        <v>189</v>
      </c>
    </row>
    <row r="33" spans="1:8">
      <c r="A33" s="6" t="s">
        <v>28</v>
      </c>
      <c r="B33" s="80">
        <f t="shared" si="1"/>
        <v>46</v>
      </c>
      <c r="C33" s="93">
        <v>42</v>
      </c>
      <c r="D33" s="80">
        <v>4</v>
      </c>
      <c r="E33" s="17" t="s">
        <v>209</v>
      </c>
      <c r="F33" s="16" t="s">
        <v>210</v>
      </c>
      <c r="G33" s="1" t="s">
        <v>70</v>
      </c>
    </row>
    <row r="34" spans="1:8">
      <c r="A34" s="6" t="s">
        <v>47</v>
      </c>
      <c r="B34" s="80">
        <f t="shared" si="1"/>
        <v>305</v>
      </c>
      <c r="C34" s="93">
        <v>305</v>
      </c>
      <c r="D34" s="80">
        <v>0</v>
      </c>
      <c r="E34" s="17" t="s">
        <v>211</v>
      </c>
      <c r="F34" s="16" t="s">
        <v>211</v>
      </c>
      <c r="G34" s="118" t="s">
        <v>189</v>
      </c>
      <c r="H34" s="1"/>
    </row>
    <row r="35" spans="1:8">
      <c r="A35" s="6" t="s">
        <v>29</v>
      </c>
      <c r="B35" s="80">
        <f t="shared" si="1"/>
        <v>121</v>
      </c>
      <c r="C35" s="93">
        <v>110</v>
      </c>
      <c r="D35" s="80">
        <v>11</v>
      </c>
      <c r="E35" s="17" t="s">
        <v>196</v>
      </c>
      <c r="F35" s="16" t="s">
        <v>196</v>
      </c>
      <c r="G35" s="1" t="s">
        <v>171</v>
      </c>
    </row>
    <row r="36" spans="1:8">
      <c r="A36" s="6" t="s">
        <v>48</v>
      </c>
      <c r="B36" s="80">
        <f t="shared" si="1"/>
        <v>234</v>
      </c>
      <c r="C36" s="93">
        <v>166</v>
      </c>
      <c r="D36" s="80">
        <v>68</v>
      </c>
      <c r="E36" s="17" t="s">
        <v>213</v>
      </c>
      <c r="F36" s="16" t="s">
        <v>214</v>
      </c>
      <c r="G36" s="1" t="s">
        <v>168</v>
      </c>
    </row>
    <row r="37" spans="1:8">
      <c r="A37" s="6" t="s">
        <v>31</v>
      </c>
      <c r="B37" s="80">
        <f t="shared" si="1"/>
        <v>134</v>
      </c>
      <c r="C37" s="93">
        <v>125</v>
      </c>
      <c r="D37" s="80">
        <v>9</v>
      </c>
      <c r="E37" s="17" t="s">
        <v>70</v>
      </c>
      <c r="F37" s="16" t="s">
        <v>70</v>
      </c>
      <c r="G37" s="1" t="s">
        <v>36</v>
      </c>
    </row>
    <row r="38" spans="1:8">
      <c r="A38" s="6" t="s">
        <v>30</v>
      </c>
      <c r="B38" s="80">
        <f t="shared" si="1"/>
        <v>160</v>
      </c>
      <c r="C38" s="93">
        <v>145</v>
      </c>
      <c r="D38" s="80">
        <v>15</v>
      </c>
      <c r="E38" s="17" t="s">
        <v>198</v>
      </c>
      <c r="F38" s="16" t="s">
        <v>206</v>
      </c>
      <c r="G38" s="1" t="s">
        <v>70</v>
      </c>
    </row>
    <row r="39" spans="1:8">
      <c r="A39" s="6" t="s">
        <v>32</v>
      </c>
      <c r="B39" s="80">
        <f t="shared" si="1"/>
        <v>529</v>
      </c>
      <c r="C39" s="93">
        <v>466</v>
      </c>
      <c r="D39" s="80">
        <v>63</v>
      </c>
      <c r="E39" s="17" t="s">
        <v>169</v>
      </c>
      <c r="F39" s="16" t="s">
        <v>169</v>
      </c>
      <c r="G39" s="1" t="s">
        <v>212</v>
      </c>
    </row>
    <row r="40" spans="1:8">
      <c r="A40" s="6" t="s">
        <v>253</v>
      </c>
      <c r="B40" s="80">
        <f t="shared" si="1"/>
        <v>619</v>
      </c>
      <c r="C40" s="93">
        <v>613</v>
      </c>
      <c r="D40" s="80">
        <v>6</v>
      </c>
      <c r="E40" s="17" t="s">
        <v>215</v>
      </c>
      <c r="F40" s="16" t="s">
        <v>215</v>
      </c>
      <c r="G40" s="1" t="s">
        <v>166</v>
      </c>
    </row>
    <row r="41" spans="1:8">
      <c r="A41" s="119"/>
      <c r="B41" s="28"/>
      <c r="C41" s="33"/>
      <c r="D41" s="28"/>
      <c r="E41" s="29"/>
      <c r="F41" s="28"/>
      <c r="G41" s="33"/>
    </row>
    <row r="42" spans="1:8">
      <c r="A42" s="4" t="s">
        <v>154</v>
      </c>
      <c r="C42" s="7"/>
    </row>
    <row r="43" spans="1:8">
      <c r="C43" s="7"/>
    </row>
    <row r="44" spans="1:8" hidden="1">
      <c r="C44" s="7"/>
    </row>
    <row r="45" spans="1:8" hidden="1">
      <c r="C45" s="7"/>
    </row>
    <row r="46" spans="1:8" hidden="1">
      <c r="C46" s="7"/>
    </row>
    <row r="47" spans="1:8" hidden="1">
      <c r="C47" s="7"/>
    </row>
    <row r="48" spans="1:8" hidden="1">
      <c r="C48" s="7"/>
    </row>
    <row r="49" spans="3:3" hidden="1">
      <c r="C49" s="7"/>
    </row>
    <row r="50" spans="3:3" hidden="1">
      <c r="C50" s="7"/>
    </row>
    <row r="51" spans="3:3" hidden="1">
      <c r="C51" s="7"/>
    </row>
    <row r="52" spans="3:3" hidden="1">
      <c r="C52" s="7"/>
    </row>
    <row r="53" spans="3:3" hidden="1">
      <c r="C53" s="7"/>
    </row>
    <row r="54" spans="3:3" hidden="1">
      <c r="C54" s="7"/>
    </row>
    <row r="55" spans="3:3" hidden="1">
      <c r="C55" s="7"/>
    </row>
    <row r="56" spans="3:3" hidden="1">
      <c r="C56" s="7"/>
    </row>
    <row r="57" spans="3:3" hidden="1">
      <c r="C57" s="7"/>
    </row>
    <row r="58" spans="3:3" hidden="1">
      <c r="C58" s="7"/>
    </row>
    <row r="59" spans="3:3" hidden="1">
      <c r="C59" s="7"/>
    </row>
    <row r="60" spans="3:3" hidden="1"/>
  </sheetData>
  <mergeCells count="4">
    <mergeCell ref="B7:B8"/>
    <mergeCell ref="C7:D7"/>
    <mergeCell ref="E7:G7"/>
    <mergeCell ref="A7:A8"/>
  </mergeCells>
  <phoneticPr fontId="4" type="noConversion"/>
  <printOptions horizontalCentered="1" verticalCentered="1"/>
  <pageMargins left="0" right="0" top="0" bottom="0" header="0" footer="0"/>
  <pageSetup paperSize="223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Indice!Área_de_impresión</vt:lpstr>
      <vt:lpstr>'c-1'!Títulos_a_imprimir</vt:lpstr>
      <vt:lpstr>'c-2'!Títulos_a_imprimir</vt:lpstr>
      <vt:lpstr>'c-3'!Títulos_a_imprimir</vt:lpstr>
      <vt:lpstr>'c-4'!Títulos_a_imprimir</vt:lpstr>
      <vt:lpstr>'c-5'!Títulos_a_imprimir</vt:lpstr>
      <vt:lpstr>'c-6'!Títulos_a_imprimir</vt:lpstr>
    </vt:vector>
  </TitlesOfParts>
  <Company>Poder Judicial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mvargasb</dc:creator>
  <cp:lastModifiedBy>amenac</cp:lastModifiedBy>
  <cp:lastPrinted>2016-09-14T15:54:08Z</cp:lastPrinted>
  <dcterms:created xsi:type="dcterms:W3CDTF">2009-08-28T13:00:50Z</dcterms:created>
  <dcterms:modified xsi:type="dcterms:W3CDTF">2016-09-26T21:52:30Z</dcterms:modified>
</cp:coreProperties>
</file>