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nozj\AppData\Local\Microsoft\Windows\Temporary Internet Files\Content.Outlook\PBB03YGI\"/>
    </mc:Choice>
  </mc:AlternateContent>
  <bookViews>
    <workbookView xWindow="240" yWindow="216" windowWidth="20736" windowHeight="9660" activeTab="13"/>
  </bookViews>
  <sheets>
    <sheet name="Indice" sheetId="28" r:id="rId1"/>
    <sheet name="c-1" sheetId="1" r:id="rId2"/>
    <sheet name="c-2" sheetId="15" r:id="rId3"/>
    <sheet name="c-3" sheetId="3" r:id="rId4"/>
    <sheet name="c-4" sheetId="16" r:id="rId5"/>
    <sheet name="c-5" sheetId="4" r:id="rId6"/>
    <sheet name="c-6" sheetId="20" r:id="rId7"/>
    <sheet name="c-7" sheetId="21" r:id="rId8"/>
    <sheet name="c-8" sheetId="22" r:id="rId9"/>
    <sheet name="c-9" sheetId="6" r:id="rId10"/>
    <sheet name="c-10" sheetId="19" r:id="rId11"/>
    <sheet name="c-11" sheetId="23" r:id="rId12"/>
    <sheet name="c-12" sheetId="24" r:id="rId13"/>
    <sheet name="c-13" sheetId="25" r:id="rId14"/>
  </sheets>
  <externalReferences>
    <externalReference r:id="rId15"/>
    <externalReference r:id="rId16"/>
  </externalReferences>
  <definedNames>
    <definedName name="_xlnm.Print_Area" localSheetId="1">'c-1'!$A$1:$J$147</definedName>
    <definedName name="_xlnm.Print_Area" localSheetId="10">'c-10'!$A$1:$E$44</definedName>
    <definedName name="_xlnm.Print_Area" localSheetId="11">'c-11'!$A$1:$C$27</definedName>
    <definedName name="_xlnm.Print_Area" localSheetId="12">'c-12'!$A$1:$C$82</definedName>
    <definedName name="_xlnm.Print_Area" localSheetId="13">'c-13'!$A$1:$B$39</definedName>
    <definedName name="_xlnm.Print_Area" localSheetId="2">'c-2'!$A$1:$J$130</definedName>
    <definedName name="_xlnm.Print_Area" localSheetId="3">'c-3'!$A$1:$G$148</definedName>
    <definedName name="_xlnm.Print_Area" localSheetId="4">'c-4'!$A$1:$G$132</definedName>
    <definedName name="_xlnm.Print_Area" localSheetId="5">'c-5'!$A$1:$J$18</definedName>
    <definedName name="_xlnm.Print_Area" localSheetId="6">'c-6'!$A$1:$Q$147</definedName>
    <definedName name="_xlnm.Print_Area" localSheetId="7">'c-7'!$A$1:$F$22</definedName>
    <definedName name="_xlnm.Print_Area" localSheetId="8">'c-8'!$A$1:$I$26</definedName>
    <definedName name="_xlnm.Print_Area" localSheetId="9">'c-9'!$A$1:$S$148</definedName>
    <definedName name="_xlnm.Print_Area" localSheetId="0">Indice!$A$1:$B$52</definedName>
    <definedName name="cccc">#REF!</definedName>
    <definedName name="ddd">#REF!</definedName>
    <definedName name="Excel_BuiltIn__FilterDatabase_1">[1]C1!#REF!</definedName>
    <definedName name="Excel_BuiltIn__FilterDatabase_3">[1]C4!#REF!</definedName>
    <definedName name="Excel_BuiltIn__FilterDatabase_3_7">#REF!</definedName>
    <definedName name="Excel_BuiltIn__FilterDatabase_4">#REF!</definedName>
    <definedName name="Excel_BuiltIn__FilterDatabase_4_7">#REF!</definedName>
    <definedName name="Excel_BuiltIn__FilterDatabase_5">#REF!</definedName>
    <definedName name="Excel_BuiltIn__FilterDatabase_7">#REF!</definedName>
    <definedName name="Excel_BuiltIn__FilterDatabase_7_1">#REF!</definedName>
    <definedName name="Excel_BuiltIn__FilterDatabase_8">#N/A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FOFO1_1">#REF!</definedName>
    <definedName name="FOFO1_2">#REF!</definedName>
    <definedName name="FOFO1_3">#REF!</definedName>
    <definedName name="FOFO1_4">#REF!</definedName>
    <definedName name="FOFO1_5">#REF!</definedName>
    <definedName name="FOFO1_7">#REF!</definedName>
    <definedName name="Listadesplegable1_6">'[2]menores sentenciados'!#REF!</definedName>
    <definedName name="n">#REF!</definedName>
    <definedName name="Nuevo">#REF!</definedName>
    <definedName name="sadss">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_xlnm.Print_Titles" localSheetId="1">'c-1'!$7:$8</definedName>
    <definedName name="_xlnm.Print_Titles" localSheetId="12">'c-12'!$9:$9</definedName>
    <definedName name="_xlnm.Print_Titles" localSheetId="2">'c-2'!$7:$8</definedName>
    <definedName name="_xlnm.Print_Titles" localSheetId="3">'c-3'!$8:$9</definedName>
    <definedName name="_xlnm.Print_Titles" localSheetId="4">'c-4'!$8:$9</definedName>
    <definedName name="_xlnm.Print_Titles" localSheetId="6">'c-6'!$8:$9</definedName>
    <definedName name="_xlnm.Print_Titles" localSheetId="9">'c-9'!$8:$9</definedName>
  </definedNames>
  <calcPr calcId="152511"/>
</workbook>
</file>

<file path=xl/calcChain.xml><?xml version="1.0" encoding="utf-8"?>
<calcChain xmlns="http://schemas.openxmlformats.org/spreadsheetml/2006/main">
  <c r="B12" i="25" l="1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C13" i="6"/>
  <c r="D13" i="6"/>
  <c r="D11" i="6" s="1"/>
  <c r="E13" i="6"/>
  <c r="E11" i="6" s="1"/>
  <c r="F13" i="6"/>
  <c r="G13" i="6"/>
  <c r="H13" i="6"/>
  <c r="H11" i="6" s="1"/>
  <c r="I13" i="6"/>
  <c r="I11" i="6" s="1"/>
  <c r="J13" i="6"/>
  <c r="K13" i="6"/>
  <c r="L13" i="6"/>
  <c r="L11" i="6" s="1"/>
  <c r="M13" i="6"/>
  <c r="M11" i="6" s="1"/>
  <c r="N13" i="6"/>
  <c r="O13" i="6"/>
  <c r="P13" i="6"/>
  <c r="P11" i="6" s="1"/>
  <c r="Q13" i="6"/>
  <c r="Q11" i="6" s="1"/>
  <c r="R13" i="6"/>
  <c r="S13" i="6"/>
  <c r="B15" i="6"/>
  <c r="B16" i="6"/>
  <c r="B17" i="6"/>
  <c r="B18" i="6"/>
  <c r="B19" i="6"/>
  <c r="B20" i="6"/>
  <c r="B21" i="6"/>
  <c r="B24" i="6"/>
  <c r="B25" i="6"/>
  <c r="B26" i="6"/>
  <c r="B29" i="6"/>
  <c r="B30" i="6"/>
  <c r="B31" i="6"/>
  <c r="B32" i="6"/>
  <c r="B33" i="6"/>
  <c r="B34" i="6"/>
  <c r="B35" i="6"/>
  <c r="B36" i="6"/>
  <c r="B39" i="6"/>
  <c r="B40" i="6"/>
  <c r="B41" i="6"/>
  <c r="B42" i="6"/>
  <c r="B43" i="6"/>
  <c r="B44" i="6"/>
  <c r="B47" i="6"/>
  <c r="B48" i="6"/>
  <c r="B49" i="6"/>
  <c r="B50" i="6"/>
  <c r="B51" i="6"/>
  <c r="B52" i="6"/>
  <c r="B53" i="6"/>
  <c r="B56" i="6"/>
  <c r="B57" i="6"/>
  <c r="B58" i="6"/>
  <c r="B59" i="6"/>
  <c r="B60" i="6"/>
  <c r="B61" i="6"/>
  <c r="B62" i="6"/>
  <c r="B63" i="6"/>
  <c r="B66" i="6"/>
  <c r="B67" i="6"/>
  <c r="B68" i="6"/>
  <c r="B69" i="6"/>
  <c r="B70" i="6"/>
  <c r="B71" i="6"/>
  <c r="B72" i="6"/>
  <c r="B73" i="6"/>
  <c r="B74" i="6"/>
  <c r="B77" i="6"/>
  <c r="B78" i="6"/>
  <c r="B79" i="6"/>
  <c r="B80" i="6"/>
  <c r="B81" i="6"/>
  <c r="B82" i="6"/>
  <c r="B83" i="6"/>
  <c r="B87" i="6"/>
  <c r="B88" i="6"/>
  <c r="B89" i="6"/>
  <c r="B90" i="6"/>
  <c r="B91" i="6"/>
  <c r="B92" i="6"/>
  <c r="B93" i="6"/>
  <c r="B94" i="6"/>
  <c r="B97" i="6"/>
  <c r="B98" i="6"/>
  <c r="B99" i="6"/>
  <c r="B100" i="6"/>
  <c r="B101" i="6"/>
  <c r="B102" i="6"/>
  <c r="B103" i="6"/>
  <c r="B104" i="6"/>
  <c r="B107" i="6"/>
  <c r="B108" i="6"/>
  <c r="B109" i="6"/>
  <c r="B110" i="6"/>
  <c r="B111" i="6"/>
  <c r="B112" i="6"/>
  <c r="B113" i="6"/>
  <c r="B114" i="6"/>
  <c r="B115" i="6"/>
  <c r="B116" i="6"/>
  <c r="B119" i="6"/>
  <c r="B120" i="6"/>
  <c r="B121" i="6"/>
  <c r="B122" i="6"/>
  <c r="B125" i="6"/>
  <c r="B126" i="6"/>
  <c r="B127" i="6"/>
  <c r="B128" i="6"/>
  <c r="B129" i="6"/>
  <c r="B130" i="6"/>
  <c r="B131" i="6"/>
  <c r="B132" i="6"/>
  <c r="B135" i="6"/>
  <c r="B136" i="6"/>
  <c r="B137" i="6"/>
  <c r="B138" i="6"/>
  <c r="B141" i="6"/>
  <c r="B142" i="6"/>
  <c r="B143" i="6"/>
  <c r="B144" i="6"/>
  <c r="B14" i="6"/>
  <c r="B13" i="6" s="1"/>
  <c r="C11" i="22"/>
  <c r="D11" i="22"/>
  <c r="E11" i="22"/>
  <c r="F11" i="22"/>
  <c r="G11" i="22"/>
  <c r="H11" i="22"/>
  <c r="I11" i="22"/>
  <c r="F13" i="21"/>
  <c r="F14" i="21"/>
  <c r="F15" i="21"/>
  <c r="F16" i="21"/>
  <c r="F17" i="21"/>
  <c r="F18" i="21"/>
  <c r="F19" i="21"/>
  <c r="F12" i="21"/>
  <c r="E13" i="21"/>
  <c r="E14" i="21"/>
  <c r="E15" i="21"/>
  <c r="E16" i="21"/>
  <c r="E17" i="21"/>
  <c r="E18" i="21"/>
  <c r="E19" i="21"/>
  <c r="E12" i="21"/>
  <c r="C140" i="20"/>
  <c r="D140" i="20"/>
  <c r="E140" i="20"/>
  <c r="F140" i="20"/>
  <c r="G140" i="20"/>
  <c r="H140" i="20"/>
  <c r="I140" i="20"/>
  <c r="J140" i="20"/>
  <c r="K140" i="20"/>
  <c r="L140" i="20"/>
  <c r="M140" i="20"/>
  <c r="N140" i="20"/>
  <c r="O140" i="20"/>
  <c r="P140" i="20"/>
  <c r="Q140" i="20"/>
  <c r="C134" i="20"/>
  <c r="D134" i="20"/>
  <c r="E134" i="20"/>
  <c r="F134" i="20"/>
  <c r="G134" i="20"/>
  <c r="H134" i="20"/>
  <c r="I134" i="20"/>
  <c r="J134" i="20"/>
  <c r="K134" i="20"/>
  <c r="L134" i="20"/>
  <c r="M134" i="20"/>
  <c r="N134" i="20"/>
  <c r="O134" i="20"/>
  <c r="P134" i="20"/>
  <c r="Q134" i="20"/>
  <c r="C124" i="20"/>
  <c r="D124" i="20"/>
  <c r="E124" i="20"/>
  <c r="F124" i="20"/>
  <c r="G124" i="20"/>
  <c r="H124" i="20"/>
  <c r="I124" i="20"/>
  <c r="J124" i="20"/>
  <c r="K124" i="20"/>
  <c r="L124" i="20"/>
  <c r="M124" i="20"/>
  <c r="N124" i="20"/>
  <c r="O124" i="20"/>
  <c r="P124" i="20"/>
  <c r="Q124" i="20"/>
  <c r="C118" i="20"/>
  <c r="D118" i="20"/>
  <c r="E118" i="20"/>
  <c r="F118" i="20"/>
  <c r="G118" i="20"/>
  <c r="H118" i="20"/>
  <c r="I118" i="20"/>
  <c r="J118" i="20"/>
  <c r="K118" i="20"/>
  <c r="L118" i="20"/>
  <c r="M118" i="20"/>
  <c r="N118" i="20"/>
  <c r="O118" i="20"/>
  <c r="P118" i="20"/>
  <c r="Q118" i="20"/>
  <c r="C106" i="20"/>
  <c r="D106" i="20"/>
  <c r="E106" i="20"/>
  <c r="F106" i="20"/>
  <c r="G106" i="20"/>
  <c r="H106" i="20"/>
  <c r="I106" i="20"/>
  <c r="J106" i="20"/>
  <c r="K106" i="20"/>
  <c r="L106" i="20"/>
  <c r="M106" i="20"/>
  <c r="N106" i="20"/>
  <c r="O106" i="20"/>
  <c r="P106" i="20"/>
  <c r="Q106" i="20"/>
  <c r="C96" i="20"/>
  <c r="D96" i="20"/>
  <c r="E96" i="20"/>
  <c r="F96" i="20"/>
  <c r="G96" i="20"/>
  <c r="H96" i="20"/>
  <c r="I96" i="20"/>
  <c r="J96" i="20"/>
  <c r="K96" i="20"/>
  <c r="L96" i="20"/>
  <c r="M96" i="20"/>
  <c r="N96" i="20"/>
  <c r="O96" i="20"/>
  <c r="P96" i="20"/>
  <c r="Q96" i="20"/>
  <c r="C86" i="20"/>
  <c r="D86" i="20"/>
  <c r="E86" i="20"/>
  <c r="F86" i="20"/>
  <c r="G86" i="20"/>
  <c r="H86" i="20"/>
  <c r="I86" i="20"/>
  <c r="J86" i="20"/>
  <c r="K86" i="20"/>
  <c r="L86" i="20"/>
  <c r="M86" i="20"/>
  <c r="N86" i="20"/>
  <c r="O86" i="20"/>
  <c r="P86" i="20"/>
  <c r="Q86" i="20"/>
  <c r="C76" i="20"/>
  <c r="D76" i="20"/>
  <c r="E76" i="20"/>
  <c r="F76" i="20"/>
  <c r="G76" i="20"/>
  <c r="H76" i="20"/>
  <c r="I76" i="20"/>
  <c r="J76" i="20"/>
  <c r="K76" i="20"/>
  <c r="L76" i="20"/>
  <c r="M76" i="20"/>
  <c r="N76" i="20"/>
  <c r="O76" i="20"/>
  <c r="P76" i="20"/>
  <c r="Q76" i="20"/>
  <c r="C65" i="20"/>
  <c r="D65" i="20"/>
  <c r="E65" i="20"/>
  <c r="F65" i="20"/>
  <c r="G65" i="20"/>
  <c r="H65" i="20"/>
  <c r="I65" i="20"/>
  <c r="J65" i="20"/>
  <c r="K65" i="20"/>
  <c r="L65" i="20"/>
  <c r="M65" i="20"/>
  <c r="N65" i="20"/>
  <c r="O65" i="20"/>
  <c r="P65" i="20"/>
  <c r="Q65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O55" i="20"/>
  <c r="P55" i="20"/>
  <c r="Q55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C38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C13" i="20"/>
  <c r="D13" i="20"/>
  <c r="E13" i="20"/>
  <c r="E11" i="20" s="1"/>
  <c r="F13" i="20"/>
  <c r="F11" i="20" s="1"/>
  <c r="G13" i="20"/>
  <c r="H13" i="20"/>
  <c r="I13" i="20"/>
  <c r="I11" i="20" s="1"/>
  <c r="J13" i="20"/>
  <c r="J11" i="20" s="1"/>
  <c r="K13" i="20"/>
  <c r="L13" i="20"/>
  <c r="M13" i="20"/>
  <c r="M11" i="20" s="1"/>
  <c r="N13" i="20"/>
  <c r="N11" i="20" s="1"/>
  <c r="O13" i="20"/>
  <c r="P13" i="20"/>
  <c r="Q13" i="20"/>
  <c r="Q11" i="20" s="1"/>
  <c r="B15" i="20"/>
  <c r="B16" i="20"/>
  <c r="B17" i="20"/>
  <c r="B18" i="20"/>
  <c r="B19" i="20"/>
  <c r="B20" i="20"/>
  <c r="B21" i="20"/>
  <c r="B24" i="20"/>
  <c r="B25" i="20"/>
  <c r="B26" i="20"/>
  <c r="B29" i="20"/>
  <c r="B30" i="20"/>
  <c r="B31" i="20"/>
  <c r="B32" i="20"/>
  <c r="B33" i="20"/>
  <c r="B34" i="20"/>
  <c r="B35" i="20"/>
  <c r="B36" i="20"/>
  <c r="B39" i="20"/>
  <c r="B40" i="20"/>
  <c r="B41" i="20"/>
  <c r="B42" i="20"/>
  <c r="B43" i="20"/>
  <c r="B44" i="20"/>
  <c r="B47" i="20"/>
  <c r="B48" i="20"/>
  <c r="B49" i="20"/>
  <c r="B50" i="20"/>
  <c r="B51" i="20"/>
  <c r="B52" i="20"/>
  <c r="B53" i="20"/>
  <c r="B56" i="20"/>
  <c r="B57" i="20"/>
  <c r="B58" i="20"/>
  <c r="B59" i="20"/>
  <c r="B60" i="20"/>
  <c r="B61" i="20"/>
  <c r="B62" i="20"/>
  <c r="B63" i="20"/>
  <c r="B66" i="20"/>
  <c r="B67" i="20"/>
  <c r="B68" i="20"/>
  <c r="B69" i="20"/>
  <c r="B70" i="20"/>
  <c r="B71" i="20"/>
  <c r="B72" i="20"/>
  <c r="B73" i="20"/>
  <c r="B74" i="20"/>
  <c r="B77" i="20"/>
  <c r="B78" i="20"/>
  <c r="B79" i="20"/>
  <c r="B80" i="20"/>
  <c r="B81" i="20"/>
  <c r="B82" i="20"/>
  <c r="B83" i="20"/>
  <c r="B87" i="20"/>
  <c r="B88" i="20"/>
  <c r="B89" i="20"/>
  <c r="B90" i="20"/>
  <c r="B91" i="20"/>
  <c r="B92" i="20"/>
  <c r="B93" i="20"/>
  <c r="B94" i="20"/>
  <c r="B97" i="20"/>
  <c r="B98" i="20"/>
  <c r="B99" i="20"/>
  <c r="B100" i="20"/>
  <c r="B101" i="20"/>
  <c r="B102" i="20"/>
  <c r="B103" i="20"/>
  <c r="B104" i="20"/>
  <c r="B107" i="20"/>
  <c r="B108" i="20"/>
  <c r="B109" i="20"/>
  <c r="B110" i="20"/>
  <c r="B111" i="20"/>
  <c r="B112" i="20"/>
  <c r="B113" i="20"/>
  <c r="B114" i="20"/>
  <c r="B115" i="20"/>
  <c r="B116" i="20"/>
  <c r="B119" i="20"/>
  <c r="B120" i="20"/>
  <c r="B121" i="20"/>
  <c r="B122" i="20"/>
  <c r="B125" i="20"/>
  <c r="B126" i="20"/>
  <c r="B127" i="20"/>
  <c r="B128" i="20"/>
  <c r="B129" i="20"/>
  <c r="B130" i="20"/>
  <c r="B131" i="20"/>
  <c r="B132" i="20"/>
  <c r="B135" i="20"/>
  <c r="B136" i="20"/>
  <c r="B137" i="20"/>
  <c r="B138" i="20"/>
  <c r="B141" i="20"/>
  <c r="B142" i="20"/>
  <c r="B143" i="20"/>
  <c r="B144" i="20"/>
  <c r="B14" i="20"/>
  <c r="C9" i="4"/>
  <c r="C15" i="4" s="1"/>
  <c r="D9" i="4"/>
  <c r="D14" i="4" s="1"/>
  <c r="E9" i="4"/>
  <c r="E14" i="4" s="1"/>
  <c r="F9" i="4"/>
  <c r="F14" i="4" s="1"/>
  <c r="G9" i="4"/>
  <c r="G14" i="4" s="1"/>
  <c r="H9" i="4"/>
  <c r="H15" i="4" s="1"/>
  <c r="I9" i="4"/>
  <c r="I14" i="4" s="1"/>
  <c r="J9" i="4"/>
  <c r="J14" i="4" s="1"/>
  <c r="B9" i="4"/>
  <c r="E11" i="16"/>
  <c r="D120" i="16"/>
  <c r="E120" i="16"/>
  <c r="F120" i="16"/>
  <c r="G120" i="16"/>
  <c r="D98" i="16"/>
  <c r="E98" i="16"/>
  <c r="F98" i="16"/>
  <c r="G98" i="16"/>
  <c r="C98" i="16"/>
  <c r="D80" i="16"/>
  <c r="E80" i="16"/>
  <c r="F80" i="16"/>
  <c r="G80" i="16"/>
  <c r="D70" i="16"/>
  <c r="E70" i="16"/>
  <c r="F70" i="16"/>
  <c r="G70" i="16"/>
  <c r="D59" i="16"/>
  <c r="E59" i="16"/>
  <c r="F59" i="16"/>
  <c r="G59" i="16"/>
  <c r="D36" i="16"/>
  <c r="E36" i="16"/>
  <c r="F36" i="16"/>
  <c r="G36" i="16"/>
  <c r="D13" i="16"/>
  <c r="D11" i="16" s="1"/>
  <c r="E13" i="16"/>
  <c r="F13" i="16"/>
  <c r="F11" i="16" s="1"/>
  <c r="G13" i="16"/>
  <c r="G11" i="16" s="1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60" i="16"/>
  <c r="B61" i="16"/>
  <c r="B62" i="16"/>
  <c r="B63" i="16"/>
  <c r="B64" i="16"/>
  <c r="B65" i="16"/>
  <c r="B66" i="16"/>
  <c r="B67" i="16"/>
  <c r="B68" i="16"/>
  <c r="B71" i="16"/>
  <c r="B72" i="16"/>
  <c r="B73" i="16"/>
  <c r="B74" i="16"/>
  <c r="B75" i="16"/>
  <c r="B76" i="16"/>
  <c r="B77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21" i="16"/>
  <c r="B122" i="16"/>
  <c r="B123" i="16"/>
  <c r="B124" i="16"/>
  <c r="B120" i="16" s="1"/>
  <c r="B125" i="16"/>
  <c r="B126" i="16"/>
  <c r="B127" i="16"/>
  <c r="B128" i="16"/>
  <c r="B14" i="16"/>
  <c r="C119" i="15"/>
  <c r="D119" i="15"/>
  <c r="E119" i="15"/>
  <c r="F119" i="15"/>
  <c r="G119" i="15"/>
  <c r="H119" i="15"/>
  <c r="I119" i="15"/>
  <c r="J119" i="15"/>
  <c r="C97" i="15"/>
  <c r="D97" i="15"/>
  <c r="E97" i="15"/>
  <c r="F97" i="15"/>
  <c r="G97" i="15"/>
  <c r="H97" i="15"/>
  <c r="I97" i="15"/>
  <c r="J97" i="15"/>
  <c r="C79" i="15"/>
  <c r="D79" i="15"/>
  <c r="E79" i="15"/>
  <c r="F79" i="15"/>
  <c r="G79" i="15"/>
  <c r="H79" i="15"/>
  <c r="I79" i="15"/>
  <c r="J79" i="15"/>
  <c r="C69" i="15"/>
  <c r="D69" i="15"/>
  <c r="E69" i="15"/>
  <c r="F69" i="15"/>
  <c r="G69" i="15"/>
  <c r="H69" i="15"/>
  <c r="I69" i="15"/>
  <c r="J69" i="15"/>
  <c r="C58" i="15"/>
  <c r="D58" i="15"/>
  <c r="E58" i="15"/>
  <c r="F58" i="15"/>
  <c r="G58" i="15"/>
  <c r="H58" i="15"/>
  <c r="I58" i="15"/>
  <c r="J58" i="15"/>
  <c r="C35" i="15"/>
  <c r="D35" i="15"/>
  <c r="E35" i="15"/>
  <c r="F35" i="15"/>
  <c r="G35" i="15"/>
  <c r="H35" i="15"/>
  <c r="I35" i="15"/>
  <c r="J35" i="15"/>
  <c r="C12" i="15"/>
  <c r="C10" i="15" s="1"/>
  <c r="D12" i="15"/>
  <c r="D10" i="15" s="1"/>
  <c r="E12" i="15"/>
  <c r="E10" i="15" s="1"/>
  <c r="F12" i="15"/>
  <c r="F10" i="15" s="1"/>
  <c r="G12" i="15"/>
  <c r="G10" i="15" s="1"/>
  <c r="H12" i="15"/>
  <c r="H10" i="15" s="1"/>
  <c r="I12" i="15"/>
  <c r="I10" i="15" s="1"/>
  <c r="J12" i="15"/>
  <c r="J10" i="15" s="1"/>
  <c r="C140" i="3"/>
  <c r="D140" i="3"/>
  <c r="E140" i="3"/>
  <c r="F140" i="3"/>
  <c r="G140" i="3"/>
  <c r="C134" i="3"/>
  <c r="D134" i="3"/>
  <c r="E134" i="3"/>
  <c r="F134" i="3"/>
  <c r="G134" i="3"/>
  <c r="C124" i="3"/>
  <c r="D124" i="3"/>
  <c r="E124" i="3"/>
  <c r="F124" i="3"/>
  <c r="G124" i="3"/>
  <c r="C118" i="3"/>
  <c r="D118" i="3"/>
  <c r="E118" i="3"/>
  <c r="F118" i="3"/>
  <c r="G118" i="3"/>
  <c r="C106" i="3"/>
  <c r="D106" i="3"/>
  <c r="E106" i="3"/>
  <c r="F106" i="3"/>
  <c r="G106" i="3"/>
  <c r="C96" i="3"/>
  <c r="D96" i="3"/>
  <c r="E96" i="3"/>
  <c r="F96" i="3"/>
  <c r="G96" i="3"/>
  <c r="C86" i="3"/>
  <c r="D86" i="3"/>
  <c r="E86" i="3"/>
  <c r="F86" i="3"/>
  <c r="G86" i="3"/>
  <c r="C76" i="3"/>
  <c r="D76" i="3"/>
  <c r="E76" i="3"/>
  <c r="F76" i="3"/>
  <c r="G76" i="3"/>
  <c r="C65" i="3"/>
  <c r="D65" i="3"/>
  <c r="E65" i="3"/>
  <c r="F65" i="3"/>
  <c r="G65" i="3"/>
  <c r="C55" i="3"/>
  <c r="D55" i="3"/>
  <c r="E55" i="3"/>
  <c r="F55" i="3"/>
  <c r="G55" i="3"/>
  <c r="C46" i="3"/>
  <c r="D46" i="3"/>
  <c r="E46" i="3"/>
  <c r="F46" i="3"/>
  <c r="G46" i="3"/>
  <c r="C38" i="3"/>
  <c r="D38" i="3"/>
  <c r="E38" i="3"/>
  <c r="F38" i="3"/>
  <c r="G38" i="3"/>
  <c r="C28" i="3"/>
  <c r="D28" i="3"/>
  <c r="E28" i="3"/>
  <c r="F28" i="3"/>
  <c r="G28" i="3"/>
  <c r="C23" i="3"/>
  <c r="D23" i="3"/>
  <c r="E23" i="3"/>
  <c r="F23" i="3"/>
  <c r="G23" i="3"/>
  <c r="C13" i="3"/>
  <c r="D13" i="3"/>
  <c r="E13" i="3"/>
  <c r="F13" i="3"/>
  <c r="G13" i="3"/>
  <c r="B15" i="3"/>
  <c r="B16" i="3"/>
  <c r="B17" i="3"/>
  <c r="B18" i="3"/>
  <c r="B19" i="3"/>
  <c r="B20" i="3"/>
  <c r="B21" i="3"/>
  <c r="B24" i="3"/>
  <c r="B25" i="3"/>
  <c r="B26" i="3"/>
  <c r="B29" i="3"/>
  <c r="B30" i="3"/>
  <c r="B31" i="3"/>
  <c r="B32" i="3"/>
  <c r="B33" i="3"/>
  <c r="B34" i="3"/>
  <c r="B35" i="3"/>
  <c r="B36" i="3"/>
  <c r="B39" i="3"/>
  <c r="B40" i="3"/>
  <c r="B41" i="3"/>
  <c r="B42" i="3"/>
  <c r="B43" i="3"/>
  <c r="B44" i="3"/>
  <c r="B47" i="3"/>
  <c r="B48" i="3"/>
  <c r="B49" i="3"/>
  <c r="B50" i="3"/>
  <c r="B51" i="3"/>
  <c r="B52" i="3"/>
  <c r="B53" i="3"/>
  <c r="B56" i="3"/>
  <c r="B57" i="3"/>
  <c r="B58" i="3"/>
  <c r="B59" i="3"/>
  <c r="B60" i="3"/>
  <c r="B61" i="3"/>
  <c r="B62" i="3"/>
  <c r="B63" i="3"/>
  <c r="B66" i="3"/>
  <c r="B67" i="3"/>
  <c r="B68" i="3"/>
  <c r="B69" i="3"/>
  <c r="B70" i="3"/>
  <c r="B71" i="3"/>
  <c r="B72" i="3"/>
  <c r="B73" i="3"/>
  <c r="B74" i="3"/>
  <c r="B77" i="3"/>
  <c r="B78" i="3"/>
  <c r="B79" i="3"/>
  <c r="B80" i="3"/>
  <c r="B81" i="3"/>
  <c r="B82" i="3"/>
  <c r="B83" i="3"/>
  <c r="B87" i="3"/>
  <c r="B88" i="3"/>
  <c r="B89" i="3"/>
  <c r="B90" i="3"/>
  <c r="B91" i="3"/>
  <c r="B92" i="3"/>
  <c r="B93" i="3"/>
  <c r="B94" i="3"/>
  <c r="B97" i="3"/>
  <c r="B98" i="3"/>
  <c r="B99" i="3"/>
  <c r="B100" i="3"/>
  <c r="B101" i="3"/>
  <c r="B102" i="3"/>
  <c r="B103" i="3"/>
  <c r="B104" i="3"/>
  <c r="B107" i="3"/>
  <c r="B108" i="3"/>
  <c r="B109" i="3"/>
  <c r="B110" i="3"/>
  <c r="B111" i="3"/>
  <c r="B112" i="3"/>
  <c r="B113" i="3"/>
  <c r="B114" i="3"/>
  <c r="B115" i="3"/>
  <c r="B116" i="3"/>
  <c r="B119" i="3"/>
  <c r="B120" i="3"/>
  <c r="B121" i="3"/>
  <c r="B122" i="3"/>
  <c r="B125" i="3"/>
  <c r="B126" i="3"/>
  <c r="B127" i="3"/>
  <c r="B128" i="3"/>
  <c r="B129" i="3"/>
  <c r="B130" i="3"/>
  <c r="B131" i="3"/>
  <c r="B132" i="3"/>
  <c r="B135" i="3"/>
  <c r="B136" i="3"/>
  <c r="B137" i="3"/>
  <c r="B138" i="3"/>
  <c r="B141" i="3"/>
  <c r="B142" i="3"/>
  <c r="B143" i="3"/>
  <c r="B144" i="3"/>
  <c r="B14" i="3"/>
  <c r="C139" i="1"/>
  <c r="D139" i="1"/>
  <c r="E139" i="1"/>
  <c r="F139" i="1"/>
  <c r="G139" i="1"/>
  <c r="H139" i="1"/>
  <c r="I139" i="1"/>
  <c r="J139" i="1"/>
  <c r="C133" i="1"/>
  <c r="D133" i="1"/>
  <c r="E133" i="1"/>
  <c r="F133" i="1"/>
  <c r="G133" i="1"/>
  <c r="H133" i="1"/>
  <c r="I133" i="1"/>
  <c r="J133" i="1"/>
  <c r="B139" i="1"/>
  <c r="B133" i="1"/>
  <c r="C123" i="1"/>
  <c r="D123" i="1"/>
  <c r="E123" i="1"/>
  <c r="F123" i="1"/>
  <c r="G123" i="1"/>
  <c r="H123" i="1"/>
  <c r="I123" i="1"/>
  <c r="J123" i="1"/>
  <c r="B123" i="1"/>
  <c r="C117" i="1"/>
  <c r="D117" i="1"/>
  <c r="E117" i="1"/>
  <c r="F117" i="1"/>
  <c r="G117" i="1"/>
  <c r="H117" i="1"/>
  <c r="I117" i="1"/>
  <c r="J117" i="1"/>
  <c r="B117" i="1"/>
  <c r="C105" i="1"/>
  <c r="D105" i="1"/>
  <c r="E105" i="1"/>
  <c r="F105" i="1"/>
  <c r="G105" i="1"/>
  <c r="H105" i="1"/>
  <c r="I105" i="1"/>
  <c r="J105" i="1"/>
  <c r="B105" i="1"/>
  <c r="C95" i="1"/>
  <c r="D95" i="1"/>
  <c r="E95" i="1"/>
  <c r="F95" i="1"/>
  <c r="G95" i="1"/>
  <c r="H95" i="1"/>
  <c r="I95" i="1"/>
  <c r="J95" i="1"/>
  <c r="B95" i="1"/>
  <c r="C85" i="1"/>
  <c r="D85" i="1"/>
  <c r="E85" i="1"/>
  <c r="F85" i="1"/>
  <c r="G85" i="1"/>
  <c r="H85" i="1"/>
  <c r="I85" i="1"/>
  <c r="J85" i="1"/>
  <c r="B85" i="1"/>
  <c r="C75" i="1"/>
  <c r="D75" i="1"/>
  <c r="E75" i="1"/>
  <c r="F75" i="1"/>
  <c r="G75" i="1"/>
  <c r="H75" i="1"/>
  <c r="I75" i="1"/>
  <c r="J75" i="1"/>
  <c r="C64" i="1"/>
  <c r="D64" i="1"/>
  <c r="E64" i="1"/>
  <c r="F64" i="1"/>
  <c r="G64" i="1"/>
  <c r="H64" i="1"/>
  <c r="I64" i="1"/>
  <c r="J64" i="1"/>
  <c r="B75" i="1"/>
  <c r="B64" i="1"/>
  <c r="C54" i="1"/>
  <c r="D54" i="1"/>
  <c r="E54" i="1"/>
  <c r="F54" i="1"/>
  <c r="G54" i="1"/>
  <c r="H54" i="1"/>
  <c r="I54" i="1"/>
  <c r="J54" i="1"/>
  <c r="B54" i="1"/>
  <c r="C45" i="1"/>
  <c r="D45" i="1"/>
  <c r="E45" i="1"/>
  <c r="F45" i="1"/>
  <c r="G45" i="1"/>
  <c r="H45" i="1"/>
  <c r="I45" i="1"/>
  <c r="J45" i="1"/>
  <c r="B45" i="1"/>
  <c r="C37" i="1"/>
  <c r="D37" i="1"/>
  <c r="E37" i="1"/>
  <c r="F37" i="1"/>
  <c r="G37" i="1"/>
  <c r="H37" i="1"/>
  <c r="I37" i="1"/>
  <c r="J37" i="1"/>
  <c r="B37" i="1"/>
  <c r="C27" i="1"/>
  <c r="D27" i="1"/>
  <c r="E27" i="1"/>
  <c r="F27" i="1"/>
  <c r="G27" i="1"/>
  <c r="H27" i="1"/>
  <c r="I27" i="1"/>
  <c r="J27" i="1"/>
  <c r="B27" i="1"/>
  <c r="C22" i="1"/>
  <c r="D22" i="1"/>
  <c r="E22" i="1"/>
  <c r="F22" i="1"/>
  <c r="G22" i="1"/>
  <c r="H22" i="1"/>
  <c r="I22" i="1"/>
  <c r="J22" i="1"/>
  <c r="B22" i="1"/>
  <c r="C12" i="1"/>
  <c r="D12" i="1"/>
  <c r="E12" i="1"/>
  <c r="F12" i="1"/>
  <c r="F10" i="1" s="1"/>
  <c r="G12" i="1"/>
  <c r="H12" i="1"/>
  <c r="I12" i="1"/>
  <c r="J12" i="1"/>
  <c r="J10" i="1" s="1"/>
  <c r="B12" i="1"/>
  <c r="E10" i="1" l="1"/>
  <c r="F11" i="3"/>
  <c r="G10" i="1"/>
  <c r="D11" i="3"/>
  <c r="B98" i="16"/>
  <c r="B80" i="16"/>
  <c r="B59" i="16"/>
  <c r="B11" i="16" s="1"/>
  <c r="O11" i="20"/>
  <c r="K11" i="20"/>
  <c r="G11" i="20"/>
  <c r="C11" i="20"/>
  <c r="B70" i="16"/>
  <c r="B36" i="16"/>
  <c r="B13" i="16"/>
  <c r="I10" i="1"/>
  <c r="B140" i="3"/>
  <c r="B134" i="3"/>
  <c r="B118" i="3"/>
  <c r="B38" i="3"/>
  <c r="B23" i="3"/>
  <c r="E11" i="3"/>
  <c r="P11" i="20"/>
  <c r="L11" i="20"/>
  <c r="H11" i="20"/>
  <c r="D11" i="20"/>
  <c r="B65" i="6"/>
  <c r="B55" i="6"/>
  <c r="S11" i="6"/>
  <c r="O11" i="6"/>
  <c r="K11" i="6"/>
  <c r="G11" i="6"/>
  <c r="C11" i="6"/>
  <c r="B124" i="6"/>
  <c r="B46" i="6"/>
  <c r="B28" i="6"/>
  <c r="R11" i="6"/>
  <c r="N11" i="6"/>
  <c r="J11" i="6"/>
  <c r="F11" i="6"/>
  <c r="B118" i="20"/>
  <c r="C14" i="4"/>
  <c r="C13" i="4" s="1"/>
  <c r="G15" i="4"/>
  <c r="G13" i="4" s="1"/>
  <c r="H14" i="4"/>
  <c r="H13" i="4" s="1"/>
  <c r="G11" i="3"/>
  <c r="C11" i="3"/>
  <c r="B10" i="1"/>
  <c r="C10" i="1"/>
  <c r="H10" i="1"/>
  <c r="D10" i="1"/>
  <c r="B38" i="6"/>
  <c r="B76" i="6"/>
  <c r="B96" i="6"/>
  <c r="B118" i="6"/>
  <c r="B140" i="6"/>
  <c r="B23" i="6"/>
  <c r="B134" i="6"/>
  <c r="B86" i="6"/>
  <c r="B106" i="6"/>
  <c r="B76" i="20"/>
  <c r="B46" i="20"/>
  <c r="B13" i="20"/>
  <c r="B140" i="20"/>
  <c r="B134" i="20"/>
  <c r="B124" i="20"/>
  <c r="B38" i="20"/>
  <c r="B28" i="20"/>
  <c r="B106" i="20"/>
  <c r="B96" i="20"/>
  <c r="B86" i="20"/>
  <c r="B65" i="20"/>
  <c r="B55" i="20"/>
  <c r="B23" i="20"/>
  <c r="D15" i="4"/>
  <c r="D13" i="4" s="1"/>
  <c r="F15" i="4"/>
  <c r="F13" i="4" s="1"/>
  <c r="J15" i="4"/>
  <c r="J13" i="4" s="1"/>
  <c r="E15" i="4"/>
  <c r="I15" i="4"/>
  <c r="I13" i="4" s="1"/>
  <c r="B14" i="4"/>
  <c r="E13" i="4"/>
  <c r="B15" i="4"/>
  <c r="B124" i="3"/>
  <c r="B76" i="3"/>
  <c r="B46" i="3"/>
  <c r="B13" i="3"/>
  <c r="B106" i="3"/>
  <c r="B96" i="3"/>
  <c r="B86" i="3"/>
  <c r="B65" i="3"/>
  <c r="B55" i="3"/>
  <c r="B28" i="3"/>
  <c r="B12" i="24"/>
  <c r="C12" i="23"/>
  <c r="B12" i="23"/>
  <c r="B11" i="20" l="1"/>
  <c r="B11" i="3"/>
  <c r="B11" i="6"/>
  <c r="B13" i="4"/>
  <c r="B11" i="19"/>
  <c r="D11" i="19"/>
  <c r="B11" i="22" l="1"/>
  <c r="B119" i="15"/>
  <c r="B97" i="15"/>
  <c r="B79" i="15"/>
  <c r="B69" i="15"/>
  <c r="B58" i="15"/>
  <c r="B35" i="15"/>
  <c r="B12" i="15"/>
  <c r="C36" i="16"/>
  <c r="C13" i="16"/>
  <c r="C120" i="16"/>
  <c r="C80" i="16"/>
  <c r="C70" i="16"/>
  <c r="C59" i="16"/>
  <c r="B10" i="15" l="1"/>
  <c r="C11" i="16"/>
</calcChain>
</file>

<file path=xl/sharedStrings.xml><?xml version="1.0" encoding="utf-8"?>
<sst xmlns="http://schemas.openxmlformats.org/spreadsheetml/2006/main" count="1221" uniqueCount="509">
  <si>
    <t>CUADRO N° 1</t>
  </si>
  <si>
    <t>JUZGADO</t>
  </si>
  <si>
    <t>CIRCULANTE POR ESTADO</t>
  </si>
  <si>
    <t>Demanda</t>
  </si>
  <si>
    <t>Demostrativa</t>
  </si>
  <si>
    <t>Conclusiva</t>
  </si>
  <si>
    <t>Ejecución</t>
  </si>
  <si>
    <t>Segundo Circuito Judicial de San José</t>
  </si>
  <si>
    <t>Primer Circuito Judicial de Alajuela</t>
  </si>
  <si>
    <t>Segundo Circuito Judicial de Alajuela</t>
  </si>
  <si>
    <t>Tercer Circuito Judicial de Alajuela</t>
  </si>
  <si>
    <t>Circuito Judicial de Cartago</t>
  </si>
  <si>
    <t>Juzgado Civil, Trabajo y Agrario de Turrialba</t>
  </si>
  <si>
    <t>Primer Circuito Judicial de Guanacaste</t>
  </si>
  <si>
    <t>Segundo Circuito Judicial de Guanacaste</t>
  </si>
  <si>
    <t>Circuito Judicial de Puntarenas</t>
  </si>
  <si>
    <t>Primer Circuito Judicial de la Zona Sur</t>
  </si>
  <si>
    <t>Segundo Circuito Judicial de la Zona Sur</t>
  </si>
  <si>
    <t>Primer Circuito Judicial de la Zona Atlántica</t>
  </si>
  <si>
    <t>Segundo Circuito Judicial de la Zona Atlántica</t>
  </si>
  <si>
    <t>SEGÚN: CIRCUITO JUDICIAL Y DESPACHO</t>
  </si>
  <si>
    <t>CUADRO N° 2</t>
  </si>
  <si>
    <t>CUADRO N° 3</t>
  </si>
  <si>
    <t>TOTAL</t>
  </si>
  <si>
    <t>Otros asuntos</t>
  </si>
  <si>
    <t>Total</t>
  </si>
  <si>
    <t>Primer Circuito Judicial de San José</t>
  </si>
  <si>
    <t>Juzgado Contr. y Men. Cuantía de Mora</t>
  </si>
  <si>
    <t>Juzgado Contr. y Men. Cuantía de Puriscal</t>
  </si>
  <si>
    <t>Juzgado Contr. y Men. Cuantía de Turrubares</t>
  </si>
  <si>
    <t>Juzgado Contravencional y Menor Cuantía Escazú</t>
  </si>
  <si>
    <t>Juzgado Contr. y Men. Cuant. Santa Ana</t>
  </si>
  <si>
    <t>Juzgado Contravencional y Menor Cuantía de Pavas</t>
  </si>
  <si>
    <t>Tercer Circuito Judicial de San José</t>
  </si>
  <si>
    <t>Juzgado Civil y Trabajo del III Circ. Jud. De San José</t>
  </si>
  <si>
    <t xml:space="preserve">Juzgado Civil, Trab., y Fam. Hatillo, San Seb. y Alajuelita </t>
  </si>
  <si>
    <t>Juzgado Menor Cuantía III Circ. Jud. San José</t>
  </si>
  <si>
    <t>Juzgado Contr. y Men. Cuantía de Hatillo</t>
  </si>
  <si>
    <t>Juzgado Contr. y Men. Cuantía de San Sebastián</t>
  </si>
  <si>
    <t>Juzgado Contr. y Men. Cuantía de Alajuelita</t>
  </si>
  <si>
    <t>Juzgado Contr. y Men. Cuantía de Aserrí</t>
  </si>
  <si>
    <t>Juzgado Contr. y Men. Cuantía de Acosta</t>
  </si>
  <si>
    <t>Juzgado Contrav. y Menor Cuantía de Poás</t>
  </si>
  <si>
    <t>Juzgado Contrav. y Menor Cuantía de Atenas</t>
  </si>
  <si>
    <t>Juzgado Contrav. y de Menor Cuantía de San Mateo</t>
  </si>
  <si>
    <t>Juzgado Contrav. y de Menor Cuantía de Orotina</t>
  </si>
  <si>
    <t>Juzgado Civil y de Trabajo del II Cir. Jud. de Alajuela</t>
  </si>
  <si>
    <t>Juzgado Contrav. y de Menor Cuantía de Upala</t>
  </si>
  <si>
    <t xml:space="preserve">Juzgado Contrav. y de Menor Cuantía de Los Chiles </t>
  </si>
  <si>
    <t>Juzgado Contrav. y de Menor Cuantía de Guatuso</t>
  </si>
  <si>
    <t>Juzgado Contrav. y de Men. Cuantía de La Fortuna</t>
  </si>
  <si>
    <t xml:space="preserve">Juzgado Contrav. y de Menor Cuantía de Valverde Vega </t>
  </si>
  <si>
    <t>Juzgado Contrav. y de Menor Cuantía de Naranjo</t>
  </si>
  <si>
    <t>Juzgado Contrav. y de Menor Cuantía de Palmares</t>
  </si>
  <si>
    <t>Juzgado Contrav. y de Menor Cuantía de La Unión</t>
  </si>
  <si>
    <t>Juzgado Contrav. y de Menor Cuantía de Paraíso</t>
  </si>
  <si>
    <t>Juzgado Contrav. y de Menor Cuantía de Alvarado</t>
  </si>
  <si>
    <t>Juzgado Contrav. y de Menor Cuantía de Turrialba</t>
  </si>
  <si>
    <t>Juzgado Contrav. y de Menor Cuantía de Jiménez</t>
  </si>
  <si>
    <t>Juzgado Contr. y Men Cuant. Tarrazú, Dota.</t>
  </si>
  <si>
    <t>Circuito Judicial de Heredia</t>
  </si>
  <si>
    <t>Juzgado Contr. y Men. Cuant. Sto Domingo</t>
  </si>
  <si>
    <t>Juzgado Contrav. y de Menor Cuantía de San Isidro</t>
  </si>
  <si>
    <t>Juzgado Contrav. y de Menor Cuantía de San Joaquín de Flores</t>
  </si>
  <si>
    <t>Juzgado Civil y Trabajo I Circ. Jud. Guanacaste</t>
  </si>
  <si>
    <t>Juzgado Civil y Trabajo de Cañas</t>
  </si>
  <si>
    <t>Juzgado Contr. y Men. Cuant. Bagaces</t>
  </si>
  <si>
    <t>Juzgado Contravencional y de Menor Cuantía de La Cruz</t>
  </si>
  <si>
    <t>Juzgado Contr. y Men. Cuant. Cañas</t>
  </si>
  <si>
    <t>Juzgado Contravencional y de Menor Cuantía de Tilarán</t>
  </si>
  <si>
    <t>Juzgado Contr. y Men. Cuant. Abangares</t>
  </si>
  <si>
    <t>Juzgado Civil y Trabajo II Circ. Jud. de Guanacaste</t>
  </si>
  <si>
    <t>Juzgado Civil y Trabajo de Santa Cruz</t>
  </si>
  <si>
    <t>Juzgado Menor Cuantía y Tránsito del II Circuito Judicial de Guanacaste</t>
  </si>
  <si>
    <t>Juzgado Contr. y Men. Cuantía Nandayure</t>
  </si>
  <si>
    <t>Juzgado Contr. y Men. Cuant. Carrillo</t>
  </si>
  <si>
    <t>Juzgado Contravencional y de Menor Cuantía de Hojancha</t>
  </si>
  <si>
    <t>Juzgado Contrav. y de Menor Cuantía de Jicaral</t>
  </si>
  <si>
    <t>Juzgado Civil, Trabajo y Familia de Aguirre y Parrita</t>
  </si>
  <si>
    <t>Juzgado Contrav. y de Menor Cuantía de Esparza</t>
  </si>
  <si>
    <t>Juzgado Contrav. y de Menor Cuantía de Montes de Oro</t>
  </si>
  <si>
    <t>Juzgado Contr. y Men. Cuant. Garabito</t>
  </si>
  <si>
    <t>Juzgado Contrav. y de Menor Cuantía de Aguirre</t>
  </si>
  <si>
    <t>Juzgado Contrav. y de Menor Cuantía de Parrita</t>
  </si>
  <si>
    <t>Juzgado Contravencional y de Menor Cuantía de Cóbano</t>
  </si>
  <si>
    <t>Juzgado Civil y Trabajo del I Circuito Judicial de la Zona Sur</t>
  </si>
  <si>
    <t>Juzg. Civil, Trabajo y Familia de Buenos Aires</t>
  </si>
  <si>
    <t>Juzgado Contr. y Men. Cuant. Buenos Aires</t>
  </si>
  <si>
    <t>Juzgado Civil y Trabajo del II Circ. Jud. Zona Sur</t>
  </si>
  <si>
    <t>Juzgado Civil, Trabajo y Familia de Golfito</t>
  </si>
  <si>
    <t>Juzgado Civil, Trabajo y Familia de Osa</t>
  </si>
  <si>
    <t>Juzgado de Cobro de Menor Cuantía y Contrav. de Golfito</t>
  </si>
  <si>
    <t>Juzgado Contrav. y Menor Cuantía de Osa</t>
  </si>
  <si>
    <t>Juzgado Contr. y Men. Cuantía II Circ. Jud. Zona Sur</t>
  </si>
  <si>
    <t>Juzgado Contrav. y Menor Cuantía de Coto Brus</t>
  </si>
  <si>
    <t>Juzgado Contr. y Men. Cuant. Bribrí</t>
  </si>
  <si>
    <t>Juzgado Contravencional y de Menor Cuantía de Matina</t>
  </si>
  <si>
    <t>Juzgado de Cobro y Menor Cuantía de Pococí</t>
  </si>
  <si>
    <t>Juzgado Contravencional y de Menor Cuantía de Guácimo</t>
  </si>
  <si>
    <t>Juzgado Contravencional y Menor Cuantía Siquirres</t>
  </si>
  <si>
    <t xml:space="preserve">Elaborado por: Sección de Estadística, Dirección de Planificación. </t>
  </si>
  <si>
    <t>Ordinarios</t>
  </si>
  <si>
    <t>Juzgado Civil y Trabajo del II Circ. Jud. Alajuela, Sede Upala</t>
  </si>
  <si>
    <t>Juzgado Contr. y Men Cuant. Tarrazú, Dota y León Cortés</t>
  </si>
  <si>
    <t>Juzgado de Cobro, Menor Cuantía y Contrav. de Golfito</t>
  </si>
  <si>
    <t>POR: TIPO DE FASE</t>
  </si>
  <si>
    <t>CIRCUITO JUDICIAL Y DESPACHO</t>
  </si>
  <si>
    <t>Juzgado Especializado de Seguridad Social</t>
  </si>
  <si>
    <t xml:space="preserve">Juzgado Civil, Trabajo y Familia Puriscal </t>
  </si>
  <si>
    <t>Juzgado de Trabajo del II Circ. Jud. de San José Sección Primera (166)</t>
  </si>
  <si>
    <t>Juzgado de Trabajo del II Circ. Jud. de San José Sección Segunda (1178)</t>
  </si>
  <si>
    <t>Tribunal de Trabajo de Menor Cuantía II Circuito San José</t>
  </si>
  <si>
    <t>Juzgado de Trabajo del I Circ. Jud. de Alajuela</t>
  </si>
  <si>
    <t>Tribunal de Trabajo Menor Ctía. I Circ. Jud. Alajuela</t>
  </si>
  <si>
    <t>Juzgado Cobro y Menor Cuantía del II Circ. Jud. de Alajuela</t>
  </si>
  <si>
    <t>Juzgado Contrav. y de Menor Cuantía Upala</t>
  </si>
  <si>
    <t xml:space="preserve">Juzgado Contrav. y de Menor Cuantía Los Chiles </t>
  </si>
  <si>
    <t>Juzgado Contrav. y de Menor Cuantía Guatuso</t>
  </si>
  <si>
    <t>Juzgado Contrav. y de Men. Cuantía La Fortuna</t>
  </si>
  <si>
    <t>Juzgado Civil y Trabajo Grecia</t>
  </si>
  <si>
    <t>Juzgado Civil y Trabajo del III Circuito Judicial de Alajuela (San Ramón)</t>
  </si>
  <si>
    <t>Juzgado de Cobro y Menor Cuantía III Circ. Jud. Alajuela (San Ramón)</t>
  </si>
  <si>
    <t>Juzgado de Cobro, Contrav. y Menor Cuantía de Grecia</t>
  </si>
  <si>
    <t>Juzgado Contrav. y de Menor Cuantía de Zarcero</t>
  </si>
  <si>
    <t>Juzgado de Trabajo de Cartago</t>
  </si>
  <si>
    <t>Tribunal de Trabajo de Menor Cuantía de Cartago</t>
  </si>
  <si>
    <t>Juzgado de Trabajo de Heredia</t>
  </si>
  <si>
    <t>Tribunal Trabajo de Menor Cuantía de Heredia</t>
  </si>
  <si>
    <t>Juzgado Contravencional, Men. Cuant. y Tránsito Sarapiquí</t>
  </si>
  <si>
    <t>Juzgado Civil, Trabajo, Familia, Pen. Juv. y  Viol. Dom. Sarapiquí</t>
  </si>
  <si>
    <t>Juzgado Cobro, Menor Cuantía y Tránsito del I Circ. Jud. Guanacaste</t>
  </si>
  <si>
    <t>Juzgado Contravencional y Menor Cuantía de La Cruz</t>
  </si>
  <si>
    <t>Juzgado Contravencional y Menor Cuantía de Tilarán</t>
  </si>
  <si>
    <t>Tribunal Trabajo de Men. Cuantía II Circ. Jud. Guanacaste, Sede Santa Cruz</t>
  </si>
  <si>
    <t>Juzgado Contravencional y Menor Cuantía de Hojancha</t>
  </si>
  <si>
    <t>Juzgado de Trabajo de Puntarenas</t>
  </si>
  <si>
    <t>Tribunal de Trabajo Menor Ctía. de Puntarenas</t>
  </si>
  <si>
    <t>Juzgado Contrav. y Menor Cuantía de Montes de Oro</t>
  </si>
  <si>
    <t>Juzgado Contravencional y Menor Cuantía de Cóbano</t>
  </si>
  <si>
    <t>Juzgado Contrav. y Menor Cuantía de Aguirre</t>
  </si>
  <si>
    <t>Juzgado Contrav. y Menor Cuantía de Parrita</t>
  </si>
  <si>
    <t>Juzgado Contrav. y Menor Cuantía de Monteverde</t>
  </si>
  <si>
    <t>Juzgado Cobro y Menor Cuantía del I Circ. Jud. Zona Sur</t>
  </si>
  <si>
    <t xml:space="preserve">Juzgado de Cobro, Menor Cuantía y Contrav. de Golfito, Sede Puerto Jiménez  </t>
  </si>
  <si>
    <t xml:space="preserve">Juzgado de Trabajo I Circ. Jud. de la Zona Atlántica </t>
  </si>
  <si>
    <t>Tribunal Trabajo Menor Ctía. I Circ. Jud. Zona Atlántica</t>
  </si>
  <si>
    <t>Juzgado de Trabajo II Circ. Jud. de la Zona Atlántica</t>
  </si>
  <si>
    <t>Juzgado Contravencional y Menor Cuantía de Guácimo</t>
  </si>
  <si>
    <t>SEGÚN: PROVINCIA Y DESPACHO</t>
  </si>
  <si>
    <t>Provincia de San José</t>
  </si>
  <si>
    <t>Juzgado Civil, Trabajo y Familia de Puriscal</t>
  </si>
  <si>
    <t>Tribunal Trabajo Menor Cuantía II Circuito San José</t>
  </si>
  <si>
    <t>Provincia de Alajuela</t>
  </si>
  <si>
    <t>Juzgado de Cobro de Menor Cuantía del III Circ. Jud. Alajuela (San Ramón)</t>
  </si>
  <si>
    <t>Provincia de Cartago</t>
  </si>
  <si>
    <t>Provincia de Heredia</t>
  </si>
  <si>
    <t>Tribunal de Trabajo de Menor Cuantía de Heredia</t>
  </si>
  <si>
    <t>Provincia de Guanacaste</t>
  </si>
  <si>
    <t>Juzgado Menor Cuantía y Tránsito del I Circ. Jud. Guanacaste</t>
  </si>
  <si>
    <t>Tribunal de Trabajo de Menor Cuantía II Circ. Jud. de Guanacaste</t>
  </si>
  <si>
    <t>Tribunal de Trabajo de Menor Ctía. de Puntarenas</t>
  </si>
  <si>
    <t>Juzgado Contrav. y de Menor Cuantía de Monteverde</t>
  </si>
  <si>
    <t>Provincia de Limón</t>
  </si>
  <si>
    <t>Provincia de Puntarenas</t>
  </si>
  <si>
    <t>CUADRO N° 4</t>
  </si>
  <si>
    <t>Otros IVM</t>
  </si>
  <si>
    <t xml:space="preserve"> IVM CCSS</t>
  </si>
  <si>
    <t>IVM
 Magisterio</t>
  </si>
  <si>
    <t>IVM Hacienda</t>
  </si>
  <si>
    <t>Infracción a la Ley de Trabajo</t>
  </si>
  <si>
    <t>Conmutación de renta</t>
  </si>
  <si>
    <t>Mayor Cuantía</t>
  </si>
  <si>
    <t>Menor Cuantía</t>
  </si>
  <si>
    <t>Elaborado por: Sección de Estadística, Dirección de Planificación.</t>
  </si>
  <si>
    <t>POR: AÑO</t>
  </si>
  <si>
    <t>CUADRO N° 5</t>
  </si>
  <si>
    <t>SEGÚN: AÑO</t>
  </si>
  <si>
    <t>Pensión de invalidez</t>
  </si>
  <si>
    <t>Riesgos de Trabajo</t>
  </si>
  <si>
    <t>Infracción Ley de Trabajo</t>
  </si>
  <si>
    <t>Conflictos Colectivos</t>
  </si>
  <si>
    <t>Calificación de Huelga</t>
  </si>
  <si>
    <t>Consigna. de Prestaciones</t>
  </si>
  <si>
    <t>Devolución de cuotas Banco Popular</t>
  </si>
  <si>
    <t>Accidentes de Tránsito</t>
  </si>
  <si>
    <t>CUADRO N° 6</t>
  </si>
  <si>
    <t>CUADRO N° 7</t>
  </si>
  <si>
    <t>CUADRO N° 8</t>
  </si>
  <si>
    <t>ORDINARIOS</t>
  </si>
  <si>
    <t>Especializado de Seguridad Social</t>
  </si>
  <si>
    <t>CUADRO N° 9</t>
  </si>
  <si>
    <t>Civil y Trabajo Desamparados</t>
  </si>
  <si>
    <t>Civil y Trabajo Cañas</t>
  </si>
  <si>
    <t>Civil y Trabajo Corredores</t>
  </si>
  <si>
    <t>14 meses 0 semanas</t>
  </si>
  <si>
    <t>19 meses 0 semanas</t>
  </si>
  <si>
    <t>19 meses 3 semanas</t>
  </si>
  <si>
    <t>27 meses 1 semana</t>
  </si>
  <si>
    <t>10 meses 1 semana</t>
  </si>
  <si>
    <t>33 meses 2 semanas</t>
  </si>
  <si>
    <t>5 meses 3 semanas</t>
  </si>
  <si>
    <t>44 meses 2 semanas</t>
  </si>
  <si>
    <t>31 meses 1 semana</t>
  </si>
  <si>
    <t>12 meses 0 semanas</t>
  </si>
  <si>
    <t>28 meses 0 semanas</t>
  </si>
  <si>
    <t>23 meses 1 semana</t>
  </si>
  <si>
    <t>6 meses 1 semana</t>
  </si>
  <si>
    <t>17 meses 2 semanas</t>
  </si>
  <si>
    <t>19 meses 2 semanas</t>
  </si>
  <si>
    <t>22 meses 0 semanas</t>
  </si>
  <si>
    <t>28 meses 3 semanas</t>
  </si>
  <si>
    <t>23 meses 2 semanas</t>
  </si>
  <si>
    <t>34 meses 2 semanas</t>
  </si>
  <si>
    <t>42 meses 2 semanas</t>
  </si>
  <si>
    <t>18 meses 3 semanas</t>
  </si>
  <si>
    <t>26 meses 2 semanas</t>
  </si>
  <si>
    <t>15 meses 2 semanas</t>
  </si>
  <si>
    <t>20 meses 0 semanas</t>
  </si>
  <si>
    <t>31 meses 2 semanas</t>
  </si>
  <si>
    <t>21 meses 1 semana</t>
  </si>
  <si>
    <t>22 meses 2 semanas</t>
  </si>
  <si>
    <t>14 meses 2 semanas</t>
  </si>
  <si>
    <t>63 meses 1 semana</t>
  </si>
  <si>
    <t>11 meses 2 semanas</t>
  </si>
  <si>
    <t>27 meses 2 semanas</t>
  </si>
  <si>
    <t>21 meses 2 semanas</t>
  </si>
  <si>
    <t>12 meses 3 semanas</t>
  </si>
  <si>
    <t>16 meses 3 semanas</t>
  </si>
  <si>
    <t>6 meses 0 semanas</t>
  </si>
  <si>
    <t>13 meses 0 semanas</t>
  </si>
  <si>
    <t>25 meses 1 semana</t>
  </si>
  <si>
    <t>23 meses 0 semanas</t>
  </si>
  <si>
    <t>15 meses 1 semana</t>
  </si>
  <si>
    <t>15 meses 0 semanas</t>
  </si>
  <si>
    <t>18 meses 0 semanas</t>
  </si>
  <si>
    <t>25 meses 0 semanas</t>
  </si>
  <si>
    <t>20 meses 2 semanas</t>
  </si>
  <si>
    <t>13 meses 1 semana</t>
  </si>
  <si>
    <t>11 meses 3 semanas</t>
  </si>
  <si>
    <t>35 meses 2 semanas</t>
  </si>
  <si>
    <t xml:space="preserve">TIPO DE ASUNTO </t>
  </si>
  <si>
    <t>1 a 6 meses</t>
  </si>
  <si>
    <t>7 a 12 meses</t>
  </si>
  <si>
    <t>13 a 18 meses</t>
  </si>
  <si>
    <t>19 a 24 meses</t>
  </si>
  <si>
    <t>25 a 30 meses</t>
  </si>
  <si>
    <t>31 a 36 meses</t>
  </si>
  <si>
    <t>37 a 42 meses</t>
  </si>
  <si>
    <t>43 a 48 meses</t>
  </si>
  <si>
    <t>49 a 54 meses</t>
  </si>
  <si>
    <t>55 a 60 meses</t>
  </si>
  <si>
    <t>61 a 66 meses</t>
  </si>
  <si>
    <t>CUADRO N° 11</t>
  </si>
  <si>
    <t>CUADRO N° 10</t>
  </si>
  <si>
    <t>Contravencional y Menor Cuantía Escazú</t>
  </si>
  <si>
    <t>Contravencional y Menor Cuantía Mora</t>
  </si>
  <si>
    <t>Contravencional y Menor Cuantía Pavas</t>
  </si>
  <si>
    <t>Contravencional y Menor Cuantía Puriscal</t>
  </si>
  <si>
    <t>Contravencional y Menor Cuantía Santa Ana</t>
  </si>
  <si>
    <t>Contravencional y Menor Cuantía Turrubares</t>
  </si>
  <si>
    <t>Contravencional y Menor Cuantía Acosta</t>
  </si>
  <si>
    <t>Contravencional y Menor Cuantía Alajuelita</t>
  </si>
  <si>
    <t>Contravencional y Menor Cuantía Aserrí</t>
  </si>
  <si>
    <t>Contravencional y Menor Cuantía Hatillo</t>
  </si>
  <si>
    <t>Contravencional y Menor Cuantía San Sebastián</t>
  </si>
  <si>
    <t>Menor Cuantía Desamparados</t>
  </si>
  <si>
    <t>Contravencional y Menor Cuantía Orotina</t>
  </si>
  <si>
    <t>Contravencional y Menor Cuantía San Mateo</t>
  </si>
  <si>
    <t>Contravencional y Menor Cuantía Guatuso</t>
  </si>
  <si>
    <t>Contravencional y Menor Cuantía La Fortuna</t>
  </si>
  <si>
    <t>Contravencional y Menor Cuantía Los Chiles</t>
  </si>
  <si>
    <t>Contravencional y Menor Cuantía Upala</t>
  </si>
  <si>
    <t>Contravencional y Menor Cuantía Naranjo</t>
  </si>
  <si>
    <t>Contravencional y Menor Cuantía Palmares</t>
  </si>
  <si>
    <t>Contravencional y Menor Cuantía Valverde Vega</t>
  </si>
  <si>
    <t>Contravencional y Menor Cuantía Alvarado</t>
  </si>
  <si>
    <t>Contravencional y Menor Cuantía Jiménez</t>
  </si>
  <si>
    <t>Contravencional y Menor Cuantía La Unión</t>
  </si>
  <si>
    <t>Contravencional y Menor Cuantía Paraíso</t>
  </si>
  <si>
    <t>Contravencional y Menor Cuantía Tarrazú</t>
  </si>
  <si>
    <t>Contravencional y Menor Cuantía Abangares</t>
  </si>
  <si>
    <t>Contravencional y Menor Cuantía Cañas</t>
  </si>
  <si>
    <t>Contravencional y Menor Cuantía La Cruz</t>
  </si>
  <si>
    <t>Contravencional y Menor Cuantía Tilarán</t>
  </si>
  <si>
    <t>Contravencional y Menor Cuantía Carrillo</t>
  </si>
  <si>
    <t>Contravencional y Menor Cuantía Hojancha</t>
  </si>
  <si>
    <t>Contravencional y Menor Cuantía Jicaral</t>
  </si>
  <si>
    <t>Contravencional y Menor Cuantía Nandayure</t>
  </si>
  <si>
    <t>Contravencional y Menor Cuantía Aguirre</t>
  </si>
  <si>
    <t>Contravencional y Menor Cuantía Cóbano</t>
  </si>
  <si>
    <t>Contravencional y Menor Cuantía Garabito</t>
  </si>
  <si>
    <t>Contravencional y Menor Cuantía Quepos (Parrita)</t>
  </si>
  <si>
    <t>Contravencional y Menor Cuantía Buenos Aires</t>
  </si>
  <si>
    <t>Contravencional y Menor Cuantía Coto Brus</t>
  </si>
  <si>
    <t>Contravencional y Menor Cuantía Osa</t>
  </si>
  <si>
    <t>Contravencional y Menor Cuantía Bribrí</t>
  </si>
  <si>
    <t>Contravencional y Menor Cuantía Matina</t>
  </si>
  <si>
    <t>Contravencional y Menor Cuantía Guácimo</t>
  </si>
  <si>
    <t>Contravencional y Menor Cuantía Siquirres</t>
  </si>
  <si>
    <t>8 meses 2 semanas</t>
  </si>
  <si>
    <t>8 meses 1 semana</t>
  </si>
  <si>
    <t>9 meses 1 semanas</t>
  </si>
  <si>
    <t>6 meses 2 semanas</t>
  </si>
  <si>
    <t>7 meses 1 semana</t>
  </si>
  <si>
    <t>4 meses 1 semana</t>
  </si>
  <si>
    <t>10 meses 3 semanas</t>
  </si>
  <si>
    <t>32 meses 0 semanas</t>
  </si>
  <si>
    <t>21 meses 0 semanas</t>
  </si>
  <si>
    <t>16 meses 0 semanas</t>
  </si>
  <si>
    <t>4 meses 0 semanas</t>
  </si>
  <si>
    <t>3 meses 2 semanas</t>
  </si>
  <si>
    <t>6 meses 3 semanas</t>
  </si>
  <si>
    <t>17 meses 1 semana</t>
  </si>
  <si>
    <t>11 meses 1 semana</t>
  </si>
  <si>
    <t>3 meses 1 semana</t>
  </si>
  <si>
    <t>4 meses 2 semanas</t>
  </si>
  <si>
    <t>2 meses 0 semanas</t>
  </si>
  <si>
    <t>7 meses 3 semanas</t>
  </si>
  <si>
    <t>10 meses 2 semanas</t>
  </si>
  <si>
    <t>2 meses 3 semanas</t>
  </si>
  <si>
    <t>22 meses 3 semanas</t>
  </si>
  <si>
    <t>16 meses 1 semana</t>
  </si>
  <si>
    <t>18 meses 2 semanas</t>
  </si>
  <si>
    <t>37 meses 1 semana</t>
  </si>
  <si>
    <t>8 meses 3 semanas</t>
  </si>
  <si>
    <t>13 meses 3 semanas</t>
  </si>
  <si>
    <t>14 meses 3 semanas</t>
  </si>
  <si>
    <t>15 meses 3 semanas</t>
  </si>
  <si>
    <t>9 meses 3 semanas</t>
  </si>
  <si>
    <t>1 mes</t>
  </si>
  <si>
    <t>2 meses</t>
  </si>
  <si>
    <t>3 meses</t>
  </si>
  <si>
    <t>4 meses</t>
  </si>
  <si>
    <t>5 meses</t>
  </si>
  <si>
    <t>6 meses</t>
  </si>
  <si>
    <t>7 meses</t>
  </si>
  <si>
    <t>8 meses</t>
  </si>
  <si>
    <t>9 meses</t>
  </si>
  <si>
    <t>10 meses</t>
  </si>
  <si>
    <t>11 meses</t>
  </si>
  <si>
    <t>12 meses</t>
  </si>
  <si>
    <t>13 meses</t>
  </si>
  <si>
    <t>14 meses</t>
  </si>
  <si>
    <t>15 meses</t>
  </si>
  <si>
    <t>16 meses</t>
  </si>
  <si>
    <t>17 meses</t>
  </si>
  <si>
    <t>18 meses</t>
  </si>
  <si>
    <t xml:space="preserve">Elaborado por: Sección de Estadística, Dirección  de Planificación. </t>
  </si>
  <si>
    <t>POR: TIPO DE ASUNTO (ORDINARIOS Y PENSIONES)</t>
  </si>
  <si>
    <t>CUADRO N° 13</t>
  </si>
  <si>
    <t>CUADRO N° 12</t>
  </si>
  <si>
    <t xml:space="preserve"> </t>
  </si>
  <si>
    <t>Juzgado de Cobro, Menor Cuantía y Contrav. de Grecia</t>
  </si>
  <si>
    <t>ACTIVOS AL
01/01/2015</t>
  </si>
  <si>
    <t>LEGAJOS DE EJECUCIÓN</t>
  </si>
  <si>
    <t>ENTRADOS
2DA. INST.</t>
  </si>
  <si>
    <t>ACTIVOS AL
31/12/2015</t>
  </si>
  <si>
    <r>
      <t xml:space="preserve">Juzgado de Trabajo del II Circ. Jud. de San José Sección Segunda (1178) </t>
    </r>
    <r>
      <rPr>
        <vertAlign val="superscript"/>
        <sz val="12"/>
        <rFont val="Times New Roman"/>
        <family val="1"/>
      </rPr>
      <t>(1)</t>
    </r>
  </si>
  <si>
    <t>TIPO DE FASE</t>
  </si>
  <si>
    <r>
      <t xml:space="preserve">Sin Fase </t>
    </r>
    <r>
      <rPr>
        <b/>
        <vertAlign val="superscript"/>
        <sz val="12"/>
        <rFont val="Times New Roman"/>
        <family val="1"/>
      </rPr>
      <t>(1)</t>
    </r>
  </si>
  <si>
    <t>1-/ El personal judicial del despacho no le asignó la información correspondiente la fase del expediente dentro del Sistema Costarricense de Gestión de Despachos Judiciales.</t>
  </si>
  <si>
    <t>PROVINCIA Y DESPACHO</t>
  </si>
  <si>
    <t>Juzgado Contr. y Men. Cuant. Sto. Domingo</t>
  </si>
  <si>
    <t>ENTRADOS 2DA. INST.</t>
  </si>
  <si>
    <t>EN TRÁMITE</t>
  </si>
  <si>
    <t>SUSPENDIDOS</t>
  </si>
  <si>
    <t>SEGÚN: CIRCUITO JUDICIAL Y JUZGADO</t>
  </si>
  <si>
    <t>Reajuste de Pensiones</t>
  </si>
  <si>
    <t>Riesgos del Trabajo</t>
  </si>
  <si>
    <t>Consignación de Prestaciones</t>
  </si>
  <si>
    <t>Devolución de Ahorro Obligatorio</t>
  </si>
  <si>
    <t>Conmutación de Renta</t>
  </si>
  <si>
    <t>Otros Asuntos</t>
  </si>
  <si>
    <t>SENTENCIAS</t>
  </si>
  <si>
    <t>INCOMPETENCIAS</t>
  </si>
  <si>
    <t>ACUMULACIÓN</t>
  </si>
  <si>
    <t>AUTOSENTENCIAS DE PRESTACIONES POR MUERTE</t>
  </si>
  <si>
    <t>PRESCRIPCIÓN</t>
  </si>
  <si>
    <t>ARREGLO</t>
  </si>
  <si>
    <t>CONCILIACIÓN</t>
  </si>
  <si>
    <t>ARCHIVADO</t>
  </si>
  <si>
    <t>GIRO DE RENTA</t>
  </si>
  <si>
    <t>EJECUCIÓN CUMPLIDA</t>
  </si>
  <si>
    <r>
      <t xml:space="preserve">TERMINADO POR INCONSISTENCIAS </t>
    </r>
    <r>
      <rPr>
        <b/>
        <vertAlign val="superscript"/>
        <sz val="12"/>
        <rFont val="Times New Roman"/>
        <family val="1"/>
      </rPr>
      <t>(1)</t>
    </r>
  </si>
  <si>
    <t>OTRAS RAZONES</t>
  </si>
  <si>
    <t>DESERCIONES</t>
  </si>
  <si>
    <t>DESISTIMIENTO</t>
  </si>
  <si>
    <t>DURACIÓN PROMEDIO</t>
  </si>
  <si>
    <t>CIRCUITO JUDICIAL Y JUZGADO</t>
  </si>
  <si>
    <t>TIPO DE ASUNTO</t>
  </si>
  <si>
    <t>POR: TIPO DE ASUNTO</t>
  </si>
  <si>
    <t>ARCHIVO PROVISIONAL</t>
  </si>
  <si>
    <t>-</t>
  </si>
  <si>
    <t>1-/ Se trasladan para el primer trimestre 1.236 expedientes al Juzgado de Trabajo del II Circuito Judicial de San José, Sección Primera (166).</t>
  </si>
  <si>
    <t>MATERIA LABORAL: MOVIMIENTO DE TRABAJO EN LOS JUZGADOS</t>
  </si>
  <si>
    <t>DURANTE: EL 2015</t>
  </si>
  <si>
    <t>CASOS ENTRADOS</t>
  </si>
  <si>
    <t>CASOS REENTRADOS</t>
  </si>
  <si>
    <t>CASOS TERMINADOS</t>
  </si>
  <si>
    <t>ACTIVOS AL 01-01-2015</t>
  </si>
  <si>
    <t>ACTIVOS AL 31-12-2015</t>
  </si>
  <si>
    <t>MATERIA LABORAL: CIRCULANTE AL FINALIZAR EL AÑO EN LOS JUZGADOS</t>
  </si>
  <si>
    <t>ESTADO</t>
  </si>
  <si>
    <t>MATERIAL LABORAL: MOVIMIENTO DE TRABAJO EN LOS JUZGADOS</t>
  </si>
  <si>
    <t>SEGÚN: TIPO DE JUZGADO</t>
  </si>
  <si>
    <t>TIPO DE JUZGADO</t>
  </si>
  <si>
    <t>Porcentajes</t>
  </si>
  <si>
    <t xml:space="preserve"> MATERIA LABORAL: CASOS ENTRADOS EN LOS JUZGADOS</t>
  </si>
  <si>
    <t>AÑO</t>
  </si>
  <si>
    <t>Mayor</t>
  </si>
  <si>
    <t>Cuantía</t>
  </si>
  <si>
    <t>Menor</t>
  </si>
  <si>
    <t>ABSOLUTOS</t>
  </si>
  <si>
    <t>RELATIVOS</t>
  </si>
  <si>
    <t>POR: TIPO DE JUZGADO</t>
  </si>
  <si>
    <t>DURANTE: EL PERÍODO 2008-2015</t>
  </si>
  <si>
    <t>MATERIA LABORAL: CASOS ENTRADOS EN LOS JUZGADOS</t>
  </si>
  <si>
    <t>SEGÚN: TIPO DE ASUNTO</t>
  </si>
  <si>
    <t>REMITIDO AL CENTRO DE CONCILIACIÓN</t>
  </si>
  <si>
    <t>RESUELTO POR CENTRO DE CONCILIACIÓN</t>
  </si>
  <si>
    <t xml:space="preserve">1-/ Asuntos terminados producto de la ejecución de inventario y sus correspondientes ajustes. </t>
  </si>
  <si>
    <t xml:space="preserve"> MATERIA LABORAL: CASOS TERMINADOS EN LOS JUZGADOS</t>
  </si>
  <si>
    <t xml:space="preserve">POR: MOTIVO DE TÉRMINO </t>
  </si>
  <si>
    <t>Civil, Trabajo y Familia Puriscal</t>
  </si>
  <si>
    <t>Trabajo II Circuito Judicial San José, Sección Segunda</t>
  </si>
  <si>
    <t>Trabajo II Circuito Judicial San José; Sección Primera</t>
  </si>
  <si>
    <t>Civil, Trabajo y Familia Hatillo, San Sebastián y Alajuelita</t>
  </si>
  <si>
    <t>Trabajo I Circuito Judicial Alajuela</t>
  </si>
  <si>
    <t>Civil y Trabajo San Carlos, sede Upala</t>
  </si>
  <si>
    <t>Civil y Trabajo II Circuito Judicial Alajuela (San Carlos)</t>
  </si>
  <si>
    <t>Civil y Trabajo Grecia</t>
  </si>
  <si>
    <t>Civil y Trabajo III Circuito Judicial Alajuela (San Ramón)</t>
  </si>
  <si>
    <t>Civil y Trabajo Turrialba</t>
  </si>
  <si>
    <t>Trabajo Cartago</t>
  </si>
  <si>
    <t>Civil, Trabajo, Familia, Penal Juvenil Y Violencia Doméstica Sarapiquí</t>
  </si>
  <si>
    <t>Trabajo Heredia</t>
  </si>
  <si>
    <t>Civil y Trabajo I Circuito Judicial Guanacaste (Liberia)</t>
  </si>
  <si>
    <t>Civil y Trabajo Santa Cruz</t>
  </si>
  <si>
    <t>Civil y Trabajo II Circuito Judicial Guanacaste (Nicoya)</t>
  </si>
  <si>
    <t>Civil, Trabajo y Familia Aguirre - Parrita</t>
  </si>
  <si>
    <t>Trabajo Puntarenas</t>
  </si>
  <si>
    <t>Civil, Trabajo y Familia Buenos Aires</t>
  </si>
  <si>
    <t>Civil y Trabajo I Circuito Judicial Zona Sur (Pérez Zeledón)</t>
  </si>
  <si>
    <t xml:space="preserve">Civil, Trabajo y Familia Osa </t>
  </si>
  <si>
    <t>Civil y Trabajo Golfito</t>
  </si>
  <si>
    <t>Trabajo I Circuito Judicial Zona Atlántica (Limón)</t>
  </si>
  <si>
    <t>Trabajo II Circuito Judicial Zona Atlántica (Pococí)</t>
  </si>
  <si>
    <t>SEGÚN: JUZGADO</t>
  </si>
  <si>
    <t>PENSIONES</t>
  </si>
  <si>
    <t>MATERIA LABORAL: DURACIÓN PROMEDIO DE LOS CASOS FALLADOS CON SENTENCIA EN LOS JUZGADOS DE MAYOR CUANTÍA</t>
  </si>
  <si>
    <t>EN LOS JUZGADOS DE MAYOR CUANTÍA</t>
  </si>
  <si>
    <t>MATERIA LABORAL: DURACIÓN PROMEDIO DE LOS CASOS ORDINARIOS FALLADOS CON SENTENCIA</t>
  </si>
  <si>
    <t>EN LOS JUZGADOS DE MENOR CUANTÍA</t>
  </si>
  <si>
    <t xml:space="preserve">Tribunal de Trabajo Menor Cuantía II Circuito Judicial San José </t>
  </si>
  <si>
    <t>Contravencional Y Menor Cuantía Atenas</t>
  </si>
  <si>
    <t>Tribunal De Trabajo Menor Cuantía I Circuito Judicial Alajuela</t>
  </si>
  <si>
    <t>Cobro y Menor Cuantía II Circuito Judicial Alajuela (San Carlos)</t>
  </si>
  <si>
    <t>Contravencional y Menor Cuantía Zarcero (Alfaro Ruiz)</t>
  </si>
  <si>
    <t>Cobro y Menor Cuantía III Circuito Judicial Alajuela (San Ramón)</t>
  </si>
  <si>
    <t>Cobro, Menor Cuantía y Contravencional Grecia</t>
  </si>
  <si>
    <t>Contravencional y Menor Cuantía Turrialba</t>
  </si>
  <si>
    <t>Tribunal de Trabajo Menor Cuantía Cartago</t>
  </si>
  <si>
    <t>Contravencional, Menor Cuantía y Tránsito Sarapiquí</t>
  </si>
  <si>
    <t>Tribunal de Trabajo Menor Cuantía Heredia</t>
  </si>
  <si>
    <t>Cobro, Menor Cuantía y Tránsito I Circuito Judicial Guanacaste (Liberia)</t>
  </si>
  <si>
    <t>Tribunal de Trabajo Menor Cuantía Guanacaste (Santa Cruz)</t>
  </si>
  <si>
    <t>Menor Cuantía y Tránsito II Circuito Judicial Guanacaste (Nicoya)</t>
  </si>
  <si>
    <t>Tribunal de Trabajo Menor Cuantía Puntarenas</t>
  </si>
  <si>
    <t>Cobro y Menor Cuantía I Circuito Judicial Zona Sur (Pérez Zeledón)</t>
  </si>
  <si>
    <t>Contravencional y Menor Cuantía II Circuito Judicial Zona Sur (Corredores)</t>
  </si>
  <si>
    <t>Cobro, Menor Cuantía y Contravencional Golfito</t>
  </si>
  <si>
    <t>Cobro, Menor Cuantía Y Contravencional Golfito, Sede Puerto Jiménez</t>
  </si>
  <si>
    <t>Tribunal de Trabajo Menor Cuantía I Circuito Judicial Zona Atlántica (Limón)</t>
  </si>
  <si>
    <t>Cobro y Menor Cuantía II Circuito Judicial Zona Atlántica (Pococí)</t>
  </si>
  <si>
    <t>Menos de 1 mes</t>
  </si>
  <si>
    <t>SEGÚN: TIEMPO EMPLEADO</t>
  </si>
  <si>
    <t>MATERIA LABORAL: DURACIÓN DE LOS CASOS FALLADOS CON SENTENCIA</t>
  </si>
  <si>
    <t>MATERIA LABORAL: DURACIÓN DE LOS CASOS ORDINARIOS FALLADOS CON SENTENCIA</t>
  </si>
  <si>
    <t>TIEMPO EMPLEADO</t>
  </si>
  <si>
    <t>Índice de Cuadros Estadísticos</t>
  </si>
  <si>
    <t>Cuadro Nº</t>
  </si>
  <si>
    <t xml:space="preserve">Descripción </t>
  </si>
  <si>
    <t>Juzgados de Trabajo 2015</t>
  </si>
  <si>
    <t>Materia Laboral: Movimiento de trabajo en los juzgados</t>
  </si>
  <si>
    <t>Según: Circuito Judicial y despacho</t>
  </si>
  <si>
    <t>Durante: el 2015</t>
  </si>
  <si>
    <t>Según: Provincia y despacho</t>
  </si>
  <si>
    <t xml:space="preserve">Durante: el 2015 </t>
  </si>
  <si>
    <t>Materia Laboral: Circulante al finalizar el año en los juzgados</t>
  </si>
  <si>
    <t>Por: Tipo de fase</t>
  </si>
  <si>
    <t>Material Laboral: Movimiento de trabajo en los juzgados</t>
  </si>
  <si>
    <t>Según: Tipo de juzgado</t>
  </si>
  <si>
    <t>Materia Laboral: Casos entrados en los juzgados</t>
  </si>
  <si>
    <t>Según: Circuito Judicial y juzgado</t>
  </si>
  <si>
    <t>Por: Tipo de asunto</t>
  </si>
  <si>
    <t>Según: Año</t>
  </si>
  <si>
    <t>Por: Tipo de juzgado</t>
  </si>
  <si>
    <t xml:space="preserve">Durante: el período 2008-2015 </t>
  </si>
  <si>
    <t>Según: Tipo de asunto</t>
  </si>
  <si>
    <t>Por: Año</t>
  </si>
  <si>
    <t>Materia Laboral: Casos terminados en los juzgados</t>
  </si>
  <si>
    <t xml:space="preserve">Por: Motivo de término </t>
  </si>
  <si>
    <t>Materia Laboral: Duración promedio de los casos fallados con sentencia en los juzgados de mayor cuantía</t>
  </si>
  <si>
    <t>Según: Juzgado</t>
  </si>
  <si>
    <t>Por: Tipo de asunto (ordinarios y pensiones)</t>
  </si>
  <si>
    <t>Materia Laboral: Duración de los casos fallados con sentencia en los juzgados de mayor cuantía</t>
  </si>
  <si>
    <t>Según: Tiempo empleado</t>
  </si>
  <si>
    <t>Materia Laboral: Duración promedio de los casos ordinarios fallados con sentencia en los juzgados de menor cuantía</t>
  </si>
  <si>
    <t>Materia Laboral: Duración de los casos ordinarios fallados con sentencia en los juzgados de menor cuantía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</si>
</sst>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\-??_);_(@_)"/>
    <numFmt numFmtId="165" formatCode="0.00_)"/>
    <numFmt numFmtId="166" formatCode="0.0%"/>
    <numFmt numFmtId="167" formatCode="0.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u val="double"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rgb="FF00000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b/>
      <sz val="15"/>
      <color indexed="62"/>
      <name val="Calibri"/>
      <family val="2"/>
    </font>
    <font>
      <sz val="10"/>
      <color indexed="8"/>
      <name val="匠牥晩††††††††††"/>
    </font>
    <font>
      <sz val="10"/>
      <color indexed="8"/>
      <name val="MS Sans Serif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</borders>
  <cellStyleXfs count="79">
    <xf numFmtId="0" fontId="0" fillId="0" borderId="0"/>
    <xf numFmtId="0" fontId="2" fillId="0" borderId="0" applyNumberFormat="0" applyFill="0" applyBorder="0" applyProtection="0">
      <alignment horizontal="left"/>
    </xf>
    <xf numFmtId="164" fontId="2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164" fontId="5" fillId="0" borderId="0" applyFill="0" applyBorder="0" applyAlignment="0" applyProtection="0"/>
    <xf numFmtId="0" fontId="6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0" fillId="5" borderId="0" applyNumberFormat="0" applyBorder="0" applyAlignment="0" applyProtection="0"/>
    <xf numFmtId="0" fontId="21" fillId="22" borderId="18" applyNumberFormat="0" applyAlignment="0" applyProtection="0"/>
    <xf numFmtId="0" fontId="22" fillId="23" borderId="19" applyNumberFormat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8" applyNumberFormat="0" applyAlignment="0" applyProtection="0"/>
    <xf numFmtId="0" fontId="29" fillId="0" borderId="23" applyNumberFormat="0" applyFill="0" applyAlignment="0" applyProtection="0"/>
    <xf numFmtId="0" fontId="30" fillId="0" borderId="0"/>
    <xf numFmtId="0" fontId="2" fillId="0" borderId="0"/>
    <xf numFmtId="0" fontId="2" fillId="24" borderId="24" applyNumberFormat="0" applyFont="0" applyAlignment="0" applyProtection="0"/>
    <xf numFmtId="0" fontId="31" fillId="22" borderId="25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5" fillId="0" borderId="28" applyNumberFormat="0" applyFill="0" applyAlignment="0" applyProtection="0"/>
    <xf numFmtId="0" fontId="2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7" fillId="0" borderId="0"/>
  </cellStyleXfs>
  <cellXfs count="301">
    <xf numFmtId="0" fontId="0" fillId="0" borderId="0" xfId="0"/>
    <xf numFmtId="0" fontId="4" fillId="0" borderId="0" xfId="0" applyFont="1" applyFill="1" applyBorder="1" applyProtection="1">
      <protection hidden="1"/>
    </xf>
    <xf numFmtId="0" fontId="4" fillId="0" borderId="0" xfId="0" applyFont="1" applyFill="1" applyProtection="1">
      <protection locked="0"/>
    </xf>
    <xf numFmtId="14" fontId="9" fillId="0" borderId="5" xfId="0" applyNumberFormat="1" applyFont="1" applyFill="1" applyBorder="1" applyAlignment="1" applyProtection="1">
      <alignment horizontal="center" vertical="center" wrapText="1"/>
    </xf>
    <xf numFmtId="14" fontId="9" fillId="0" borderId="14" xfId="0" applyNumberFormat="1" applyFont="1" applyFill="1" applyBorder="1" applyAlignment="1" applyProtection="1">
      <alignment horizontal="center" vertical="center" wrapText="1"/>
    </xf>
    <xf numFmtId="14" fontId="9" fillId="0" borderId="6" xfId="0" applyNumberFormat="1" applyFont="1" applyFill="1" applyBorder="1" applyAlignment="1" applyProtection="1">
      <alignment horizontal="center" vertical="center" wrapText="1"/>
    </xf>
    <xf numFmtId="14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4" fillId="0" borderId="0" xfId="17" applyFont="1" applyAlignment="1"/>
    <xf numFmtId="0" fontId="8" fillId="0" borderId="0" xfId="0" applyFont="1" applyBorder="1"/>
    <xf numFmtId="0" fontId="11" fillId="0" borderId="3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/>
    <xf numFmtId="0" fontId="9" fillId="0" borderId="7" xfId="0" applyFont="1" applyFill="1" applyBorder="1" applyAlignment="1" applyProtection="1">
      <alignment horizontal="left"/>
    </xf>
    <xf numFmtId="0" fontId="8" fillId="0" borderId="7" xfId="0" applyFont="1" applyFill="1" applyBorder="1"/>
    <xf numFmtId="0" fontId="8" fillId="0" borderId="0" xfId="0" applyFont="1" applyFill="1" applyBorder="1" applyAlignment="1"/>
    <xf numFmtId="0" fontId="8" fillId="0" borderId="7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7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fill"/>
    </xf>
    <xf numFmtId="0" fontId="8" fillId="0" borderId="11" xfId="0" applyFont="1" applyFill="1" applyBorder="1" applyAlignment="1" applyProtection="1">
      <alignment horizontal="center"/>
    </xf>
    <xf numFmtId="0" fontId="8" fillId="0" borderId="11" xfId="0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10" fillId="0" borderId="0" xfId="0" applyFont="1" applyBorder="1"/>
    <xf numFmtId="0" fontId="8" fillId="0" borderId="13" xfId="0" applyFont="1" applyFill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Fill="1"/>
    <xf numFmtId="0" fontId="9" fillId="0" borderId="0" xfId="18" applyFont="1" applyFill="1" applyProtection="1">
      <protection locked="0"/>
    </xf>
    <xf numFmtId="0" fontId="9" fillId="0" borderId="0" xfId="0" applyFont="1" applyFill="1" applyProtection="1">
      <protection locked="0"/>
    </xf>
    <xf numFmtId="0" fontId="8" fillId="0" borderId="16" xfId="0" applyFont="1" applyFill="1" applyBorder="1"/>
    <xf numFmtId="0" fontId="8" fillId="0" borderId="0" xfId="0" applyFont="1" applyFill="1" applyBorder="1"/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6" fontId="8" fillId="0" borderId="16" xfId="19" applyNumberFormat="1" applyFont="1" applyFill="1" applyBorder="1" applyAlignment="1">
      <alignment horizontal="center"/>
    </xf>
    <xf numFmtId="0" fontId="8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center" wrapText="1" indent="2"/>
    </xf>
    <xf numFmtId="3" fontId="8" fillId="0" borderId="8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justify"/>
    </xf>
    <xf numFmtId="0" fontId="15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3" fontId="8" fillId="0" borderId="8" xfId="0" applyNumberFormat="1" applyFont="1" applyBorder="1"/>
    <xf numFmtId="3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0" xfId="0" applyFont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0" fontId="8" fillId="0" borderId="16" xfId="0" applyFont="1" applyFill="1" applyBorder="1" applyAlignment="1">
      <alignment horizontal="left"/>
    </xf>
    <xf numFmtId="3" fontId="8" fillId="0" borderId="11" xfId="0" applyNumberFormat="1" applyFont="1" applyFill="1" applyBorder="1" applyAlignment="1">
      <alignment horizontal="center"/>
    </xf>
    <xf numFmtId="3" fontId="9" fillId="0" borderId="8" xfId="0" applyNumberFormat="1" applyFont="1" applyBorder="1" applyAlignment="1">
      <alignment horizontal="center" vertical="center" wrapText="1"/>
    </xf>
    <xf numFmtId="0" fontId="8" fillId="0" borderId="7" xfId="0" applyFont="1" applyBorder="1"/>
    <xf numFmtId="3" fontId="8" fillId="0" borderId="11" xfId="0" applyNumberFormat="1" applyFont="1" applyBorder="1" applyAlignment="1">
      <alignment horizontal="center"/>
    </xf>
    <xf numFmtId="3" fontId="9" fillId="0" borderId="9" xfId="0" applyNumberFormat="1" applyFont="1" applyFill="1" applyBorder="1" applyAlignment="1" applyProtection="1">
      <alignment horizontal="center"/>
    </xf>
    <xf numFmtId="3" fontId="9" fillId="0" borderId="8" xfId="0" applyNumberFormat="1" applyFont="1" applyFill="1" applyBorder="1" applyAlignment="1" applyProtection="1">
      <alignment horizontal="center"/>
    </xf>
    <xf numFmtId="3" fontId="8" fillId="0" borderId="9" xfId="0" applyNumberFormat="1" applyFont="1" applyFill="1" applyBorder="1" applyAlignment="1" applyProtection="1">
      <alignment horizontal="center"/>
    </xf>
    <xf numFmtId="3" fontId="8" fillId="0" borderId="8" xfId="0" applyNumberFormat="1" applyFont="1" applyFill="1" applyBorder="1" applyAlignment="1" applyProtection="1">
      <alignment horizontal="center"/>
    </xf>
    <xf numFmtId="3" fontId="9" fillId="0" borderId="9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3" fontId="8" fillId="0" borderId="9" xfId="0" applyNumberFormat="1" applyFont="1" applyFill="1" applyBorder="1"/>
    <xf numFmtId="3" fontId="8" fillId="0" borderId="8" xfId="0" applyNumberFormat="1" applyFont="1" applyFill="1" applyBorder="1"/>
    <xf numFmtId="3" fontId="10" fillId="0" borderId="0" xfId="0" applyNumberFormat="1" applyFont="1" applyBorder="1"/>
    <xf numFmtId="3" fontId="10" fillId="0" borderId="0" xfId="0" applyNumberFormat="1" applyFont="1"/>
    <xf numFmtId="3" fontId="8" fillId="0" borderId="7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8" fillId="0" borderId="11" xfId="0" applyNumberFormat="1" applyFont="1" applyFill="1" applyBorder="1"/>
    <xf numFmtId="3" fontId="8" fillId="0" borderId="12" xfId="0" applyNumberFormat="1" applyFont="1" applyFill="1" applyBorder="1"/>
    <xf numFmtId="3" fontId="8" fillId="0" borderId="10" xfId="0" applyNumberFormat="1" applyFont="1" applyFill="1" applyBorder="1"/>
    <xf numFmtId="3" fontId="8" fillId="0" borderId="16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3" xfId="0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4" fillId="0" borderId="0" xfId="17" applyFont="1" applyFill="1" applyAlignment="1"/>
    <xf numFmtId="0" fontId="9" fillId="0" borderId="0" xfId="0" applyFont="1" applyFill="1" applyAlignment="1">
      <alignment horizontal="centerContinuous"/>
    </xf>
    <xf numFmtId="0" fontId="9" fillId="0" borderId="3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65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9" fillId="0" borderId="13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fill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16" xfId="0" applyFont="1" applyFill="1" applyBorder="1" applyAlignment="1" applyProtection="1">
      <alignment horizontal="fill"/>
    </xf>
    <xf numFmtId="0" fontId="8" fillId="0" borderId="0" xfId="0" applyFont="1" applyFill="1" applyBorder="1" applyAlignment="1" applyProtection="1"/>
    <xf numFmtId="165" fontId="9" fillId="0" borderId="3" xfId="0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fill"/>
    </xf>
    <xf numFmtId="0" fontId="9" fillId="0" borderId="6" xfId="0" applyFont="1" applyFill="1" applyBorder="1" applyAlignment="1" applyProtection="1">
      <alignment horizontal="center" vertical="center" wrapText="1"/>
    </xf>
    <xf numFmtId="165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165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 applyProtection="1"/>
    <xf numFmtId="0" fontId="8" fillId="0" borderId="0" xfId="17" applyFont="1" applyFill="1" applyBorder="1" applyAlignment="1"/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Continuous" vertical="center"/>
    </xf>
    <xf numFmtId="0" fontId="9" fillId="0" borderId="6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"/>
    </xf>
    <xf numFmtId="0" fontId="8" fillId="0" borderId="9" xfId="0" applyFont="1" applyFill="1" applyBorder="1"/>
    <xf numFmtId="0" fontId="8" fillId="0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5" fontId="9" fillId="0" borderId="6" xfId="0" applyNumberFormat="1" applyFont="1" applyFill="1" applyBorder="1" applyAlignment="1" applyProtection="1">
      <alignment horizontal="center" vertical="center" wrapText="1"/>
    </xf>
    <xf numFmtId="0" fontId="15" fillId="0" borderId="13" xfId="0" applyFont="1" applyFill="1" applyBorder="1" applyAlignment="1">
      <alignment horizontal="center"/>
    </xf>
    <xf numFmtId="1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>
      <alignment horizontal="center"/>
    </xf>
    <xf numFmtId="166" fontId="8" fillId="0" borderId="12" xfId="0" applyNumberFormat="1" applyFont="1" applyFill="1" applyBorder="1" applyAlignment="1">
      <alignment horizontal="center"/>
    </xf>
    <xf numFmtId="166" fontId="8" fillId="0" borderId="16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9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67" fontId="8" fillId="0" borderId="9" xfId="0" applyNumberFormat="1" applyFont="1" applyFill="1" applyBorder="1" applyAlignment="1">
      <alignment horizontal="center"/>
    </xf>
    <xf numFmtId="167" fontId="9" fillId="0" borderId="9" xfId="0" applyNumberFormat="1" applyFont="1" applyFill="1" applyBorder="1" applyAlignment="1">
      <alignment horizontal="center"/>
    </xf>
    <xf numFmtId="167" fontId="9" fillId="0" borderId="8" xfId="0" applyNumberFormat="1" applyFont="1" applyFill="1" applyBorder="1" applyAlignment="1">
      <alignment horizontal="center"/>
    </xf>
    <xf numFmtId="167" fontId="8" fillId="0" borderId="8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/>
    <xf numFmtId="0" fontId="10" fillId="0" borderId="0" xfId="0" applyFont="1" applyAlignment="1"/>
    <xf numFmtId="0" fontId="9" fillId="0" borderId="0" xfId="0" applyFont="1" applyFill="1" applyAlignment="1">
      <alignment horizontal="left" vertical="center"/>
    </xf>
    <xf numFmtId="0" fontId="9" fillId="0" borderId="0" xfId="0" quotePrefix="1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0" fillId="0" borderId="13" xfId="0" applyFont="1" applyBorder="1" applyAlignment="1"/>
    <xf numFmtId="0" fontId="9" fillId="0" borderId="1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Continuous" vertical="center"/>
    </xf>
    <xf numFmtId="0" fontId="9" fillId="0" borderId="6" xfId="0" applyFont="1" applyFill="1" applyBorder="1" applyAlignment="1">
      <alignment horizontal="centerContinuous" vertical="center"/>
    </xf>
    <xf numFmtId="0" fontId="9" fillId="0" borderId="5" xfId="0" applyFont="1" applyFill="1" applyBorder="1" applyAlignment="1">
      <alignment horizontal="centerContinuous" vertical="center"/>
    </xf>
    <xf numFmtId="0" fontId="9" fillId="0" borderId="9" xfId="0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166" fontId="8" fillId="0" borderId="12" xfId="19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Continuous" vertical="center"/>
    </xf>
    <xf numFmtId="167" fontId="8" fillId="0" borderId="9" xfId="19" applyNumberFormat="1" applyFont="1" applyFill="1" applyBorder="1" applyAlignment="1">
      <alignment horizontal="center"/>
    </xf>
    <xf numFmtId="167" fontId="8" fillId="0" borderId="8" xfId="19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/>
    <xf numFmtId="3" fontId="17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/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0" fillId="0" borderId="13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/>
    <xf numFmtId="3" fontId="8" fillId="0" borderId="9" xfId="0" applyNumberFormat="1" applyFont="1" applyFill="1" applyBorder="1" applyAlignment="1"/>
    <xf numFmtId="0" fontId="12" fillId="0" borderId="9" xfId="0" applyFont="1" applyFill="1" applyBorder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3" fontId="8" fillId="0" borderId="11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3" fontId="11" fillId="0" borderId="9" xfId="0" applyNumberFormat="1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right" vertical="center" wrapText="1" indent="2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Continuous" vertical="center"/>
    </xf>
    <xf numFmtId="0" fontId="11" fillId="0" borderId="0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9" fillId="0" borderId="10" xfId="0" applyFont="1" applyBorder="1" applyAlignment="1">
      <alignment horizontal="center" vertical="center" wrapText="1"/>
    </xf>
    <xf numFmtId="0" fontId="4" fillId="0" borderId="13" xfId="0" applyFont="1" applyFill="1" applyBorder="1" applyAlignment="1" applyProtection="1">
      <protection locked="0"/>
    </xf>
    <xf numFmtId="0" fontId="11" fillId="0" borderId="2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/>
    <xf numFmtId="0" fontId="11" fillId="0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Continuous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/>
    </xf>
    <xf numFmtId="0" fontId="34" fillId="0" borderId="0" xfId="61" applyFont="1" applyAlignment="1">
      <alignment horizontal="center"/>
    </xf>
    <xf numFmtId="0" fontId="9" fillId="0" borderId="0" xfId="61" applyFont="1" applyAlignment="1">
      <alignment horizontal="centerContinuous"/>
    </xf>
    <xf numFmtId="0" fontId="34" fillId="0" borderId="0" xfId="61" applyFont="1"/>
    <xf numFmtId="0" fontId="9" fillId="3" borderId="13" xfId="61" applyFont="1" applyFill="1" applyBorder="1" applyAlignment="1">
      <alignment horizontal="center"/>
    </xf>
    <xf numFmtId="0" fontId="9" fillId="3" borderId="2" xfId="61" applyFont="1" applyFill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/>
    <xf numFmtId="0" fontId="34" fillId="0" borderId="8" xfId="61" applyFont="1" applyBorder="1"/>
    <xf numFmtId="0" fontId="34" fillId="0" borderId="2" xfId="61" applyFont="1" applyBorder="1"/>
    <xf numFmtId="0" fontId="34" fillId="0" borderId="11" xfId="61" applyFont="1" applyBorder="1"/>
    <xf numFmtId="0" fontId="11" fillId="0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/>
    </xf>
    <xf numFmtId="0" fontId="34" fillId="0" borderId="13" xfId="61" applyFont="1" applyBorder="1" applyAlignment="1">
      <alignment horizontal="center" vertical="center"/>
    </xf>
    <xf numFmtId="0" fontId="34" fillId="0" borderId="0" xfId="61" applyFont="1" applyBorder="1" applyAlignment="1">
      <alignment horizontal="center" vertical="center"/>
    </xf>
    <xf numFmtId="0" fontId="34" fillId="0" borderId="16" xfId="6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14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165" fontId="9" fillId="0" borderId="13" xfId="0" applyNumberFormat="1" applyFont="1" applyFill="1" applyBorder="1" applyAlignment="1" applyProtection="1">
      <alignment horizontal="center" vertical="center" wrapText="1"/>
    </xf>
    <xf numFmtId="165" fontId="9" fillId="0" borderId="16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165" fontId="9" fillId="0" borderId="1" xfId="0" applyNumberFormat="1" applyFont="1" applyFill="1" applyBorder="1" applyAlignment="1" applyProtection="1">
      <alignment horizontal="center" vertical="center" wrapText="1"/>
    </xf>
    <xf numFmtId="165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</cellXfs>
  <cellStyles count="79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ategoría del Piloto de Datos" xfId="1"/>
    <cellStyle name="Categoría del Piloto de Datos 2" xfId="8"/>
    <cellStyle name="Check Cell" xfId="46"/>
    <cellStyle name="Default" xfId="63"/>
    <cellStyle name="Encabezado 1" xfId="62"/>
    <cellStyle name="Euro" xfId="2"/>
    <cellStyle name="Euro 2" xfId="9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 2" xfId="10"/>
    <cellStyle name="Normal" xfId="0" builtinId="0"/>
    <cellStyle name="Normal 13" xfId="64"/>
    <cellStyle name="Normal 14" xfId="65"/>
    <cellStyle name="Normal 16" xfId="66"/>
    <cellStyle name="Normal 17" xfId="67"/>
    <cellStyle name="Normal 19" xfId="68"/>
    <cellStyle name="Normal 2" xfId="55"/>
    <cellStyle name="Normal 2 2" xfId="69"/>
    <cellStyle name="Normal 2 3" xfId="70"/>
    <cellStyle name="Normal 2 4" xfId="71"/>
    <cellStyle name="Normal 2 5" xfId="72"/>
    <cellStyle name="Normal 2 6" xfId="73"/>
    <cellStyle name="Normal 2_machote de EJ-10" xfId="74"/>
    <cellStyle name="Normal 3" xfId="56"/>
    <cellStyle name="Normal 4" xfId="61"/>
    <cellStyle name="Normal 5" xfId="75"/>
    <cellStyle name="Normal 7" xfId="76"/>
    <cellStyle name="Normal 8" xfId="77"/>
    <cellStyle name="Normal 9" xfId="78"/>
    <cellStyle name="Normal_03-Sala Tercera 039-est-08" xfId="17"/>
    <cellStyle name="Normal_4" xfId="18"/>
    <cellStyle name="Note" xfId="57"/>
    <cellStyle name="Output" xfId="58"/>
    <cellStyle name="Piloto de Datos Ángulo" xfId="3"/>
    <cellStyle name="Piloto de Datos Ángulo 2" xfId="11"/>
    <cellStyle name="Piloto de Datos Campo" xfId="4"/>
    <cellStyle name="Piloto de Datos Campo 2" xfId="12"/>
    <cellStyle name="Piloto de Datos Resultado" xfId="5"/>
    <cellStyle name="Piloto de Datos Resultado 2" xfId="13"/>
    <cellStyle name="Piloto de Datos Título" xfId="6"/>
    <cellStyle name="Piloto de Datos Título 2" xfId="14"/>
    <cellStyle name="Piloto de Datos Valor" xfId="7"/>
    <cellStyle name="Piloto de Datos Valor 2" xfId="15"/>
    <cellStyle name="Porcentaje" xfId="19" builtinId="5"/>
    <cellStyle name="Title" xfId="59"/>
    <cellStyle name="Total 2" xfId="16"/>
    <cellStyle name="Warning Text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zoomScaleSheetLayoutView="100" workbookViewId="0">
      <pane ySplit="4" topLeftCell="A5" activePane="bottomLeft" state="frozen"/>
      <selection pane="bottomLeft"/>
    </sheetView>
  </sheetViews>
  <sheetFormatPr baseColWidth="10" defaultColWidth="0" defaultRowHeight="15.75" customHeight="1" zeroHeight="1"/>
  <cols>
    <col min="1" max="1" width="16" style="252" customWidth="1"/>
    <col min="2" max="2" width="103.88671875" style="254" bestFit="1" customWidth="1"/>
    <col min="3" max="16384" width="11.44140625" style="254" hidden="1"/>
  </cols>
  <sheetData>
    <row r="1" spans="1:2" ht="15.6">
      <c r="A1" s="253" t="s">
        <v>479</v>
      </c>
      <c r="B1" s="253"/>
    </row>
    <row r="2" spans="1:2" ht="15.6">
      <c r="A2" s="253" t="s">
        <v>482</v>
      </c>
      <c r="B2" s="253"/>
    </row>
    <row r="3" spans="1:2" ht="15.75" customHeight="1"/>
    <row r="4" spans="1:2" ht="15.6">
      <c r="A4" s="255" t="s">
        <v>480</v>
      </c>
      <c r="B4" s="256" t="s">
        <v>481</v>
      </c>
    </row>
    <row r="5" spans="1:2" ht="15.75" customHeight="1">
      <c r="A5" s="265">
        <v>1</v>
      </c>
      <c r="B5" s="257" t="s">
        <v>483</v>
      </c>
    </row>
    <row r="6" spans="1:2" ht="15.75" customHeight="1">
      <c r="A6" s="266"/>
      <c r="B6" s="258" t="s">
        <v>484</v>
      </c>
    </row>
    <row r="7" spans="1:2" ht="15.75" customHeight="1">
      <c r="A7" s="267"/>
      <c r="B7" s="63" t="s">
        <v>485</v>
      </c>
    </row>
    <row r="8" spans="1:2" ht="15.75" customHeight="1">
      <c r="A8" s="265">
        <v>2</v>
      </c>
      <c r="B8" s="257" t="s">
        <v>483</v>
      </c>
    </row>
    <row r="9" spans="1:2" ht="15.75" customHeight="1">
      <c r="A9" s="266"/>
      <c r="B9" s="258" t="s">
        <v>486</v>
      </c>
    </row>
    <row r="10" spans="1:2" ht="15.75" customHeight="1">
      <c r="A10" s="267"/>
      <c r="B10" s="63" t="s">
        <v>487</v>
      </c>
    </row>
    <row r="11" spans="1:2" ht="15.75" customHeight="1">
      <c r="A11" s="265">
        <v>3</v>
      </c>
      <c r="B11" s="257" t="s">
        <v>488</v>
      </c>
    </row>
    <row r="12" spans="1:2" ht="15.75" customHeight="1">
      <c r="A12" s="266"/>
      <c r="B12" s="258" t="s">
        <v>484</v>
      </c>
    </row>
    <row r="13" spans="1:2" ht="15.75" customHeight="1">
      <c r="A13" s="266"/>
      <c r="B13" s="258" t="s">
        <v>489</v>
      </c>
    </row>
    <row r="14" spans="1:2" ht="15.75" customHeight="1">
      <c r="A14" s="267"/>
      <c r="B14" s="63" t="s">
        <v>487</v>
      </c>
    </row>
    <row r="15" spans="1:2" ht="15.75" customHeight="1">
      <c r="A15" s="265">
        <v>4</v>
      </c>
      <c r="B15" s="257" t="s">
        <v>488</v>
      </c>
    </row>
    <row r="16" spans="1:2" ht="15.75" customHeight="1">
      <c r="A16" s="266"/>
      <c r="B16" s="258" t="s">
        <v>486</v>
      </c>
    </row>
    <row r="17" spans="1:2" ht="15.75" customHeight="1">
      <c r="A17" s="266"/>
      <c r="B17" s="258" t="s">
        <v>489</v>
      </c>
    </row>
    <row r="18" spans="1:2" ht="15.75" customHeight="1">
      <c r="A18" s="266"/>
      <c r="B18" s="258" t="s">
        <v>487</v>
      </c>
    </row>
    <row r="19" spans="1:2" ht="15.75" customHeight="1">
      <c r="A19" s="265">
        <v>5</v>
      </c>
      <c r="B19" s="257" t="s">
        <v>490</v>
      </c>
    </row>
    <row r="20" spans="1:2" ht="15.75" customHeight="1">
      <c r="A20" s="266"/>
      <c r="B20" s="258" t="s">
        <v>491</v>
      </c>
    </row>
    <row r="21" spans="1:2" ht="15.75" customHeight="1">
      <c r="A21" s="267"/>
      <c r="B21" s="63" t="s">
        <v>487</v>
      </c>
    </row>
    <row r="22" spans="1:2" ht="15.75" customHeight="1">
      <c r="A22" s="265">
        <v>6</v>
      </c>
      <c r="B22" s="257" t="s">
        <v>492</v>
      </c>
    </row>
    <row r="23" spans="1:2" ht="15.75" customHeight="1">
      <c r="A23" s="266"/>
      <c r="B23" s="258" t="s">
        <v>493</v>
      </c>
    </row>
    <row r="24" spans="1:2" ht="15.75" customHeight="1">
      <c r="A24" s="266"/>
      <c r="B24" s="258" t="s">
        <v>494</v>
      </c>
    </row>
    <row r="25" spans="1:2" ht="15.75" customHeight="1">
      <c r="A25" s="267"/>
      <c r="B25" s="63" t="s">
        <v>487</v>
      </c>
    </row>
    <row r="26" spans="1:2" ht="15.75" customHeight="1">
      <c r="A26" s="265">
        <v>7</v>
      </c>
      <c r="B26" s="257" t="s">
        <v>492</v>
      </c>
    </row>
    <row r="27" spans="1:2" ht="15.75" customHeight="1">
      <c r="A27" s="266"/>
      <c r="B27" s="258" t="s">
        <v>495</v>
      </c>
    </row>
    <row r="28" spans="1:2" ht="15.75" customHeight="1">
      <c r="A28" s="266"/>
      <c r="B28" s="258" t="s">
        <v>496</v>
      </c>
    </row>
    <row r="29" spans="1:2" ht="15.75" customHeight="1">
      <c r="A29" s="267"/>
      <c r="B29" s="63" t="s">
        <v>497</v>
      </c>
    </row>
    <row r="30" spans="1:2" ht="15.75" customHeight="1">
      <c r="A30" s="265">
        <v>8</v>
      </c>
      <c r="B30" s="257" t="s">
        <v>492</v>
      </c>
    </row>
    <row r="31" spans="1:2" ht="15.75" customHeight="1">
      <c r="A31" s="266"/>
      <c r="B31" s="258" t="s">
        <v>498</v>
      </c>
    </row>
    <row r="32" spans="1:2" ht="15.75" customHeight="1">
      <c r="A32" s="266"/>
      <c r="B32" s="258" t="s">
        <v>499</v>
      </c>
    </row>
    <row r="33" spans="1:2" ht="15.75" customHeight="1">
      <c r="A33" s="267"/>
      <c r="B33" s="63" t="s">
        <v>497</v>
      </c>
    </row>
    <row r="34" spans="1:2" ht="15.75" customHeight="1">
      <c r="A34" s="265">
        <v>9</v>
      </c>
      <c r="B34" s="257" t="s">
        <v>500</v>
      </c>
    </row>
    <row r="35" spans="1:2" ht="15.75" customHeight="1">
      <c r="A35" s="266"/>
      <c r="B35" s="258" t="s">
        <v>493</v>
      </c>
    </row>
    <row r="36" spans="1:2" ht="15.75" customHeight="1">
      <c r="A36" s="266"/>
      <c r="B36" s="258" t="s">
        <v>501</v>
      </c>
    </row>
    <row r="37" spans="1:2" ht="15.75" customHeight="1">
      <c r="A37" s="266"/>
      <c r="B37" s="259" t="s">
        <v>487</v>
      </c>
    </row>
    <row r="38" spans="1:2" ht="15.75" customHeight="1">
      <c r="A38" s="265">
        <v>10</v>
      </c>
      <c r="B38" s="260" t="s">
        <v>502</v>
      </c>
    </row>
    <row r="39" spans="1:2" ht="15.75" customHeight="1">
      <c r="A39" s="266"/>
      <c r="B39" s="259" t="s">
        <v>503</v>
      </c>
    </row>
    <row r="40" spans="1:2" ht="15.75" customHeight="1">
      <c r="A40" s="266"/>
      <c r="B40" s="259" t="s">
        <v>504</v>
      </c>
    </row>
    <row r="41" spans="1:2" ht="15.75" customHeight="1">
      <c r="A41" s="267"/>
      <c r="B41" s="261" t="s">
        <v>485</v>
      </c>
    </row>
    <row r="42" spans="1:2" ht="15.75" customHeight="1">
      <c r="A42" s="265">
        <v>11</v>
      </c>
      <c r="B42" s="260" t="s">
        <v>505</v>
      </c>
    </row>
    <row r="43" spans="1:2" ht="15.75" customHeight="1">
      <c r="A43" s="266"/>
      <c r="B43" s="259" t="s">
        <v>506</v>
      </c>
    </row>
    <row r="44" spans="1:2" ht="15.75" customHeight="1">
      <c r="A44" s="266"/>
      <c r="B44" s="259" t="s">
        <v>504</v>
      </c>
    </row>
    <row r="45" spans="1:2" ht="15.75" customHeight="1">
      <c r="A45" s="267"/>
      <c r="B45" s="261" t="s">
        <v>487</v>
      </c>
    </row>
    <row r="46" spans="1:2" ht="15.75" customHeight="1">
      <c r="A46" s="265">
        <v>12</v>
      </c>
      <c r="B46" s="260" t="s">
        <v>507</v>
      </c>
    </row>
    <row r="47" spans="1:2" ht="15.75" customHeight="1">
      <c r="A47" s="266"/>
      <c r="B47" s="259" t="s">
        <v>503</v>
      </c>
    </row>
    <row r="48" spans="1:2" ht="15.75" customHeight="1">
      <c r="A48" s="267"/>
      <c r="B48" s="261" t="s">
        <v>487</v>
      </c>
    </row>
    <row r="49" spans="1:2" ht="15.75" customHeight="1">
      <c r="A49" s="265">
        <v>13</v>
      </c>
      <c r="B49" s="260" t="s">
        <v>508</v>
      </c>
    </row>
    <row r="50" spans="1:2" ht="15.75" customHeight="1">
      <c r="A50" s="266"/>
      <c r="B50" s="259" t="s">
        <v>506</v>
      </c>
    </row>
    <row r="51" spans="1:2" ht="15.75" customHeight="1">
      <c r="A51" s="267"/>
      <c r="B51" s="261" t="s">
        <v>487</v>
      </c>
    </row>
    <row r="52" spans="1:2" ht="15.75" customHeight="1"/>
  </sheetData>
  <mergeCells count="13">
    <mergeCell ref="A22:A25"/>
    <mergeCell ref="A5:A7"/>
    <mergeCell ref="A8:A10"/>
    <mergeCell ref="A11:A14"/>
    <mergeCell ref="A15:A18"/>
    <mergeCell ref="A19:A21"/>
    <mergeCell ref="A49:A51"/>
    <mergeCell ref="A26:A29"/>
    <mergeCell ref="A30:A33"/>
    <mergeCell ref="A34:A37"/>
    <mergeCell ref="A38:A41"/>
    <mergeCell ref="A42:A45"/>
    <mergeCell ref="A46:A48"/>
  </mergeCells>
  <printOptions horizontalCentered="1" verticalCentered="1"/>
  <pageMargins left="0" right="0" top="0" bottom="0" header="0" footer="0"/>
  <pageSetup paperSize="223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8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.6" zeroHeight="1"/>
  <cols>
    <col min="1" max="1" width="78.44140625" style="44" customWidth="1"/>
    <col min="2" max="2" width="15.109375" style="44" customWidth="1"/>
    <col min="3" max="3" width="16.5546875" style="44" customWidth="1"/>
    <col min="4" max="4" width="17.33203125" style="44" bestFit="1" customWidth="1"/>
    <col min="5" max="5" width="21.6640625" style="44" customWidth="1"/>
    <col min="6" max="6" width="17.109375" style="44" customWidth="1"/>
    <col min="7" max="7" width="19.5546875" style="44" bestFit="1" customWidth="1"/>
    <col min="8" max="8" width="18.6640625" style="44" bestFit="1" customWidth="1"/>
    <col min="9" max="9" width="21.6640625" style="44" customWidth="1"/>
    <col min="10" max="10" width="18.109375" style="44" bestFit="1" customWidth="1"/>
    <col min="11" max="11" width="16" style="44" customWidth="1"/>
    <col min="12" max="12" width="19.88671875" style="44" customWidth="1"/>
    <col min="13" max="13" width="20.44140625" style="44" customWidth="1"/>
    <col min="14" max="14" width="18.88671875" style="44" customWidth="1"/>
    <col min="15" max="15" width="15.88671875" style="44" customWidth="1"/>
    <col min="16" max="16" width="18.88671875" style="44" customWidth="1"/>
    <col min="17" max="17" width="17.5546875" style="44" customWidth="1"/>
    <col min="18" max="18" width="24.5546875" style="44" customWidth="1"/>
    <col min="19" max="19" width="15.44140625" style="44" customWidth="1"/>
    <col min="20" max="20" width="9.109375" style="32" hidden="1" customWidth="1"/>
    <col min="21" max="22" width="9.109375" style="9" hidden="1" customWidth="1"/>
    <col min="23" max="23" width="0" style="9" hidden="1" customWidth="1"/>
    <col min="24" max="16384" width="9.109375" style="9" hidden="1"/>
  </cols>
  <sheetData>
    <row r="1" spans="1:20">
      <c r="A1" s="13" t="s">
        <v>190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20">
      <c r="A2" s="15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20">
      <c r="A3" s="98" t="s">
        <v>421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20">
      <c r="A4" s="98" t="s">
        <v>366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20">
      <c r="A5" s="98" t="s">
        <v>422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1:20">
      <c r="A6" s="98" t="s">
        <v>395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20">
      <c r="A7" s="15"/>
      <c r="B7" s="14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20" ht="15.75" customHeight="1">
      <c r="A8" s="291" t="s">
        <v>388</v>
      </c>
      <c r="B8" s="268" t="s">
        <v>23</v>
      </c>
      <c r="C8" s="268" t="s">
        <v>373</v>
      </c>
      <c r="D8" s="268" t="s">
        <v>385</v>
      </c>
      <c r="E8" s="268" t="s">
        <v>374</v>
      </c>
      <c r="F8" s="268" t="s">
        <v>391</v>
      </c>
      <c r="G8" s="268" t="s">
        <v>386</v>
      </c>
      <c r="H8" s="268" t="s">
        <v>375</v>
      </c>
      <c r="I8" s="268" t="s">
        <v>376</v>
      </c>
      <c r="J8" s="268" t="s">
        <v>377</v>
      </c>
      <c r="K8" s="268" t="s">
        <v>378</v>
      </c>
      <c r="L8" s="278" t="s">
        <v>418</v>
      </c>
      <c r="M8" s="278" t="s">
        <v>419</v>
      </c>
      <c r="N8" s="268" t="s">
        <v>379</v>
      </c>
      <c r="O8" s="268" t="s">
        <v>380</v>
      </c>
      <c r="P8" s="268" t="s">
        <v>381</v>
      </c>
      <c r="Q8" s="268" t="s">
        <v>382</v>
      </c>
      <c r="R8" s="268" t="s">
        <v>383</v>
      </c>
      <c r="S8" s="293" t="s">
        <v>384</v>
      </c>
    </row>
    <row r="9" spans="1:20" ht="48.75" customHeight="1">
      <c r="A9" s="292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79"/>
      <c r="M9" s="279"/>
      <c r="N9" s="269"/>
      <c r="O9" s="269"/>
      <c r="P9" s="269"/>
      <c r="Q9" s="269"/>
      <c r="R9" s="269"/>
      <c r="S9" s="294"/>
    </row>
    <row r="10" spans="1:20">
      <c r="A10" s="148" t="s">
        <v>351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7"/>
    </row>
    <row r="11" spans="1:20" s="81" customFormat="1">
      <c r="A11" s="20" t="s">
        <v>25</v>
      </c>
      <c r="B11" s="71">
        <f>SUM(B13,B23,B28,B38,B46,B55,B65,B76,B86,B96,B106,B118,B124,B134,B140)</f>
        <v>40935</v>
      </c>
      <c r="C11" s="71">
        <f t="shared" ref="C11:S11" si="0">SUM(C13,C23,C28,C38,C46,C55,C65,C76,C86,C96,C106,C118,C124,C134,C140)</f>
        <v>16833</v>
      </c>
      <c r="D11" s="71">
        <f t="shared" si="0"/>
        <v>2496</v>
      </c>
      <c r="E11" s="71">
        <f t="shared" si="0"/>
        <v>3967</v>
      </c>
      <c r="F11" s="71">
        <f t="shared" si="0"/>
        <v>3481</v>
      </c>
      <c r="G11" s="71">
        <f t="shared" si="0"/>
        <v>1069</v>
      </c>
      <c r="H11" s="71">
        <f t="shared" si="0"/>
        <v>370</v>
      </c>
      <c r="I11" s="71">
        <f t="shared" si="0"/>
        <v>1006</v>
      </c>
      <c r="J11" s="71">
        <f t="shared" si="0"/>
        <v>547</v>
      </c>
      <c r="K11" s="71">
        <f t="shared" si="0"/>
        <v>1508</v>
      </c>
      <c r="L11" s="71">
        <f t="shared" si="0"/>
        <v>506</v>
      </c>
      <c r="M11" s="71">
        <f t="shared" si="0"/>
        <v>62</v>
      </c>
      <c r="N11" s="71">
        <f t="shared" si="0"/>
        <v>4069</v>
      </c>
      <c r="O11" s="71">
        <f t="shared" si="0"/>
        <v>1399</v>
      </c>
      <c r="P11" s="71">
        <f t="shared" si="0"/>
        <v>43</v>
      </c>
      <c r="Q11" s="71">
        <f t="shared" si="0"/>
        <v>1959</v>
      </c>
      <c r="R11" s="71">
        <f t="shared" si="0"/>
        <v>165</v>
      </c>
      <c r="S11" s="72">
        <f t="shared" si="0"/>
        <v>1455</v>
      </c>
      <c r="T11" s="80"/>
    </row>
    <row r="12" spans="1:20" s="81" customFormat="1">
      <c r="A12" s="19"/>
      <c r="B12" s="71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/>
      <c r="O12" s="74"/>
      <c r="P12" s="74"/>
      <c r="Q12" s="74"/>
      <c r="R12" s="74"/>
      <c r="S12" s="74"/>
      <c r="T12" s="80"/>
    </row>
    <row r="13" spans="1:20" s="81" customFormat="1">
      <c r="A13" s="20" t="s">
        <v>26</v>
      </c>
      <c r="B13" s="75">
        <f>SUM(B14:B21)</f>
        <v>3864</v>
      </c>
      <c r="C13" s="75">
        <f t="shared" ref="C13:S13" si="1">SUM(C14:C21)</f>
        <v>2036</v>
      </c>
      <c r="D13" s="75">
        <f t="shared" si="1"/>
        <v>359</v>
      </c>
      <c r="E13" s="75">
        <f t="shared" si="1"/>
        <v>431</v>
      </c>
      <c r="F13" s="75">
        <f t="shared" si="1"/>
        <v>306</v>
      </c>
      <c r="G13" s="75">
        <f t="shared" si="1"/>
        <v>187</v>
      </c>
      <c r="H13" s="75">
        <f t="shared" si="1"/>
        <v>29</v>
      </c>
      <c r="I13" s="75">
        <f t="shared" si="1"/>
        <v>0</v>
      </c>
      <c r="J13" s="75">
        <f t="shared" si="1"/>
        <v>24</v>
      </c>
      <c r="K13" s="75">
        <f t="shared" si="1"/>
        <v>23</v>
      </c>
      <c r="L13" s="75">
        <f t="shared" si="1"/>
        <v>0</v>
      </c>
      <c r="M13" s="75">
        <f t="shared" si="1"/>
        <v>0</v>
      </c>
      <c r="N13" s="75">
        <f t="shared" si="1"/>
        <v>251</v>
      </c>
      <c r="O13" s="75">
        <f t="shared" si="1"/>
        <v>123</v>
      </c>
      <c r="P13" s="75">
        <f t="shared" si="1"/>
        <v>0</v>
      </c>
      <c r="Q13" s="75">
        <f t="shared" si="1"/>
        <v>11</v>
      </c>
      <c r="R13" s="75">
        <f t="shared" si="1"/>
        <v>0</v>
      </c>
      <c r="S13" s="76">
        <f t="shared" si="1"/>
        <v>84</v>
      </c>
      <c r="T13" s="80"/>
    </row>
    <row r="14" spans="1:20" s="81" customFormat="1">
      <c r="A14" s="21" t="s">
        <v>107</v>
      </c>
      <c r="B14" s="65">
        <f>SUM(C14:S14)</f>
        <v>3210</v>
      </c>
      <c r="C14" s="65">
        <v>1749</v>
      </c>
      <c r="D14" s="65">
        <v>306</v>
      </c>
      <c r="E14" s="65">
        <v>385</v>
      </c>
      <c r="F14" s="65">
        <v>290</v>
      </c>
      <c r="G14" s="65">
        <v>178</v>
      </c>
      <c r="H14" s="65">
        <v>24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207</v>
      </c>
      <c r="O14" s="65">
        <v>0</v>
      </c>
      <c r="P14" s="65">
        <v>0</v>
      </c>
      <c r="Q14" s="65">
        <v>11</v>
      </c>
      <c r="R14" s="65">
        <v>0</v>
      </c>
      <c r="S14" s="65">
        <v>60</v>
      </c>
      <c r="T14" s="80"/>
    </row>
    <row r="15" spans="1:20" s="81" customFormat="1">
      <c r="A15" s="22" t="s">
        <v>150</v>
      </c>
      <c r="B15" s="65">
        <f t="shared" ref="B15:B78" si="2">SUM(C15:S15)</f>
        <v>148</v>
      </c>
      <c r="C15" s="65">
        <v>94</v>
      </c>
      <c r="D15" s="65">
        <v>5</v>
      </c>
      <c r="E15" s="65">
        <v>13</v>
      </c>
      <c r="F15" s="65">
        <v>14</v>
      </c>
      <c r="G15" s="65">
        <v>2</v>
      </c>
      <c r="H15" s="65">
        <v>2</v>
      </c>
      <c r="I15" s="65">
        <v>0</v>
      </c>
      <c r="J15" s="65">
        <v>0</v>
      </c>
      <c r="K15" s="65">
        <v>6</v>
      </c>
      <c r="L15" s="65">
        <v>0</v>
      </c>
      <c r="M15" s="65">
        <v>0</v>
      </c>
      <c r="N15" s="65">
        <v>0</v>
      </c>
      <c r="O15" s="65">
        <v>12</v>
      </c>
      <c r="P15" s="65">
        <v>0</v>
      </c>
      <c r="Q15" s="65">
        <v>0</v>
      </c>
      <c r="R15" s="65">
        <v>0</v>
      </c>
      <c r="S15" s="65">
        <v>0</v>
      </c>
      <c r="T15" s="80"/>
    </row>
    <row r="16" spans="1:20" s="81" customFormat="1">
      <c r="A16" s="22" t="s">
        <v>30</v>
      </c>
      <c r="B16" s="65">
        <f t="shared" si="2"/>
        <v>150</v>
      </c>
      <c r="C16" s="65">
        <v>94</v>
      </c>
      <c r="D16" s="65">
        <v>14</v>
      </c>
      <c r="E16" s="65">
        <v>6</v>
      </c>
      <c r="F16" s="65">
        <v>0</v>
      </c>
      <c r="G16" s="65">
        <v>0</v>
      </c>
      <c r="H16" s="65">
        <v>0</v>
      </c>
      <c r="I16" s="65">
        <v>0</v>
      </c>
      <c r="J16" s="65">
        <v>6</v>
      </c>
      <c r="K16" s="65">
        <v>0</v>
      </c>
      <c r="L16" s="65">
        <v>0</v>
      </c>
      <c r="M16" s="65">
        <v>0</v>
      </c>
      <c r="N16" s="65">
        <v>0</v>
      </c>
      <c r="O16" s="65">
        <v>30</v>
      </c>
      <c r="P16" s="65">
        <v>0</v>
      </c>
      <c r="Q16" s="65">
        <v>0</v>
      </c>
      <c r="R16" s="65">
        <v>0</v>
      </c>
      <c r="S16" s="65">
        <v>0</v>
      </c>
      <c r="T16" s="80"/>
    </row>
    <row r="17" spans="1:20" s="81" customFormat="1">
      <c r="A17" s="22" t="s">
        <v>31</v>
      </c>
      <c r="B17" s="65">
        <f t="shared" si="2"/>
        <v>105</v>
      </c>
      <c r="C17" s="65">
        <v>25</v>
      </c>
      <c r="D17" s="65">
        <v>11</v>
      </c>
      <c r="E17" s="65">
        <v>10</v>
      </c>
      <c r="F17" s="65">
        <v>1</v>
      </c>
      <c r="G17" s="65">
        <v>0</v>
      </c>
      <c r="H17" s="65">
        <v>0</v>
      </c>
      <c r="I17" s="65">
        <v>0</v>
      </c>
      <c r="J17" s="65">
        <v>0</v>
      </c>
      <c r="K17" s="65">
        <v>6</v>
      </c>
      <c r="L17" s="65">
        <v>0</v>
      </c>
      <c r="M17" s="65">
        <v>0</v>
      </c>
      <c r="N17" s="65">
        <v>22</v>
      </c>
      <c r="O17" s="65">
        <v>9</v>
      </c>
      <c r="P17" s="65">
        <v>0</v>
      </c>
      <c r="Q17" s="65">
        <v>0</v>
      </c>
      <c r="R17" s="65">
        <v>0</v>
      </c>
      <c r="S17" s="65">
        <v>21</v>
      </c>
      <c r="T17" s="80"/>
    </row>
    <row r="18" spans="1:20" s="81" customFormat="1">
      <c r="A18" s="22" t="s">
        <v>27</v>
      </c>
      <c r="B18" s="65">
        <f t="shared" si="2"/>
        <v>33</v>
      </c>
      <c r="C18" s="65">
        <v>6</v>
      </c>
      <c r="D18" s="65">
        <v>2</v>
      </c>
      <c r="E18" s="65">
        <v>3</v>
      </c>
      <c r="F18" s="65">
        <v>1</v>
      </c>
      <c r="G18" s="65">
        <v>0</v>
      </c>
      <c r="H18" s="65">
        <v>1</v>
      </c>
      <c r="I18" s="65">
        <v>0</v>
      </c>
      <c r="J18" s="65">
        <v>3</v>
      </c>
      <c r="K18" s="65">
        <v>0</v>
      </c>
      <c r="L18" s="65">
        <v>0</v>
      </c>
      <c r="M18" s="65">
        <v>0</v>
      </c>
      <c r="N18" s="65">
        <v>6</v>
      </c>
      <c r="O18" s="65">
        <v>10</v>
      </c>
      <c r="P18" s="65">
        <v>0</v>
      </c>
      <c r="Q18" s="65">
        <v>0</v>
      </c>
      <c r="R18" s="65">
        <v>0</v>
      </c>
      <c r="S18" s="65">
        <v>1</v>
      </c>
      <c r="T18" s="80"/>
    </row>
    <row r="19" spans="1:20" s="81" customFormat="1">
      <c r="A19" s="22" t="s">
        <v>28</v>
      </c>
      <c r="B19" s="65">
        <f t="shared" si="2"/>
        <v>118</v>
      </c>
      <c r="C19" s="65">
        <v>27</v>
      </c>
      <c r="D19" s="65">
        <v>11</v>
      </c>
      <c r="E19" s="65">
        <v>9</v>
      </c>
      <c r="F19" s="65">
        <v>0</v>
      </c>
      <c r="G19" s="65">
        <v>0</v>
      </c>
      <c r="H19" s="65">
        <v>1</v>
      </c>
      <c r="I19" s="65">
        <v>0</v>
      </c>
      <c r="J19" s="65">
        <v>12</v>
      </c>
      <c r="K19" s="65">
        <v>8</v>
      </c>
      <c r="L19" s="65">
        <v>0</v>
      </c>
      <c r="M19" s="65">
        <v>0</v>
      </c>
      <c r="N19" s="65">
        <v>14</v>
      </c>
      <c r="O19" s="65">
        <v>34</v>
      </c>
      <c r="P19" s="65">
        <v>0</v>
      </c>
      <c r="Q19" s="65">
        <v>0</v>
      </c>
      <c r="R19" s="65">
        <v>0</v>
      </c>
      <c r="S19" s="65">
        <v>2</v>
      </c>
      <c r="T19" s="80"/>
    </row>
    <row r="20" spans="1:20" s="81" customFormat="1">
      <c r="A20" s="22" t="s">
        <v>29</v>
      </c>
      <c r="B20" s="65">
        <f t="shared" si="2"/>
        <v>4</v>
      </c>
      <c r="C20" s="65">
        <v>1</v>
      </c>
      <c r="D20" s="65">
        <v>3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80"/>
    </row>
    <row r="21" spans="1:20" s="81" customFormat="1">
      <c r="A21" s="22" t="s">
        <v>32</v>
      </c>
      <c r="B21" s="65">
        <f t="shared" si="2"/>
        <v>96</v>
      </c>
      <c r="C21" s="65">
        <v>40</v>
      </c>
      <c r="D21" s="65">
        <v>7</v>
      </c>
      <c r="E21" s="65">
        <v>5</v>
      </c>
      <c r="F21" s="65">
        <v>0</v>
      </c>
      <c r="G21" s="65">
        <v>7</v>
      </c>
      <c r="H21" s="65">
        <v>1</v>
      </c>
      <c r="I21" s="65">
        <v>0</v>
      </c>
      <c r="J21" s="65">
        <v>3</v>
      </c>
      <c r="K21" s="65">
        <v>3</v>
      </c>
      <c r="L21" s="65">
        <v>0</v>
      </c>
      <c r="M21" s="65">
        <v>0</v>
      </c>
      <c r="N21" s="65">
        <v>2</v>
      </c>
      <c r="O21" s="65">
        <v>28</v>
      </c>
      <c r="P21" s="65">
        <v>0</v>
      </c>
      <c r="Q21" s="65">
        <v>0</v>
      </c>
      <c r="R21" s="65">
        <v>0</v>
      </c>
      <c r="S21" s="65">
        <v>0</v>
      </c>
      <c r="T21" s="80"/>
    </row>
    <row r="22" spans="1:20" s="81" customFormat="1">
      <c r="A22" s="23"/>
      <c r="B22" s="65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65"/>
      <c r="O22" s="65"/>
      <c r="P22" s="65"/>
      <c r="Q22" s="65"/>
      <c r="R22" s="65"/>
      <c r="S22" s="65"/>
      <c r="T22" s="80"/>
    </row>
    <row r="23" spans="1:20" s="81" customFormat="1">
      <c r="A23" s="20" t="s">
        <v>7</v>
      </c>
      <c r="B23" s="76">
        <f>SUM(B24:B26)</f>
        <v>11647</v>
      </c>
      <c r="C23" s="76">
        <f t="shared" ref="C23:S23" si="3">SUM(C24:C26)</f>
        <v>4411</v>
      </c>
      <c r="D23" s="76">
        <f t="shared" si="3"/>
        <v>575</v>
      </c>
      <c r="E23" s="76">
        <f t="shared" si="3"/>
        <v>2451</v>
      </c>
      <c r="F23" s="76">
        <f t="shared" si="3"/>
        <v>1269</v>
      </c>
      <c r="G23" s="76">
        <f t="shared" si="3"/>
        <v>118</v>
      </c>
      <c r="H23" s="76">
        <f t="shared" si="3"/>
        <v>125</v>
      </c>
      <c r="I23" s="76">
        <f t="shared" si="3"/>
        <v>399</v>
      </c>
      <c r="J23" s="76">
        <f t="shared" si="3"/>
        <v>28</v>
      </c>
      <c r="K23" s="76">
        <f t="shared" si="3"/>
        <v>429</v>
      </c>
      <c r="L23" s="76">
        <f t="shared" si="3"/>
        <v>0</v>
      </c>
      <c r="M23" s="76">
        <f t="shared" si="3"/>
        <v>1</v>
      </c>
      <c r="N23" s="76">
        <f t="shared" si="3"/>
        <v>943</v>
      </c>
      <c r="O23" s="76">
        <f t="shared" si="3"/>
        <v>0</v>
      </c>
      <c r="P23" s="76">
        <f t="shared" si="3"/>
        <v>0</v>
      </c>
      <c r="Q23" s="76">
        <f t="shared" si="3"/>
        <v>723</v>
      </c>
      <c r="R23" s="76">
        <f t="shared" si="3"/>
        <v>0</v>
      </c>
      <c r="S23" s="76">
        <f t="shared" si="3"/>
        <v>175</v>
      </c>
      <c r="T23" s="80"/>
    </row>
    <row r="24" spans="1:20" s="81" customFormat="1">
      <c r="A24" s="22" t="s">
        <v>109</v>
      </c>
      <c r="B24" s="65">
        <f t="shared" si="2"/>
        <v>2189</v>
      </c>
      <c r="C24" s="65">
        <v>1475</v>
      </c>
      <c r="D24" s="65">
        <v>13</v>
      </c>
      <c r="E24" s="65">
        <v>190</v>
      </c>
      <c r="F24" s="65">
        <v>156</v>
      </c>
      <c r="G24" s="65">
        <v>15</v>
      </c>
      <c r="H24" s="65">
        <v>18</v>
      </c>
      <c r="I24" s="65">
        <v>22</v>
      </c>
      <c r="J24" s="65">
        <v>0</v>
      </c>
      <c r="K24" s="65">
        <v>38</v>
      </c>
      <c r="L24" s="65">
        <v>0</v>
      </c>
      <c r="M24" s="65">
        <v>0</v>
      </c>
      <c r="N24" s="65">
        <v>178</v>
      </c>
      <c r="O24" s="65">
        <v>0</v>
      </c>
      <c r="P24" s="65">
        <v>0</v>
      </c>
      <c r="Q24" s="65">
        <v>81</v>
      </c>
      <c r="R24" s="65">
        <v>0</v>
      </c>
      <c r="S24" s="65">
        <v>3</v>
      </c>
      <c r="T24" s="80"/>
    </row>
    <row r="25" spans="1:20" s="81" customFormat="1">
      <c r="A25" s="22" t="s">
        <v>110</v>
      </c>
      <c r="B25" s="65">
        <f t="shared" si="2"/>
        <v>4899</v>
      </c>
      <c r="C25" s="65">
        <v>1440</v>
      </c>
      <c r="D25" s="65">
        <v>112</v>
      </c>
      <c r="E25" s="65">
        <v>2047</v>
      </c>
      <c r="F25" s="65">
        <v>316</v>
      </c>
      <c r="G25" s="65">
        <v>74</v>
      </c>
      <c r="H25" s="65">
        <v>31</v>
      </c>
      <c r="I25" s="65">
        <v>143</v>
      </c>
      <c r="J25" s="65">
        <v>0</v>
      </c>
      <c r="K25" s="65">
        <v>111</v>
      </c>
      <c r="L25" s="65">
        <v>0</v>
      </c>
      <c r="M25" s="65">
        <v>1</v>
      </c>
      <c r="N25" s="65">
        <v>374</v>
      </c>
      <c r="O25" s="65">
        <v>0</v>
      </c>
      <c r="P25" s="65">
        <v>0</v>
      </c>
      <c r="Q25" s="65">
        <v>242</v>
      </c>
      <c r="R25" s="65">
        <v>0</v>
      </c>
      <c r="S25" s="65">
        <v>8</v>
      </c>
      <c r="T25" s="80"/>
    </row>
    <row r="26" spans="1:20" s="81" customFormat="1">
      <c r="A26" s="23" t="s">
        <v>151</v>
      </c>
      <c r="B26" s="65">
        <f t="shared" si="2"/>
        <v>4559</v>
      </c>
      <c r="C26" s="65">
        <v>1496</v>
      </c>
      <c r="D26" s="65">
        <v>450</v>
      </c>
      <c r="E26" s="65">
        <v>214</v>
      </c>
      <c r="F26" s="65">
        <v>797</v>
      </c>
      <c r="G26" s="65">
        <v>29</v>
      </c>
      <c r="H26" s="65">
        <v>76</v>
      </c>
      <c r="I26" s="65">
        <v>234</v>
      </c>
      <c r="J26" s="65">
        <v>28</v>
      </c>
      <c r="K26" s="65">
        <v>280</v>
      </c>
      <c r="L26" s="65">
        <v>0</v>
      </c>
      <c r="M26" s="65">
        <v>0</v>
      </c>
      <c r="N26" s="65">
        <v>391</v>
      </c>
      <c r="O26" s="65">
        <v>0</v>
      </c>
      <c r="P26" s="65">
        <v>0</v>
      </c>
      <c r="Q26" s="65">
        <v>400</v>
      </c>
      <c r="R26" s="65">
        <v>0</v>
      </c>
      <c r="S26" s="65">
        <v>164</v>
      </c>
      <c r="T26" s="80"/>
    </row>
    <row r="27" spans="1:20" s="81" customFormat="1">
      <c r="A27" s="23"/>
      <c r="B27" s="65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65"/>
      <c r="O27" s="65"/>
      <c r="P27" s="65"/>
      <c r="Q27" s="65"/>
      <c r="R27" s="65"/>
      <c r="S27" s="65"/>
      <c r="T27" s="80"/>
    </row>
    <row r="28" spans="1:20" s="81" customFormat="1">
      <c r="A28" s="20" t="s">
        <v>33</v>
      </c>
      <c r="B28" s="76">
        <f>SUM(B29:B36)</f>
        <v>1183</v>
      </c>
      <c r="C28" s="76">
        <f t="shared" ref="C28:S28" si="4">SUM(C29:C36)</f>
        <v>334</v>
      </c>
      <c r="D28" s="76">
        <f t="shared" si="4"/>
        <v>113</v>
      </c>
      <c r="E28" s="76">
        <f t="shared" si="4"/>
        <v>68</v>
      </c>
      <c r="F28" s="76">
        <f t="shared" si="4"/>
        <v>257</v>
      </c>
      <c r="G28" s="76">
        <f t="shared" si="4"/>
        <v>10</v>
      </c>
      <c r="H28" s="76">
        <f t="shared" si="4"/>
        <v>10</v>
      </c>
      <c r="I28" s="76">
        <f t="shared" si="4"/>
        <v>40</v>
      </c>
      <c r="J28" s="76">
        <f t="shared" si="4"/>
        <v>1</v>
      </c>
      <c r="K28" s="76">
        <f t="shared" si="4"/>
        <v>28</v>
      </c>
      <c r="L28" s="76">
        <f t="shared" si="4"/>
        <v>0</v>
      </c>
      <c r="M28" s="76">
        <f t="shared" si="4"/>
        <v>0</v>
      </c>
      <c r="N28" s="76">
        <f t="shared" si="4"/>
        <v>71</v>
      </c>
      <c r="O28" s="76">
        <f t="shared" si="4"/>
        <v>88</v>
      </c>
      <c r="P28" s="76">
        <f t="shared" si="4"/>
        <v>0</v>
      </c>
      <c r="Q28" s="76">
        <f t="shared" si="4"/>
        <v>30</v>
      </c>
      <c r="R28" s="76">
        <f t="shared" si="4"/>
        <v>0</v>
      </c>
      <c r="S28" s="76">
        <f t="shared" si="4"/>
        <v>133</v>
      </c>
      <c r="T28" s="80"/>
    </row>
    <row r="29" spans="1:20" s="81" customFormat="1">
      <c r="A29" s="22" t="s">
        <v>35</v>
      </c>
      <c r="B29" s="65">
        <f t="shared" si="2"/>
        <v>153</v>
      </c>
      <c r="C29" s="65">
        <v>54</v>
      </c>
      <c r="D29" s="65">
        <v>3</v>
      </c>
      <c r="E29" s="65">
        <v>9</v>
      </c>
      <c r="F29" s="65">
        <v>72</v>
      </c>
      <c r="G29" s="65">
        <v>1</v>
      </c>
      <c r="H29" s="65">
        <v>1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8</v>
      </c>
      <c r="O29" s="65">
        <v>4</v>
      </c>
      <c r="P29" s="65">
        <v>0</v>
      </c>
      <c r="Q29" s="65">
        <v>0</v>
      </c>
      <c r="R29" s="65">
        <v>0</v>
      </c>
      <c r="S29" s="65">
        <v>1</v>
      </c>
      <c r="T29" s="80"/>
    </row>
    <row r="30" spans="1:20" s="81" customFormat="1">
      <c r="A30" s="22" t="s">
        <v>34</v>
      </c>
      <c r="B30" s="65">
        <f t="shared" si="2"/>
        <v>283</v>
      </c>
      <c r="C30" s="65">
        <v>125</v>
      </c>
      <c r="D30" s="65">
        <v>16</v>
      </c>
      <c r="E30" s="65">
        <v>16</v>
      </c>
      <c r="F30" s="65">
        <v>94</v>
      </c>
      <c r="G30" s="65">
        <v>5</v>
      </c>
      <c r="H30" s="65">
        <v>4</v>
      </c>
      <c r="I30" s="65">
        <v>0</v>
      </c>
      <c r="J30" s="65">
        <v>0</v>
      </c>
      <c r="K30" s="65">
        <v>1</v>
      </c>
      <c r="L30" s="65">
        <v>0</v>
      </c>
      <c r="M30" s="65">
        <v>0</v>
      </c>
      <c r="N30" s="65">
        <v>10</v>
      </c>
      <c r="O30" s="65">
        <v>11</v>
      </c>
      <c r="P30" s="65">
        <v>0</v>
      </c>
      <c r="Q30" s="65">
        <v>0</v>
      </c>
      <c r="R30" s="65">
        <v>0</v>
      </c>
      <c r="S30" s="65">
        <v>1</v>
      </c>
      <c r="T30" s="80"/>
    </row>
    <row r="31" spans="1:20" s="81" customFormat="1">
      <c r="A31" s="22" t="s">
        <v>36</v>
      </c>
      <c r="B31" s="65">
        <f t="shared" si="2"/>
        <v>456</v>
      </c>
      <c r="C31" s="65">
        <v>90</v>
      </c>
      <c r="D31" s="65">
        <v>44</v>
      </c>
      <c r="E31" s="65">
        <v>31</v>
      </c>
      <c r="F31" s="65">
        <v>75</v>
      </c>
      <c r="G31" s="65">
        <v>3</v>
      </c>
      <c r="H31" s="65">
        <v>4</v>
      </c>
      <c r="I31" s="65">
        <v>0</v>
      </c>
      <c r="J31" s="65">
        <v>0</v>
      </c>
      <c r="K31" s="65">
        <v>26</v>
      </c>
      <c r="L31" s="65">
        <v>0</v>
      </c>
      <c r="M31" s="65">
        <v>0</v>
      </c>
      <c r="N31" s="65">
        <v>43</v>
      </c>
      <c r="O31" s="65">
        <v>23</v>
      </c>
      <c r="P31" s="65">
        <v>0</v>
      </c>
      <c r="Q31" s="65">
        <v>30</v>
      </c>
      <c r="R31" s="65">
        <v>0</v>
      </c>
      <c r="S31" s="65">
        <v>87</v>
      </c>
      <c r="T31" s="80"/>
    </row>
    <row r="32" spans="1:20" s="81" customFormat="1">
      <c r="A32" s="22" t="s">
        <v>37</v>
      </c>
      <c r="B32" s="65">
        <f t="shared" si="2"/>
        <v>108</v>
      </c>
      <c r="C32" s="65">
        <v>12</v>
      </c>
      <c r="D32" s="65">
        <v>28</v>
      </c>
      <c r="E32" s="65">
        <v>4</v>
      </c>
      <c r="F32" s="65">
        <v>8</v>
      </c>
      <c r="G32" s="65">
        <v>0</v>
      </c>
      <c r="H32" s="65">
        <v>0</v>
      </c>
      <c r="I32" s="65">
        <v>40</v>
      </c>
      <c r="J32" s="65">
        <v>0</v>
      </c>
      <c r="K32" s="65">
        <v>0</v>
      </c>
      <c r="L32" s="65">
        <v>0</v>
      </c>
      <c r="M32" s="65">
        <v>0</v>
      </c>
      <c r="N32" s="65">
        <v>1</v>
      </c>
      <c r="O32" s="65">
        <v>15</v>
      </c>
      <c r="P32" s="65">
        <v>0</v>
      </c>
      <c r="Q32" s="65">
        <v>0</v>
      </c>
      <c r="R32" s="65">
        <v>0</v>
      </c>
      <c r="S32" s="65">
        <v>0</v>
      </c>
      <c r="T32" s="80"/>
    </row>
    <row r="33" spans="1:20" s="81" customFormat="1">
      <c r="A33" s="22" t="s">
        <v>38</v>
      </c>
      <c r="B33" s="65">
        <f t="shared" si="2"/>
        <v>35</v>
      </c>
      <c r="C33" s="65">
        <v>7</v>
      </c>
      <c r="D33" s="65">
        <v>4</v>
      </c>
      <c r="E33" s="65">
        <v>3</v>
      </c>
      <c r="F33" s="65">
        <v>0</v>
      </c>
      <c r="G33" s="65">
        <v>1</v>
      </c>
      <c r="H33" s="65">
        <v>1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2</v>
      </c>
      <c r="O33" s="65">
        <v>14</v>
      </c>
      <c r="P33" s="65">
        <v>0</v>
      </c>
      <c r="Q33" s="65">
        <v>0</v>
      </c>
      <c r="R33" s="65">
        <v>0</v>
      </c>
      <c r="S33" s="65">
        <v>3</v>
      </c>
      <c r="T33" s="80"/>
    </row>
    <row r="34" spans="1:20" s="81" customFormat="1">
      <c r="A34" s="22" t="s">
        <v>39</v>
      </c>
      <c r="B34" s="65">
        <f t="shared" si="2"/>
        <v>82</v>
      </c>
      <c r="C34" s="65">
        <v>32</v>
      </c>
      <c r="D34" s="65">
        <v>13</v>
      </c>
      <c r="E34" s="65">
        <v>4</v>
      </c>
      <c r="F34" s="65">
        <v>6</v>
      </c>
      <c r="G34" s="65">
        <v>0</v>
      </c>
      <c r="H34" s="65">
        <v>0</v>
      </c>
      <c r="I34" s="65">
        <v>0</v>
      </c>
      <c r="J34" s="65">
        <v>1</v>
      </c>
      <c r="K34" s="65">
        <v>1</v>
      </c>
      <c r="L34" s="65">
        <v>0</v>
      </c>
      <c r="M34" s="65">
        <v>0</v>
      </c>
      <c r="N34" s="65">
        <v>2</v>
      </c>
      <c r="O34" s="65">
        <v>14</v>
      </c>
      <c r="P34" s="65">
        <v>0</v>
      </c>
      <c r="Q34" s="65">
        <v>0</v>
      </c>
      <c r="R34" s="65">
        <v>0</v>
      </c>
      <c r="S34" s="65">
        <v>9</v>
      </c>
      <c r="T34" s="80"/>
    </row>
    <row r="35" spans="1:20" s="81" customFormat="1">
      <c r="A35" s="22" t="s">
        <v>40</v>
      </c>
      <c r="B35" s="65">
        <f t="shared" si="2"/>
        <v>59</v>
      </c>
      <c r="C35" s="65">
        <v>13</v>
      </c>
      <c r="D35" s="65">
        <v>5</v>
      </c>
      <c r="E35" s="65">
        <v>1</v>
      </c>
      <c r="F35" s="65">
        <v>1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5</v>
      </c>
      <c r="O35" s="65">
        <v>2</v>
      </c>
      <c r="P35" s="65">
        <v>0</v>
      </c>
      <c r="Q35" s="65">
        <v>0</v>
      </c>
      <c r="R35" s="65">
        <v>0</v>
      </c>
      <c r="S35" s="65">
        <v>32</v>
      </c>
      <c r="T35" s="80"/>
    </row>
    <row r="36" spans="1:20" s="81" customFormat="1">
      <c r="A36" s="22" t="s">
        <v>41</v>
      </c>
      <c r="B36" s="65">
        <f t="shared" si="2"/>
        <v>7</v>
      </c>
      <c r="C36" s="65">
        <v>1</v>
      </c>
      <c r="D36" s="65">
        <v>0</v>
      </c>
      <c r="E36" s="65">
        <v>0</v>
      </c>
      <c r="F36" s="65">
        <v>1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5">
        <v>5</v>
      </c>
      <c r="P36" s="65">
        <v>0</v>
      </c>
      <c r="Q36" s="65">
        <v>0</v>
      </c>
      <c r="R36" s="65">
        <v>0</v>
      </c>
      <c r="S36" s="65">
        <v>0</v>
      </c>
      <c r="T36" s="80"/>
    </row>
    <row r="37" spans="1:20" s="81" customFormat="1">
      <c r="A37" s="21"/>
      <c r="B37" s="65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65"/>
      <c r="O37" s="65"/>
      <c r="P37" s="65"/>
      <c r="Q37" s="65"/>
      <c r="R37" s="65"/>
      <c r="S37" s="65"/>
      <c r="T37" s="80"/>
    </row>
    <row r="38" spans="1:20" s="81" customFormat="1">
      <c r="A38" s="20" t="s">
        <v>8</v>
      </c>
      <c r="B38" s="76">
        <f>SUM(B39:B44)</f>
        <v>2671</v>
      </c>
      <c r="C38" s="76">
        <f t="shared" ref="C38:S38" si="5">SUM(C39:C44)</f>
        <v>1135</v>
      </c>
      <c r="D38" s="76">
        <f t="shared" si="5"/>
        <v>186</v>
      </c>
      <c r="E38" s="76">
        <f t="shared" si="5"/>
        <v>135</v>
      </c>
      <c r="F38" s="76">
        <f t="shared" si="5"/>
        <v>257</v>
      </c>
      <c r="G38" s="76">
        <f t="shared" si="5"/>
        <v>186</v>
      </c>
      <c r="H38" s="76">
        <f t="shared" si="5"/>
        <v>22</v>
      </c>
      <c r="I38" s="76">
        <f t="shared" si="5"/>
        <v>59</v>
      </c>
      <c r="J38" s="76">
        <f t="shared" si="5"/>
        <v>4</v>
      </c>
      <c r="K38" s="76">
        <f t="shared" si="5"/>
        <v>58</v>
      </c>
      <c r="L38" s="76">
        <f t="shared" si="5"/>
        <v>0</v>
      </c>
      <c r="M38" s="76">
        <f t="shared" si="5"/>
        <v>0</v>
      </c>
      <c r="N38" s="76">
        <f t="shared" si="5"/>
        <v>333</v>
      </c>
      <c r="O38" s="76">
        <f t="shared" si="5"/>
        <v>22</v>
      </c>
      <c r="P38" s="76">
        <f t="shared" si="5"/>
        <v>1</v>
      </c>
      <c r="Q38" s="76">
        <f t="shared" si="5"/>
        <v>197</v>
      </c>
      <c r="R38" s="76">
        <f t="shared" si="5"/>
        <v>12</v>
      </c>
      <c r="S38" s="76">
        <f t="shared" si="5"/>
        <v>64</v>
      </c>
      <c r="T38" s="80"/>
    </row>
    <row r="39" spans="1:20" s="81" customFormat="1">
      <c r="A39" s="22" t="s">
        <v>112</v>
      </c>
      <c r="B39" s="65">
        <f t="shared" si="2"/>
        <v>1078</v>
      </c>
      <c r="C39" s="65">
        <v>451</v>
      </c>
      <c r="D39" s="65">
        <v>106</v>
      </c>
      <c r="E39" s="65">
        <v>74</v>
      </c>
      <c r="F39" s="65">
        <v>0</v>
      </c>
      <c r="G39" s="65">
        <v>34</v>
      </c>
      <c r="H39" s="65">
        <v>17</v>
      </c>
      <c r="I39" s="65">
        <v>5</v>
      </c>
      <c r="J39" s="65">
        <v>0</v>
      </c>
      <c r="K39" s="65">
        <v>43</v>
      </c>
      <c r="L39" s="65">
        <v>0</v>
      </c>
      <c r="M39" s="65">
        <v>0</v>
      </c>
      <c r="N39" s="65">
        <v>220</v>
      </c>
      <c r="O39" s="65">
        <v>0</v>
      </c>
      <c r="P39" s="65">
        <v>1</v>
      </c>
      <c r="Q39" s="65">
        <v>80</v>
      </c>
      <c r="R39" s="65">
        <v>12</v>
      </c>
      <c r="S39" s="65">
        <v>35</v>
      </c>
      <c r="T39" s="80"/>
    </row>
    <row r="40" spans="1:20" s="81" customFormat="1">
      <c r="A40" s="22" t="s">
        <v>113</v>
      </c>
      <c r="B40" s="65">
        <f t="shared" si="2"/>
        <v>1411</v>
      </c>
      <c r="C40" s="65">
        <v>657</v>
      </c>
      <c r="D40" s="65">
        <v>75</v>
      </c>
      <c r="E40" s="65">
        <v>50</v>
      </c>
      <c r="F40" s="65">
        <v>203</v>
      </c>
      <c r="G40" s="65">
        <v>139</v>
      </c>
      <c r="H40" s="65">
        <v>4</v>
      </c>
      <c r="I40" s="65">
        <v>54</v>
      </c>
      <c r="J40" s="65">
        <v>1</v>
      </c>
      <c r="K40" s="65">
        <v>1</v>
      </c>
      <c r="L40" s="65">
        <v>0</v>
      </c>
      <c r="M40" s="65">
        <v>0</v>
      </c>
      <c r="N40" s="65">
        <v>93</v>
      </c>
      <c r="O40" s="65">
        <v>0</v>
      </c>
      <c r="P40" s="65">
        <v>0</v>
      </c>
      <c r="Q40" s="65">
        <v>117</v>
      </c>
      <c r="R40" s="65">
        <v>0</v>
      </c>
      <c r="S40" s="65">
        <v>17</v>
      </c>
      <c r="T40" s="80"/>
    </row>
    <row r="41" spans="1:20" s="81" customFormat="1">
      <c r="A41" s="22" t="s">
        <v>42</v>
      </c>
      <c r="B41" s="65">
        <f t="shared" si="2"/>
        <v>56</v>
      </c>
      <c r="C41" s="65">
        <v>2</v>
      </c>
      <c r="D41" s="65">
        <v>3</v>
      </c>
      <c r="E41" s="65">
        <v>3</v>
      </c>
      <c r="F41" s="65">
        <v>14</v>
      </c>
      <c r="G41" s="65">
        <v>2</v>
      </c>
      <c r="H41" s="65">
        <v>0</v>
      </c>
      <c r="I41" s="65">
        <v>0</v>
      </c>
      <c r="J41" s="65">
        <v>3</v>
      </c>
      <c r="K41" s="65">
        <v>0</v>
      </c>
      <c r="L41" s="65">
        <v>0</v>
      </c>
      <c r="M41" s="65">
        <v>0</v>
      </c>
      <c r="N41" s="65">
        <v>6</v>
      </c>
      <c r="O41" s="65">
        <v>22</v>
      </c>
      <c r="P41" s="65">
        <v>0</v>
      </c>
      <c r="Q41" s="65">
        <v>0</v>
      </c>
      <c r="R41" s="65">
        <v>0</v>
      </c>
      <c r="S41" s="65">
        <v>1</v>
      </c>
      <c r="T41" s="80"/>
    </row>
    <row r="42" spans="1:20" s="81" customFormat="1">
      <c r="A42" s="22" t="s">
        <v>43</v>
      </c>
      <c r="B42" s="65">
        <f t="shared" si="2"/>
        <v>60</v>
      </c>
      <c r="C42" s="65">
        <v>13</v>
      </c>
      <c r="D42" s="65">
        <v>1</v>
      </c>
      <c r="E42" s="65">
        <v>2</v>
      </c>
      <c r="F42" s="65">
        <v>23</v>
      </c>
      <c r="G42" s="65">
        <v>8</v>
      </c>
      <c r="H42" s="65">
        <v>1</v>
      </c>
      <c r="I42" s="65">
        <v>0</v>
      </c>
      <c r="J42" s="65">
        <v>0</v>
      </c>
      <c r="K42" s="65">
        <v>9</v>
      </c>
      <c r="L42" s="65">
        <v>0</v>
      </c>
      <c r="M42" s="65">
        <v>0</v>
      </c>
      <c r="N42" s="65">
        <v>3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80"/>
    </row>
    <row r="43" spans="1:20" s="81" customFormat="1">
      <c r="A43" s="22" t="s">
        <v>44</v>
      </c>
      <c r="B43" s="65">
        <f t="shared" si="2"/>
        <v>5</v>
      </c>
      <c r="C43" s="65">
        <v>2</v>
      </c>
      <c r="D43" s="65">
        <v>1</v>
      </c>
      <c r="E43" s="65">
        <v>0</v>
      </c>
      <c r="F43" s="65">
        <v>0</v>
      </c>
      <c r="G43" s="65">
        <v>1</v>
      </c>
      <c r="H43" s="65">
        <v>0</v>
      </c>
      <c r="I43" s="65">
        <v>0</v>
      </c>
      <c r="J43" s="65">
        <v>0</v>
      </c>
      <c r="K43" s="65">
        <v>1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80"/>
    </row>
    <row r="44" spans="1:20" s="81" customFormat="1">
      <c r="A44" s="22" t="s">
        <v>45</v>
      </c>
      <c r="B44" s="65">
        <f t="shared" si="2"/>
        <v>61</v>
      </c>
      <c r="C44" s="65">
        <v>10</v>
      </c>
      <c r="D44" s="65">
        <v>0</v>
      </c>
      <c r="E44" s="65">
        <v>6</v>
      </c>
      <c r="F44" s="65">
        <v>17</v>
      </c>
      <c r="G44" s="65">
        <v>2</v>
      </c>
      <c r="H44" s="65">
        <v>0</v>
      </c>
      <c r="I44" s="65">
        <v>0</v>
      </c>
      <c r="J44" s="65">
        <v>0</v>
      </c>
      <c r="K44" s="65">
        <v>4</v>
      </c>
      <c r="L44" s="65">
        <v>0</v>
      </c>
      <c r="M44" s="65">
        <v>0</v>
      </c>
      <c r="N44" s="65">
        <v>11</v>
      </c>
      <c r="O44" s="65">
        <v>0</v>
      </c>
      <c r="P44" s="65">
        <v>0</v>
      </c>
      <c r="Q44" s="65">
        <v>0</v>
      </c>
      <c r="R44" s="65">
        <v>0</v>
      </c>
      <c r="S44" s="65">
        <v>11</v>
      </c>
      <c r="T44" s="80"/>
    </row>
    <row r="45" spans="1:20" s="81" customFormat="1">
      <c r="A45" s="23"/>
      <c r="B45" s="65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65"/>
      <c r="O45" s="65"/>
      <c r="P45" s="65"/>
      <c r="Q45" s="65"/>
      <c r="R45" s="65"/>
      <c r="S45" s="65"/>
      <c r="T45" s="80"/>
    </row>
    <row r="46" spans="1:20" s="81" customFormat="1">
      <c r="A46" s="20" t="s">
        <v>9</v>
      </c>
      <c r="B46" s="76">
        <f>SUM(B47:B53)</f>
        <v>1394</v>
      </c>
      <c r="C46" s="76">
        <f t="shared" ref="C46:S46" si="6">SUM(C47:C53)</f>
        <v>492</v>
      </c>
      <c r="D46" s="76">
        <f t="shared" si="6"/>
        <v>87</v>
      </c>
      <c r="E46" s="76">
        <f t="shared" si="6"/>
        <v>89</v>
      </c>
      <c r="F46" s="76">
        <f t="shared" si="6"/>
        <v>148</v>
      </c>
      <c r="G46" s="76">
        <f t="shared" si="6"/>
        <v>16</v>
      </c>
      <c r="H46" s="76">
        <f t="shared" si="6"/>
        <v>17</v>
      </c>
      <c r="I46" s="76">
        <f t="shared" si="6"/>
        <v>35</v>
      </c>
      <c r="J46" s="76">
        <f t="shared" si="6"/>
        <v>2</v>
      </c>
      <c r="K46" s="76">
        <f t="shared" si="6"/>
        <v>90</v>
      </c>
      <c r="L46" s="76">
        <f t="shared" si="6"/>
        <v>0</v>
      </c>
      <c r="M46" s="76">
        <f t="shared" si="6"/>
        <v>0</v>
      </c>
      <c r="N46" s="76">
        <f t="shared" si="6"/>
        <v>227</v>
      </c>
      <c r="O46" s="76">
        <f t="shared" si="6"/>
        <v>63</v>
      </c>
      <c r="P46" s="76">
        <f t="shared" si="6"/>
        <v>10</v>
      </c>
      <c r="Q46" s="76">
        <f t="shared" si="6"/>
        <v>60</v>
      </c>
      <c r="R46" s="76">
        <f t="shared" si="6"/>
        <v>0</v>
      </c>
      <c r="S46" s="76">
        <f t="shared" si="6"/>
        <v>58</v>
      </c>
      <c r="T46" s="80"/>
    </row>
    <row r="47" spans="1:20" s="81" customFormat="1">
      <c r="A47" s="22" t="s">
        <v>46</v>
      </c>
      <c r="B47" s="65">
        <f t="shared" si="2"/>
        <v>659</v>
      </c>
      <c r="C47" s="65">
        <v>279</v>
      </c>
      <c r="D47" s="65">
        <v>49</v>
      </c>
      <c r="E47" s="65">
        <v>23</v>
      </c>
      <c r="F47" s="65">
        <v>102</v>
      </c>
      <c r="G47" s="65">
        <v>2</v>
      </c>
      <c r="H47" s="65">
        <v>6</v>
      </c>
      <c r="I47" s="65">
        <v>11</v>
      </c>
      <c r="J47" s="65">
        <v>0</v>
      </c>
      <c r="K47" s="65">
        <v>41</v>
      </c>
      <c r="L47" s="65">
        <v>0</v>
      </c>
      <c r="M47" s="65">
        <v>0</v>
      </c>
      <c r="N47" s="65">
        <v>95</v>
      </c>
      <c r="O47" s="65">
        <v>0</v>
      </c>
      <c r="P47" s="65">
        <v>10</v>
      </c>
      <c r="Q47" s="65">
        <v>13</v>
      </c>
      <c r="R47" s="65">
        <v>0</v>
      </c>
      <c r="S47" s="65">
        <v>28</v>
      </c>
      <c r="T47" s="80"/>
    </row>
    <row r="48" spans="1:20" s="81" customFormat="1">
      <c r="A48" s="22" t="s">
        <v>114</v>
      </c>
      <c r="B48" s="65">
        <f t="shared" si="2"/>
        <v>444</v>
      </c>
      <c r="C48" s="65">
        <v>142</v>
      </c>
      <c r="D48" s="65">
        <v>20</v>
      </c>
      <c r="E48" s="65">
        <v>17</v>
      </c>
      <c r="F48" s="65">
        <v>39</v>
      </c>
      <c r="G48" s="65">
        <v>0</v>
      </c>
      <c r="H48" s="65">
        <v>10</v>
      </c>
      <c r="I48" s="65">
        <v>24</v>
      </c>
      <c r="J48" s="65">
        <v>0</v>
      </c>
      <c r="K48" s="65">
        <v>47</v>
      </c>
      <c r="L48" s="65">
        <v>0</v>
      </c>
      <c r="M48" s="65">
        <v>0</v>
      </c>
      <c r="N48" s="65">
        <v>88</v>
      </c>
      <c r="O48" s="65">
        <v>0</v>
      </c>
      <c r="P48" s="65">
        <v>0</v>
      </c>
      <c r="Q48" s="65">
        <v>47</v>
      </c>
      <c r="R48" s="65">
        <v>0</v>
      </c>
      <c r="S48" s="65">
        <v>10</v>
      </c>
      <c r="T48" s="80"/>
    </row>
    <row r="49" spans="1:20" s="81" customFormat="1">
      <c r="A49" s="22" t="s">
        <v>47</v>
      </c>
      <c r="B49" s="65">
        <f t="shared" si="2"/>
        <v>91</v>
      </c>
      <c r="C49" s="65">
        <v>41</v>
      </c>
      <c r="D49" s="65">
        <v>10</v>
      </c>
      <c r="E49" s="65">
        <v>2</v>
      </c>
      <c r="F49" s="65">
        <v>4</v>
      </c>
      <c r="G49" s="65">
        <v>2</v>
      </c>
      <c r="H49" s="65">
        <v>1</v>
      </c>
      <c r="I49" s="65">
        <v>0</v>
      </c>
      <c r="J49" s="65">
        <v>2</v>
      </c>
      <c r="K49" s="65">
        <v>1</v>
      </c>
      <c r="L49" s="65">
        <v>0</v>
      </c>
      <c r="M49" s="65">
        <v>0</v>
      </c>
      <c r="N49" s="65">
        <v>12</v>
      </c>
      <c r="O49" s="65">
        <v>3</v>
      </c>
      <c r="P49" s="65">
        <v>0</v>
      </c>
      <c r="Q49" s="65">
        <v>0</v>
      </c>
      <c r="R49" s="65">
        <v>0</v>
      </c>
      <c r="S49" s="65">
        <v>13</v>
      </c>
      <c r="T49" s="80"/>
    </row>
    <row r="50" spans="1:20" s="81" customFormat="1">
      <c r="A50" s="22" t="s">
        <v>48</v>
      </c>
      <c r="B50" s="65">
        <f t="shared" si="2"/>
        <v>21</v>
      </c>
      <c r="C50" s="65">
        <v>5</v>
      </c>
      <c r="D50" s="65">
        <v>4</v>
      </c>
      <c r="E50" s="65">
        <v>2</v>
      </c>
      <c r="F50" s="65">
        <v>0</v>
      </c>
      <c r="G50" s="65">
        <v>3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6</v>
      </c>
      <c r="O50" s="65">
        <v>0</v>
      </c>
      <c r="P50" s="65">
        <v>0</v>
      </c>
      <c r="Q50" s="65">
        <v>0</v>
      </c>
      <c r="R50" s="65">
        <v>0</v>
      </c>
      <c r="S50" s="65">
        <v>1</v>
      </c>
      <c r="T50" s="80"/>
    </row>
    <row r="51" spans="1:20" s="81" customFormat="1">
      <c r="A51" s="22" t="s">
        <v>49</v>
      </c>
      <c r="B51" s="65">
        <f t="shared" si="2"/>
        <v>44</v>
      </c>
      <c r="C51" s="65">
        <v>20</v>
      </c>
      <c r="D51" s="65">
        <v>1</v>
      </c>
      <c r="E51" s="65">
        <v>5</v>
      </c>
      <c r="F51" s="65">
        <v>0</v>
      </c>
      <c r="G51" s="65">
        <v>2</v>
      </c>
      <c r="H51" s="65">
        <v>0</v>
      </c>
      <c r="I51" s="65">
        <v>0</v>
      </c>
      <c r="J51" s="65">
        <v>0</v>
      </c>
      <c r="K51" s="65">
        <v>1</v>
      </c>
      <c r="L51" s="65">
        <v>0</v>
      </c>
      <c r="M51" s="65">
        <v>0</v>
      </c>
      <c r="N51" s="65">
        <v>4</v>
      </c>
      <c r="O51" s="65">
        <v>11</v>
      </c>
      <c r="P51" s="65">
        <v>0</v>
      </c>
      <c r="Q51" s="65">
        <v>0</v>
      </c>
      <c r="R51" s="65">
        <v>0</v>
      </c>
      <c r="S51" s="65">
        <v>0</v>
      </c>
      <c r="T51" s="80"/>
    </row>
    <row r="52" spans="1:20" s="81" customFormat="1">
      <c r="A52" s="22" t="s">
        <v>50</v>
      </c>
      <c r="B52" s="65">
        <f t="shared" si="2"/>
        <v>67</v>
      </c>
      <c r="C52" s="65">
        <v>3</v>
      </c>
      <c r="D52" s="65">
        <v>0</v>
      </c>
      <c r="E52" s="65">
        <v>5</v>
      </c>
      <c r="F52" s="65">
        <v>3</v>
      </c>
      <c r="G52" s="65">
        <v>4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21</v>
      </c>
      <c r="O52" s="65">
        <v>31</v>
      </c>
      <c r="P52" s="65">
        <v>0</v>
      </c>
      <c r="Q52" s="65">
        <v>0</v>
      </c>
      <c r="R52" s="65">
        <v>0</v>
      </c>
      <c r="S52" s="65">
        <v>0</v>
      </c>
      <c r="T52" s="80"/>
    </row>
    <row r="53" spans="1:20" s="81" customFormat="1">
      <c r="A53" s="22" t="s">
        <v>102</v>
      </c>
      <c r="B53" s="65">
        <f t="shared" si="2"/>
        <v>68</v>
      </c>
      <c r="C53" s="65">
        <v>2</v>
      </c>
      <c r="D53" s="65">
        <v>3</v>
      </c>
      <c r="E53" s="65">
        <v>35</v>
      </c>
      <c r="F53" s="65">
        <v>0</v>
      </c>
      <c r="G53" s="65">
        <v>3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1</v>
      </c>
      <c r="O53" s="65">
        <v>18</v>
      </c>
      <c r="P53" s="65">
        <v>0</v>
      </c>
      <c r="Q53" s="65">
        <v>0</v>
      </c>
      <c r="R53" s="65">
        <v>0</v>
      </c>
      <c r="S53" s="65">
        <v>6</v>
      </c>
      <c r="T53" s="80"/>
    </row>
    <row r="54" spans="1:20" s="81" customFormat="1">
      <c r="A54" s="23"/>
      <c r="B54" s="65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65"/>
      <c r="O54" s="65"/>
      <c r="P54" s="65"/>
      <c r="Q54" s="65"/>
      <c r="R54" s="65"/>
      <c r="S54" s="65"/>
      <c r="T54" s="80"/>
    </row>
    <row r="55" spans="1:20" s="81" customFormat="1">
      <c r="A55" s="20" t="s">
        <v>10</v>
      </c>
      <c r="B55" s="76">
        <f>SUM(B56:B63)</f>
        <v>1408</v>
      </c>
      <c r="C55" s="76">
        <f t="shared" ref="C55:S55" si="7">SUM(C56:C63)</f>
        <v>772</v>
      </c>
      <c r="D55" s="76">
        <f t="shared" si="7"/>
        <v>70</v>
      </c>
      <c r="E55" s="76">
        <f t="shared" si="7"/>
        <v>72</v>
      </c>
      <c r="F55" s="76">
        <f t="shared" si="7"/>
        <v>85</v>
      </c>
      <c r="G55" s="76">
        <f t="shared" si="7"/>
        <v>22</v>
      </c>
      <c r="H55" s="76">
        <f t="shared" si="7"/>
        <v>7</v>
      </c>
      <c r="I55" s="76">
        <f t="shared" si="7"/>
        <v>42</v>
      </c>
      <c r="J55" s="76">
        <f t="shared" si="7"/>
        <v>7</v>
      </c>
      <c r="K55" s="76">
        <f t="shared" si="7"/>
        <v>75</v>
      </c>
      <c r="L55" s="76">
        <f t="shared" si="7"/>
        <v>0</v>
      </c>
      <c r="M55" s="76">
        <f t="shared" si="7"/>
        <v>0</v>
      </c>
      <c r="N55" s="76">
        <f t="shared" si="7"/>
        <v>79</v>
      </c>
      <c r="O55" s="76">
        <f t="shared" si="7"/>
        <v>69</v>
      </c>
      <c r="P55" s="76">
        <f t="shared" si="7"/>
        <v>0</v>
      </c>
      <c r="Q55" s="76">
        <f t="shared" si="7"/>
        <v>76</v>
      </c>
      <c r="R55" s="76">
        <f t="shared" si="7"/>
        <v>0</v>
      </c>
      <c r="S55" s="76">
        <f t="shared" si="7"/>
        <v>32</v>
      </c>
      <c r="T55" s="80"/>
    </row>
    <row r="56" spans="1:20" s="81" customFormat="1">
      <c r="A56" s="23" t="s">
        <v>119</v>
      </c>
      <c r="B56" s="65">
        <f t="shared" si="2"/>
        <v>395</v>
      </c>
      <c r="C56" s="65">
        <v>254</v>
      </c>
      <c r="D56" s="65">
        <v>1</v>
      </c>
      <c r="E56" s="65">
        <v>11</v>
      </c>
      <c r="F56" s="65">
        <v>45</v>
      </c>
      <c r="G56" s="65">
        <v>9</v>
      </c>
      <c r="H56" s="65">
        <v>3</v>
      </c>
      <c r="I56" s="65">
        <v>15</v>
      </c>
      <c r="J56" s="65">
        <v>0</v>
      </c>
      <c r="K56" s="65">
        <v>10</v>
      </c>
      <c r="L56" s="65">
        <v>0</v>
      </c>
      <c r="M56" s="65">
        <v>0</v>
      </c>
      <c r="N56" s="65">
        <v>7</v>
      </c>
      <c r="O56" s="65">
        <v>0</v>
      </c>
      <c r="P56" s="65">
        <v>0</v>
      </c>
      <c r="Q56" s="65">
        <v>38</v>
      </c>
      <c r="R56" s="65">
        <v>0</v>
      </c>
      <c r="S56" s="65">
        <v>2</v>
      </c>
      <c r="T56" s="80"/>
    </row>
    <row r="57" spans="1:20" s="81" customFormat="1">
      <c r="A57" s="23" t="s">
        <v>120</v>
      </c>
      <c r="B57" s="65">
        <f t="shared" si="2"/>
        <v>392</v>
      </c>
      <c r="C57" s="65">
        <v>283</v>
      </c>
      <c r="D57" s="65">
        <v>13</v>
      </c>
      <c r="E57" s="65">
        <v>22</v>
      </c>
      <c r="F57" s="65">
        <v>16</v>
      </c>
      <c r="G57" s="65">
        <v>2</v>
      </c>
      <c r="H57" s="65">
        <v>2</v>
      </c>
      <c r="I57" s="65">
        <v>11</v>
      </c>
      <c r="J57" s="65">
        <v>5</v>
      </c>
      <c r="K57" s="65">
        <v>7</v>
      </c>
      <c r="L57" s="65">
        <v>0</v>
      </c>
      <c r="M57" s="65">
        <v>0</v>
      </c>
      <c r="N57" s="65">
        <v>17</v>
      </c>
      <c r="O57" s="65">
        <v>4</v>
      </c>
      <c r="P57" s="65">
        <v>0</v>
      </c>
      <c r="Q57" s="65">
        <v>6</v>
      </c>
      <c r="R57" s="65">
        <v>0</v>
      </c>
      <c r="S57" s="65">
        <v>4</v>
      </c>
      <c r="T57" s="80"/>
    </row>
    <row r="58" spans="1:20" s="81" customFormat="1">
      <c r="A58" s="23" t="s">
        <v>153</v>
      </c>
      <c r="B58" s="65">
        <f t="shared" si="2"/>
        <v>180</v>
      </c>
      <c r="C58" s="65">
        <v>70</v>
      </c>
      <c r="D58" s="65">
        <v>6</v>
      </c>
      <c r="E58" s="65">
        <v>19</v>
      </c>
      <c r="F58" s="65">
        <v>2</v>
      </c>
      <c r="G58" s="65">
        <v>0</v>
      </c>
      <c r="H58" s="65">
        <v>1</v>
      </c>
      <c r="I58" s="65">
        <v>12</v>
      </c>
      <c r="J58" s="65">
        <v>1</v>
      </c>
      <c r="K58" s="65">
        <v>24</v>
      </c>
      <c r="L58" s="65">
        <v>0</v>
      </c>
      <c r="M58" s="65">
        <v>0</v>
      </c>
      <c r="N58" s="65">
        <v>32</v>
      </c>
      <c r="O58" s="65">
        <v>6</v>
      </c>
      <c r="P58" s="65">
        <v>0</v>
      </c>
      <c r="Q58" s="65">
        <v>6</v>
      </c>
      <c r="R58" s="65">
        <v>0</v>
      </c>
      <c r="S58" s="65">
        <v>1</v>
      </c>
      <c r="T58" s="80"/>
    </row>
    <row r="59" spans="1:20" s="81" customFormat="1">
      <c r="A59" s="23" t="s">
        <v>352</v>
      </c>
      <c r="B59" s="65">
        <f t="shared" si="2"/>
        <v>267</v>
      </c>
      <c r="C59" s="65">
        <v>111</v>
      </c>
      <c r="D59" s="65">
        <v>30</v>
      </c>
      <c r="E59" s="65">
        <v>13</v>
      </c>
      <c r="F59" s="65">
        <v>16</v>
      </c>
      <c r="G59" s="65">
        <v>10</v>
      </c>
      <c r="H59" s="65">
        <v>1</v>
      </c>
      <c r="I59" s="65">
        <v>4</v>
      </c>
      <c r="J59" s="65">
        <v>1</v>
      </c>
      <c r="K59" s="65">
        <v>31</v>
      </c>
      <c r="L59" s="65">
        <v>0</v>
      </c>
      <c r="M59" s="65">
        <v>0</v>
      </c>
      <c r="N59" s="65">
        <v>2</v>
      </c>
      <c r="O59" s="65">
        <v>8</v>
      </c>
      <c r="P59" s="65">
        <v>0</v>
      </c>
      <c r="Q59" s="65">
        <v>26</v>
      </c>
      <c r="R59" s="65">
        <v>0</v>
      </c>
      <c r="S59" s="65">
        <v>14</v>
      </c>
      <c r="T59" s="80"/>
    </row>
    <row r="60" spans="1:20" s="81" customFormat="1">
      <c r="A60" s="22" t="s">
        <v>123</v>
      </c>
      <c r="B60" s="65">
        <f t="shared" si="2"/>
        <v>27</v>
      </c>
      <c r="C60" s="65">
        <v>3</v>
      </c>
      <c r="D60" s="65">
        <v>0</v>
      </c>
      <c r="E60" s="65">
        <v>1</v>
      </c>
      <c r="F60" s="65">
        <v>5</v>
      </c>
      <c r="G60" s="65">
        <v>0</v>
      </c>
      <c r="H60" s="65">
        <v>0</v>
      </c>
      <c r="I60" s="65">
        <v>0</v>
      </c>
      <c r="J60" s="65">
        <v>0</v>
      </c>
      <c r="K60" s="65">
        <v>1</v>
      </c>
      <c r="L60" s="65">
        <v>0</v>
      </c>
      <c r="M60" s="65">
        <v>0</v>
      </c>
      <c r="N60" s="65">
        <v>14</v>
      </c>
      <c r="O60" s="65">
        <v>3</v>
      </c>
      <c r="P60" s="65">
        <v>0</v>
      </c>
      <c r="Q60" s="65">
        <v>0</v>
      </c>
      <c r="R60" s="65">
        <v>0</v>
      </c>
      <c r="S60" s="65">
        <v>0</v>
      </c>
      <c r="T60" s="80"/>
    </row>
    <row r="61" spans="1:20" s="81" customFormat="1">
      <c r="A61" s="22" t="s">
        <v>51</v>
      </c>
      <c r="B61" s="65">
        <f t="shared" si="2"/>
        <v>32</v>
      </c>
      <c r="C61" s="65">
        <v>6</v>
      </c>
      <c r="D61" s="65">
        <v>0</v>
      </c>
      <c r="E61" s="65">
        <v>3</v>
      </c>
      <c r="F61" s="65">
        <v>1</v>
      </c>
      <c r="G61" s="65">
        <v>1</v>
      </c>
      <c r="H61" s="65">
        <v>0</v>
      </c>
      <c r="I61" s="65">
        <v>0</v>
      </c>
      <c r="J61" s="65">
        <v>0</v>
      </c>
      <c r="K61" s="65">
        <v>2</v>
      </c>
      <c r="L61" s="65">
        <v>0</v>
      </c>
      <c r="M61" s="65">
        <v>0</v>
      </c>
      <c r="N61" s="65">
        <v>5</v>
      </c>
      <c r="O61" s="65">
        <v>4</v>
      </c>
      <c r="P61" s="65">
        <v>0</v>
      </c>
      <c r="Q61" s="65">
        <v>0</v>
      </c>
      <c r="R61" s="65">
        <v>0</v>
      </c>
      <c r="S61" s="65">
        <v>10</v>
      </c>
      <c r="T61" s="80"/>
    </row>
    <row r="62" spans="1:20" s="81" customFormat="1">
      <c r="A62" s="22" t="s">
        <v>52</v>
      </c>
      <c r="B62" s="65">
        <f t="shared" si="2"/>
        <v>77</v>
      </c>
      <c r="C62" s="65">
        <v>26</v>
      </c>
      <c r="D62" s="65">
        <v>13</v>
      </c>
      <c r="E62" s="65">
        <v>2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35</v>
      </c>
      <c r="P62" s="65">
        <v>0</v>
      </c>
      <c r="Q62" s="65">
        <v>0</v>
      </c>
      <c r="R62" s="65">
        <v>0</v>
      </c>
      <c r="S62" s="65">
        <v>1</v>
      </c>
      <c r="T62" s="80"/>
    </row>
    <row r="63" spans="1:20" s="81" customFormat="1">
      <c r="A63" s="22" t="s">
        <v>53</v>
      </c>
      <c r="B63" s="65">
        <f t="shared" si="2"/>
        <v>38</v>
      </c>
      <c r="C63" s="65">
        <v>19</v>
      </c>
      <c r="D63" s="65">
        <v>7</v>
      </c>
      <c r="E63" s="65">
        <v>1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2</v>
      </c>
      <c r="O63" s="65">
        <v>9</v>
      </c>
      <c r="P63" s="65">
        <v>0</v>
      </c>
      <c r="Q63" s="65">
        <v>0</v>
      </c>
      <c r="R63" s="65">
        <v>0</v>
      </c>
      <c r="S63" s="65">
        <v>0</v>
      </c>
      <c r="T63" s="80"/>
    </row>
    <row r="64" spans="1:20" s="81" customFormat="1">
      <c r="A64" s="21"/>
      <c r="B64" s="65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65"/>
      <c r="O64" s="65"/>
      <c r="P64" s="65"/>
      <c r="Q64" s="65"/>
      <c r="R64" s="65"/>
      <c r="S64" s="65"/>
      <c r="T64" s="80"/>
    </row>
    <row r="65" spans="1:20" s="81" customFormat="1">
      <c r="A65" s="20" t="s">
        <v>11</v>
      </c>
      <c r="B65" s="76">
        <f>SUM(B66:B74)</f>
        <v>3391</v>
      </c>
      <c r="C65" s="76">
        <f t="shared" ref="C65:S65" si="8">SUM(C66:C74)</f>
        <v>1564</v>
      </c>
      <c r="D65" s="76">
        <f t="shared" si="8"/>
        <v>159</v>
      </c>
      <c r="E65" s="76">
        <f t="shared" si="8"/>
        <v>162</v>
      </c>
      <c r="F65" s="76">
        <f t="shared" si="8"/>
        <v>174</v>
      </c>
      <c r="G65" s="76">
        <f t="shared" si="8"/>
        <v>179</v>
      </c>
      <c r="H65" s="76">
        <f t="shared" si="8"/>
        <v>20</v>
      </c>
      <c r="I65" s="76">
        <f t="shared" si="8"/>
        <v>98</v>
      </c>
      <c r="J65" s="76">
        <f t="shared" si="8"/>
        <v>25</v>
      </c>
      <c r="K65" s="76">
        <f t="shared" si="8"/>
        <v>92</v>
      </c>
      <c r="L65" s="76">
        <f t="shared" si="8"/>
        <v>0</v>
      </c>
      <c r="M65" s="76">
        <f t="shared" si="8"/>
        <v>0</v>
      </c>
      <c r="N65" s="76">
        <f t="shared" si="8"/>
        <v>543</v>
      </c>
      <c r="O65" s="76">
        <f t="shared" si="8"/>
        <v>113</v>
      </c>
      <c r="P65" s="76">
        <f t="shared" si="8"/>
        <v>4</v>
      </c>
      <c r="Q65" s="76">
        <f t="shared" si="8"/>
        <v>185</v>
      </c>
      <c r="R65" s="76">
        <f t="shared" si="8"/>
        <v>22</v>
      </c>
      <c r="S65" s="76">
        <f t="shared" si="8"/>
        <v>51</v>
      </c>
      <c r="T65" s="80"/>
    </row>
    <row r="66" spans="1:20" s="81" customFormat="1">
      <c r="A66" s="23" t="s">
        <v>124</v>
      </c>
      <c r="B66" s="65">
        <f t="shared" si="2"/>
        <v>1178</v>
      </c>
      <c r="C66" s="65">
        <v>636</v>
      </c>
      <c r="D66" s="65">
        <v>57</v>
      </c>
      <c r="E66" s="65">
        <v>58</v>
      </c>
      <c r="F66" s="65">
        <v>35</v>
      </c>
      <c r="G66" s="65">
        <v>62</v>
      </c>
      <c r="H66" s="65">
        <v>8</v>
      </c>
      <c r="I66" s="65">
        <v>18</v>
      </c>
      <c r="J66" s="65">
        <v>1</v>
      </c>
      <c r="K66" s="65">
        <v>8</v>
      </c>
      <c r="L66" s="65">
        <v>0</v>
      </c>
      <c r="M66" s="65">
        <v>0</v>
      </c>
      <c r="N66" s="65">
        <v>187</v>
      </c>
      <c r="O66" s="65">
        <v>0</v>
      </c>
      <c r="P66" s="65">
        <v>3</v>
      </c>
      <c r="Q66" s="65">
        <v>79</v>
      </c>
      <c r="R66" s="65">
        <v>0</v>
      </c>
      <c r="S66" s="65">
        <v>26</v>
      </c>
      <c r="T66" s="80"/>
    </row>
    <row r="67" spans="1:20" s="81" customFormat="1">
      <c r="A67" s="22" t="s">
        <v>12</v>
      </c>
      <c r="B67" s="65">
        <f t="shared" si="2"/>
        <v>608</v>
      </c>
      <c r="C67" s="65">
        <v>380</v>
      </c>
      <c r="D67" s="65">
        <v>7</v>
      </c>
      <c r="E67" s="65">
        <v>22</v>
      </c>
      <c r="F67" s="65">
        <v>2</v>
      </c>
      <c r="G67" s="65">
        <v>15</v>
      </c>
      <c r="H67" s="65">
        <v>4</v>
      </c>
      <c r="I67" s="65">
        <v>7</v>
      </c>
      <c r="J67" s="65">
        <v>3</v>
      </c>
      <c r="K67" s="65">
        <v>6</v>
      </c>
      <c r="L67" s="65">
        <v>0</v>
      </c>
      <c r="M67" s="65">
        <v>0</v>
      </c>
      <c r="N67" s="65">
        <v>150</v>
      </c>
      <c r="O67" s="65">
        <v>0</v>
      </c>
      <c r="P67" s="65">
        <v>1</v>
      </c>
      <c r="Q67" s="65">
        <v>5</v>
      </c>
      <c r="R67" s="65">
        <v>0</v>
      </c>
      <c r="S67" s="65">
        <v>6</v>
      </c>
      <c r="T67" s="80"/>
    </row>
    <row r="68" spans="1:20" s="81" customFormat="1">
      <c r="A68" s="23" t="s">
        <v>125</v>
      </c>
      <c r="B68" s="65">
        <f t="shared" si="2"/>
        <v>977</v>
      </c>
      <c r="C68" s="65">
        <v>328</v>
      </c>
      <c r="D68" s="65">
        <v>58</v>
      </c>
      <c r="E68" s="65">
        <v>64</v>
      </c>
      <c r="F68" s="65">
        <v>17</v>
      </c>
      <c r="G68" s="65">
        <v>53</v>
      </c>
      <c r="H68" s="65">
        <v>2</v>
      </c>
      <c r="I68" s="65">
        <v>73</v>
      </c>
      <c r="J68" s="65">
        <v>11</v>
      </c>
      <c r="K68" s="65">
        <v>66</v>
      </c>
      <c r="L68" s="65">
        <v>0</v>
      </c>
      <c r="M68" s="65">
        <v>0</v>
      </c>
      <c r="N68" s="65">
        <v>195</v>
      </c>
      <c r="O68" s="65">
        <v>0</v>
      </c>
      <c r="P68" s="65">
        <v>0</v>
      </c>
      <c r="Q68" s="65">
        <v>101</v>
      </c>
      <c r="R68" s="65">
        <v>0</v>
      </c>
      <c r="S68" s="65">
        <v>9</v>
      </c>
      <c r="T68" s="80"/>
    </row>
    <row r="69" spans="1:20" s="81" customFormat="1">
      <c r="A69" s="22" t="s">
        <v>54</v>
      </c>
      <c r="B69" s="65">
        <f t="shared" si="2"/>
        <v>287</v>
      </c>
      <c r="C69" s="65">
        <v>122</v>
      </c>
      <c r="D69" s="65">
        <v>19</v>
      </c>
      <c r="E69" s="65">
        <v>8</v>
      </c>
      <c r="F69" s="65">
        <v>69</v>
      </c>
      <c r="G69" s="65">
        <v>3</v>
      </c>
      <c r="H69" s="65">
        <v>2</v>
      </c>
      <c r="I69" s="65">
        <v>0</v>
      </c>
      <c r="J69" s="65">
        <v>8</v>
      </c>
      <c r="K69" s="65">
        <v>0</v>
      </c>
      <c r="L69" s="65">
        <v>0</v>
      </c>
      <c r="M69" s="65">
        <v>0</v>
      </c>
      <c r="N69" s="65">
        <v>1</v>
      </c>
      <c r="O69" s="65">
        <v>55</v>
      </c>
      <c r="P69" s="65">
        <v>0</v>
      </c>
      <c r="Q69" s="65">
        <v>0</v>
      </c>
      <c r="R69" s="65">
        <v>0</v>
      </c>
      <c r="S69" s="65">
        <v>0</v>
      </c>
      <c r="T69" s="80"/>
    </row>
    <row r="70" spans="1:20" s="81" customFormat="1">
      <c r="A70" s="22" t="s">
        <v>55</v>
      </c>
      <c r="B70" s="65">
        <f t="shared" si="2"/>
        <v>108</v>
      </c>
      <c r="C70" s="65">
        <v>13</v>
      </c>
      <c r="D70" s="65">
        <v>0</v>
      </c>
      <c r="E70" s="65">
        <v>1</v>
      </c>
      <c r="F70" s="65">
        <v>37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2</v>
      </c>
      <c r="O70" s="65">
        <v>30</v>
      </c>
      <c r="P70" s="65">
        <v>0</v>
      </c>
      <c r="Q70" s="65">
        <v>0</v>
      </c>
      <c r="R70" s="65">
        <v>22</v>
      </c>
      <c r="S70" s="65">
        <v>3</v>
      </c>
      <c r="T70" s="80"/>
    </row>
    <row r="71" spans="1:20" s="81" customFormat="1">
      <c r="A71" s="22" t="s">
        <v>56</v>
      </c>
      <c r="B71" s="65">
        <f t="shared" si="2"/>
        <v>16</v>
      </c>
      <c r="C71" s="65">
        <v>4</v>
      </c>
      <c r="D71" s="65">
        <v>0</v>
      </c>
      <c r="E71" s="65">
        <v>2</v>
      </c>
      <c r="F71" s="65">
        <v>1</v>
      </c>
      <c r="G71" s="65">
        <v>0</v>
      </c>
      <c r="H71" s="65">
        <v>0</v>
      </c>
      <c r="I71" s="65">
        <v>0</v>
      </c>
      <c r="J71" s="65">
        <v>0</v>
      </c>
      <c r="K71" s="65">
        <v>6</v>
      </c>
      <c r="L71" s="65">
        <v>0</v>
      </c>
      <c r="M71" s="65">
        <v>0</v>
      </c>
      <c r="N71" s="65">
        <v>0</v>
      </c>
      <c r="O71" s="65">
        <v>3</v>
      </c>
      <c r="P71" s="65">
        <v>0</v>
      </c>
      <c r="Q71" s="65">
        <v>0</v>
      </c>
      <c r="R71" s="65">
        <v>0</v>
      </c>
      <c r="S71" s="65">
        <v>0</v>
      </c>
      <c r="T71" s="80"/>
    </row>
    <row r="72" spans="1:20" s="81" customFormat="1">
      <c r="A72" s="22" t="s">
        <v>57</v>
      </c>
      <c r="B72" s="65">
        <f t="shared" si="2"/>
        <v>140</v>
      </c>
      <c r="C72" s="65">
        <v>67</v>
      </c>
      <c r="D72" s="65">
        <v>13</v>
      </c>
      <c r="E72" s="65">
        <v>4</v>
      </c>
      <c r="F72" s="65">
        <v>0</v>
      </c>
      <c r="G72" s="65">
        <v>46</v>
      </c>
      <c r="H72" s="65">
        <v>4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6</v>
      </c>
      <c r="T72" s="80"/>
    </row>
    <row r="73" spans="1:20" s="81" customFormat="1">
      <c r="A73" s="22" t="s">
        <v>58</v>
      </c>
      <c r="B73" s="65">
        <f t="shared" si="2"/>
        <v>33</v>
      </c>
      <c r="C73" s="65">
        <v>11</v>
      </c>
      <c r="D73" s="65">
        <v>5</v>
      </c>
      <c r="E73" s="65">
        <v>2</v>
      </c>
      <c r="F73" s="65">
        <v>0</v>
      </c>
      <c r="G73" s="65">
        <v>0</v>
      </c>
      <c r="H73" s="65">
        <v>0</v>
      </c>
      <c r="I73" s="65">
        <v>0</v>
      </c>
      <c r="J73" s="65">
        <v>2</v>
      </c>
      <c r="K73" s="65">
        <v>0</v>
      </c>
      <c r="L73" s="65">
        <v>0</v>
      </c>
      <c r="M73" s="65">
        <v>0</v>
      </c>
      <c r="N73" s="65">
        <v>8</v>
      </c>
      <c r="O73" s="65">
        <v>5</v>
      </c>
      <c r="P73" s="65">
        <v>0</v>
      </c>
      <c r="Q73" s="65">
        <v>0</v>
      </c>
      <c r="R73" s="65">
        <v>0</v>
      </c>
      <c r="S73" s="65">
        <v>0</v>
      </c>
      <c r="T73" s="80"/>
    </row>
    <row r="74" spans="1:20" s="81" customFormat="1">
      <c r="A74" s="22" t="s">
        <v>59</v>
      </c>
      <c r="B74" s="65">
        <f t="shared" si="2"/>
        <v>44</v>
      </c>
      <c r="C74" s="65">
        <v>3</v>
      </c>
      <c r="D74" s="65">
        <v>0</v>
      </c>
      <c r="E74" s="65">
        <v>1</v>
      </c>
      <c r="F74" s="65">
        <v>13</v>
      </c>
      <c r="G74" s="65">
        <v>0</v>
      </c>
      <c r="H74" s="65">
        <v>0</v>
      </c>
      <c r="I74" s="65">
        <v>0</v>
      </c>
      <c r="J74" s="65">
        <v>0</v>
      </c>
      <c r="K74" s="65">
        <v>6</v>
      </c>
      <c r="L74" s="65">
        <v>0</v>
      </c>
      <c r="M74" s="65">
        <v>0</v>
      </c>
      <c r="N74" s="65">
        <v>0</v>
      </c>
      <c r="O74" s="65">
        <v>20</v>
      </c>
      <c r="P74" s="65">
        <v>0</v>
      </c>
      <c r="Q74" s="65">
        <v>0</v>
      </c>
      <c r="R74" s="65">
        <v>0</v>
      </c>
      <c r="S74" s="65">
        <v>1</v>
      </c>
      <c r="T74" s="80"/>
    </row>
    <row r="75" spans="1:20" s="81" customFormat="1">
      <c r="A75" s="23"/>
      <c r="B75" s="65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65"/>
      <c r="O75" s="65"/>
      <c r="P75" s="65"/>
      <c r="Q75" s="65"/>
      <c r="R75" s="65"/>
      <c r="S75" s="65"/>
      <c r="T75" s="80"/>
    </row>
    <row r="76" spans="1:20" s="81" customFormat="1">
      <c r="A76" s="20" t="s">
        <v>60</v>
      </c>
      <c r="B76" s="76">
        <f>SUM(B77:B83)</f>
        <v>3590</v>
      </c>
      <c r="C76" s="76">
        <f t="shared" ref="C76:S76" si="9">SUM(C77:C83)</f>
        <v>1329</v>
      </c>
      <c r="D76" s="76">
        <f t="shared" si="9"/>
        <v>169</v>
      </c>
      <c r="E76" s="76">
        <f t="shared" si="9"/>
        <v>223</v>
      </c>
      <c r="F76" s="76">
        <f t="shared" si="9"/>
        <v>264</v>
      </c>
      <c r="G76" s="76">
        <f t="shared" si="9"/>
        <v>27</v>
      </c>
      <c r="H76" s="76">
        <f t="shared" si="9"/>
        <v>24</v>
      </c>
      <c r="I76" s="76">
        <f t="shared" si="9"/>
        <v>205</v>
      </c>
      <c r="J76" s="76">
        <f t="shared" si="9"/>
        <v>57</v>
      </c>
      <c r="K76" s="76">
        <f t="shared" si="9"/>
        <v>193</v>
      </c>
      <c r="L76" s="76">
        <f t="shared" si="9"/>
        <v>0</v>
      </c>
      <c r="M76" s="76">
        <f t="shared" si="9"/>
        <v>0</v>
      </c>
      <c r="N76" s="76">
        <f t="shared" si="9"/>
        <v>499</v>
      </c>
      <c r="O76" s="76">
        <f t="shared" si="9"/>
        <v>1</v>
      </c>
      <c r="P76" s="76">
        <f t="shared" si="9"/>
        <v>4</v>
      </c>
      <c r="Q76" s="76">
        <f t="shared" si="9"/>
        <v>415</v>
      </c>
      <c r="R76" s="76">
        <f t="shared" si="9"/>
        <v>0</v>
      </c>
      <c r="S76" s="76">
        <f t="shared" si="9"/>
        <v>180</v>
      </c>
      <c r="T76" s="80"/>
    </row>
    <row r="77" spans="1:20" s="81" customFormat="1">
      <c r="A77" s="23" t="s">
        <v>126</v>
      </c>
      <c r="B77" s="65">
        <f t="shared" si="2"/>
        <v>1500</v>
      </c>
      <c r="C77" s="65">
        <v>693</v>
      </c>
      <c r="D77" s="65">
        <v>42</v>
      </c>
      <c r="E77" s="65">
        <v>131</v>
      </c>
      <c r="F77" s="65">
        <v>26</v>
      </c>
      <c r="G77" s="65">
        <v>22</v>
      </c>
      <c r="H77" s="65">
        <v>10</v>
      </c>
      <c r="I77" s="65">
        <v>48</v>
      </c>
      <c r="J77" s="65">
        <v>53</v>
      </c>
      <c r="K77" s="65">
        <v>11</v>
      </c>
      <c r="L77" s="65">
        <v>0</v>
      </c>
      <c r="M77" s="65">
        <v>0</v>
      </c>
      <c r="N77" s="65">
        <v>156</v>
      </c>
      <c r="O77" s="65">
        <v>0</v>
      </c>
      <c r="P77" s="65">
        <v>4</v>
      </c>
      <c r="Q77" s="65">
        <v>258</v>
      </c>
      <c r="R77" s="65">
        <v>0</v>
      </c>
      <c r="S77" s="65">
        <v>46</v>
      </c>
      <c r="T77" s="80"/>
    </row>
    <row r="78" spans="1:20" s="81" customFormat="1">
      <c r="A78" s="23" t="s">
        <v>156</v>
      </c>
      <c r="B78" s="65">
        <f t="shared" si="2"/>
        <v>1806</v>
      </c>
      <c r="C78" s="65">
        <v>468</v>
      </c>
      <c r="D78" s="65">
        <v>113</v>
      </c>
      <c r="E78" s="65">
        <v>71</v>
      </c>
      <c r="F78" s="65">
        <v>211</v>
      </c>
      <c r="G78" s="65">
        <v>2</v>
      </c>
      <c r="H78" s="65">
        <v>10</v>
      </c>
      <c r="I78" s="65">
        <v>157</v>
      </c>
      <c r="J78" s="65">
        <v>4</v>
      </c>
      <c r="K78" s="65">
        <v>171</v>
      </c>
      <c r="L78" s="65">
        <v>0</v>
      </c>
      <c r="M78" s="65">
        <v>0</v>
      </c>
      <c r="N78" s="65">
        <v>332</v>
      </c>
      <c r="O78" s="65">
        <v>0</v>
      </c>
      <c r="P78" s="65">
        <v>0</v>
      </c>
      <c r="Q78" s="65">
        <v>150</v>
      </c>
      <c r="R78" s="65">
        <v>0</v>
      </c>
      <c r="S78" s="65">
        <v>117</v>
      </c>
      <c r="T78" s="80"/>
    </row>
    <row r="79" spans="1:20" s="81" customFormat="1">
      <c r="A79" s="22" t="s">
        <v>61</v>
      </c>
      <c r="B79" s="65">
        <f t="shared" ref="B79:B143" si="10">SUM(C79:S79)</f>
        <v>2</v>
      </c>
      <c r="C79" s="65">
        <v>0</v>
      </c>
      <c r="D79" s="65">
        <v>0</v>
      </c>
      <c r="E79" s="65">
        <v>1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1</v>
      </c>
      <c r="P79" s="65">
        <v>0</v>
      </c>
      <c r="Q79" s="65">
        <v>0</v>
      </c>
      <c r="R79" s="65">
        <v>0</v>
      </c>
      <c r="S79" s="65">
        <v>0</v>
      </c>
      <c r="T79" s="80"/>
    </row>
    <row r="80" spans="1:20" s="81" customFormat="1">
      <c r="A80" s="22" t="s">
        <v>62</v>
      </c>
      <c r="B80" s="65">
        <f t="shared" si="10"/>
        <v>2</v>
      </c>
      <c r="C80" s="65">
        <v>0</v>
      </c>
      <c r="D80" s="65">
        <v>0</v>
      </c>
      <c r="E80" s="65">
        <v>2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  <c r="S80" s="65">
        <v>0</v>
      </c>
      <c r="T80" s="80"/>
    </row>
    <row r="81" spans="1:20" s="81" customFormat="1">
      <c r="A81" s="22" t="s">
        <v>63</v>
      </c>
      <c r="B81" s="65">
        <f t="shared" si="10"/>
        <v>0</v>
      </c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80"/>
    </row>
    <row r="82" spans="1:20" s="81" customFormat="1">
      <c r="A82" s="22" t="s">
        <v>128</v>
      </c>
      <c r="B82" s="65">
        <f t="shared" si="10"/>
        <v>79</v>
      </c>
      <c r="C82" s="65">
        <v>20</v>
      </c>
      <c r="D82" s="65">
        <v>8</v>
      </c>
      <c r="E82" s="65">
        <v>7</v>
      </c>
      <c r="F82" s="65">
        <v>8</v>
      </c>
      <c r="G82" s="65">
        <v>2</v>
      </c>
      <c r="H82" s="65">
        <v>1</v>
      </c>
      <c r="I82" s="65">
        <v>0</v>
      </c>
      <c r="J82" s="65">
        <v>0</v>
      </c>
      <c r="K82" s="65">
        <v>2</v>
      </c>
      <c r="L82" s="65">
        <v>0</v>
      </c>
      <c r="M82" s="65">
        <v>0</v>
      </c>
      <c r="N82" s="65">
        <v>9</v>
      </c>
      <c r="O82" s="65">
        <v>0</v>
      </c>
      <c r="P82" s="65">
        <v>0</v>
      </c>
      <c r="Q82" s="65">
        <v>7</v>
      </c>
      <c r="R82" s="65">
        <v>0</v>
      </c>
      <c r="S82" s="65">
        <v>15</v>
      </c>
      <c r="T82" s="80"/>
    </row>
    <row r="83" spans="1:20" s="81" customFormat="1">
      <c r="A83" s="22" t="s">
        <v>129</v>
      </c>
      <c r="B83" s="65">
        <f t="shared" si="10"/>
        <v>201</v>
      </c>
      <c r="C83" s="65">
        <v>148</v>
      </c>
      <c r="D83" s="65">
        <v>6</v>
      </c>
      <c r="E83" s="65">
        <v>11</v>
      </c>
      <c r="F83" s="65">
        <v>19</v>
      </c>
      <c r="G83" s="65">
        <v>1</v>
      </c>
      <c r="H83" s="65">
        <v>3</v>
      </c>
      <c r="I83" s="65">
        <v>0</v>
      </c>
      <c r="J83" s="65">
        <v>0</v>
      </c>
      <c r="K83" s="65">
        <v>9</v>
      </c>
      <c r="L83" s="65">
        <v>0</v>
      </c>
      <c r="M83" s="65">
        <v>0</v>
      </c>
      <c r="N83" s="65">
        <v>2</v>
      </c>
      <c r="O83" s="65">
        <v>0</v>
      </c>
      <c r="P83" s="65">
        <v>0</v>
      </c>
      <c r="Q83" s="65">
        <v>0</v>
      </c>
      <c r="R83" s="65">
        <v>0</v>
      </c>
      <c r="S83" s="65">
        <v>2</v>
      </c>
      <c r="T83" s="80"/>
    </row>
    <row r="84" spans="1:20" s="81" customFormat="1">
      <c r="A84" s="23"/>
      <c r="B84" s="65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65"/>
      <c r="O84" s="65"/>
      <c r="P84" s="65"/>
      <c r="Q84" s="65"/>
      <c r="R84" s="65"/>
      <c r="S84" s="65"/>
      <c r="T84" s="80"/>
    </row>
    <row r="85" spans="1:20" s="81" customFormat="1">
      <c r="A85" s="23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80"/>
    </row>
    <row r="86" spans="1:20" s="81" customFormat="1">
      <c r="A86" s="20" t="s">
        <v>13</v>
      </c>
      <c r="B86" s="76">
        <f>SUM(B87:B94)</f>
        <v>1266</v>
      </c>
      <c r="C86" s="76">
        <f t="shared" ref="C86:S86" si="11">SUM(C87:C94)</f>
        <v>560</v>
      </c>
      <c r="D86" s="76">
        <f t="shared" si="11"/>
        <v>75</v>
      </c>
      <c r="E86" s="76">
        <f t="shared" si="11"/>
        <v>52</v>
      </c>
      <c r="F86" s="76">
        <f t="shared" si="11"/>
        <v>112</v>
      </c>
      <c r="G86" s="76">
        <f t="shared" si="11"/>
        <v>47</v>
      </c>
      <c r="H86" s="76">
        <f t="shared" si="11"/>
        <v>41</v>
      </c>
      <c r="I86" s="76">
        <f t="shared" si="11"/>
        <v>21</v>
      </c>
      <c r="J86" s="76">
        <f t="shared" si="11"/>
        <v>9</v>
      </c>
      <c r="K86" s="76">
        <f t="shared" si="11"/>
        <v>9</v>
      </c>
      <c r="L86" s="76">
        <f t="shared" si="11"/>
        <v>0</v>
      </c>
      <c r="M86" s="76">
        <f t="shared" si="11"/>
        <v>0</v>
      </c>
      <c r="N86" s="76">
        <f t="shared" si="11"/>
        <v>141</v>
      </c>
      <c r="O86" s="76">
        <f t="shared" si="11"/>
        <v>105</v>
      </c>
      <c r="P86" s="76">
        <f t="shared" si="11"/>
        <v>0</v>
      </c>
      <c r="Q86" s="76">
        <f t="shared" si="11"/>
        <v>43</v>
      </c>
      <c r="R86" s="76">
        <f t="shared" si="11"/>
        <v>0</v>
      </c>
      <c r="S86" s="76">
        <f t="shared" si="11"/>
        <v>51</v>
      </c>
      <c r="T86" s="80"/>
    </row>
    <row r="87" spans="1:20" s="81" customFormat="1">
      <c r="A87" s="22" t="s">
        <v>64</v>
      </c>
      <c r="B87" s="65">
        <f t="shared" si="10"/>
        <v>418</v>
      </c>
      <c r="C87" s="65">
        <v>270</v>
      </c>
      <c r="D87" s="65">
        <v>21</v>
      </c>
      <c r="E87" s="65">
        <v>12</v>
      </c>
      <c r="F87" s="65">
        <v>35</v>
      </c>
      <c r="G87" s="65">
        <v>12</v>
      </c>
      <c r="H87" s="65">
        <v>7</v>
      </c>
      <c r="I87" s="65">
        <v>1</v>
      </c>
      <c r="J87" s="65">
        <v>0</v>
      </c>
      <c r="K87" s="65">
        <v>2</v>
      </c>
      <c r="L87" s="65">
        <v>0</v>
      </c>
      <c r="M87" s="65">
        <v>0</v>
      </c>
      <c r="N87" s="65">
        <v>27</v>
      </c>
      <c r="O87" s="65">
        <v>0</v>
      </c>
      <c r="P87" s="65">
        <v>0</v>
      </c>
      <c r="Q87" s="65">
        <v>28</v>
      </c>
      <c r="R87" s="65">
        <v>0</v>
      </c>
      <c r="S87" s="65">
        <v>3</v>
      </c>
      <c r="T87" s="80"/>
    </row>
    <row r="88" spans="1:20" s="81" customFormat="1">
      <c r="A88" s="22" t="s">
        <v>65</v>
      </c>
      <c r="B88" s="65">
        <f t="shared" si="10"/>
        <v>201</v>
      </c>
      <c r="C88" s="65">
        <v>107</v>
      </c>
      <c r="D88" s="65">
        <v>9</v>
      </c>
      <c r="E88" s="65">
        <v>12</v>
      </c>
      <c r="F88" s="65">
        <v>2</v>
      </c>
      <c r="G88" s="65">
        <v>0</v>
      </c>
      <c r="H88" s="65">
        <v>2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37</v>
      </c>
      <c r="O88" s="65">
        <v>0</v>
      </c>
      <c r="P88" s="65">
        <v>0</v>
      </c>
      <c r="Q88" s="65">
        <v>0</v>
      </c>
      <c r="R88" s="65">
        <v>0</v>
      </c>
      <c r="S88" s="65">
        <v>32</v>
      </c>
      <c r="T88" s="80"/>
    </row>
    <row r="89" spans="1:20" s="81" customFormat="1">
      <c r="A89" s="22" t="s">
        <v>158</v>
      </c>
      <c r="B89" s="65">
        <f t="shared" si="10"/>
        <v>349</v>
      </c>
      <c r="C89" s="65">
        <v>106</v>
      </c>
      <c r="D89" s="65">
        <v>26</v>
      </c>
      <c r="E89" s="65">
        <v>8</v>
      </c>
      <c r="F89" s="65">
        <v>57</v>
      </c>
      <c r="G89" s="65">
        <v>35</v>
      </c>
      <c r="H89" s="65">
        <v>29</v>
      </c>
      <c r="I89" s="65">
        <v>20</v>
      </c>
      <c r="J89" s="65">
        <v>0</v>
      </c>
      <c r="K89" s="65">
        <v>1</v>
      </c>
      <c r="L89" s="65">
        <v>0</v>
      </c>
      <c r="M89" s="65">
        <v>0</v>
      </c>
      <c r="N89" s="65">
        <v>47</v>
      </c>
      <c r="O89" s="65">
        <v>0</v>
      </c>
      <c r="P89" s="65">
        <v>0</v>
      </c>
      <c r="Q89" s="65">
        <v>15</v>
      </c>
      <c r="R89" s="65">
        <v>0</v>
      </c>
      <c r="S89" s="65">
        <v>5</v>
      </c>
      <c r="T89" s="80"/>
    </row>
    <row r="90" spans="1:20" s="81" customFormat="1">
      <c r="A90" s="22" t="s">
        <v>66</v>
      </c>
      <c r="B90" s="65">
        <f t="shared" si="10"/>
        <v>45</v>
      </c>
      <c r="C90" s="65">
        <v>0</v>
      </c>
      <c r="D90" s="65">
        <v>5</v>
      </c>
      <c r="E90" s="65">
        <v>2</v>
      </c>
      <c r="F90" s="65">
        <v>3</v>
      </c>
      <c r="G90" s="65">
        <v>0</v>
      </c>
      <c r="H90" s="65">
        <v>0</v>
      </c>
      <c r="I90" s="65">
        <v>0</v>
      </c>
      <c r="J90" s="65">
        <v>0</v>
      </c>
      <c r="K90" s="65">
        <v>1</v>
      </c>
      <c r="L90" s="65">
        <v>0</v>
      </c>
      <c r="M90" s="65">
        <v>0</v>
      </c>
      <c r="N90" s="65">
        <v>7</v>
      </c>
      <c r="O90" s="65">
        <v>24</v>
      </c>
      <c r="P90" s="65">
        <v>0</v>
      </c>
      <c r="Q90" s="65">
        <v>0</v>
      </c>
      <c r="R90" s="65">
        <v>0</v>
      </c>
      <c r="S90" s="65">
        <v>3</v>
      </c>
      <c r="T90" s="80"/>
    </row>
    <row r="91" spans="1:20" s="81" customFormat="1">
      <c r="A91" s="22" t="s">
        <v>67</v>
      </c>
      <c r="B91" s="65">
        <f t="shared" si="10"/>
        <v>32</v>
      </c>
      <c r="C91" s="65">
        <v>1</v>
      </c>
      <c r="D91" s="65">
        <v>0</v>
      </c>
      <c r="E91" s="65">
        <v>10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17</v>
      </c>
      <c r="P91" s="65">
        <v>0</v>
      </c>
      <c r="Q91" s="65">
        <v>0</v>
      </c>
      <c r="R91" s="65">
        <v>0</v>
      </c>
      <c r="S91" s="65">
        <v>4</v>
      </c>
      <c r="T91" s="80"/>
    </row>
    <row r="92" spans="1:20" s="81" customFormat="1">
      <c r="A92" s="22" t="s">
        <v>68</v>
      </c>
      <c r="B92" s="65">
        <f t="shared" si="10"/>
        <v>132</v>
      </c>
      <c r="C92" s="65">
        <v>55</v>
      </c>
      <c r="D92" s="65">
        <v>14</v>
      </c>
      <c r="E92" s="65">
        <v>5</v>
      </c>
      <c r="F92" s="65">
        <v>0</v>
      </c>
      <c r="G92" s="65">
        <v>0</v>
      </c>
      <c r="H92" s="65">
        <v>2</v>
      </c>
      <c r="I92" s="65">
        <v>0</v>
      </c>
      <c r="J92" s="65">
        <v>8</v>
      </c>
      <c r="K92" s="65">
        <v>0</v>
      </c>
      <c r="L92" s="65">
        <v>0</v>
      </c>
      <c r="M92" s="65">
        <v>0</v>
      </c>
      <c r="N92" s="65">
        <v>2</v>
      </c>
      <c r="O92" s="65">
        <v>46</v>
      </c>
      <c r="P92" s="65">
        <v>0</v>
      </c>
      <c r="Q92" s="65">
        <v>0</v>
      </c>
      <c r="R92" s="65">
        <v>0</v>
      </c>
      <c r="S92" s="65">
        <v>0</v>
      </c>
      <c r="T92" s="80"/>
    </row>
    <row r="93" spans="1:20" s="81" customFormat="1">
      <c r="A93" s="22" t="s">
        <v>69</v>
      </c>
      <c r="B93" s="65">
        <f t="shared" si="10"/>
        <v>56</v>
      </c>
      <c r="C93" s="65">
        <v>11</v>
      </c>
      <c r="D93" s="65">
        <v>0</v>
      </c>
      <c r="E93" s="65">
        <v>3</v>
      </c>
      <c r="F93" s="65">
        <v>15</v>
      </c>
      <c r="G93" s="65">
        <v>0</v>
      </c>
      <c r="H93" s="65">
        <v>0</v>
      </c>
      <c r="I93" s="65">
        <v>0</v>
      </c>
      <c r="J93" s="65">
        <v>1</v>
      </c>
      <c r="K93" s="65">
        <v>0</v>
      </c>
      <c r="L93" s="65">
        <v>0</v>
      </c>
      <c r="M93" s="65">
        <v>0</v>
      </c>
      <c r="N93" s="65">
        <v>8</v>
      </c>
      <c r="O93" s="65">
        <v>18</v>
      </c>
      <c r="P93" s="65">
        <v>0</v>
      </c>
      <c r="Q93" s="65">
        <v>0</v>
      </c>
      <c r="R93" s="65">
        <v>0</v>
      </c>
      <c r="S93" s="65">
        <v>0</v>
      </c>
      <c r="T93" s="80"/>
    </row>
    <row r="94" spans="1:20" s="81" customFormat="1">
      <c r="A94" s="22" t="s">
        <v>70</v>
      </c>
      <c r="B94" s="65">
        <f t="shared" si="10"/>
        <v>33</v>
      </c>
      <c r="C94" s="65">
        <v>10</v>
      </c>
      <c r="D94" s="65">
        <v>0</v>
      </c>
      <c r="E94" s="65">
        <v>0</v>
      </c>
      <c r="F94" s="65">
        <v>0</v>
      </c>
      <c r="G94" s="65">
        <v>0</v>
      </c>
      <c r="H94" s="65">
        <v>1</v>
      </c>
      <c r="I94" s="65">
        <v>0</v>
      </c>
      <c r="J94" s="65">
        <v>0</v>
      </c>
      <c r="K94" s="65">
        <v>5</v>
      </c>
      <c r="L94" s="65">
        <v>0</v>
      </c>
      <c r="M94" s="65">
        <v>0</v>
      </c>
      <c r="N94" s="65">
        <v>13</v>
      </c>
      <c r="O94" s="65">
        <v>0</v>
      </c>
      <c r="P94" s="65">
        <v>0</v>
      </c>
      <c r="Q94" s="65">
        <v>0</v>
      </c>
      <c r="R94" s="65">
        <v>0</v>
      </c>
      <c r="S94" s="65">
        <v>4</v>
      </c>
      <c r="T94" s="80"/>
    </row>
    <row r="95" spans="1:20" s="81" customFormat="1">
      <c r="A95" s="23"/>
      <c r="B95" s="65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65"/>
      <c r="O95" s="65"/>
      <c r="P95" s="65"/>
      <c r="Q95" s="65"/>
      <c r="R95" s="65"/>
      <c r="S95" s="65"/>
      <c r="T95" s="80"/>
    </row>
    <row r="96" spans="1:20" s="81" customFormat="1">
      <c r="A96" s="20" t="s">
        <v>14</v>
      </c>
      <c r="B96" s="76">
        <f>SUM(B97:B104)</f>
        <v>1301</v>
      </c>
      <c r="C96" s="76">
        <f t="shared" ref="C96:S96" si="12">SUM(C97:C104)</f>
        <v>572</v>
      </c>
      <c r="D96" s="76">
        <f t="shared" si="12"/>
        <v>82</v>
      </c>
      <c r="E96" s="76">
        <f t="shared" si="12"/>
        <v>60</v>
      </c>
      <c r="F96" s="76">
        <f t="shared" si="12"/>
        <v>38</v>
      </c>
      <c r="G96" s="76">
        <f t="shared" si="12"/>
        <v>12</v>
      </c>
      <c r="H96" s="76">
        <f t="shared" si="12"/>
        <v>13</v>
      </c>
      <c r="I96" s="76">
        <f t="shared" si="12"/>
        <v>19</v>
      </c>
      <c r="J96" s="76">
        <f t="shared" si="12"/>
        <v>40</v>
      </c>
      <c r="K96" s="76">
        <f t="shared" si="12"/>
        <v>55</v>
      </c>
      <c r="L96" s="76">
        <f t="shared" si="12"/>
        <v>61</v>
      </c>
      <c r="M96" s="76">
        <f t="shared" si="12"/>
        <v>2</v>
      </c>
      <c r="N96" s="76">
        <f t="shared" si="12"/>
        <v>134</v>
      </c>
      <c r="O96" s="76">
        <f t="shared" si="12"/>
        <v>122</v>
      </c>
      <c r="P96" s="76">
        <f t="shared" si="12"/>
        <v>6</v>
      </c>
      <c r="Q96" s="76">
        <f t="shared" si="12"/>
        <v>38</v>
      </c>
      <c r="R96" s="76">
        <f t="shared" si="12"/>
        <v>10</v>
      </c>
      <c r="S96" s="76">
        <f t="shared" si="12"/>
        <v>37</v>
      </c>
      <c r="T96" s="80"/>
    </row>
    <row r="97" spans="1:20" s="81" customFormat="1">
      <c r="A97" s="22" t="s">
        <v>71</v>
      </c>
      <c r="B97" s="65">
        <f t="shared" si="10"/>
        <v>312</v>
      </c>
      <c r="C97" s="65">
        <v>216</v>
      </c>
      <c r="D97" s="65">
        <v>27</v>
      </c>
      <c r="E97" s="65">
        <v>19</v>
      </c>
      <c r="F97" s="65">
        <v>0</v>
      </c>
      <c r="G97" s="65">
        <v>2</v>
      </c>
      <c r="H97" s="65">
        <v>4</v>
      </c>
      <c r="I97" s="65">
        <v>5</v>
      </c>
      <c r="J97" s="65">
        <v>0</v>
      </c>
      <c r="K97" s="65">
        <v>11</v>
      </c>
      <c r="L97" s="65">
        <v>0</v>
      </c>
      <c r="M97" s="65">
        <v>0</v>
      </c>
      <c r="N97" s="65">
        <v>15</v>
      </c>
      <c r="O97" s="65">
        <v>2</v>
      </c>
      <c r="P97" s="65">
        <v>3</v>
      </c>
      <c r="Q97" s="65">
        <v>0</v>
      </c>
      <c r="R97" s="65">
        <v>0</v>
      </c>
      <c r="S97" s="65">
        <v>8</v>
      </c>
      <c r="T97" s="80"/>
    </row>
    <row r="98" spans="1:20" s="81" customFormat="1">
      <c r="A98" s="22" t="s">
        <v>72</v>
      </c>
      <c r="B98" s="65">
        <f t="shared" si="10"/>
        <v>358</v>
      </c>
      <c r="C98" s="65">
        <v>174</v>
      </c>
      <c r="D98" s="65">
        <v>15</v>
      </c>
      <c r="E98" s="65">
        <v>19</v>
      </c>
      <c r="F98" s="65">
        <v>14</v>
      </c>
      <c r="G98" s="65">
        <v>3</v>
      </c>
      <c r="H98" s="65">
        <v>1</v>
      </c>
      <c r="I98" s="65">
        <v>0</v>
      </c>
      <c r="J98" s="65">
        <v>0</v>
      </c>
      <c r="K98" s="65">
        <v>21</v>
      </c>
      <c r="L98" s="65">
        <v>61</v>
      </c>
      <c r="M98" s="65">
        <v>2</v>
      </c>
      <c r="N98" s="65">
        <v>41</v>
      </c>
      <c r="O98" s="65">
        <v>0</v>
      </c>
      <c r="P98" s="65">
        <v>1</v>
      </c>
      <c r="Q98" s="65">
        <v>0</v>
      </c>
      <c r="R98" s="65">
        <v>0</v>
      </c>
      <c r="S98" s="65">
        <v>6</v>
      </c>
      <c r="T98" s="80"/>
    </row>
    <row r="99" spans="1:20" s="81" customFormat="1">
      <c r="A99" s="23" t="s">
        <v>159</v>
      </c>
      <c r="B99" s="65">
        <f t="shared" si="10"/>
        <v>298</v>
      </c>
      <c r="C99" s="65">
        <v>122</v>
      </c>
      <c r="D99" s="65">
        <v>22</v>
      </c>
      <c r="E99" s="65">
        <v>11</v>
      </c>
      <c r="F99" s="65">
        <v>14</v>
      </c>
      <c r="G99" s="65">
        <v>0</v>
      </c>
      <c r="H99" s="65">
        <v>4</v>
      </c>
      <c r="I99" s="65">
        <v>0</v>
      </c>
      <c r="J99" s="65">
        <v>9</v>
      </c>
      <c r="K99" s="65">
        <v>10</v>
      </c>
      <c r="L99" s="65">
        <v>0</v>
      </c>
      <c r="M99" s="65">
        <v>0</v>
      </c>
      <c r="N99" s="65">
        <v>41</v>
      </c>
      <c r="O99" s="65">
        <v>20</v>
      </c>
      <c r="P99" s="65">
        <v>2</v>
      </c>
      <c r="Q99" s="65">
        <v>28</v>
      </c>
      <c r="R99" s="65">
        <v>0</v>
      </c>
      <c r="S99" s="65">
        <v>15</v>
      </c>
      <c r="T99" s="80"/>
    </row>
    <row r="100" spans="1:20" s="81" customFormat="1">
      <c r="A100" s="25" t="s">
        <v>73</v>
      </c>
      <c r="B100" s="65">
        <f t="shared" si="10"/>
        <v>153</v>
      </c>
      <c r="C100" s="65">
        <v>44</v>
      </c>
      <c r="D100" s="65">
        <v>16</v>
      </c>
      <c r="E100" s="65">
        <v>5</v>
      </c>
      <c r="F100" s="65">
        <v>0</v>
      </c>
      <c r="G100" s="65">
        <v>7</v>
      </c>
      <c r="H100" s="65">
        <v>3</v>
      </c>
      <c r="I100" s="65">
        <v>14</v>
      </c>
      <c r="J100" s="65">
        <v>11</v>
      </c>
      <c r="K100" s="65">
        <v>12</v>
      </c>
      <c r="L100" s="65">
        <v>0</v>
      </c>
      <c r="M100" s="65">
        <v>0</v>
      </c>
      <c r="N100" s="65">
        <v>28</v>
      </c>
      <c r="O100" s="65">
        <v>2</v>
      </c>
      <c r="P100" s="65">
        <v>0</v>
      </c>
      <c r="Q100" s="65">
        <v>10</v>
      </c>
      <c r="R100" s="65">
        <v>0</v>
      </c>
      <c r="S100" s="65">
        <v>1</v>
      </c>
      <c r="T100" s="80"/>
    </row>
    <row r="101" spans="1:20" s="81" customFormat="1">
      <c r="A101" s="22" t="s">
        <v>74</v>
      </c>
      <c r="B101" s="65">
        <f t="shared" si="10"/>
        <v>38</v>
      </c>
      <c r="C101" s="65">
        <v>6</v>
      </c>
      <c r="D101" s="65">
        <v>1</v>
      </c>
      <c r="E101" s="65">
        <v>2</v>
      </c>
      <c r="F101" s="65">
        <v>10</v>
      </c>
      <c r="G101" s="65">
        <v>0</v>
      </c>
      <c r="H101" s="65">
        <v>0</v>
      </c>
      <c r="I101" s="65">
        <v>0</v>
      </c>
      <c r="J101" s="65">
        <v>2</v>
      </c>
      <c r="K101" s="65">
        <v>1</v>
      </c>
      <c r="L101" s="65">
        <v>0</v>
      </c>
      <c r="M101" s="65">
        <v>0</v>
      </c>
      <c r="N101" s="65">
        <v>0</v>
      </c>
      <c r="O101" s="65">
        <v>0</v>
      </c>
      <c r="P101" s="65">
        <v>0</v>
      </c>
      <c r="Q101" s="65">
        <v>0</v>
      </c>
      <c r="R101" s="65">
        <v>10</v>
      </c>
      <c r="S101" s="65">
        <v>6</v>
      </c>
      <c r="T101" s="80"/>
    </row>
    <row r="102" spans="1:20" s="81" customFormat="1">
      <c r="A102" s="22" t="s">
        <v>75</v>
      </c>
      <c r="B102" s="65">
        <f t="shared" si="10"/>
        <v>108</v>
      </c>
      <c r="C102" s="65">
        <v>3</v>
      </c>
      <c r="D102" s="65">
        <v>0</v>
      </c>
      <c r="E102" s="65">
        <v>4</v>
      </c>
      <c r="F102" s="65">
        <v>0</v>
      </c>
      <c r="G102" s="65">
        <v>0</v>
      </c>
      <c r="H102" s="65">
        <v>1</v>
      </c>
      <c r="I102" s="65">
        <v>0</v>
      </c>
      <c r="J102" s="65">
        <v>18</v>
      </c>
      <c r="K102" s="65">
        <v>0</v>
      </c>
      <c r="L102" s="65">
        <v>0</v>
      </c>
      <c r="M102" s="65">
        <v>0</v>
      </c>
      <c r="N102" s="65">
        <v>0</v>
      </c>
      <c r="O102" s="65">
        <v>81</v>
      </c>
      <c r="P102" s="65">
        <v>0</v>
      </c>
      <c r="Q102" s="65">
        <v>0</v>
      </c>
      <c r="R102" s="65">
        <v>0</v>
      </c>
      <c r="S102" s="65">
        <v>1</v>
      </c>
      <c r="T102" s="80"/>
    </row>
    <row r="103" spans="1:20" s="81" customFormat="1">
      <c r="A103" s="22" t="s">
        <v>76</v>
      </c>
      <c r="B103" s="65">
        <f t="shared" si="10"/>
        <v>11</v>
      </c>
      <c r="C103" s="65">
        <v>2</v>
      </c>
      <c r="D103" s="65">
        <v>0</v>
      </c>
      <c r="E103" s="65">
        <v>0</v>
      </c>
      <c r="F103" s="65">
        <v>0</v>
      </c>
      <c r="G103" s="65">
        <v>0</v>
      </c>
      <c r="H103" s="65">
        <v>0</v>
      </c>
      <c r="I103" s="65">
        <v>0</v>
      </c>
      <c r="J103" s="65">
        <v>0</v>
      </c>
      <c r="K103" s="65">
        <v>0</v>
      </c>
      <c r="L103" s="65">
        <v>0</v>
      </c>
      <c r="M103" s="65">
        <v>0</v>
      </c>
      <c r="N103" s="65">
        <v>4</v>
      </c>
      <c r="O103" s="65">
        <v>5</v>
      </c>
      <c r="P103" s="65">
        <v>0</v>
      </c>
      <c r="Q103" s="65">
        <v>0</v>
      </c>
      <c r="R103" s="65">
        <v>0</v>
      </c>
      <c r="S103" s="65">
        <v>0</v>
      </c>
      <c r="T103" s="80"/>
    </row>
    <row r="104" spans="1:20" s="81" customFormat="1">
      <c r="A104" s="22" t="s">
        <v>77</v>
      </c>
      <c r="B104" s="65">
        <f t="shared" si="10"/>
        <v>23</v>
      </c>
      <c r="C104" s="65">
        <v>5</v>
      </c>
      <c r="D104" s="65">
        <v>1</v>
      </c>
      <c r="E104" s="65">
        <v>0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65">
        <v>0</v>
      </c>
      <c r="L104" s="65">
        <v>0</v>
      </c>
      <c r="M104" s="65">
        <v>0</v>
      </c>
      <c r="N104" s="65">
        <v>5</v>
      </c>
      <c r="O104" s="65">
        <v>12</v>
      </c>
      <c r="P104" s="65">
        <v>0</v>
      </c>
      <c r="Q104" s="65">
        <v>0</v>
      </c>
      <c r="R104" s="65">
        <v>0</v>
      </c>
      <c r="S104" s="65">
        <v>0</v>
      </c>
      <c r="T104" s="80"/>
    </row>
    <row r="105" spans="1:20" s="81" customFormat="1">
      <c r="A105" s="23"/>
      <c r="B105" s="65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65"/>
      <c r="P105" s="65"/>
      <c r="Q105" s="65"/>
      <c r="R105" s="65"/>
      <c r="S105" s="65"/>
      <c r="T105" s="80"/>
    </row>
    <row r="106" spans="1:20" s="81" customFormat="1">
      <c r="A106" s="20" t="s">
        <v>15</v>
      </c>
      <c r="B106" s="76">
        <f>SUM(B107:B116)</f>
        <v>2744</v>
      </c>
      <c r="C106" s="76">
        <f t="shared" ref="C106:S106" si="13">SUM(C107:C116)</f>
        <v>782</v>
      </c>
      <c r="D106" s="76">
        <f t="shared" si="13"/>
        <v>318</v>
      </c>
      <c r="E106" s="76">
        <f t="shared" si="13"/>
        <v>88</v>
      </c>
      <c r="F106" s="76">
        <f t="shared" si="13"/>
        <v>107</v>
      </c>
      <c r="G106" s="76">
        <f t="shared" si="13"/>
        <v>65</v>
      </c>
      <c r="H106" s="76">
        <f t="shared" si="13"/>
        <v>21</v>
      </c>
      <c r="I106" s="76">
        <f t="shared" si="13"/>
        <v>0</v>
      </c>
      <c r="J106" s="76">
        <f t="shared" si="13"/>
        <v>35</v>
      </c>
      <c r="K106" s="76">
        <f t="shared" si="13"/>
        <v>103</v>
      </c>
      <c r="L106" s="76">
        <f t="shared" si="13"/>
        <v>0</v>
      </c>
      <c r="M106" s="76">
        <f t="shared" si="13"/>
        <v>0</v>
      </c>
      <c r="N106" s="76">
        <f t="shared" si="13"/>
        <v>444</v>
      </c>
      <c r="O106" s="76">
        <f t="shared" si="13"/>
        <v>508</v>
      </c>
      <c r="P106" s="76">
        <f t="shared" si="13"/>
        <v>0</v>
      </c>
      <c r="Q106" s="76">
        <f t="shared" si="13"/>
        <v>0</v>
      </c>
      <c r="R106" s="76">
        <f t="shared" si="13"/>
        <v>0</v>
      </c>
      <c r="S106" s="76">
        <f t="shared" si="13"/>
        <v>273</v>
      </c>
      <c r="T106" s="80"/>
    </row>
    <row r="107" spans="1:20" s="81" customFormat="1">
      <c r="A107" s="23" t="s">
        <v>135</v>
      </c>
      <c r="B107" s="65">
        <f t="shared" si="10"/>
        <v>1610</v>
      </c>
      <c r="C107" s="65">
        <v>618</v>
      </c>
      <c r="D107" s="65">
        <v>232</v>
      </c>
      <c r="E107" s="65">
        <v>34</v>
      </c>
      <c r="F107" s="65">
        <v>0</v>
      </c>
      <c r="G107" s="65">
        <v>61</v>
      </c>
      <c r="H107" s="65">
        <v>16</v>
      </c>
      <c r="I107" s="65">
        <v>0</v>
      </c>
      <c r="J107" s="65">
        <v>0</v>
      </c>
      <c r="K107" s="65">
        <v>82</v>
      </c>
      <c r="L107" s="65">
        <v>0</v>
      </c>
      <c r="M107" s="65">
        <v>0</v>
      </c>
      <c r="N107" s="65">
        <v>162</v>
      </c>
      <c r="O107" s="65">
        <v>256</v>
      </c>
      <c r="P107" s="65">
        <v>0</v>
      </c>
      <c r="Q107" s="65">
        <v>0</v>
      </c>
      <c r="R107" s="65">
        <v>0</v>
      </c>
      <c r="S107" s="65">
        <v>149</v>
      </c>
      <c r="T107" s="80"/>
    </row>
    <row r="108" spans="1:20" s="81" customFormat="1">
      <c r="A108" s="22" t="s">
        <v>78</v>
      </c>
      <c r="B108" s="65">
        <f t="shared" si="10"/>
        <v>181</v>
      </c>
      <c r="C108" s="65">
        <v>127</v>
      </c>
      <c r="D108" s="65">
        <v>2</v>
      </c>
      <c r="E108" s="65">
        <v>5</v>
      </c>
      <c r="F108" s="65">
        <v>0</v>
      </c>
      <c r="G108" s="65">
        <v>1</v>
      </c>
      <c r="H108" s="65">
        <v>1</v>
      </c>
      <c r="I108" s="65">
        <v>0</v>
      </c>
      <c r="J108" s="65">
        <v>0</v>
      </c>
      <c r="K108" s="65">
        <v>10</v>
      </c>
      <c r="L108" s="65">
        <v>0</v>
      </c>
      <c r="M108" s="65">
        <v>0</v>
      </c>
      <c r="N108" s="65">
        <v>16</v>
      </c>
      <c r="O108" s="65">
        <v>14</v>
      </c>
      <c r="P108" s="65">
        <v>0</v>
      </c>
      <c r="Q108" s="65">
        <v>0</v>
      </c>
      <c r="R108" s="65">
        <v>0</v>
      </c>
      <c r="S108" s="65">
        <v>5</v>
      </c>
      <c r="T108" s="80"/>
    </row>
    <row r="109" spans="1:20" s="81" customFormat="1">
      <c r="A109" s="23" t="s">
        <v>160</v>
      </c>
      <c r="B109" s="65">
        <f t="shared" si="10"/>
        <v>618</v>
      </c>
      <c r="C109" s="65">
        <v>16</v>
      </c>
      <c r="D109" s="65">
        <v>39</v>
      </c>
      <c r="E109" s="65">
        <v>44</v>
      </c>
      <c r="F109" s="65">
        <v>95</v>
      </c>
      <c r="G109" s="65">
        <v>0</v>
      </c>
      <c r="H109" s="65">
        <v>4</v>
      </c>
      <c r="I109" s="65">
        <v>0</v>
      </c>
      <c r="J109" s="65">
        <v>16</v>
      </c>
      <c r="K109" s="65">
        <v>0</v>
      </c>
      <c r="L109" s="65">
        <v>0</v>
      </c>
      <c r="M109" s="65">
        <v>0</v>
      </c>
      <c r="N109" s="65">
        <v>215</v>
      </c>
      <c r="O109" s="65">
        <v>184</v>
      </c>
      <c r="P109" s="65">
        <v>0</v>
      </c>
      <c r="Q109" s="65">
        <v>0</v>
      </c>
      <c r="R109" s="65">
        <v>0</v>
      </c>
      <c r="S109" s="65">
        <v>5</v>
      </c>
      <c r="T109" s="80"/>
    </row>
    <row r="110" spans="1:20" s="81" customFormat="1">
      <c r="A110" s="22" t="s">
        <v>79</v>
      </c>
      <c r="B110" s="65">
        <f t="shared" si="10"/>
        <v>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  <c r="H110" s="65">
        <v>0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  <c r="N110" s="65">
        <v>0</v>
      </c>
      <c r="O110" s="65">
        <v>0</v>
      </c>
      <c r="P110" s="65">
        <v>0</v>
      </c>
      <c r="Q110" s="65">
        <v>0</v>
      </c>
      <c r="R110" s="65">
        <v>0</v>
      </c>
      <c r="S110" s="65">
        <v>0</v>
      </c>
      <c r="T110" s="80"/>
    </row>
    <row r="111" spans="1:20" s="81" customFormat="1">
      <c r="A111" s="22" t="s">
        <v>80</v>
      </c>
      <c r="B111" s="65">
        <f t="shared" si="10"/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5">
        <v>0</v>
      </c>
      <c r="N111" s="65">
        <v>0</v>
      </c>
      <c r="O111" s="65">
        <v>0</v>
      </c>
      <c r="P111" s="65">
        <v>0</v>
      </c>
      <c r="Q111" s="65">
        <v>0</v>
      </c>
      <c r="R111" s="65">
        <v>0</v>
      </c>
      <c r="S111" s="65">
        <v>0</v>
      </c>
      <c r="T111" s="80"/>
    </row>
    <row r="112" spans="1:20" s="81" customFormat="1">
      <c r="A112" s="22" t="s">
        <v>81</v>
      </c>
      <c r="B112" s="65">
        <f t="shared" si="10"/>
        <v>92</v>
      </c>
      <c r="C112" s="65">
        <v>11</v>
      </c>
      <c r="D112" s="65">
        <v>20</v>
      </c>
      <c r="E112" s="65">
        <v>1</v>
      </c>
      <c r="F112" s="65">
        <v>12</v>
      </c>
      <c r="G112" s="65">
        <v>0</v>
      </c>
      <c r="H112" s="65">
        <v>0</v>
      </c>
      <c r="I112" s="65">
        <v>0</v>
      </c>
      <c r="J112" s="65">
        <v>8</v>
      </c>
      <c r="K112" s="65">
        <v>2</v>
      </c>
      <c r="L112" s="65">
        <v>0</v>
      </c>
      <c r="M112" s="65">
        <v>0</v>
      </c>
      <c r="N112" s="65">
        <v>21</v>
      </c>
      <c r="O112" s="65">
        <v>15</v>
      </c>
      <c r="P112" s="65">
        <v>0</v>
      </c>
      <c r="Q112" s="65">
        <v>0</v>
      </c>
      <c r="R112" s="65">
        <v>0</v>
      </c>
      <c r="S112" s="65">
        <v>2</v>
      </c>
      <c r="T112" s="80"/>
    </row>
    <row r="113" spans="1:20" s="81" customFormat="1">
      <c r="A113" s="22" t="s">
        <v>84</v>
      </c>
      <c r="B113" s="65">
        <f t="shared" si="10"/>
        <v>61</v>
      </c>
      <c r="C113" s="65">
        <v>2</v>
      </c>
      <c r="D113" s="65">
        <v>2</v>
      </c>
      <c r="E113" s="65">
        <v>2</v>
      </c>
      <c r="F113" s="65">
        <v>0</v>
      </c>
      <c r="G113" s="65">
        <v>0</v>
      </c>
      <c r="H113" s="65">
        <v>0</v>
      </c>
      <c r="I113" s="65">
        <v>0</v>
      </c>
      <c r="J113" s="65">
        <v>1</v>
      </c>
      <c r="K113" s="65">
        <v>0</v>
      </c>
      <c r="L113" s="65">
        <v>0</v>
      </c>
      <c r="M113" s="65">
        <v>0</v>
      </c>
      <c r="N113" s="65">
        <v>2</v>
      </c>
      <c r="O113" s="65">
        <v>34</v>
      </c>
      <c r="P113" s="65">
        <v>0</v>
      </c>
      <c r="Q113" s="65">
        <v>0</v>
      </c>
      <c r="R113" s="65">
        <v>0</v>
      </c>
      <c r="S113" s="65">
        <v>18</v>
      </c>
      <c r="T113" s="80"/>
    </row>
    <row r="114" spans="1:20" s="81" customFormat="1">
      <c r="A114" s="22" t="s">
        <v>82</v>
      </c>
      <c r="B114" s="65">
        <f t="shared" si="10"/>
        <v>104</v>
      </c>
      <c r="C114" s="65">
        <v>6</v>
      </c>
      <c r="D114" s="65">
        <v>22</v>
      </c>
      <c r="E114" s="65">
        <v>2</v>
      </c>
      <c r="F114" s="65">
        <v>0</v>
      </c>
      <c r="G114" s="65">
        <v>3</v>
      </c>
      <c r="H114" s="65">
        <v>0</v>
      </c>
      <c r="I114" s="65">
        <v>0</v>
      </c>
      <c r="J114" s="65">
        <v>8</v>
      </c>
      <c r="K114" s="65">
        <v>7</v>
      </c>
      <c r="L114" s="65">
        <v>0</v>
      </c>
      <c r="M114" s="65">
        <v>0</v>
      </c>
      <c r="N114" s="65">
        <v>18</v>
      </c>
      <c r="O114" s="65">
        <v>0</v>
      </c>
      <c r="P114" s="65">
        <v>0</v>
      </c>
      <c r="Q114" s="65">
        <v>0</v>
      </c>
      <c r="R114" s="65">
        <v>0</v>
      </c>
      <c r="S114" s="65">
        <v>38</v>
      </c>
      <c r="T114" s="80"/>
    </row>
    <row r="115" spans="1:20" s="81" customFormat="1">
      <c r="A115" s="22" t="s">
        <v>83</v>
      </c>
      <c r="B115" s="65">
        <f t="shared" si="10"/>
        <v>64</v>
      </c>
      <c r="C115" s="65">
        <v>2</v>
      </c>
      <c r="D115" s="65">
        <v>1</v>
      </c>
      <c r="E115" s="65">
        <v>0</v>
      </c>
      <c r="F115" s="65">
        <v>0</v>
      </c>
      <c r="G115" s="65">
        <v>0</v>
      </c>
      <c r="H115" s="65">
        <v>0</v>
      </c>
      <c r="I115" s="65">
        <v>0</v>
      </c>
      <c r="J115" s="65">
        <v>2</v>
      </c>
      <c r="K115" s="65">
        <v>2</v>
      </c>
      <c r="L115" s="65">
        <v>0</v>
      </c>
      <c r="M115" s="65">
        <v>0</v>
      </c>
      <c r="N115" s="65">
        <v>1</v>
      </c>
      <c r="O115" s="65">
        <v>0</v>
      </c>
      <c r="P115" s="65">
        <v>0</v>
      </c>
      <c r="Q115" s="65">
        <v>0</v>
      </c>
      <c r="R115" s="65">
        <v>0</v>
      </c>
      <c r="S115" s="65">
        <v>56</v>
      </c>
      <c r="T115" s="80"/>
    </row>
    <row r="116" spans="1:20" s="81" customFormat="1">
      <c r="A116" s="22" t="s">
        <v>161</v>
      </c>
      <c r="B116" s="65">
        <f t="shared" si="10"/>
        <v>14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  <c r="H116" s="65">
        <v>0</v>
      </c>
      <c r="I116" s="65">
        <v>0</v>
      </c>
      <c r="J116" s="65">
        <v>0</v>
      </c>
      <c r="K116" s="65">
        <v>0</v>
      </c>
      <c r="L116" s="65">
        <v>0</v>
      </c>
      <c r="M116" s="65">
        <v>0</v>
      </c>
      <c r="N116" s="65">
        <v>9</v>
      </c>
      <c r="O116" s="65">
        <v>5</v>
      </c>
      <c r="P116" s="65">
        <v>0</v>
      </c>
      <c r="Q116" s="65">
        <v>0</v>
      </c>
      <c r="R116" s="65">
        <v>0</v>
      </c>
      <c r="S116" s="65">
        <v>0</v>
      </c>
      <c r="T116" s="80"/>
    </row>
    <row r="117" spans="1:20" s="81" customFormat="1">
      <c r="A117" s="23"/>
      <c r="B117" s="65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65"/>
      <c r="P117" s="65"/>
      <c r="Q117" s="65"/>
      <c r="R117" s="65"/>
      <c r="S117" s="65"/>
      <c r="T117" s="80"/>
    </row>
    <row r="118" spans="1:20" s="81" customFormat="1">
      <c r="A118" s="20" t="s">
        <v>16</v>
      </c>
      <c r="B118" s="76">
        <f>SUM(B119:B122)</f>
        <v>1112</v>
      </c>
      <c r="C118" s="76">
        <f t="shared" ref="C118:S118" si="14">SUM(C119:C122)</f>
        <v>363</v>
      </c>
      <c r="D118" s="76">
        <f t="shared" si="14"/>
        <v>60</v>
      </c>
      <c r="E118" s="76">
        <f t="shared" si="14"/>
        <v>47</v>
      </c>
      <c r="F118" s="76">
        <f t="shared" si="14"/>
        <v>127</v>
      </c>
      <c r="G118" s="76">
        <f t="shared" si="14"/>
        <v>97</v>
      </c>
      <c r="H118" s="76">
        <f t="shared" si="14"/>
        <v>8</v>
      </c>
      <c r="I118" s="76">
        <f t="shared" si="14"/>
        <v>13</v>
      </c>
      <c r="J118" s="76">
        <f t="shared" si="14"/>
        <v>21</v>
      </c>
      <c r="K118" s="76">
        <f t="shared" si="14"/>
        <v>24</v>
      </c>
      <c r="L118" s="76">
        <f t="shared" si="14"/>
        <v>144</v>
      </c>
      <c r="M118" s="76">
        <f t="shared" si="14"/>
        <v>0</v>
      </c>
      <c r="N118" s="76">
        <f t="shared" si="14"/>
        <v>123</v>
      </c>
      <c r="O118" s="76">
        <f t="shared" si="14"/>
        <v>27</v>
      </c>
      <c r="P118" s="76">
        <f t="shared" si="14"/>
        <v>7</v>
      </c>
      <c r="Q118" s="76">
        <f t="shared" si="14"/>
        <v>19</v>
      </c>
      <c r="R118" s="76">
        <f t="shared" si="14"/>
        <v>0</v>
      </c>
      <c r="S118" s="76">
        <f t="shared" si="14"/>
        <v>32</v>
      </c>
      <c r="T118" s="80"/>
    </row>
    <row r="119" spans="1:20" s="81" customFormat="1">
      <c r="A119" s="22" t="s">
        <v>85</v>
      </c>
      <c r="B119" s="65">
        <f t="shared" si="10"/>
        <v>428</v>
      </c>
      <c r="C119" s="65">
        <v>212</v>
      </c>
      <c r="D119" s="65">
        <v>15</v>
      </c>
      <c r="E119" s="65">
        <v>30</v>
      </c>
      <c r="F119" s="65">
        <v>45</v>
      </c>
      <c r="G119" s="65">
        <v>6</v>
      </c>
      <c r="H119" s="65">
        <v>8</v>
      </c>
      <c r="I119" s="65">
        <v>13</v>
      </c>
      <c r="J119" s="65">
        <v>3</v>
      </c>
      <c r="K119" s="65">
        <v>24</v>
      </c>
      <c r="L119" s="65">
        <v>1</v>
      </c>
      <c r="M119" s="65">
        <v>0</v>
      </c>
      <c r="N119" s="65">
        <v>22</v>
      </c>
      <c r="O119" s="65">
        <v>1</v>
      </c>
      <c r="P119" s="65">
        <v>7</v>
      </c>
      <c r="Q119" s="65">
        <v>13</v>
      </c>
      <c r="R119" s="65">
        <v>0</v>
      </c>
      <c r="S119" s="65">
        <v>28</v>
      </c>
      <c r="T119" s="80"/>
    </row>
    <row r="120" spans="1:20" s="81" customFormat="1">
      <c r="A120" s="22" t="s">
        <v>86</v>
      </c>
      <c r="B120" s="65">
        <f t="shared" si="10"/>
        <v>63</v>
      </c>
      <c r="C120" s="65">
        <v>40</v>
      </c>
      <c r="D120" s="65">
        <v>6</v>
      </c>
      <c r="E120" s="65">
        <v>1</v>
      </c>
      <c r="F120" s="65">
        <v>4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7</v>
      </c>
      <c r="O120" s="65">
        <v>3</v>
      </c>
      <c r="P120" s="65">
        <v>0</v>
      </c>
      <c r="Q120" s="65">
        <v>0</v>
      </c>
      <c r="R120" s="65">
        <v>0</v>
      </c>
      <c r="S120" s="65">
        <v>2</v>
      </c>
      <c r="T120" s="80"/>
    </row>
    <row r="121" spans="1:20" s="81" customFormat="1">
      <c r="A121" s="22" t="s">
        <v>142</v>
      </c>
      <c r="B121" s="65">
        <f t="shared" si="10"/>
        <v>547</v>
      </c>
      <c r="C121" s="65">
        <v>103</v>
      </c>
      <c r="D121" s="65">
        <v>33</v>
      </c>
      <c r="E121" s="65">
        <v>14</v>
      </c>
      <c r="F121" s="65">
        <v>56</v>
      </c>
      <c r="G121" s="65">
        <v>91</v>
      </c>
      <c r="H121" s="65">
        <v>0</v>
      </c>
      <c r="I121" s="65">
        <v>0</v>
      </c>
      <c r="J121" s="65">
        <v>11</v>
      </c>
      <c r="K121" s="65">
        <v>0</v>
      </c>
      <c r="L121" s="65">
        <v>143</v>
      </c>
      <c r="M121" s="65">
        <v>0</v>
      </c>
      <c r="N121" s="65">
        <v>88</v>
      </c>
      <c r="O121" s="65">
        <v>1</v>
      </c>
      <c r="P121" s="65">
        <v>0</v>
      </c>
      <c r="Q121" s="65">
        <v>6</v>
      </c>
      <c r="R121" s="65">
        <v>0</v>
      </c>
      <c r="S121" s="65">
        <v>1</v>
      </c>
      <c r="T121" s="80"/>
    </row>
    <row r="122" spans="1:20" s="81" customFormat="1">
      <c r="A122" s="22" t="s">
        <v>87</v>
      </c>
      <c r="B122" s="65">
        <f t="shared" si="10"/>
        <v>74</v>
      </c>
      <c r="C122" s="65">
        <v>8</v>
      </c>
      <c r="D122" s="65">
        <v>6</v>
      </c>
      <c r="E122" s="65">
        <v>2</v>
      </c>
      <c r="F122" s="65">
        <v>22</v>
      </c>
      <c r="G122" s="65">
        <v>0</v>
      </c>
      <c r="H122" s="65">
        <v>0</v>
      </c>
      <c r="I122" s="65">
        <v>0</v>
      </c>
      <c r="J122" s="65">
        <v>7</v>
      </c>
      <c r="K122" s="65">
        <v>0</v>
      </c>
      <c r="L122" s="65">
        <v>0</v>
      </c>
      <c r="M122" s="65">
        <v>0</v>
      </c>
      <c r="N122" s="65">
        <v>6</v>
      </c>
      <c r="O122" s="65">
        <v>22</v>
      </c>
      <c r="P122" s="65">
        <v>0</v>
      </c>
      <c r="Q122" s="65">
        <v>0</v>
      </c>
      <c r="R122" s="65">
        <v>0</v>
      </c>
      <c r="S122" s="65">
        <v>1</v>
      </c>
      <c r="T122" s="80"/>
    </row>
    <row r="123" spans="1:20" s="81" customFormat="1">
      <c r="A123" s="15"/>
      <c r="B123" s="65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65"/>
      <c r="P123" s="65"/>
      <c r="Q123" s="65"/>
      <c r="R123" s="65"/>
      <c r="S123" s="65"/>
      <c r="T123" s="80"/>
    </row>
    <row r="124" spans="1:20" s="81" customFormat="1">
      <c r="A124" s="26" t="s">
        <v>17</v>
      </c>
      <c r="B124" s="76">
        <f>SUM(B125:B132)</f>
        <v>1059</v>
      </c>
      <c r="C124" s="76">
        <f t="shared" ref="C124:S124" si="15">SUM(C125:C132)</f>
        <v>512</v>
      </c>
      <c r="D124" s="76">
        <f t="shared" si="15"/>
        <v>59</v>
      </c>
      <c r="E124" s="76">
        <f t="shared" si="15"/>
        <v>18</v>
      </c>
      <c r="F124" s="76">
        <f t="shared" si="15"/>
        <v>56</v>
      </c>
      <c r="G124" s="76">
        <f t="shared" si="15"/>
        <v>11</v>
      </c>
      <c r="H124" s="76">
        <f t="shared" si="15"/>
        <v>0</v>
      </c>
      <c r="I124" s="76">
        <f t="shared" si="15"/>
        <v>6</v>
      </c>
      <c r="J124" s="76">
        <f t="shared" si="15"/>
        <v>27</v>
      </c>
      <c r="K124" s="76">
        <f t="shared" si="15"/>
        <v>35</v>
      </c>
      <c r="L124" s="76">
        <f t="shared" si="15"/>
        <v>0</v>
      </c>
      <c r="M124" s="76">
        <f t="shared" si="15"/>
        <v>0</v>
      </c>
      <c r="N124" s="76">
        <f t="shared" si="15"/>
        <v>76</v>
      </c>
      <c r="O124" s="76">
        <f t="shared" si="15"/>
        <v>125</v>
      </c>
      <c r="P124" s="76">
        <f t="shared" si="15"/>
        <v>1</v>
      </c>
      <c r="Q124" s="76">
        <f t="shared" si="15"/>
        <v>1</v>
      </c>
      <c r="R124" s="76">
        <f t="shared" si="15"/>
        <v>98</v>
      </c>
      <c r="S124" s="76">
        <f t="shared" si="15"/>
        <v>34</v>
      </c>
      <c r="T124" s="80"/>
    </row>
    <row r="125" spans="1:20" s="81" customFormat="1">
      <c r="A125" s="22" t="s">
        <v>88</v>
      </c>
      <c r="B125" s="65">
        <f t="shared" si="10"/>
        <v>305</v>
      </c>
      <c r="C125" s="65">
        <v>224</v>
      </c>
      <c r="D125" s="65">
        <v>6</v>
      </c>
      <c r="E125" s="65">
        <v>1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2</v>
      </c>
      <c r="O125" s="65">
        <v>31</v>
      </c>
      <c r="P125" s="65">
        <v>0</v>
      </c>
      <c r="Q125" s="65">
        <v>0</v>
      </c>
      <c r="R125" s="65">
        <v>40</v>
      </c>
      <c r="S125" s="65">
        <v>1</v>
      </c>
      <c r="T125" s="80"/>
    </row>
    <row r="126" spans="1:20" s="81" customFormat="1">
      <c r="A126" s="22" t="s">
        <v>89</v>
      </c>
      <c r="B126" s="65">
        <f t="shared" si="10"/>
        <v>142</v>
      </c>
      <c r="C126" s="65">
        <v>89</v>
      </c>
      <c r="D126" s="65">
        <v>3</v>
      </c>
      <c r="E126" s="65">
        <v>4</v>
      </c>
      <c r="F126" s="65">
        <v>9</v>
      </c>
      <c r="G126" s="65">
        <v>0</v>
      </c>
      <c r="H126" s="65">
        <v>0</v>
      </c>
      <c r="I126" s="65">
        <v>6</v>
      </c>
      <c r="J126" s="65">
        <v>2</v>
      </c>
      <c r="K126" s="65">
        <v>10</v>
      </c>
      <c r="L126" s="65">
        <v>0</v>
      </c>
      <c r="M126" s="65">
        <v>0</v>
      </c>
      <c r="N126" s="65">
        <v>7</v>
      </c>
      <c r="O126" s="65">
        <v>1</v>
      </c>
      <c r="P126" s="65">
        <v>1</v>
      </c>
      <c r="Q126" s="65">
        <v>0</v>
      </c>
      <c r="R126" s="65">
        <v>0</v>
      </c>
      <c r="S126" s="65">
        <v>10</v>
      </c>
      <c r="T126" s="80"/>
    </row>
    <row r="127" spans="1:20" s="81" customFormat="1">
      <c r="A127" s="22" t="s">
        <v>90</v>
      </c>
      <c r="B127" s="65">
        <f t="shared" si="10"/>
        <v>93</v>
      </c>
      <c r="C127" s="65">
        <v>65</v>
      </c>
      <c r="D127" s="65">
        <v>8</v>
      </c>
      <c r="E127" s="65">
        <v>0</v>
      </c>
      <c r="F127" s="65">
        <v>11</v>
      </c>
      <c r="G127" s="65">
        <v>0</v>
      </c>
      <c r="H127" s="65">
        <v>0</v>
      </c>
      <c r="I127" s="65">
        <v>0</v>
      </c>
      <c r="J127" s="65">
        <v>0</v>
      </c>
      <c r="K127" s="65">
        <v>0</v>
      </c>
      <c r="L127" s="65">
        <v>0</v>
      </c>
      <c r="M127" s="65">
        <v>0</v>
      </c>
      <c r="N127" s="65">
        <v>2</v>
      </c>
      <c r="O127" s="65">
        <v>3</v>
      </c>
      <c r="P127" s="65">
        <v>0</v>
      </c>
      <c r="Q127" s="65">
        <v>0</v>
      </c>
      <c r="R127" s="65">
        <v>0</v>
      </c>
      <c r="S127" s="65">
        <v>4</v>
      </c>
      <c r="T127" s="80"/>
    </row>
    <row r="128" spans="1:20" s="81" customFormat="1">
      <c r="A128" s="22" t="s">
        <v>91</v>
      </c>
      <c r="B128" s="65">
        <f t="shared" si="10"/>
        <v>71</v>
      </c>
      <c r="C128" s="65">
        <v>32</v>
      </c>
      <c r="D128" s="65">
        <v>8</v>
      </c>
      <c r="E128" s="65">
        <v>2</v>
      </c>
      <c r="F128" s="65">
        <v>1</v>
      </c>
      <c r="G128" s="65">
        <v>9</v>
      </c>
      <c r="H128" s="65">
        <v>0</v>
      </c>
      <c r="I128" s="65">
        <v>0</v>
      </c>
      <c r="J128" s="65">
        <v>2</v>
      </c>
      <c r="K128" s="65">
        <v>6</v>
      </c>
      <c r="L128" s="65">
        <v>0</v>
      </c>
      <c r="M128" s="65">
        <v>0</v>
      </c>
      <c r="N128" s="65">
        <v>0</v>
      </c>
      <c r="O128" s="65">
        <v>0</v>
      </c>
      <c r="P128" s="65">
        <v>0</v>
      </c>
      <c r="Q128" s="65">
        <v>1</v>
      </c>
      <c r="R128" s="65">
        <v>0</v>
      </c>
      <c r="S128" s="65">
        <v>10</v>
      </c>
      <c r="T128" s="80"/>
    </row>
    <row r="129" spans="1:20" s="81" customFormat="1">
      <c r="A129" s="22" t="s">
        <v>92</v>
      </c>
      <c r="B129" s="65">
        <f t="shared" si="10"/>
        <v>85</v>
      </c>
      <c r="C129" s="65">
        <v>33</v>
      </c>
      <c r="D129" s="65">
        <v>10</v>
      </c>
      <c r="E129" s="65">
        <v>0</v>
      </c>
      <c r="F129" s="65">
        <v>6</v>
      </c>
      <c r="G129" s="65">
        <v>0</v>
      </c>
      <c r="H129" s="65">
        <v>0</v>
      </c>
      <c r="I129" s="65">
        <v>0</v>
      </c>
      <c r="J129" s="65">
        <v>2</v>
      </c>
      <c r="K129" s="65">
        <v>0</v>
      </c>
      <c r="L129" s="65">
        <v>0</v>
      </c>
      <c r="M129" s="65">
        <v>0</v>
      </c>
      <c r="N129" s="65">
        <v>5</v>
      </c>
      <c r="O129" s="65">
        <v>13</v>
      </c>
      <c r="P129" s="65">
        <v>0</v>
      </c>
      <c r="Q129" s="65">
        <v>0</v>
      </c>
      <c r="R129" s="65">
        <v>9</v>
      </c>
      <c r="S129" s="65">
        <v>7</v>
      </c>
      <c r="T129" s="80"/>
    </row>
    <row r="130" spans="1:20" s="81" customFormat="1">
      <c r="A130" s="22" t="s">
        <v>93</v>
      </c>
      <c r="B130" s="65">
        <f t="shared" si="10"/>
        <v>268</v>
      </c>
      <c r="C130" s="65">
        <v>40</v>
      </c>
      <c r="D130" s="65">
        <v>22</v>
      </c>
      <c r="E130" s="65">
        <v>7</v>
      </c>
      <c r="F130" s="65">
        <v>27</v>
      </c>
      <c r="G130" s="65">
        <v>0</v>
      </c>
      <c r="H130" s="65">
        <v>0</v>
      </c>
      <c r="I130" s="65">
        <v>0</v>
      </c>
      <c r="J130" s="65">
        <v>14</v>
      </c>
      <c r="K130" s="65">
        <v>0</v>
      </c>
      <c r="L130" s="65">
        <v>0</v>
      </c>
      <c r="M130" s="65">
        <v>0</v>
      </c>
      <c r="N130" s="65">
        <v>32</v>
      </c>
      <c r="O130" s="65">
        <v>77</v>
      </c>
      <c r="P130" s="65">
        <v>0</v>
      </c>
      <c r="Q130" s="65">
        <v>0</v>
      </c>
      <c r="R130" s="65">
        <v>49</v>
      </c>
      <c r="S130" s="65">
        <v>0</v>
      </c>
      <c r="T130" s="80"/>
    </row>
    <row r="131" spans="1:20" s="81" customFormat="1">
      <c r="A131" s="22" t="s">
        <v>94</v>
      </c>
      <c r="B131" s="65">
        <f t="shared" si="10"/>
        <v>85</v>
      </c>
      <c r="C131" s="65">
        <v>23</v>
      </c>
      <c r="D131" s="65">
        <v>2</v>
      </c>
      <c r="E131" s="65">
        <v>4</v>
      </c>
      <c r="F131" s="65">
        <v>0</v>
      </c>
      <c r="G131" s="65">
        <v>2</v>
      </c>
      <c r="H131" s="65">
        <v>0</v>
      </c>
      <c r="I131" s="65">
        <v>0</v>
      </c>
      <c r="J131" s="65">
        <v>6</v>
      </c>
      <c r="K131" s="65">
        <v>19</v>
      </c>
      <c r="L131" s="65">
        <v>0</v>
      </c>
      <c r="M131" s="65">
        <v>0</v>
      </c>
      <c r="N131" s="65">
        <v>27</v>
      </c>
      <c r="O131" s="65">
        <v>0</v>
      </c>
      <c r="P131" s="65">
        <v>0</v>
      </c>
      <c r="Q131" s="65">
        <v>0</v>
      </c>
      <c r="R131" s="65">
        <v>0</v>
      </c>
      <c r="S131" s="65">
        <v>2</v>
      </c>
      <c r="T131" s="80"/>
    </row>
    <row r="132" spans="1:20" s="81" customFormat="1">
      <c r="A132" s="22" t="s">
        <v>143</v>
      </c>
      <c r="B132" s="65">
        <f t="shared" si="10"/>
        <v>10</v>
      </c>
      <c r="C132" s="65">
        <v>6</v>
      </c>
      <c r="D132" s="65">
        <v>0</v>
      </c>
      <c r="E132" s="65">
        <v>0</v>
      </c>
      <c r="F132" s="65">
        <v>2</v>
      </c>
      <c r="G132" s="65">
        <v>0</v>
      </c>
      <c r="H132" s="65">
        <v>0</v>
      </c>
      <c r="I132" s="65">
        <v>0</v>
      </c>
      <c r="J132" s="65">
        <v>1</v>
      </c>
      <c r="K132" s="65">
        <v>0</v>
      </c>
      <c r="L132" s="65">
        <v>0</v>
      </c>
      <c r="M132" s="65">
        <v>0</v>
      </c>
      <c r="N132" s="65">
        <v>1</v>
      </c>
      <c r="O132" s="65">
        <v>0</v>
      </c>
      <c r="P132" s="65">
        <v>0</v>
      </c>
      <c r="Q132" s="65">
        <v>0</v>
      </c>
      <c r="R132" s="65">
        <v>0</v>
      </c>
      <c r="S132" s="65">
        <v>0</v>
      </c>
      <c r="T132" s="80"/>
    </row>
    <row r="133" spans="1:20" s="81" customFormat="1">
      <c r="A133" s="23"/>
      <c r="B133" s="65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65"/>
      <c r="P133" s="65"/>
      <c r="Q133" s="65"/>
      <c r="R133" s="65"/>
      <c r="S133" s="65"/>
      <c r="T133" s="80"/>
    </row>
    <row r="134" spans="1:20" s="81" customFormat="1">
      <c r="A134" s="20" t="s">
        <v>18</v>
      </c>
      <c r="B134" s="76">
        <f>SUM(B135:B138)</f>
        <v>1736</v>
      </c>
      <c r="C134" s="76">
        <f t="shared" ref="C134:S134" si="16">SUM(C135:C138)</f>
        <v>935</v>
      </c>
      <c r="D134" s="76">
        <f t="shared" si="16"/>
        <v>73</v>
      </c>
      <c r="E134" s="76">
        <f t="shared" si="16"/>
        <v>16</v>
      </c>
      <c r="F134" s="76">
        <f t="shared" si="16"/>
        <v>148</v>
      </c>
      <c r="G134" s="76">
        <f t="shared" si="16"/>
        <v>75</v>
      </c>
      <c r="H134" s="76">
        <f t="shared" si="16"/>
        <v>17</v>
      </c>
      <c r="I134" s="76">
        <f t="shared" si="16"/>
        <v>17</v>
      </c>
      <c r="J134" s="76">
        <f t="shared" si="16"/>
        <v>4</v>
      </c>
      <c r="K134" s="76">
        <f t="shared" si="16"/>
        <v>56</v>
      </c>
      <c r="L134" s="76">
        <f t="shared" si="16"/>
        <v>138</v>
      </c>
      <c r="M134" s="76">
        <f t="shared" si="16"/>
        <v>19</v>
      </c>
      <c r="N134" s="76">
        <f t="shared" si="16"/>
        <v>79</v>
      </c>
      <c r="O134" s="76">
        <f t="shared" si="16"/>
        <v>0</v>
      </c>
      <c r="P134" s="76">
        <f t="shared" si="16"/>
        <v>0</v>
      </c>
      <c r="Q134" s="76">
        <f t="shared" si="16"/>
        <v>61</v>
      </c>
      <c r="R134" s="76">
        <f t="shared" si="16"/>
        <v>23</v>
      </c>
      <c r="S134" s="76">
        <f t="shared" si="16"/>
        <v>75</v>
      </c>
      <c r="T134" s="80"/>
    </row>
    <row r="135" spans="1:20" s="81" customFormat="1">
      <c r="A135" s="23" t="s">
        <v>144</v>
      </c>
      <c r="B135" s="65">
        <f t="shared" si="10"/>
        <v>1099</v>
      </c>
      <c r="C135" s="65">
        <v>677</v>
      </c>
      <c r="D135" s="65">
        <v>35</v>
      </c>
      <c r="E135" s="65">
        <v>12</v>
      </c>
      <c r="F135" s="65">
        <v>1</v>
      </c>
      <c r="G135" s="65">
        <v>42</v>
      </c>
      <c r="H135" s="65">
        <v>9</v>
      </c>
      <c r="I135" s="65">
        <v>15</v>
      </c>
      <c r="J135" s="65">
        <v>0</v>
      </c>
      <c r="K135" s="65">
        <v>23</v>
      </c>
      <c r="L135" s="65">
        <v>138</v>
      </c>
      <c r="M135" s="65">
        <v>19</v>
      </c>
      <c r="N135" s="65">
        <v>61</v>
      </c>
      <c r="O135" s="65">
        <v>0</v>
      </c>
      <c r="P135" s="65">
        <v>0</v>
      </c>
      <c r="Q135" s="65">
        <v>9</v>
      </c>
      <c r="R135" s="65">
        <v>23</v>
      </c>
      <c r="S135" s="65">
        <v>35</v>
      </c>
      <c r="T135" s="80"/>
    </row>
    <row r="136" spans="1:20" s="81" customFormat="1">
      <c r="A136" s="22" t="s">
        <v>145</v>
      </c>
      <c r="B136" s="65">
        <f t="shared" si="10"/>
        <v>478</v>
      </c>
      <c r="C136" s="65">
        <v>237</v>
      </c>
      <c r="D136" s="65">
        <v>1</v>
      </c>
      <c r="E136" s="65">
        <v>2</v>
      </c>
      <c r="F136" s="65">
        <v>119</v>
      </c>
      <c r="G136" s="65">
        <v>1</v>
      </c>
      <c r="H136" s="65">
        <v>5</v>
      </c>
      <c r="I136" s="65">
        <v>0</v>
      </c>
      <c r="J136" s="65">
        <v>0</v>
      </c>
      <c r="K136" s="65">
        <v>33</v>
      </c>
      <c r="L136" s="65">
        <v>0</v>
      </c>
      <c r="M136" s="65">
        <v>0</v>
      </c>
      <c r="N136" s="65">
        <v>6</v>
      </c>
      <c r="O136" s="65">
        <v>0</v>
      </c>
      <c r="P136" s="65">
        <v>0</v>
      </c>
      <c r="Q136" s="65">
        <v>52</v>
      </c>
      <c r="R136" s="65">
        <v>0</v>
      </c>
      <c r="S136" s="65">
        <v>22</v>
      </c>
      <c r="T136" s="80"/>
    </row>
    <row r="137" spans="1:20" s="81" customFormat="1">
      <c r="A137" s="22" t="s">
        <v>95</v>
      </c>
      <c r="B137" s="65">
        <f t="shared" si="10"/>
        <v>72</v>
      </c>
      <c r="C137" s="65">
        <v>18</v>
      </c>
      <c r="D137" s="65">
        <v>11</v>
      </c>
      <c r="E137" s="65">
        <v>1</v>
      </c>
      <c r="F137" s="65">
        <v>13</v>
      </c>
      <c r="G137" s="65">
        <v>0</v>
      </c>
      <c r="H137" s="65">
        <v>2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  <c r="N137" s="65">
        <v>9</v>
      </c>
      <c r="O137" s="65">
        <v>0</v>
      </c>
      <c r="P137" s="65">
        <v>0</v>
      </c>
      <c r="Q137" s="65">
        <v>0</v>
      </c>
      <c r="R137" s="65">
        <v>0</v>
      </c>
      <c r="S137" s="65">
        <v>18</v>
      </c>
      <c r="T137" s="80"/>
    </row>
    <row r="138" spans="1:20" s="81" customFormat="1">
      <c r="A138" s="22" t="s">
        <v>96</v>
      </c>
      <c r="B138" s="65">
        <f t="shared" si="10"/>
        <v>87</v>
      </c>
      <c r="C138" s="65">
        <v>3</v>
      </c>
      <c r="D138" s="65">
        <v>26</v>
      </c>
      <c r="E138" s="65">
        <v>1</v>
      </c>
      <c r="F138" s="65">
        <v>15</v>
      </c>
      <c r="G138" s="65">
        <v>32</v>
      </c>
      <c r="H138" s="65">
        <v>1</v>
      </c>
      <c r="I138" s="65">
        <v>2</v>
      </c>
      <c r="J138" s="65">
        <v>4</v>
      </c>
      <c r="K138" s="65">
        <v>0</v>
      </c>
      <c r="L138" s="65">
        <v>0</v>
      </c>
      <c r="M138" s="65">
        <v>0</v>
      </c>
      <c r="N138" s="65">
        <v>3</v>
      </c>
      <c r="O138" s="65">
        <v>0</v>
      </c>
      <c r="P138" s="65">
        <v>0</v>
      </c>
      <c r="Q138" s="65">
        <v>0</v>
      </c>
      <c r="R138" s="65">
        <v>0</v>
      </c>
      <c r="S138" s="65">
        <v>0</v>
      </c>
      <c r="T138" s="80"/>
    </row>
    <row r="139" spans="1:20" s="81" customFormat="1">
      <c r="A139" s="23"/>
      <c r="B139" s="65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65"/>
      <c r="P139" s="65"/>
      <c r="Q139" s="65"/>
      <c r="R139" s="65"/>
      <c r="S139" s="65"/>
      <c r="T139" s="80"/>
    </row>
    <row r="140" spans="1:20" s="81" customFormat="1">
      <c r="A140" s="20" t="s">
        <v>19</v>
      </c>
      <c r="B140" s="76">
        <f>SUM(B141:B144)</f>
        <v>2569</v>
      </c>
      <c r="C140" s="76">
        <f t="shared" ref="C140:S140" si="17">SUM(C141:C144)</f>
        <v>1036</v>
      </c>
      <c r="D140" s="76">
        <f t="shared" si="17"/>
        <v>111</v>
      </c>
      <c r="E140" s="76">
        <f t="shared" si="17"/>
        <v>55</v>
      </c>
      <c r="F140" s="76">
        <f t="shared" si="17"/>
        <v>133</v>
      </c>
      <c r="G140" s="76">
        <f t="shared" si="17"/>
        <v>17</v>
      </c>
      <c r="H140" s="76">
        <f t="shared" si="17"/>
        <v>16</v>
      </c>
      <c r="I140" s="76">
        <f t="shared" si="17"/>
        <v>52</v>
      </c>
      <c r="J140" s="76">
        <f t="shared" si="17"/>
        <v>263</v>
      </c>
      <c r="K140" s="76">
        <f t="shared" si="17"/>
        <v>238</v>
      </c>
      <c r="L140" s="76">
        <f t="shared" si="17"/>
        <v>163</v>
      </c>
      <c r="M140" s="76">
        <f t="shared" si="17"/>
        <v>40</v>
      </c>
      <c r="N140" s="76">
        <f t="shared" si="17"/>
        <v>126</v>
      </c>
      <c r="O140" s="76">
        <f t="shared" si="17"/>
        <v>33</v>
      </c>
      <c r="P140" s="76">
        <f t="shared" si="17"/>
        <v>10</v>
      </c>
      <c r="Q140" s="76">
        <f t="shared" si="17"/>
        <v>100</v>
      </c>
      <c r="R140" s="76">
        <f t="shared" si="17"/>
        <v>0</v>
      </c>
      <c r="S140" s="76">
        <f t="shared" si="17"/>
        <v>176</v>
      </c>
      <c r="T140" s="80"/>
    </row>
    <row r="141" spans="1:20" s="81" customFormat="1">
      <c r="A141" s="23" t="s">
        <v>146</v>
      </c>
      <c r="B141" s="65">
        <f t="shared" si="10"/>
        <v>1314</v>
      </c>
      <c r="C141" s="65">
        <v>635</v>
      </c>
      <c r="D141" s="65">
        <v>11</v>
      </c>
      <c r="E141" s="65">
        <v>31</v>
      </c>
      <c r="F141" s="65">
        <v>80</v>
      </c>
      <c r="G141" s="65">
        <v>7</v>
      </c>
      <c r="H141" s="65">
        <v>12</v>
      </c>
      <c r="I141" s="65">
        <v>5</v>
      </c>
      <c r="J141" s="65">
        <v>31</v>
      </c>
      <c r="K141" s="65">
        <v>201</v>
      </c>
      <c r="L141" s="65">
        <v>90</v>
      </c>
      <c r="M141" s="65">
        <v>15</v>
      </c>
      <c r="N141" s="65">
        <v>36</v>
      </c>
      <c r="O141" s="65">
        <v>2</v>
      </c>
      <c r="P141" s="65">
        <v>10</v>
      </c>
      <c r="Q141" s="65">
        <v>70</v>
      </c>
      <c r="R141" s="65">
        <v>0</v>
      </c>
      <c r="S141" s="65">
        <v>78</v>
      </c>
      <c r="T141" s="80"/>
    </row>
    <row r="142" spans="1:20" s="81" customFormat="1">
      <c r="A142" s="22" t="s">
        <v>97</v>
      </c>
      <c r="B142" s="65">
        <f t="shared" si="10"/>
        <v>615</v>
      </c>
      <c r="C142" s="65">
        <v>147</v>
      </c>
      <c r="D142" s="65">
        <v>48</v>
      </c>
      <c r="E142" s="65">
        <v>11</v>
      </c>
      <c r="F142" s="65">
        <v>27</v>
      </c>
      <c r="G142" s="65">
        <v>9</v>
      </c>
      <c r="H142" s="65">
        <v>4</v>
      </c>
      <c r="I142" s="65">
        <v>47</v>
      </c>
      <c r="J142" s="65">
        <v>120</v>
      </c>
      <c r="K142" s="65">
        <v>31</v>
      </c>
      <c r="L142" s="65">
        <v>73</v>
      </c>
      <c r="M142" s="65">
        <v>25</v>
      </c>
      <c r="N142" s="65">
        <v>51</v>
      </c>
      <c r="O142" s="65">
        <v>1</v>
      </c>
      <c r="P142" s="65">
        <v>0</v>
      </c>
      <c r="Q142" s="65">
        <v>11</v>
      </c>
      <c r="R142" s="65">
        <v>0</v>
      </c>
      <c r="S142" s="65">
        <v>10</v>
      </c>
      <c r="T142" s="80"/>
    </row>
    <row r="143" spans="1:20" s="81" customFormat="1">
      <c r="A143" s="22" t="s">
        <v>98</v>
      </c>
      <c r="B143" s="65">
        <f t="shared" si="10"/>
        <v>126</v>
      </c>
      <c r="C143" s="65">
        <v>4</v>
      </c>
      <c r="D143" s="65">
        <v>2</v>
      </c>
      <c r="E143" s="65">
        <v>4</v>
      </c>
      <c r="F143" s="65">
        <v>0</v>
      </c>
      <c r="G143" s="65">
        <v>1</v>
      </c>
      <c r="H143" s="65">
        <v>0</v>
      </c>
      <c r="I143" s="65">
        <v>0</v>
      </c>
      <c r="J143" s="65">
        <v>31</v>
      </c>
      <c r="K143" s="65">
        <v>6</v>
      </c>
      <c r="L143" s="65">
        <v>0</v>
      </c>
      <c r="M143" s="65">
        <v>0</v>
      </c>
      <c r="N143" s="65">
        <v>15</v>
      </c>
      <c r="O143" s="65">
        <v>0</v>
      </c>
      <c r="P143" s="65">
        <v>0</v>
      </c>
      <c r="Q143" s="65">
        <v>19</v>
      </c>
      <c r="R143" s="65">
        <v>0</v>
      </c>
      <c r="S143" s="65">
        <v>44</v>
      </c>
      <c r="T143" s="80"/>
    </row>
    <row r="144" spans="1:20" s="81" customFormat="1">
      <c r="A144" s="22" t="s">
        <v>99</v>
      </c>
      <c r="B144" s="65">
        <f t="shared" ref="B144" si="18">SUM(C144:S144)</f>
        <v>514</v>
      </c>
      <c r="C144" s="65">
        <v>250</v>
      </c>
      <c r="D144" s="65">
        <v>50</v>
      </c>
      <c r="E144" s="65">
        <v>9</v>
      </c>
      <c r="F144" s="65">
        <v>26</v>
      </c>
      <c r="G144" s="65">
        <v>0</v>
      </c>
      <c r="H144" s="65">
        <v>0</v>
      </c>
      <c r="I144" s="65">
        <v>0</v>
      </c>
      <c r="J144" s="65">
        <v>81</v>
      </c>
      <c r="K144" s="65">
        <v>0</v>
      </c>
      <c r="L144" s="65">
        <v>0</v>
      </c>
      <c r="M144" s="65">
        <v>0</v>
      </c>
      <c r="N144" s="65">
        <v>24</v>
      </c>
      <c r="O144" s="65">
        <v>30</v>
      </c>
      <c r="P144" s="65">
        <v>0</v>
      </c>
      <c r="Q144" s="65">
        <v>0</v>
      </c>
      <c r="R144" s="65">
        <v>0</v>
      </c>
      <c r="S144" s="65">
        <v>44</v>
      </c>
      <c r="T144" s="80"/>
    </row>
    <row r="145" spans="1:19">
      <c r="A145" s="27"/>
      <c r="B145" s="46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28"/>
      <c r="P145" s="28"/>
      <c r="Q145" s="28"/>
      <c r="R145" s="28"/>
      <c r="S145" s="28"/>
    </row>
    <row r="146" spans="1:19">
      <c r="A146" s="10" t="s">
        <v>420</v>
      </c>
      <c r="B146" s="13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>
      <c r="A147" s="10" t="s">
        <v>100</v>
      </c>
      <c r="B147" s="13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/>
  </sheetData>
  <mergeCells count="19">
    <mergeCell ref="N8:N9"/>
    <mergeCell ref="O8:O9"/>
    <mergeCell ref="Q8:Q9"/>
    <mergeCell ref="R8:R9"/>
    <mergeCell ref="S8:S9"/>
    <mergeCell ref="P8:P9"/>
    <mergeCell ref="A8:A9"/>
    <mergeCell ref="B8:B9"/>
    <mergeCell ref="C8:C9"/>
    <mergeCell ref="D8:D9"/>
    <mergeCell ref="E8:E9"/>
    <mergeCell ref="K8:K9"/>
    <mergeCell ref="L8:L9"/>
    <mergeCell ref="M8:M9"/>
    <mergeCell ref="F8:F9"/>
    <mergeCell ref="G8:G9"/>
    <mergeCell ref="H8:H9"/>
    <mergeCell ref="I8:I9"/>
    <mergeCell ref="J8:J9"/>
  </mergeCells>
  <printOptions horizontalCentered="1" verticalCentered="1"/>
  <pageMargins left="0" right="0" top="0" bottom="0" header="0" footer="0"/>
  <pageSetup paperSize="223" scale="30" orientation="landscape" r:id="rId1"/>
  <rowBreaks count="1" manualBreakCount="1">
    <brk id="84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80" zoomScaleNormal="80" zoomScaleSheetLayoutView="80" workbookViewId="0"/>
  </sheetViews>
  <sheetFormatPr baseColWidth="10" defaultColWidth="0" defaultRowHeight="15" zeroHeight="1"/>
  <cols>
    <col min="1" max="1" width="68.6640625" style="96" customWidth="1"/>
    <col min="2" max="5" width="22.6640625" style="96" customWidth="1"/>
    <col min="6" max="6" width="0" style="96" hidden="1" customWidth="1"/>
    <col min="7" max="16384" width="11.44140625" style="96" hidden="1"/>
  </cols>
  <sheetData>
    <row r="1" spans="1:6" ht="15.6">
      <c r="A1" s="47" t="s">
        <v>253</v>
      </c>
      <c r="B1" s="48"/>
      <c r="C1" s="49"/>
      <c r="D1" s="49"/>
      <c r="E1" s="49"/>
    </row>
    <row r="2" spans="1:6" ht="15.6">
      <c r="A2" s="47"/>
      <c r="B2" s="48"/>
      <c r="C2" s="49"/>
      <c r="D2" s="49"/>
      <c r="E2" s="49"/>
    </row>
    <row r="3" spans="1:6" ht="15.6">
      <c r="A3" s="222" t="s">
        <v>449</v>
      </c>
      <c r="B3" s="222"/>
      <c r="C3" s="222"/>
      <c r="D3" s="222"/>
      <c r="E3" s="222"/>
    </row>
    <row r="4" spans="1:6" ht="15.6">
      <c r="A4" s="222" t="s">
        <v>447</v>
      </c>
      <c r="B4" s="222"/>
      <c r="C4" s="222"/>
      <c r="D4" s="222"/>
      <c r="E4" s="222"/>
    </row>
    <row r="5" spans="1:6" ht="15.6">
      <c r="A5" s="177" t="s">
        <v>348</v>
      </c>
      <c r="B5" s="177"/>
      <c r="C5" s="177"/>
      <c r="D5" s="177"/>
      <c r="E5" s="177"/>
    </row>
    <row r="6" spans="1:6" ht="15.6">
      <c r="A6" s="222" t="s">
        <v>395</v>
      </c>
      <c r="B6" s="222"/>
      <c r="C6" s="222"/>
      <c r="D6" s="222"/>
      <c r="E6" s="222"/>
    </row>
    <row r="7" spans="1:6" ht="15.6">
      <c r="A7" s="205"/>
      <c r="B7" s="205"/>
      <c r="C7" s="205"/>
      <c r="D7" s="205"/>
      <c r="E7" s="205"/>
    </row>
    <row r="8" spans="1:6" ht="15.6">
      <c r="A8" s="295" t="s">
        <v>1</v>
      </c>
      <c r="B8" s="297" t="s">
        <v>188</v>
      </c>
      <c r="C8" s="298"/>
      <c r="D8" s="299" t="s">
        <v>448</v>
      </c>
      <c r="E8" s="299"/>
      <c r="F8" s="95"/>
    </row>
    <row r="9" spans="1:6" ht="31.2">
      <c r="A9" s="296"/>
      <c r="B9" s="50" t="s">
        <v>23</v>
      </c>
      <c r="C9" s="210" t="s">
        <v>387</v>
      </c>
      <c r="D9" s="210" t="s">
        <v>23</v>
      </c>
      <c r="E9" s="263" t="s">
        <v>387</v>
      </c>
    </row>
    <row r="10" spans="1:6" ht="15.6">
      <c r="A10" s="90"/>
      <c r="B10" s="50"/>
      <c r="C10" s="12"/>
      <c r="D10" s="213"/>
      <c r="E10" s="262"/>
    </row>
    <row r="11" spans="1:6" ht="15.6">
      <c r="A11" s="223" t="s">
        <v>23</v>
      </c>
      <c r="B11" s="53">
        <f>SUM(B13:B41)</f>
        <v>5019</v>
      </c>
      <c r="C11" s="213" t="s">
        <v>220</v>
      </c>
      <c r="D11" s="214">
        <f>SUM(D13:D41)</f>
        <v>2113</v>
      </c>
      <c r="E11" s="90" t="s">
        <v>207</v>
      </c>
    </row>
    <row r="12" spans="1:6" ht="15.6">
      <c r="A12" s="51"/>
      <c r="B12" s="54"/>
      <c r="C12" s="218"/>
      <c r="D12" s="215"/>
      <c r="E12" s="52"/>
    </row>
    <row r="13" spans="1:6" ht="15.6">
      <c r="A13" s="51" t="s">
        <v>189</v>
      </c>
      <c r="B13" s="55" t="s">
        <v>392</v>
      </c>
      <c r="C13" s="219" t="s">
        <v>392</v>
      </c>
      <c r="D13" s="216">
        <v>564</v>
      </c>
      <c r="E13" s="89" t="s">
        <v>221</v>
      </c>
    </row>
    <row r="14" spans="1:6" ht="15.6">
      <c r="A14" s="51" t="s">
        <v>423</v>
      </c>
      <c r="B14" s="55">
        <v>30</v>
      </c>
      <c r="C14" s="219" t="s">
        <v>194</v>
      </c>
      <c r="D14" s="216">
        <v>25</v>
      </c>
      <c r="E14" s="89" t="s">
        <v>234</v>
      </c>
    </row>
    <row r="15" spans="1:6" ht="15.6">
      <c r="A15" s="51" t="s">
        <v>424</v>
      </c>
      <c r="B15" s="55">
        <v>1418</v>
      </c>
      <c r="C15" s="219" t="s">
        <v>195</v>
      </c>
      <c r="D15" s="216" t="s">
        <v>392</v>
      </c>
      <c r="E15" s="89" t="s">
        <v>392</v>
      </c>
    </row>
    <row r="16" spans="1:6" ht="15.6">
      <c r="A16" s="51" t="s">
        <v>425</v>
      </c>
      <c r="B16" s="55">
        <v>1351</v>
      </c>
      <c r="C16" s="219" t="s">
        <v>196</v>
      </c>
      <c r="D16" s="216">
        <v>1</v>
      </c>
      <c r="E16" s="89" t="s">
        <v>222</v>
      </c>
    </row>
    <row r="17" spans="1:5" ht="15.6">
      <c r="A17" s="51" t="s">
        <v>191</v>
      </c>
      <c r="B17" s="55">
        <v>49</v>
      </c>
      <c r="C17" s="219" t="s">
        <v>197</v>
      </c>
      <c r="D17" s="216" t="s">
        <v>392</v>
      </c>
      <c r="E17" s="89" t="s">
        <v>392</v>
      </c>
    </row>
    <row r="18" spans="1:5" ht="15.6">
      <c r="A18" s="51" t="s">
        <v>426</v>
      </c>
      <c r="B18" s="55">
        <v>12</v>
      </c>
      <c r="C18" s="219" t="s">
        <v>198</v>
      </c>
      <c r="D18" s="216">
        <v>6</v>
      </c>
      <c r="E18" s="89" t="s">
        <v>223</v>
      </c>
    </row>
    <row r="19" spans="1:5" ht="15.6">
      <c r="A19" s="51" t="s">
        <v>427</v>
      </c>
      <c r="B19" s="55">
        <v>173</v>
      </c>
      <c r="C19" s="219" t="s">
        <v>199</v>
      </c>
      <c r="D19" s="216">
        <v>62</v>
      </c>
      <c r="E19" s="89" t="s">
        <v>224</v>
      </c>
    </row>
    <row r="20" spans="1:5" ht="15.6">
      <c r="A20" s="51" t="s">
        <v>428</v>
      </c>
      <c r="B20" s="55">
        <v>1</v>
      </c>
      <c r="C20" s="219" t="s">
        <v>200</v>
      </c>
      <c r="D20" s="216" t="s">
        <v>392</v>
      </c>
      <c r="E20" s="89" t="s">
        <v>392</v>
      </c>
    </row>
    <row r="21" spans="1:5" ht="15.6">
      <c r="A21" s="51" t="s">
        <v>429</v>
      </c>
      <c r="B21" s="55">
        <v>68</v>
      </c>
      <c r="C21" s="219" t="s">
        <v>201</v>
      </c>
      <c r="D21" s="216">
        <v>59</v>
      </c>
      <c r="E21" s="89" t="s">
        <v>225</v>
      </c>
    </row>
    <row r="22" spans="1:5" ht="15.6">
      <c r="A22" s="211" t="s">
        <v>430</v>
      </c>
      <c r="B22" s="55">
        <v>77</v>
      </c>
      <c r="C22" s="219" t="s">
        <v>202</v>
      </c>
      <c r="D22" s="216">
        <v>95</v>
      </c>
      <c r="E22" s="89" t="s">
        <v>207</v>
      </c>
    </row>
    <row r="23" spans="1:5" ht="15.6">
      <c r="A23" s="51" t="s">
        <v>431</v>
      </c>
      <c r="B23" s="55">
        <v>98</v>
      </c>
      <c r="C23" s="219" t="s">
        <v>203</v>
      </c>
      <c r="D23" s="216">
        <v>107</v>
      </c>
      <c r="E23" s="89" t="s">
        <v>226</v>
      </c>
    </row>
    <row r="24" spans="1:5" ht="15.6">
      <c r="A24" s="211" t="s">
        <v>432</v>
      </c>
      <c r="B24" s="55">
        <v>37</v>
      </c>
      <c r="C24" s="219" t="s">
        <v>204</v>
      </c>
      <c r="D24" s="216">
        <v>169</v>
      </c>
      <c r="E24" s="89" t="s">
        <v>207</v>
      </c>
    </row>
    <row r="25" spans="1:5" ht="15.6">
      <c r="A25" s="211" t="s">
        <v>433</v>
      </c>
      <c r="B25" s="55">
        <v>150</v>
      </c>
      <c r="C25" s="219" t="s">
        <v>205</v>
      </c>
      <c r="D25" s="216">
        <v>295</v>
      </c>
      <c r="E25" s="89" t="s">
        <v>227</v>
      </c>
    </row>
    <row r="26" spans="1:5" ht="15.6">
      <c r="A26" s="51" t="s">
        <v>434</v>
      </c>
      <c r="B26" s="55">
        <v>60</v>
      </c>
      <c r="C26" s="219" t="s">
        <v>206</v>
      </c>
      <c r="D26" s="216">
        <v>10</v>
      </c>
      <c r="E26" s="89" t="s">
        <v>228</v>
      </c>
    </row>
    <row r="27" spans="1:5" ht="15.6">
      <c r="A27" s="211" t="s">
        <v>435</v>
      </c>
      <c r="B27" s="55">
        <v>341</v>
      </c>
      <c r="C27" s="219" t="s">
        <v>207</v>
      </c>
      <c r="D27" s="216">
        <v>102</v>
      </c>
      <c r="E27" s="89" t="s">
        <v>223</v>
      </c>
    </row>
    <row r="28" spans="1:5" ht="15.6">
      <c r="A28" s="51" t="s">
        <v>192</v>
      </c>
      <c r="B28" s="55">
        <v>41</v>
      </c>
      <c r="C28" s="219" t="s">
        <v>208</v>
      </c>
      <c r="D28" s="216">
        <v>35</v>
      </c>
      <c r="E28" s="89" t="s">
        <v>229</v>
      </c>
    </row>
    <row r="29" spans="1:5" ht="15.6">
      <c r="A29" s="211" t="s">
        <v>436</v>
      </c>
      <c r="B29" s="55">
        <v>86</v>
      </c>
      <c r="C29" s="219" t="s">
        <v>209</v>
      </c>
      <c r="D29" s="216">
        <v>55</v>
      </c>
      <c r="E29" s="89" t="s">
        <v>208</v>
      </c>
    </row>
    <row r="30" spans="1:5" ht="15.6">
      <c r="A30" s="51" t="s">
        <v>437</v>
      </c>
      <c r="B30" s="55">
        <v>65</v>
      </c>
      <c r="C30" s="219" t="s">
        <v>210</v>
      </c>
      <c r="D30" s="216">
        <v>54</v>
      </c>
      <c r="E30" s="89" t="s">
        <v>230</v>
      </c>
    </row>
    <row r="31" spans="1:5" ht="15.6">
      <c r="A31" s="51" t="s">
        <v>438</v>
      </c>
      <c r="B31" s="55">
        <v>46</v>
      </c>
      <c r="C31" s="219" t="s">
        <v>211</v>
      </c>
      <c r="D31" s="216">
        <v>68</v>
      </c>
      <c r="E31" s="89" t="s">
        <v>231</v>
      </c>
    </row>
    <row r="32" spans="1:5" ht="15.6">
      <c r="A32" s="51" t="s">
        <v>193</v>
      </c>
      <c r="B32" s="55">
        <v>13</v>
      </c>
      <c r="C32" s="219" t="s">
        <v>208</v>
      </c>
      <c r="D32" s="216">
        <v>6</v>
      </c>
      <c r="E32" s="89" t="s">
        <v>233</v>
      </c>
    </row>
    <row r="33" spans="1:5" ht="15.6">
      <c r="A33" s="51" t="s">
        <v>439</v>
      </c>
      <c r="B33" s="55">
        <v>66</v>
      </c>
      <c r="C33" s="219" t="s">
        <v>212</v>
      </c>
      <c r="D33" s="216">
        <v>30</v>
      </c>
      <c r="E33" s="89" t="s">
        <v>232</v>
      </c>
    </row>
    <row r="34" spans="1:5" ht="15.6">
      <c r="A34" s="51" t="s">
        <v>440</v>
      </c>
      <c r="B34" s="55">
        <v>342</v>
      </c>
      <c r="C34" s="219" t="s">
        <v>213</v>
      </c>
      <c r="D34" s="216">
        <v>85</v>
      </c>
      <c r="E34" s="89" t="s">
        <v>235</v>
      </c>
    </row>
    <row r="35" spans="1:5" ht="15.6">
      <c r="A35" s="51" t="s">
        <v>441</v>
      </c>
      <c r="B35" s="55">
        <v>15</v>
      </c>
      <c r="C35" s="219" t="s">
        <v>214</v>
      </c>
      <c r="D35" s="216">
        <v>5</v>
      </c>
      <c r="E35" s="89" t="s">
        <v>227</v>
      </c>
    </row>
    <row r="36" spans="1:5" ht="15.6">
      <c r="A36" s="51" t="s">
        <v>442</v>
      </c>
      <c r="B36" s="55">
        <v>71</v>
      </c>
      <c r="C36" s="219" t="s">
        <v>211</v>
      </c>
      <c r="D36" s="216">
        <v>68</v>
      </c>
      <c r="E36" s="89" t="s">
        <v>209</v>
      </c>
    </row>
    <row r="37" spans="1:5" ht="15.6">
      <c r="A37" s="51" t="s">
        <v>193</v>
      </c>
      <c r="B37" s="55">
        <v>58</v>
      </c>
      <c r="C37" s="219" t="s">
        <v>215</v>
      </c>
      <c r="D37" s="216">
        <v>27</v>
      </c>
      <c r="E37" s="89" t="s">
        <v>236</v>
      </c>
    </row>
    <row r="38" spans="1:5" ht="15.6">
      <c r="A38" s="51" t="s">
        <v>443</v>
      </c>
      <c r="B38" s="55">
        <v>21</v>
      </c>
      <c r="C38" s="219" t="s">
        <v>216</v>
      </c>
      <c r="D38" s="216">
        <v>7</v>
      </c>
      <c r="E38" s="89" t="s">
        <v>237</v>
      </c>
    </row>
    <row r="39" spans="1:5" ht="15.6">
      <c r="A39" s="51" t="s">
        <v>444</v>
      </c>
      <c r="B39" s="55">
        <v>59</v>
      </c>
      <c r="C39" s="219" t="s">
        <v>217</v>
      </c>
      <c r="D39" s="216">
        <v>4</v>
      </c>
      <c r="E39" s="89" t="s">
        <v>238</v>
      </c>
    </row>
    <row r="40" spans="1:5" ht="15.6">
      <c r="A40" s="51" t="s">
        <v>445</v>
      </c>
      <c r="B40" s="55">
        <v>103</v>
      </c>
      <c r="C40" s="219" t="s">
        <v>218</v>
      </c>
      <c r="D40" s="216">
        <v>41</v>
      </c>
      <c r="E40" s="89" t="s">
        <v>239</v>
      </c>
    </row>
    <row r="41" spans="1:5" ht="15.6">
      <c r="A41" s="51" t="s">
        <v>446</v>
      </c>
      <c r="B41" s="55">
        <v>168</v>
      </c>
      <c r="C41" s="219" t="s">
        <v>219</v>
      </c>
      <c r="D41" s="216">
        <v>133</v>
      </c>
      <c r="E41" s="89" t="s">
        <v>227</v>
      </c>
    </row>
    <row r="42" spans="1:5" s="95" customFormat="1" ht="15.6">
      <c r="A42" s="221"/>
      <c r="B42" s="212"/>
      <c r="C42" s="220"/>
      <c r="D42" s="217"/>
      <c r="E42" s="91"/>
    </row>
    <row r="43" spans="1:5" ht="15.6">
      <c r="A43" s="208" t="s">
        <v>100</v>
      </c>
      <c r="B43" s="209"/>
      <c r="C43" s="209"/>
      <c r="D43" s="209"/>
      <c r="E43" s="209"/>
    </row>
    <row r="44" spans="1:5"/>
  </sheetData>
  <mergeCells count="3">
    <mergeCell ref="A8:A9"/>
    <mergeCell ref="B8:C8"/>
    <mergeCell ref="D8:E8"/>
  </mergeCells>
  <printOptions horizontalCentered="1" verticalCentered="1"/>
  <pageMargins left="0" right="0" top="0" bottom="0" header="0" footer="0"/>
  <pageSetup paperSize="223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="90" zoomScaleNormal="90" zoomScaleSheetLayoutView="80" workbookViewId="0"/>
  </sheetViews>
  <sheetFormatPr baseColWidth="10" defaultColWidth="0" defaultRowHeight="15" zeroHeight="1"/>
  <cols>
    <col min="1" max="1" width="34" style="9" customWidth="1"/>
    <col min="2" max="3" width="30.6640625" style="9" customWidth="1"/>
    <col min="4" max="16384" width="11.44140625" style="9" hidden="1"/>
  </cols>
  <sheetData>
    <row r="1" spans="1:3" ht="15.6">
      <c r="A1" s="232" t="s">
        <v>252</v>
      </c>
      <c r="B1" s="232"/>
      <c r="C1" s="11"/>
    </row>
    <row r="2" spans="1:3" ht="15.6">
      <c r="A2" s="206"/>
      <c r="B2" s="206"/>
      <c r="C2" s="11"/>
    </row>
    <row r="3" spans="1:3" ht="15.6">
      <c r="A3" s="229" t="s">
        <v>476</v>
      </c>
      <c r="B3" s="229"/>
      <c r="C3" s="229"/>
    </row>
    <row r="4" spans="1:3" ht="15.6">
      <c r="A4" s="229" t="s">
        <v>450</v>
      </c>
      <c r="B4" s="229"/>
      <c r="C4" s="229"/>
    </row>
    <row r="5" spans="1:3" ht="15.6">
      <c r="A5" s="230" t="s">
        <v>475</v>
      </c>
      <c r="B5" s="231"/>
      <c r="C5" s="231"/>
    </row>
    <row r="6" spans="1:3" ht="15.6">
      <c r="A6" s="229" t="s">
        <v>348</v>
      </c>
      <c r="B6" s="229"/>
      <c r="C6" s="229"/>
    </row>
    <row r="7" spans="1:3" ht="15.6">
      <c r="A7" s="229" t="s">
        <v>395</v>
      </c>
      <c r="B7" s="229"/>
      <c r="C7" s="229"/>
    </row>
    <row r="8" spans="1:3" ht="15.6">
      <c r="A8" s="207"/>
      <c r="B8" s="207"/>
      <c r="C8" s="11"/>
    </row>
    <row r="9" spans="1:3" ht="15.6">
      <c r="A9" s="225"/>
      <c r="B9" s="300" t="s">
        <v>240</v>
      </c>
      <c r="C9" s="300"/>
    </row>
    <row r="10" spans="1:3" ht="15.6">
      <c r="A10" s="226" t="s">
        <v>478</v>
      </c>
      <c r="B10" s="224" t="s">
        <v>188</v>
      </c>
      <c r="C10" s="228" t="s">
        <v>448</v>
      </c>
    </row>
    <row r="11" spans="1:3" ht="15.6">
      <c r="A11" s="57"/>
      <c r="B11" s="58"/>
      <c r="C11" s="58"/>
    </row>
    <row r="12" spans="1:3" ht="15.6">
      <c r="A12" s="34" t="s">
        <v>23</v>
      </c>
      <c r="B12" s="59">
        <f>SUM(B14:B24)</f>
        <v>5019</v>
      </c>
      <c r="C12" s="59">
        <f>SUM(C14:C24)</f>
        <v>2113</v>
      </c>
    </row>
    <row r="13" spans="1:3" ht="15.6">
      <c r="A13" s="11"/>
      <c r="B13" s="60"/>
      <c r="C13" s="60"/>
    </row>
    <row r="14" spans="1:3" ht="15.6">
      <c r="A14" s="35" t="s">
        <v>241</v>
      </c>
      <c r="B14" s="61">
        <v>61</v>
      </c>
      <c r="C14" s="61">
        <v>10</v>
      </c>
    </row>
    <row r="15" spans="1:3" ht="15.6">
      <c r="A15" s="35" t="s">
        <v>242</v>
      </c>
      <c r="B15" s="61">
        <v>110</v>
      </c>
      <c r="C15" s="61">
        <v>219</v>
      </c>
    </row>
    <row r="16" spans="1:3" ht="15.6">
      <c r="A16" s="41" t="s">
        <v>243</v>
      </c>
      <c r="B16" s="61">
        <v>407</v>
      </c>
      <c r="C16" s="61">
        <v>1358</v>
      </c>
    </row>
    <row r="17" spans="1:3" ht="15.6">
      <c r="A17" s="41" t="s">
        <v>244</v>
      </c>
      <c r="B17" s="61">
        <v>3390</v>
      </c>
      <c r="C17" s="61">
        <v>283</v>
      </c>
    </row>
    <row r="18" spans="1:3" ht="15.6">
      <c r="A18" s="41" t="s">
        <v>245</v>
      </c>
      <c r="B18" s="61">
        <v>222</v>
      </c>
      <c r="C18" s="61">
        <v>201</v>
      </c>
    </row>
    <row r="19" spans="1:3" ht="15.6">
      <c r="A19" s="41" t="s">
        <v>246</v>
      </c>
      <c r="B19" s="61">
        <v>419</v>
      </c>
      <c r="C19" s="61">
        <v>41</v>
      </c>
    </row>
    <row r="20" spans="1:3" ht="15.6">
      <c r="A20" s="41" t="s">
        <v>247</v>
      </c>
      <c r="B20" s="61">
        <v>342</v>
      </c>
      <c r="C20" s="61">
        <v>0</v>
      </c>
    </row>
    <row r="21" spans="1:3" ht="15.6">
      <c r="A21" s="41" t="s">
        <v>248</v>
      </c>
      <c r="B21" s="61">
        <v>68</v>
      </c>
      <c r="C21" s="61">
        <v>0</v>
      </c>
    </row>
    <row r="22" spans="1:3" ht="15.6">
      <c r="A22" s="41" t="s">
        <v>249</v>
      </c>
      <c r="B22" s="61">
        <v>0</v>
      </c>
      <c r="C22" s="61">
        <v>0</v>
      </c>
    </row>
    <row r="23" spans="1:3" ht="15.6">
      <c r="A23" s="41" t="s">
        <v>250</v>
      </c>
      <c r="B23" s="61">
        <v>0</v>
      </c>
      <c r="C23" s="61">
        <v>0</v>
      </c>
    </row>
    <row r="24" spans="1:3" ht="15.6">
      <c r="A24" s="41" t="s">
        <v>251</v>
      </c>
      <c r="B24" s="61">
        <v>0</v>
      </c>
      <c r="C24" s="61">
        <v>1</v>
      </c>
    </row>
    <row r="25" spans="1:3" ht="15.6">
      <c r="A25" s="11"/>
      <c r="B25" s="63"/>
      <c r="C25" s="63"/>
    </row>
    <row r="26" spans="1:3">
      <c r="A26" s="227" t="s">
        <v>100</v>
      </c>
      <c r="B26" s="227"/>
      <c r="C26" s="227"/>
    </row>
    <row r="27" spans="1:3"/>
  </sheetData>
  <mergeCells count="1">
    <mergeCell ref="B9:C9"/>
  </mergeCells>
  <printOptions horizontalCentered="1" verticalCentered="1"/>
  <pageMargins left="0" right="0" top="0" bottom="0" header="0" footer="0"/>
  <pageSetup paperSize="223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zoomScale="80" zoomScaleNormal="8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" zeroHeight="1"/>
  <cols>
    <col min="1" max="1" width="76.44140625" style="96" customWidth="1"/>
    <col min="2" max="2" width="26.33203125" style="96" customWidth="1"/>
    <col min="3" max="3" width="28.88671875" style="96" customWidth="1"/>
    <col min="4" max="16384" width="11.44140625" style="96" hidden="1"/>
  </cols>
  <sheetData>
    <row r="1" spans="1:3" ht="15.6">
      <c r="A1" s="13" t="s">
        <v>350</v>
      </c>
      <c r="B1" s="16"/>
      <c r="C1" s="15"/>
    </row>
    <row r="2" spans="1:3" ht="15.6">
      <c r="A2" s="15"/>
      <c r="B2" s="16"/>
      <c r="C2" s="15"/>
    </row>
    <row r="3" spans="1:3" ht="15.6">
      <c r="A3" s="98" t="s">
        <v>451</v>
      </c>
      <c r="B3" s="98"/>
      <c r="C3" s="98"/>
    </row>
    <row r="4" spans="1:3" ht="15.6">
      <c r="A4" s="98" t="s">
        <v>452</v>
      </c>
      <c r="B4" s="98"/>
      <c r="C4" s="98"/>
    </row>
    <row r="5" spans="1:3" ht="15.6">
      <c r="A5" s="243" t="s">
        <v>447</v>
      </c>
      <c r="B5" s="243"/>
      <c r="C5" s="243"/>
    </row>
    <row r="6" spans="1:3" ht="15.6">
      <c r="A6" s="243" t="s">
        <v>395</v>
      </c>
      <c r="B6" s="243"/>
      <c r="C6" s="243"/>
    </row>
    <row r="7" spans="1:3" ht="15.6">
      <c r="A7" s="234"/>
      <c r="B7" s="234"/>
      <c r="C7" s="234"/>
    </row>
    <row r="8" spans="1:3" ht="15.6">
      <c r="A8" s="240"/>
      <c r="B8" s="241"/>
      <c r="C8" s="240"/>
    </row>
    <row r="9" spans="1:3" ht="15.6">
      <c r="A9" s="90" t="s">
        <v>1</v>
      </c>
      <c r="B9" s="213" t="s">
        <v>23</v>
      </c>
      <c r="C9" s="90" t="s">
        <v>387</v>
      </c>
    </row>
    <row r="10" spans="1:3" ht="15.6">
      <c r="A10" s="233"/>
      <c r="B10" s="242"/>
      <c r="C10" s="233"/>
    </row>
    <row r="11" spans="1:3" ht="15.6">
      <c r="A11" s="90"/>
      <c r="B11" s="235"/>
      <c r="C11" s="235"/>
    </row>
    <row r="12" spans="1:3" ht="15.6">
      <c r="A12" s="129" t="s">
        <v>23</v>
      </c>
      <c r="B12" s="76">
        <f>SUM(B14:B79)</f>
        <v>4740</v>
      </c>
      <c r="C12" s="237" t="s">
        <v>299</v>
      </c>
    </row>
    <row r="13" spans="1:3" ht="15.6">
      <c r="A13" s="236"/>
      <c r="B13" s="76"/>
      <c r="C13" s="237"/>
    </row>
    <row r="14" spans="1:3" ht="15.6">
      <c r="A14" s="24" t="s">
        <v>254</v>
      </c>
      <c r="B14" s="65">
        <v>89</v>
      </c>
      <c r="C14" s="238" t="s">
        <v>299</v>
      </c>
    </row>
    <row r="15" spans="1:3" ht="15.6">
      <c r="A15" s="24" t="s">
        <v>255</v>
      </c>
      <c r="B15" s="65">
        <v>3</v>
      </c>
      <c r="C15" s="238" t="s">
        <v>300</v>
      </c>
    </row>
    <row r="16" spans="1:3" ht="15.6">
      <c r="A16" s="24" t="s">
        <v>256</v>
      </c>
      <c r="B16" s="65">
        <v>29</v>
      </c>
      <c r="C16" s="238" t="s">
        <v>301</v>
      </c>
    </row>
    <row r="17" spans="1:3" ht="15.6">
      <c r="A17" s="24" t="s">
        <v>257</v>
      </c>
      <c r="B17" s="65">
        <v>26</v>
      </c>
      <c r="C17" s="238" t="s">
        <v>207</v>
      </c>
    </row>
    <row r="18" spans="1:3" ht="15.6">
      <c r="A18" s="24" t="s">
        <v>258</v>
      </c>
      <c r="B18" s="65">
        <v>24</v>
      </c>
      <c r="C18" s="238" t="s">
        <v>302</v>
      </c>
    </row>
    <row r="19" spans="1:3" ht="15.6">
      <c r="A19" s="24" t="s">
        <v>259</v>
      </c>
      <c r="B19" s="65">
        <v>1</v>
      </c>
      <c r="C19" s="238" t="s">
        <v>228</v>
      </c>
    </row>
    <row r="20" spans="1:3" ht="15.6">
      <c r="A20" s="24" t="s">
        <v>453</v>
      </c>
      <c r="B20" s="65">
        <v>1462</v>
      </c>
      <c r="C20" s="238" t="s">
        <v>303</v>
      </c>
    </row>
    <row r="21" spans="1:3" ht="15.6">
      <c r="A21" s="24" t="s">
        <v>260</v>
      </c>
      <c r="B21" s="65">
        <v>1</v>
      </c>
      <c r="C21" s="238" t="s">
        <v>304</v>
      </c>
    </row>
    <row r="22" spans="1:3" ht="15.6">
      <c r="A22" s="24" t="s">
        <v>261</v>
      </c>
      <c r="B22" s="65">
        <v>12</v>
      </c>
      <c r="C22" s="238" t="s">
        <v>305</v>
      </c>
    </row>
    <row r="23" spans="1:3" ht="15.6">
      <c r="A23" s="24" t="s">
        <v>262</v>
      </c>
      <c r="B23" s="65">
        <v>5</v>
      </c>
      <c r="C23" s="238" t="s">
        <v>306</v>
      </c>
    </row>
    <row r="24" spans="1:3" ht="15.6">
      <c r="A24" s="24" t="s">
        <v>263</v>
      </c>
      <c r="B24" s="65">
        <v>12</v>
      </c>
      <c r="C24" s="238" t="s">
        <v>307</v>
      </c>
    </row>
    <row r="25" spans="1:3" ht="15.6">
      <c r="A25" s="24" t="s">
        <v>264</v>
      </c>
      <c r="B25" s="65">
        <v>3</v>
      </c>
      <c r="C25" s="238" t="s">
        <v>308</v>
      </c>
    </row>
    <row r="26" spans="1:3" ht="15.6">
      <c r="A26" s="24" t="s">
        <v>265</v>
      </c>
      <c r="B26" s="65">
        <v>87</v>
      </c>
      <c r="C26" s="238" t="s">
        <v>198</v>
      </c>
    </row>
    <row r="27" spans="1:3" ht="15.6">
      <c r="A27" s="24" t="s">
        <v>266</v>
      </c>
      <c r="B27" s="65">
        <v>8</v>
      </c>
      <c r="C27" s="238" t="s">
        <v>206</v>
      </c>
    </row>
    <row r="28" spans="1:3" ht="15.6">
      <c r="A28" s="24" t="s">
        <v>267</v>
      </c>
      <c r="B28" s="65">
        <v>2</v>
      </c>
      <c r="C28" s="238" t="s">
        <v>309</v>
      </c>
    </row>
    <row r="29" spans="1:3" ht="15.6">
      <c r="A29" s="24" t="s">
        <v>454</v>
      </c>
      <c r="B29" s="65">
        <v>11</v>
      </c>
      <c r="C29" s="238" t="s">
        <v>305</v>
      </c>
    </row>
    <row r="30" spans="1:3" ht="15.6">
      <c r="A30" s="24" t="s">
        <v>455</v>
      </c>
      <c r="B30" s="65">
        <v>614</v>
      </c>
      <c r="C30" s="238" t="s">
        <v>310</v>
      </c>
    </row>
    <row r="31" spans="1:3" ht="15.6">
      <c r="A31" s="24" t="s">
        <v>268</v>
      </c>
      <c r="B31" s="65">
        <v>17</v>
      </c>
      <c r="C31" s="238" t="s">
        <v>311</v>
      </c>
    </row>
    <row r="32" spans="1:3" ht="15.6">
      <c r="A32" s="24" t="s">
        <v>269</v>
      </c>
      <c r="B32" s="65">
        <v>3</v>
      </c>
      <c r="C32" s="238" t="s">
        <v>214</v>
      </c>
    </row>
    <row r="33" spans="1:3" ht="15.6">
      <c r="A33" s="24" t="s">
        <v>270</v>
      </c>
      <c r="B33" s="65">
        <v>2</v>
      </c>
      <c r="C33" s="238" t="s">
        <v>236</v>
      </c>
    </row>
    <row r="34" spans="1:3" ht="15.6">
      <c r="A34" s="24" t="s">
        <v>271</v>
      </c>
      <c r="B34" s="65">
        <v>31</v>
      </c>
      <c r="C34" s="238" t="s">
        <v>308</v>
      </c>
    </row>
    <row r="35" spans="1:3" ht="15.6">
      <c r="A35" s="24" t="s">
        <v>456</v>
      </c>
      <c r="B35" s="65">
        <v>131</v>
      </c>
      <c r="C35" s="238" t="s">
        <v>312</v>
      </c>
    </row>
    <row r="36" spans="1:3" ht="15.6">
      <c r="A36" s="24" t="s">
        <v>457</v>
      </c>
      <c r="B36" s="65">
        <v>2</v>
      </c>
      <c r="C36" s="238" t="s">
        <v>200</v>
      </c>
    </row>
    <row r="37" spans="1:3" ht="15.6">
      <c r="A37" s="24" t="s">
        <v>272</v>
      </c>
      <c r="B37" s="65">
        <v>24</v>
      </c>
      <c r="C37" s="238" t="s">
        <v>227</v>
      </c>
    </row>
    <row r="38" spans="1:3" ht="15.6">
      <c r="A38" s="24" t="s">
        <v>273</v>
      </c>
      <c r="B38" s="65">
        <v>16</v>
      </c>
      <c r="C38" s="238" t="s">
        <v>203</v>
      </c>
    </row>
    <row r="39" spans="1:3" ht="15.6">
      <c r="A39" s="24" t="s">
        <v>274</v>
      </c>
      <c r="B39" s="65">
        <v>6</v>
      </c>
      <c r="C39" s="238" t="s">
        <v>305</v>
      </c>
    </row>
    <row r="40" spans="1:3" ht="15.6">
      <c r="A40" s="24" t="s">
        <v>458</v>
      </c>
      <c r="B40" s="65">
        <v>61</v>
      </c>
      <c r="C40" s="238" t="s">
        <v>310</v>
      </c>
    </row>
    <row r="41" spans="1:3" ht="15.6">
      <c r="A41" s="24" t="s">
        <v>459</v>
      </c>
      <c r="B41" s="65">
        <v>101</v>
      </c>
      <c r="C41" s="238" t="s">
        <v>313</v>
      </c>
    </row>
    <row r="42" spans="1:3" ht="15.6">
      <c r="A42" s="24" t="s">
        <v>275</v>
      </c>
      <c r="B42" s="65">
        <v>1</v>
      </c>
      <c r="C42" s="238" t="s">
        <v>314</v>
      </c>
    </row>
    <row r="43" spans="1:3" ht="15.6">
      <c r="A43" s="24" t="s">
        <v>276</v>
      </c>
      <c r="B43" s="65">
        <v>2</v>
      </c>
      <c r="C43" s="238" t="s">
        <v>315</v>
      </c>
    </row>
    <row r="44" spans="1:3" ht="15.6">
      <c r="A44" s="24" t="s">
        <v>277</v>
      </c>
      <c r="B44" s="65">
        <v>83</v>
      </c>
      <c r="C44" s="238" t="s">
        <v>214</v>
      </c>
    </row>
    <row r="45" spans="1:3" ht="15.6">
      <c r="A45" s="24" t="s">
        <v>278</v>
      </c>
      <c r="B45" s="65">
        <v>6</v>
      </c>
      <c r="C45" s="238" t="s">
        <v>232</v>
      </c>
    </row>
    <row r="46" spans="1:3" ht="15.6">
      <c r="A46" s="24" t="s">
        <v>279</v>
      </c>
      <c r="B46" s="65">
        <v>3</v>
      </c>
      <c r="C46" s="238" t="s">
        <v>316</v>
      </c>
    </row>
    <row r="47" spans="1:3" ht="15.6">
      <c r="A47" s="24" t="s">
        <v>460</v>
      </c>
      <c r="B47" s="65">
        <v>53</v>
      </c>
      <c r="C47" s="238" t="s">
        <v>317</v>
      </c>
    </row>
    <row r="48" spans="1:3" ht="15.6">
      <c r="A48" s="24" t="s">
        <v>461</v>
      </c>
      <c r="B48" s="65">
        <v>306</v>
      </c>
      <c r="C48" s="238" t="s">
        <v>200</v>
      </c>
    </row>
    <row r="49" spans="1:3" ht="15.6">
      <c r="A49" s="24" t="s">
        <v>462</v>
      </c>
      <c r="B49" s="65">
        <v>16</v>
      </c>
      <c r="C49" s="238" t="s">
        <v>318</v>
      </c>
    </row>
    <row r="50" spans="1:3" ht="15.6">
      <c r="A50" s="24" t="s">
        <v>463</v>
      </c>
      <c r="B50" s="65">
        <v>452</v>
      </c>
      <c r="C50" s="238" t="s">
        <v>300</v>
      </c>
    </row>
    <row r="51" spans="1:3" ht="15.6">
      <c r="A51" s="24" t="s">
        <v>280</v>
      </c>
      <c r="B51" s="65">
        <v>9</v>
      </c>
      <c r="C51" s="238" t="s">
        <v>221</v>
      </c>
    </row>
    <row r="52" spans="1:3" ht="15.6">
      <c r="A52" s="24" t="s">
        <v>281</v>
      </c>
      <c r="B52" s="65">
        <v>50</v>
      </c>
      <c r="C52" s="238" t="s">
        <v>302</v>
      </c>
    </row>
    <row r="53" spans="1:3" ht="15.6">
      <c r="A53" s="24" t="s">
        <v>282</v>
      </c>
      <c r="B53" s="65">
        <v>1</v>
      </c>
      <c r="C53" s="238" t="s">
        <v>304</v>
      </c>
    </row>
    <row r="54" spans="1:3" ht="15.6">
      <c r="A54" s="24" t="s">
        <v>283</v>
      </c>
      <c r="B54" s="65">
        <v>3</v>
      </c>
      <c r="C54" s="238" t="s">
        <v>319</v>
      </c>
    </row>
    <row r="55" spans="1:3" ht="15.6">
      <c r="A55" s="24" t="s">
        <v>464</v>
      </c>
      <c r="B55" s="65">
        <v>84</v>
      </c>
      <c r="C55" s="238" t="s">
        <v>320</v>
      </c>
    </row>
    <row r="56" spans="1:3" ht="15.6">
      <c r="A56" s="24" t="s">
        <v>465</v>
      </c>
      <c r="B56" s="65">
        <v>113</v>
      </c>
      <c r="C56" s="238" t="s">
        <v>315</v>
      </c>
    </row>
    <row r="57" spans="1:3" ht="15.6">
      <c r="A57" s="24" t="s">
        <v>284</v>
      </c>
      <c r="B57" s="65">
        <v>3</v>
      </c>
      <c r="C57" s="238" t="s">
        <v>207</v>
      </c>
    </row>
    <row r="58" spans="1:3" ht="15.6">
      <c r="A58" s="24" t="s">
        <v>285</v>
      </c>
      <c r="B58" s="65">
        <v>1</v>
      </c>
      <c r="C58" s="238" t="s">
        <v>303</v>
      </c>
    </row>
    <row r="59" spans="1:3" ht="15.6">
      <c r="A59" s="24" t="s">
        <v>286</v>
      </c>
      <c r="B59" s="65">
        <v>1</v>
      </c>
      <c r="C59" s="238" t="s">
        <v>228</v>
      </c>
    </row>
    <row r="60" spans="1:3" ht="15.6">
      <c r="A60" s="24" t="s">
        <v>287</v>
      </c>
      <c r="B60" s="65">
        <v>4</v>
      </c>
      <c r="C60" s="238" t="s">
        <v>303</v>
      </c>
    </row>
    <row r="61" spans="1:3" ht="15.6">
      <c r="A61" s="24" t="s">
        <v>466</v>
      </c>
      <c r="B61" s="65">
        <v>30</v>
      </c>
      <c r="C61" s="238" t="s">
        <v>317</v>
      </c>
    </row>
    <row r="62" spans="1:3" ht="15.6">
      <c r="A62" s="24" t="s">
        <v>288</v>
      </c>
      <c r="B62" s="65">
        <v>5</v>
      </c>
      <c r="C62" s="238" t="s">
        <v>321</v>
      </c>
    </row>
    <row r="63" spans="1:3" ht="15.6">
      <c r="A63" s="24" t="s">
        <v>289</v>
      </c>
      <c r="B63" s="65">
        <v>2</v>
      </c>
      <c r="C63" s="238" t="s">
        <v>311</v>
      </c>
    </row>
    <row r="64" spans="1:3" ht="15.6">
      <c r="A64" s="24" t="s">
        <v>290</v>
      </c>
      <c r="B64" s="65">
        <v>9</v>
      </c>
      <c r="C64" s="238" t="s">
        <v>322</v>
      </c>
    </row>
    <row r="65" spans="1:3" ht="15.6">
      <c r="A65" s="24" t="s">
        <v>291</v>
      </c>
      <c r="B65" s="65">
        <v>2</v>
      </c>
      <c r="C65" s="238" t="s">
        <v>323</v>
      </c>
    </row>
    <row r="66" spans="1:3" ht="15.6">
      <c r="A66" s="24" t="s">
        <v>467</v>
      </c>
      <c r="B66" s="65">
        <v>11</v>
      </c>
      <c r="C66" s="238" t="s">
        <v>303</v>
      </c>
    </row>
    <row r="67" spans="1:3" ht="15.6">
      <c r="A67" s="24" t="s">
        <v>292</v>
      </c>
      <c r="B67" s="65">
        <v>6</v>
      </c>
      <c r="C67" s="238" t="s">
        <v>324</v>
      </c>
    </row>
    <row r="68" spans="1:3" ht="15.6">
      <c r="A68" s="24" t="s">
        <v>468</v>
      </c>
      <c r="B68" s="65">
        <v>77</v>
      </c>
      <c r="C68" s="238" t="s">
        <v>229</v>
      </c>
    </row>
    <row r="69" spans="1:3" ht="15.6">
      <c r="A69" s="24" t="s">
        <v>293</v>
      </c>
      <c r="B69" s="65">
        <v>16</v>
      </c>
      <c r="C69" s="238" t="s">
        <v>304</v>
      </c>
    </row>
    <row r="70" spans="1:3" ht="15.6">
      <c r="A70" s="24" t="s">
        <v>294</v>
      </c>
      <c r="B70" s="65">
        <v>27</v>
      </c>
      <c r="C70" s="238" t="s">
        <v>221</v>
      </c>
    </row>
    <row r="71" spans="1:3" ht="15.6">
      <c r="A71" s="22" t="s">
        <v>469</v>
      </c>
      <c r="B71" s="65">
        <v>39</v>
      </c>
      <c r="C71" s="238" t="s">
        <v>325</v>
      </c>
    </row>
    <row r="72" spans="1:3" ht="15.6">
      <c r="A72" s="24" t="s">
        <v>470</v>
      </c>
      <c r="B72" s="65">
        <v>26</v>
      </c>
      <c r="C72" s="238" t="s">
        <v>326</v>
      </c>
    </row>
    <row r="73" spans="1:3" ht="15.6">
      <c r="A73" s="24" t="s">
        <v>471</v>
      </c>
      <c r="B73" s="65">
        <v>6</v>
      </c>
      <c r="C73" s="238" t="s">
        <v>301</v>
      </c>
    </row>
    <row r="74" spans="1:3" ht="15.6">
      <c r="A74" s="24" t="s">
        <v>295</v>
      </c>
      <c r="B74" s="65">
        <v>12</v>
      </c>
      <c r="C74" s="238" t="s">
        <v>208</v>
      </c>
    </row>
    <row r="75" spans="1:3" ht="15.6">
      <c r="A75" s="24" t="s">
        <v>296</v>
      </c>
      <c r="B75" s="65">
        <v>3</v>
      </c>
      <c r="C75" s="238" t="s">
        <v>194</v>
      </c>
    </row>
    <row r="76" spans="1:3" ht="15.6">
      <c r="A76" s="24" t="s">
        <v>472</v>
      </c>
      <c r="B76" s="65">
        <v>186</v>
      </c>
      <c r="C76" s="238" t="s">
        <v>228</v>
      </c>
    </row>
    <row r="77" spans="1:3" ht="15.6">
      <c r="A77" s="24" t="s">
        <v>297</v>
      </c>
      <c r="B77" s="65">
        <v>3</v>
      </c>
      <c r="C77" s="238" t="s">
        <v>327</v>
      </c>
    </row>
    <row r="78" spans="1:3" ht="15.6">
      <c r="A78" s="24" t="s">
        <v>298</v>
      </c>
      <c r="B78" s="65">
        <v>214</v>
      </c>
      <c r="C78" s="238" t="s">
        <v>328</v>
      </c>
    </row>
    <row r="79" spans="1:3" ht="15.6">
      <c r="A79" s="24" t="s">
        <v>473</v>
      </c>
      <c r="B79" s="65">
        <v>92</v>
      </c>
      <c r="C79" s="238" t="s">
        <v>211</v>
      </c>
    </row>
    <row r="80" spans="1:3" s="95" customFormat="1" ht="15.6">
      <c r="A80" s="66"/>
      <c r="B80" s="67"/>
      <c r="C80" s="239"/>
    </row>
    <row r="81" spans="1:3" ht="15.6">
      <c r="A81" s="2" t="s">
        <v>100</v>
      </c>
      <c r="B81" s="15"/>
      <c r="C81" s="15"/>
    </row>
    <row r="82" spans="1:3"/>
  </sheetData>
  <printOptions horizontalCentered="1" verticalCentered="1"/>
  <pageMargins left="0" right="0" top="0" bottom="0" header="0" footer="0"/>
  <pageSetup paperSize="223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topLeftCell="A4" zoomScale="80" zoomScaleNormal="80" zoomScaleSheetLayoutView="80" workbookViewId="0"/>
  </sheetViews>
  <sheetFormatPr baseColWidth="10" defaultColWidth="0" defaultRowHeight="15" zeroHeight="1"/>
  <cols>
    <col min="1" max="1" width="57.88671875" style="9" customWidth="1"/>
    <col min="2" max="2" width="46.88671875" style="9" customWidth="1"/>
    <col min="3" max="16384" width="11.44140625" style="9" hidden="1"/>
  </cols>
  <sheetData>
    <row r="1" spans="1:2" ht="15.6">
      <c r="A1" s="232" t="s">
        <v>349</v>
      </c>
      <c r="B1" s="232"/>
    </row>
    <row r="2" spans="1:2" ht="15.6">
      <c r="A2" s="44"/>
      <c r="B2" s="44"/>
    </row>
    <row r="3" spans="1:2" ht="15.75" customHeight="1">
      <c r="A3" s="230" t="s">
        <v>477</v>
      </c>
      <c r="B3" s="230"/>
    </row>
    <row r="4" spans="1:2" ht="15.75" customHeight="1">
      <c r="A4" s="230" t="s">
        <v>452</v>
      </c>
      <c r="B4" s="230"/>
    </row>
    <row r="5" spans="1:2" ht="15.75" customHeight="1">
      <c r="A5" s="251" t="s">
        <v>475</v>
      </c>
      <c r="B5" s="251"/>
    </row>
    <row r="6" spans="1:2" ht="15.6">
      <c r="A6" s="230" t="s">
        <v>395</v>
      </c>
      <c r="B6" s="230"/>
    </row>
    <row r="7" spans="1:2" ht="15.6">
      <c r="A7" s="56"/>
      <c r="B7" s="56"/>
    </row>
    <row r="8" spans="1:2" ht="15.6">
      <c r="A8" s="246"/>
      <c r="B8" s="248"/>
    </row>
    <row r="9" spans="1:2" ht="15.6">
      <c r="A9" s="245" t="s">
        <v>478</v>
      </c>
      <c r="B9" s="249" t="s">
        <v>23</v>
      </c>
    </row>
    <row r="10" spans="1:2" ht="15.6">
      <c r="A10" s="247"/>
      <c r="B10" s="250"/>
    </row>
    <row r="11" spans="1:2" ht="15.6">
      <c r="A11" s="45"/>
      <c r="B11" s="244"/>
    </row>
    <row r="12" spans="1:2" ht="15.6">
      <c r="A12" s="45" t="s">
        <v>23</v>
      </c>
      <c r="B12" s="68">
        <f>SUM(B14:B36)</f>
        <v>4740</v>
      </c>
    </row>
    <row r="13" spans="1:2" ht="15.6">
      <c r="A13" s="69"/>
      <c r="B13" s="60"/>
    </row>
    <row r="14" spans="1:2" ht="15.6">
      <c r="A14" s="41" t="s">
        <v>474</v>
      </c>
      <c r="B14" s="61">
        <v>0</v>
      </c>
    </row>
    <row r="15" spans="1:2" ht="15.6">
      <c r="A15" s="41" t="s">
        <v>329</v>
      </c>
      <c r="B15" s="61">
        <v>0</v>
      </c>
    </row>
    <row r="16" spans="1:2" ht="15.6">
      <c r="A16" s="41" t="s">
        <v>330</v>
      </c>
      <c r="B16" s="61">
        <v>6</v>
      </c>
    </row>
    <row r="17" spans="1:2" ht="15.6">
      <c r="A17" s="41" t="s">
        <v>331</v>
      </c>
      <c r="B17" s="61">
        <v>676</v>
      </c>
    </row>
    <row r="18" spans="1:2" ht="15.6">
      <c r="A18" s="41" t="s">
        <v>332</v>
      </c>
      <c r="B18" s="61">
        <v>135</v>
      </c>
    </row>
    <row r="19" spans="1:2" ht="15.6">
      <c r="A19" s="41" t="s">
        <v>333</v>
      </c>
      <c r="B19" s="61">
        <v>308</v>
      </c>
    </row>
    <row r="20" spans="1:2" ht="15.6">
      <c r="A20" s="41" t="s">
        <v>334</v>
      </c>
      <c r="B20" s="61">
        <v>289</v>
      </c>
    </row>
    <row r="21" spans="1:2" ht="15.6">
      <c r="A21" s="41" t="s">
        <v>335</v>
      </c>
      <c r="B21" s="61">
        <v>1561</v>
      </c>
    </row>
    <row r="22" spans="1:2" ht="15.6">
      <c r="A22" s="41" t="s">
        <v>336</v>
      </c>
      <c r="B22" s="61">
        <v>550</v>
      </c>
    </row>
    <row r="23" spans="1:2" ht="15.6">
      <c r="A23" s="41" t="s">
        <v>337</v>
      </c>
      <c r="B23" s="61">
        <v>249</v>
      </c>
    </row>
    <row r="24" spans="1:2" ht="15.6">
      <c r="A24" s="41" t="s">
        <v>338</v>
      </c>
      <c r="B24" s="61">
        <v>132</v>
      </c>
    </row>
    <row r="25" spans="1:2" ht="15.6">
      <c r="A25" s="41" t="s">
        <v>339</v>
      </c>
      <c r="B25" s="61">
        <v>101</v>
      </c>
    </row>
    <row r="26" spans="1:2" ht="15.6">
      <c r="A26" s="41" t="s">
        <v>340</v>
      </c>
      <c r="B26" s="61">
        <v>16</v>
      </c>
    </row>
    <row r="27" spans="1:2" ht="15.6">
      <c r="A27" s="41" t="s">
        <v>341</v>
      </c>
      <c r="B27" s="61">
        <v>116</v>
      </c>
    </row>
    <row r="28" spans="1:2" ht="15.6">
      <c r="A28" s="41" t="s">
        <v>342</v>
      </c>
      <c r="B28" s="61">
        <v>65</v>
      </c>
    </row>
    <row r="29" spans="1:2" ht="15.6">
      <c r="A29" s="41" t="s">
        <v>343</v>
      </c>
      <c r="B29" s="61">
        <v>9</v>
      </c>
    </row>
    <row r="30" spans="1:2" ht="15.6">
      <c r="A30" s="41" t="s">
        <v>344</v>
      </c>
      <c r="B30" s="61">
        <v>63</v>
      </c>
    </row>
    <row r="31" spans="1:2" ht="15.6">
      <c r="A31" s="41" t="s">
        <v>345</v>
      </c>
      <c r="B31" s="61">
        <v>160</v>
      </c>
    </row>
    <row r="32" spans="1:2" ht="15.6">
      <c r="A32" s="41" t="s">
        <v>346</v>
      </c>
      <c r="B32" s="61">
        <v>95</v>
      </c>
    </row>
    <row r="33" spans="1:2" ht="15.6">
      <c r="A33" s="41" t="s">
        <v>244</v>
      </c>
      <c r="B33" s="61">
        <v>202</v>
      </c>
    </row>
    <row r="34" spans="1:2" ht="15.6">
      <c r="A34" s="41" t="s">
        <v>245</v>
      </c>
      <c r="B34" s="61">
        <v>0</v>
      </c>
    </row>
    <row r="35" spans="1:2" ht="15.6">
      <c r="A35" s="41" t="s">
        <v>246</v>
      </c>
      <c r="B35" s="61">
        <v>5</v>
      </c>
    </row>
    <row r="36" spans="1:2" ht="15.6">
      <c r="A36" s="41" t="s">
        <v>247</v>
      </c>
      <c r="B36" s="61">
        <v>2</v>
      </c>
    </row>
    <row r="37" spans="1:2" ht="15.6">
      <c r="A37" s="42"/>
      <c r="B37" s="70"/>
    </row>
    <row r="38" spans="1:2" ht="15.6">
      <c r="A38" s="2" t="s">
        <v>347</v>
      </c>
      <c r="B38" s="64"/>
    </row>
    <row r="39" spans="1:2"/>
  </sheetData>
  <printOptions horizontalCentered="1" verticalCentered="1"/>
  <pageMargins left="0" right="0" top="0" bottom="0" header="0" footer="0"/>
  <pageSetup paperSize="223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B1" zoomScale="80" zoomScaleNormal="80" zoomScaleSheetLayoutView="80" workbookViewId="0">
      <pane ySplit="8" topLeftCell="A9" activePane="bottomLeft" state="frozen"/>
      <selection pane="bottomLeft"/>
    </sheetView>
  </sheetViews>
  <sheetFormatPr baseColWidth="10" defaultColWidth="0" defaultRowHeight="15" zeroHeight="1"/>
  <cols>
    <col min="1" max="1" width="76.5546875" style="96" customWidth="1"/>
    <col min="2" max="2" width="17" style="96" customWidth="1"/>
    <col min="3" max="7" width="17.6640625" style="96" customWidth="1"/>
    <col min="8" max="8" width="16.5546875" style="96" customWidth="1"/>
    <col min="9" max="9" width="17.88671875" style="96" customWidth="1"/>
    <col min="10" max="10" width="18.109375" style="96" customWidth="1"/>
    <col min="11" max="16384" width="9.109375" style="96" hidden="1"/>
  </cols>
  <sheetData>
    <row r="1" spans="1:10" ht="15.6">
      <c r="A1" s="13" t="s">
        <v>0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5.6">
      <c r="A2" s="15"/>
      <c r="B2" s="88"/>
      <c r="C2" s="88"/>
      <c r="D2" s="88"/>
      <c r="E2" s="88"/>
      <c r="F2" s="88"/>
      <c r="G2" s="88"/>
      <c r="H2" s="88"/>
      <c r="I2" s="88"/>
      <c r="J2" s="88"/>
    </row>
    <row r="3" spans="1:10" ht="15.6">
      <c r="A3" s="98" t="s">
        <v>394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5.6">
      <c r="A4" s="98" t="s">
        <v>20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15.6">
      <c r="A5" s="98" t="s">
        <v>395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5.6">
      <c r="A6" s="92"/>
      <c r="B6" s="92"/>
      <c r="C6" s="92"/>
      <c r="D6" s="92"/>
      <c r="E6" s="92"/>
      <c r="F6" s="92"/>
      <c r="G6" s="92"/>
      <c r="H6" s="92"/>
      <c r="I6" s="92"/>
      <c r="J6" s="92"/>
    </row>
    <row r="7" spans="1:10" ht="15.6">
      <c r="A7" s="276" t="s">
        <v>106</v>
      </c>
      <c r="B7" s="272" t="s">
        <v>399</v>
      </c>
      <c r="C7" s="278" t="s">
        <v>396</v>
      </c>
      <c r="D7" s="268" t="s">
        <v>397</v>
      </c>
      <c r="E7" s="280" t="s">
        <v>354</v>
      </c>
      <c r="F7" s="268" t="s">
        <v>398</v>
      </c>
      <c r="G7" s="270" t="s">
        <v>355</v>
      </c>
      <c r="H7" s="272" t="s">
        <v>400</v>
      </c>
      <c r="I7" s="274" t="s">
        <v>2</v>
      </c>
      <c r="J7" s="275"/>
    </row>
    <row r="8" spans="1:10" ht="15.6">
      <c r="A8" s="277"/>
      <c r="B8" s="273"/>
      <c r="C8" s="279"/>
      <c r="D8" s="269"/>
      <c r="E8" s="281"/>
      <c r="F8" s="269"/>
      <c r="G8" s="271"/>
      <c r="H8" s="273"/>
      <c r="I8" s="3" t="s">
        <v>364</v>
      </c>
      <c r="J8" s="6" t="s">
        <v>365</v>
      </c>
    </row>
    <row r="9" spans="1:10" ht="15.6">
      <c r="A9" s="94"/>
      <c r="B9" s="99"/>
      <c r="C9" s="93"/>
      <c r="D9" s="93"/>
      <c r="E9" s="93"/>
      <c r="F9" s="93"/>
      <c r="G9" s="93"/>
      <c r="H9" s="93"/>
      <c r="I9" s="93"/>
      <c r="J9" s="100"/>
    </row>
    <row r="10" spans="1:10" ht="15.6">
      <c r="A10" s="20" t="s">
        <v>25</v>
      </c>
      <c r="B10" s="71">
        <f>SUM(B12,B22,B27,B37,B45,B54,B64,B75,B85,B95,B105,B117,B123,B133,B139)</f>
        <v>44581</v>
      </c>
      <c r="C10" s="71">
        <f t="shared" ref="C10:J10" si="0">SUM(C12,C22,C27,C37,C45,C54,C64,C75,C85,C95,C105,C117,C123,C133,C139)</f>
        <v>34317</v>
      </c>
      <c r="D10" s="71">
        <f t="shared" si="0"/>
        <v>3996</v>
      </c>
      <c r="E10" s="71">
        <f t="shared" si="0"/>
        <v>3861</v>
      </c>
      <c r="F10" s="71">
        <f t="shared" si="0"/>
        <v>40935</v>
      </c>
      <c r="G10" s="71">
        <f t="shared" si="0"/>
        <v>249</v>
      </c>
      <c r="H10" s="71">
        <f t="shared" si="0"/>
        <v>45820</v>
      </c>
      <c r="I10" s="71">
        <f t="shared" si="0"/>
        <v>45446</v>
      </c>
      <c r="J10" s="72">
        <f t="shared" si="0"/>
        <v>374</v>
      </c>
    </row>
    <row r="11" spans="1:10" ht="15.6">
      <c r="A11" s="19"/>
      <c r="B11" s="73"/>
      <c r="C11" s="73"/>
      <c r="D11" s="73"/>
      <c r="E11" s="73"/>
      <c r="F11" s="73"/>
      <c r="G11" s="73"/>
      <c r="H11" s="74"/>
      <c r="I11" s="73"/>
      <c r="J11" s="74"/>
    </row>
    <row r="12" spans="1:10" ht="15.6">
      <c r="A12" s="20" t="s">
        <v>26</v>
      </c>
      <c r="B12" s="75">
        <f>SUM(B13:B20)</f>
        <v>3179</v>
      </c>
      <c r="C12" s="75">
        <f t="shared" ref="C12:J12" si="1">SUM(C13:C20)</f>
        <v>4172</v>
      </c>
      <c r="D12" s="75">
        <f t="shared" si="1"/>
        <v>277</v>
      </c>
      <c r="E12" s="75">
        <f t="shared" si="1"/>
        <v>27</v>
      </c>
      <c r="F12" s="75">
        <f t="shared" si="1"/>
        <v>3864</v>
      </c>
      <c r="G12" s="75">
        <f t="shared" si="1"/>
        <v>2</v>
      </c>
      <c r="H12" s="75">
        <f t="shared" si="1"/>
        <v>3791</v>
      </c>
      <c r="I12" s="75">
        <f t="shared" si="1"/>
        <v>3789</v>
      </c>
      <c r="J12" s="76">
        <f t="shared" si="1"/>
        <v>2</v>
      </c>
    </row>
    <row r="13" spans="1:10" ht="15.6">
      <c r="A13" s="21" t="s">
        <v>107</v>
      </c>
      <c r="B13" s="65">
        <v>2603</v>
      </c>
      <c r="C13" s="65">
        <v>3586</v>
      </c>
      <c r="D13" s="65">
        <v>211</v>
      </c>
      <c r="E13" s="65">
        <v>27</v>
      </c>
      <c r="F13" s="65">
        <v>3210</v>
      </c>
      <c r="G13" s="65">
        <v>0</v>
      </c>
      <c r="H13" s="65">
        <v>3217</v>
      </c>
      <c r="I13" s="65">
        <v>3215</v>
      </c>
      <c r="J13" s="65">
        <v>2</v>
      </c>
    </row>
    <row r="14" spans="1:10" ht="15.6">
      <c r="A14" s="22" t="s">
        <v>108</v>
      </c>
      <c r="B14" s="65">
        <v>124</v>
      </c>
      <c r="C14" s="65">
        <v>111</v>
      </c>
      <c r="D14" s="65">
        <v>29</v>
      </c>
      <c r="E14" s="65">
        <v>0</v>
      </c>
      <c r="F14" s="65">
        <v>148</v>
      </c>
      <c r="G14" s="65">
        <v>2</v>
      </c>
      <c r="H14" s="65">
        <v>116</v>
      </c>
      <c r="I14" s="65">
        <v>116</v>
      </c>
      <c r="J14" s="65">
        <v>0</v>
      </c>
    </row>
    <row r="15" spans="1:10" ht="15.6">
      <c r="A15" s="22" t="s">
        <v>30</v>
      </c>
      <c r="B15" s="65">
        <v>98</v>
      </c>
      <c r="C15" s="65">
        <v>151</v>
      </c>
      <c r="D15" s="65">
        <v>3</v>
      </c>
      <c r="E15" s="65">
        <v>0</v>
      </c>
      <c r="F15" s="65">
        <v>150</v>
      </c>
      <c r="G15" s="65">
        <v>0</v>
      </c>
      <c r="H15" s="65">
        <v>102</v>
      </c>
      <c r="I15" s="65">
        <v>102</v>
      </c>
      <c r="J15" s="65">
        <v>0</v>
      </c>
    </row>
    <row r="16" spans="1:10" ht="15.6">
      <c r="A16" s="22" t="s">
        <v>31</v>
      </c>
      <c r="B16" s="65">
        <v>70</v>
      </c>
      <c r="C16" s="65">
        <v>122</v>
      </c>
      <c r="D16" s="65">
        <v>24</v>
      </c>
      <c r="E16" s="65">
        <v>0</v>
      </c>
      <c r="F16" s="65">
        <v>105</v>
      </c>
      <c r="G16" s="65">
        <v>0</v>
      </c>
      <c r="H16" s="65">
        <v>111</v>
      </c>
      <c r="I16" s="65">
        <v>111</v>
      </c>
      <c r="J16" s="65">
        <v>0</v>
      </c>
    </row>
    <row r="17" spans="1:10" ht="15.6">
      <c r="A17" s="22" t="s">
        <v>27</v>
      </c>
      <c r="B17" s="65">
        <v>34</v>
      </c>
      <c r="C17" s="65">
        <v>35</v>
      </c>
      <c r="D17" s="65">
        <v>6</v>
      </c>
      <c r="E17" s="65">
        <v>0</v>
      </c>
      <c r="F17" s="65">
        <v>33</v>
      </c>
      <c r="G17" s="65">
        <v>0</v>
      </c>
      <c r="H17" s="65">
        <v>42</v>
      </c>
      <c r="I17" s="65">
        <v>42</v>
      </c>
      <c r="J17" s="65">
        <v>0</v>
      </c>
    </row>
    <row r="18" spans="1:10" ht="15.6">
      <c r="A18" s="22" t="s">
        <v>28</v>
      </c>
      <c r="B18" s="65">
        <v>139</v>
      </c>
      <c r="C18" s="65">
        <v>71</v>
      </c>
      <c r="D18" s="65">
        <v>3</v>
      </c>
      <c r="E18" s="65">
        <v>0</v>
      </c>
      <c r="F18" s="65">
        <v>118</v>
      </c>
      <c r="G18" s="65">
        <v>0</v>
      </c>
      <c r="H18" s="65">
        <v>95</v>
      </c>
      <c r="I18" s="65">
        <v>95</v>
      </c>
      <c r="J18" s="65">
        <v>0</v>
      </c>
    </row>
    <row r="19" spans="1:10" ht="15.6">
      <c r="A19" s="22" t="s">
        <v>29</v>
      </c>
      <c r="B19" s="65">
        <v>8</v>
      </c>
      <c r="C19" s="65">
        <v>7</v>
      </c>
      <c r="D19" s="65">
        <v>0</v>
      </c>
      <c r="E19" s="65">
        <v>0</v>
      </c>
      <c r="F19" s="65">
        <v>4</v>
      </c>
      <c r="G19" s="65">
        <v>0</v>
      </c>
      <c r="H19" s="65">
        <v>11</v>
      </c>
      <c r="I19" s="65">
        <v>11</v>
      </c>
      <c r="J19" s="65">
        <v>0</v>
      </c>
    </row>
    <row r="20" spans="1:10" ht="15.6">
      <c r="A20" s="22" t="s">
        <v>32</v>
      </c>
      <c r="B20" s="65">
        <v>103</v>
      </c>
      <c r="C20" s="65">
        <v>89</v>
      </c>
      <c r="D20" s="65">
        <v>1</v>
      </c>
      <c r="E20" s="65">
        <v>0</v>
      </c>
      <c r="F20" s="65">
        <v>96</v>
      </c>
      <c r="G20" s="65">
        <v>0</v>
      </c>
      <c r="H20" s="65">
        <v>97</v>
      </c>
      <c r="I20" s="65">
        <v>97</v>
      </c>
      <c r="J20" s="65">
        <v>0</v>
      </c>
    </row>
    <row r="21" spans="1:10" ht="15.6">
      <c r="A21" s="23"/>
      <c r="B21" s="77"/>
      <c r="C21" s="77"/>
      <c r="D21" s="77"/>
      <c r="E21" s="77"/>
      <c r="F21" s="77"/>
      <c r="G21" s="77"/>
      <c r="H21" s="65"/>
      <c r="I21" s="77"/>
      <c r="J21" s="65"/>
    </row>
    <row r="22" spans="1:10" ht="15.6">
      <c r="A22" s="20" t="s">
        <v>7</v>
      </c>
      <c r="B22" s="75">
        <f>SUM(B23:B25)</f>
        <v>11733</v>
      </c>
      <c r="C22" s="75">
        <f t="shared" ref="C22:J22" si="2">SUM(C23:C25)</f>
        <v>9421</v>
      </c>
      <c r="D22" s="75">
        <f t="shared" si="2"/>
        <v>661</v>
      </c>
      <c r="E22" s="75">
        <f t="shared" si="2"/>
        <v>1806</v>
      </c>
      <c r="F22" s="75">
        <f t="shared" si="2"/>
        <v>11647</v>
      </c>
      <c r="G22" s="75">
        <f t="shared" si="2"/>
        <v>20</v>
      </c>
      <c r="H22" s="75">
        <f t="shared" si="2"/>
        <v>11974</v>
      </c>
      <c r="I22" s="75">
        <f t="shared" si="2"/>
        <v>11683</v>
      </c>
      <c r="J22" s="76">
        <f t="shared" si="2"/>
        <v>291</v>
      </c>
    </row>
    <row r="23" spans="1:10" ht="15.6">
      <c r="A23" s="22" t="s">
        <v>109</v>
      </c>
      <c r="B23" s="65">
        <v>2614</v>
      </c>
      <c r="C23" s="65">
        <v>4115</v>
      </c>
      <c r="D23" s="65">
        <v>246</v>
      </c>
      <c r="E23" s="65">
        <v>268</v>
      </c>
      <c r="F23" s="65">
        <v>2189</v>
      </c>
      <c r="G23" s="65">
        <v>7</v>
      </c>
      <c r="H23" s="65">
        <v>5054</v>
      </c>
      <c r="I23" s="65">
        <v>4765</v>
      </c>
      <c r="J23" s="65">
        <v>289</v>
      </c>
    </row>
    <row r="24" spans="1:10" ht="18.600000000000001">
      <c r="A24" s="22" t="s">
        <v>357</v>
      </c>
      <c r="B24" s="65">
        <v>6503</v>
      </c>
      <c r="C24" s="65">
        <v>2072</v>
      </c>
      <c r="D24" s="65">
        <v>233</v>
      </c>
      <c r="E24" s="65">
        <v>423</v>
      </c>
      <c r="F24" s="65">
        <v>4899</v>
      </c>
      <c r="G24" s="65">
        <v>13</v>
      </c>
      <c r="H24" s="65">
        <v>4332</v>
      </c>
      <c r="I24" s="65">
        <v>4332</v>
      </c>
      <c r="J24" s="65">
        <v>0</v>
      </c>
    </row>
    <row r="25" spans="1:10" ht="15.6">
      <c r="A25" s="23" t="s">
        <v>111</v>
      </c>
      <c r="B25" s="65">
        <v>2616</v>
      </c>
      <c r="C25" s="65">
        <v>3234</v>
      </c>
      <c r="D25" s="65">
        <v>182</v>
      </c>
      <c r="E25" s="65">
        <v>1115</v>
      </c>
      <c r="F25" s="65">
        <v>4559</v>
      </c>
      <c r="G25" s="65">
        <v>0</v>
      </c>
      <c r="H25" s="65">
        <v>2588</v>
      </c>
      <c r="I25" s="65">
        <v>2586</v>
      </c>
      <c r="J25" s="65">
        <v>2</v>
      </c>
    </row>
    <row r="26" spans="1:10" ht="15.6">
      <c r="A26" s="23"/>
      <c r="B26" s="77"/>
      <c r="C26" s="77"/>
      <c r="D26" s="77"/>
      <c r="E26" s="77"/>
      <c r="F26" s="77"/>
      <c r="G26" s="77"/>
      <c r="H26" s="65"/>
      <c r="I26" s="77"/>
      <c r="J26" s="65"/>
    </row>
    <row r="27" spans="1:10" ht="15.6">
      <c r="A27" s="20" t="s">
        <v>33</v>
      </c>
      <c r="B27" s="75">
        <f>SUM(B28:B35)</f>
        <v>1319</v>
      </c>
      <c r="C27" s="75">
        <f t="shared" ref="C27:J27" si="3">SUM(C28:C35)</f>
        <v>927</v>
      </c>
      <c r="D27" s="75">
        <f t="shared" si="3"/>
        <v>236</v>
      </c>
      <c r="E27" s="75">
        <f t="shared" si="3"/>
        <v>0</v>
      </c>
      <c r="F27" s="75">
        <f t="shared" si="3"/>
        <v>1183</v>
      </c>
      <c r="G27" s="75">
        <f t="shared" si="3"/>
        <v>21</v>
      </c>
      <c r="H27" s="75">
        <f t="shared" si="3"/>
        <v>1299</v>
      </c>
      <c r="I27" s="75">
        <f t="shared" si="3"/>
        <v>1299</v>
      </c>
      <c r="J27" s="76">
        <f t="shared" si="3"/>
        <v>0</v>
      </c>
    </row>
    <row r="28" spans="1:10" ht="15.6">
      <c r="A28" s="22" t="s">
        <v>35</v>
      </c>
      <c r="B28" s="65">
        <v>155</v>
      </c>
      <c r="C28" s="65">
        <v>123</v>
      </c>
      <c r="D28" s="65">
        <v>3</v>
      </c>
      <c r="E28" s="65">
        <v>0</v>
      </c>
      <c r="F28" s="65">
        <v>153</v>
      </c>
      <c r="G28" s="65">
        <v>2</v>
      </c>
      <c r="H28" s="65">
        <v>128</v>
      </c>
      <c r="I28" s="65">
        <v>128</v>
      </c>
      <c r="J28" s="65">
        <v>0</v>
      </c>
    </row>
    <row r="29" spans="1:10" ht="15.6">
      <c r="A29" s="22" t="s">
        <v>34</v>
      </c>
      <c r="B29" s="65">
        <v>387</v>
      </c>
      <c r="C29" s="65">
        <v>226</v>
      </c>
      <c r="D29" s="65">
        <v>99</v>
      </c>
      <c r="E29" s="65">
        <v>0</v>
      </c>
      <c r="F29" s="65">
        <v>283</v>
      </c>
      <c r="G29" s="65">
        <v>19</v>
      </c>
      <c r="H29" s="65">
        <v>429</v>
      </c>
      <c r="I29" s="65">
        <v>429</v>
      </c>
      <c r="J29" s="65">
        <v>0</v>
      </c>
    </row>
    <row r="30" spans="1:10" ht="15.6">
      <c r="A30" s="22" t="s">
        <v>36</v>
      </c>
      <c r="B30" s="65">
        <v>435</v>
      </c>
      <c r="C30" s="65">
        <v>381</v>
      </c>
      <c r="D30" s="65">
        <v>99</v>
      </c>
      <c r="E30" s="65">
        <v>0</v>
      </c>
      <c r="F30" s="65">
        <v>456</v>
      </c>
      <c r="G30" s="65">
        <v>0</v>
      </c>
      <c r="H30" s="65">
        <v>459</v>
      </c>
      <c r="I30" s="65">
        <v>459</v>
      </c>
      <c r="J30" s="65">
        <v>0</v>
      </c>
    </row>
    <row r="31" spans="1:10" ht="15.6">
      <c r="A31" s="22" t="s">
        <v>37</v>
      </c>
      <c r="B31" s="65">
        <v>69</v>
      </c>
      <c r="C31" s="65">
        <v>73</v>
      </c>
      <c r="D31" s="65">
        <v>12</v>
      </c>
      <c r="E31" s="65">
        <v>0</v>
      </c>
      <c r="F31" s="65">
        <v>108</v>
      </c>
      <c r="G31" s="65">
        <v>0</v>
      </c>
      <c r="H31" s="65">
        <v>46</v>
      </c>
      <c r="I31" s="65">
        <v>46</v>
      </c>
      <c r="J31" s="65">
        <v>0</v>
      </c>
    </row>
    <row r="32" spans="1:10" ht="15.6">
      <c r="A32" s="22" t="s">
        <v>38</v>
      </c>
      <c r="B32" s="65">
        <v>24</v>
      </c>
      <c r="C32" s="65">
        <v>31</v>
      </c>
      <c r="D32" s="65">
        <v>2</v>
      </c>
      <c r="E32" s="65">
        <v>0</v>
      </c>
      <c r="F32" s="65">
        <v>35</v>
      </c>
      <c r="G32" s="65">
        <v>0</v>
      </c>
      <c r="H32" s="65">
        <v>22</v>
      </c>
      <c r="I32" s="65">
        <v>22</v>
      </c>
      <c r="J32" s="65">
        <v>0</v>
      </c>
    </row>
    <row r="33" spans="1:10" ht="15.6">
      <c r="A33" s="22" t="s">
        <v>39</v>
      </c>
      <c r="B33" s="65">
        <v>111</v>
      </c>
      <c r="C33" s="65">
        <v>46</v>
      </c>
      <c r="D33" s="65">
        <v>17</v>
      </c>
      <c r="E33" s="65">
        <v>0</v>
      </c>
      <c r="F33" s="65">
        <v>82</v>
      </c>
      <c r="G33" s="65">
        <v>0</v>
      </c>
      <c r="H33" s="65">
        <v>92</v>
      </c>
      <c r="I33" s="65">
        <v>92</v>
      </c>
      <c r="J33" s="65">
        <v>0</v>
      </c>
    </row>
    <row r="34" spans="1:10" ht="15.6">
      <c r="A34" s="22" t="s">
        <v>40</v>
      </c>
      <c r="B34" s="65">
        <v>112</v>
      </c>
      <c r="C34" s="65">
        <v>42</v>
      </c>
      <c r="D34" s="65">
        <v>3</v>
      </c>
      <c r="E34" s="65">
        <v>0</v>
      </c>
      <c r="F34" s="65">
        <v>59</v>
      </c>
      <c r="G34" s="65">
        <v>0</v>
      </c>
      <c r="H34" s="65">
        <v>98</v>
      </c>
      <c r="I34" s="65">
        <v>98</v>
      </c>
      <c r="J34" s="65">
        <v>0</v>
      </c>
    </row>
    <row r="35" spans="1:10" ht="15.6">
      <c r="A35" s="22" t="s">
        <v>41</v>
      </c>
      <c r="B35" s="65">
        <v>26</v>
      </c>
      <c r="C35" s="65">
        <v>5</v>
      </c>
      <c r="D35" s="65">
        <v>1</v>
      </c>
      <c r="E35" s="65">
        <v>0</v>
      </c>
      <c r="F35" s="65">
        <v>7</v>
      </c>
      <c r="G35" s="65">
        <v>0</v>
      </c>
      <c r="H35" s="65">
        <v>25</v>
      </c>
      <c r="I35" s="65">
        <v>25</v>
      </c>
      <c r="J35" s="65">
        <v>0</v>
      </c>
    </row>
    <row r="36" spans="1:10" ht="15.6">
      <c r="A36" s="21"/>
      <c r="B36" s="77"/>
      <c r="C36" s="77"/>
      <c r="D36" s="77"/>
      <c r="E36" s="77"/>
      <c r="F36" s="77"/>
      <c r="G36" s="77"/>
      <c r="H36" s="65"/>
      <c r="I36" s="77"/>
      <c r="J36" s="65"/>
    </row>
    <row r="37" spans="1:10" ht="15.6">
      <c r="A37" s="20" t="s">
        <v>8</v>
      </c>
      <c r="B37" s="75">
        <f>SUM(B38:B43)</f>
        <v>2782</v>
      </c>
      <c r="C37" s="75">
        <f t="shared" ref="C37:J37" si="4">SUM(C38:C43)</f>
        <v>2302</v>
      </c>
      <c r="D37" s="75">
        <f t="shared" si="4"/>
        <v>125</v>
      </c>
      <c r="E37" s="75">
        <f t="shared" si="4"/>
        <v>331</v>
      </c>
      <c r="F37" s="75">
        <f t="shared" si="4"/>
        <v>2671</v>
      </c>
      <c r="G37" s="75">
        <f t="shared" si="4"/>
        <v>15</v>
      </c>
      <c r="H37" s="75">
        <f t="shared" si="4"/>
        <v>2869</v>
      </c>
      <c r="I37" s="75">
        <f t="shared" si="4"/>
        <v>2863</v>
      </c>
      <c r="J37" s="76">
        <f t="shared" si="4"/>
        <v>6</v>
      </c>
    </row>
    <row r="38" spans="1:10" ht="15.6">
      <c r="A38" s="22" t="s">
        <v>112</v>
      </c>
      <c r="B38" s="65">
        <v>2127</v>
      </c>
      <c r="C38" s="65">
        <v>937</v>
      </c>
      <c r="D38" s="65">
        <v>62</v>
      </c>
      <c r="E38" s="65">
        <v>85</v>
      </c>
      <c r="F38" s="65">
        <v>1078</v>
      </c>
      <c r="G38" s="65">
        <v>15</v>
      </c>
      <c r="H38" s="65">
        <v>2133</v>
      </c>
      <c r="I38" s="65">
        <v>2129</v>
      </c>
      <c r="J38" s="65">
        <v>4</v>
      </c>
    </row>
    <row r="39" spans="1:10" ht="15.6">
      <c r="A39" s="22" t="s">
        <v>113</v>
      </c>
      <c r="B39" s="65">
        <v>503</v>
      </c>
      <c r="C39" s="65">
        <v>1224</v>
      </c>
      <c r="D39" s="65">
        <v>54</v>
      </c>
      <c r="E39" s="65">
        <v>245</v>
      </c>
      <c r="F39" s="65">
        <v>1411</v>
      </c>
      <c r="G39" s="65">
        <v>0</v>
      </c>
      <c r="H39" s="65">
        <v>615</v>
      </c>
      <c r="I39" s="65">
        <v>613</v>
      </c>
      <c r="J39" s="65">
        <v>2</v>
      </c>
    </row>
    <row r="40" spans="1:10" ht="15.6">
      <c r="A40" s="22" t="s">
        <v>42</v>
      </c>
      <c r="B40" s="65">
        <v>61</v>
      </c>
      <c r="C40" s="65">
        <v>22</v>
      </c>
      <c r="D40" s="65">
        <v>4</v>
      </c>
      <c r="E40" s="65">
        <v>0</v>
      </c>
      <c r="F40" s="65">
        <v>56</v>
      </c>
      <c r="G40" s="65">
        <v>0</v>
      </c>
      <c r="H40" s="65">
        <v>31</v>
      </c>
      <c r="I40" s="65">
        <v>31</v>
      </c>
      <c r="J40" s="65">
        <v>0</v>
      </c>
    </row>
    <row r="41" spans="1:10" ht="15.6">
      <c r="A41" s="22" t="s">
        <v>43</v>
      </c>
      <c r="B41" s="65">
        <v>48</v>
      </c>
      <c r="C41" s="65">
        <v>49</v>
      </c>
      <c r="D41" s="65">
        <v>3</v>
      </c>
      <c r="E41" s="65">
        <v>1</v>
      </c>
      <c r="F41" s="65">
        <v>60</v>
      </c>
      <c r="G41" s="65">
        <v>0</v>
      </c>
      <c r="H41" s="65">
        <v>41</v>
      </c>
      <c r="I41" s="65">
        <v>41</v>
      </c>
      <c r="J41" s="65">
        <v>0</v>
      </c>
    </row>
    <row r="42" spans="1:10" ht="15.6">
      <c r="A42" s="22" t="s">
        <v>44</v>
      </c>
      <c r="B42" s="65">
        <v>7</v>
      </c>
      <c r="C42" s="65">
        <v>8</v>
      </c>
      <c r="D42" s="65">
        <v>0</v>
      </c>
      <c r="E42" s="65">
        <v>0</v>
      </c>
      <c r="F42" s="65">
        <v>5</v>
      </c>
      <c r="G42" s="65">
        <v>0</v>
      </c>
      <c r="H42" s="65">
        <v>10</v>
      </c>
      <c r="I42" s="65">
        <v>10</v>
      </c>
      <c r="J42" s="65">
        <v>0</v>
      </c>
    </row>
    <row r="43" spans="1:10" ht="15.6">
      <c r="A43" s="22" t="s">
        <v>45</v>
      </c>
      <c r="B43" s="65">
        <v>36</v>
      </c>
      <c r="C43" s="65">
        <v>62</v>
      </c>
      <c r="D43" s="65">
        <v>2</v>
      </c>
      <c r="E43" s="65">
        <v>0</v>
      </c>
      <c r="F43" s="65">
        <v>61</v>
      </c>
      <c r="G43" s="65">
        <v>0</v>
      </c>
      <c r="H43" s="65">
        <v>39</v>
      </c>
      <c r="I43" s="65">
        <v>39</v>
      </c>
      <c r="J43" s="65">
        <v>0</v>
      </c>
    </row>
    <row r="44" spans="1:10" ht="15.6">
      <c r="A44" s="23"/>
      <c r="B44" s="77"/>
      <c r="C44" s="77"/>
      <c r="D44" s="77"/>
      <c r="E44" s="77"/>
      <c r="F44" s="77"/>
      <c r="G44" s="77"/>
      <c r="H44" s="65"/>
      <c r="I44" s="77"/>
      <c r="J44" s="65"/>
    </row>
    <row r="45" spans="1:10" ht="15.6">
      <c r="A45" s="20" t="s">
        <v>9</v>
      </c>
      <c r="B45" s="75">
        <f>SUM(B46:B52)</f>
        <v>2145</v>
      </c>
      <c r="C45" s="75">
        <f t="shared" ref="C45:J45" si="5">SUM(C46:C52)</f>
        <v>1149</v>
      </c>
      <c r="D45" s="75">
        <f t="shared" si="5"/>
        <v>95</v>
      </c>
      <c r="E45" s="75">
        <f t="shared" si="5"/>
        <v>78</v>
      </c>
      <c r="F45" s="75">
        <f t="shared" si="5"/>
        <v>1394</v>
      </c>
      <c r="G45" s="75">
        <f t="shared" si="5"/>
        <v>15</v>
      </c>
      <c r="H45" s="75">
        <f t="shared" si="5"/>
        <v>2073</v>
      </c>
      <c r="I45" s="75">
        <f t="shared" si="5"/>
        <v>2068</v>
      </c>
      <c r="J45" s="76">
        <f t="shared" si="5"/>
        <v>5</v>
      </c>
    </row>
    <row r="46" spans="1:10" ht="15.6">
      <c r="A46" s="22" t="s">
        <v>46</v>
      </c>
      <c r="B46" s="65">
        <v>1237</v>
      </c>
      <c r="C46" s="65">
        <v>425</v>
      </c>
      <c r="D46" s="65">
        <v>51</v>
      </c>
      <c r="E46" s="65">
        <v>11</v>
      </c>
      <c r="F46" s="65">
        <v>659</v>
      </c>
      <c r="G46" s="65">
        <v>9</v>
      </c>
      <c r="H46" s="65">
        <v>1065</v>
      </c>
      <c r="I46" s="65">
        <v>1063</v>
      </c>
      <c r="J46" s="65">
        <v>2</v>
      </c>
    </row>
    <row r="47" spans="1:10" ht="15.6">
      <c r="A47" s="22" t="s">
        <v>114</v>
      </c>
      <c r="B47" s="65">
        <v>476</v>
      </c>
      <c r="C47" s="65">
        <v>294</v>
      </c>
      <c r="D47" s="65">
        <v>16</v>
      </c>
      <c r="E47" s="65">
        <v>67</v>
      </c>
      <c r="F47" s="65">
        <v>444</v>
      </c>
      <c r="G47" s="65">
        <v>0</v>
      </c>
      <c r="H47" s="65">
        <v>409</v>
      </c>
      <c r="I47" s="65">
        <v>406</v>
      </c>
      <c r="J47" s="65">
        <v>3</v>
      </c>
    </row>
    <row r="48" spans="1:10" ht="15.6">
      <c r="A48" s="22" t="s">
        <v>115</v>
      </c>
      <c r="B48" s="65">
        <v>138</v>
      </c>
      <c r="C48" s="65">
        <v>76</v>
      </c>
      <c r="D48" s="65">
        <v>18</v>
      </c>
      <c r="E48" s="65">
        <v>0</v>
      </c>
      <c r="F48" s="65">
        <v>91</v>
      </c>
      <c r="G48" s="65">
        <v>0</v>
      </c>
      <c r="H48" s="65">
        <v>141</v>
      </c>
      <c r="I48" s="65">
        <v>141</v>
      </c>
      <c r="J48" s="65">
        <v>0</v>
      </c>
    </row>
    <row r="49" spans="1:10" ht="15.6">
      <c r="A49" s="22" t="s">
        <v>116</v>
      </c>
      <c r="B49" s="65">
        <v>71</v>
      </c>
      <c r="C49" s="65">
        <v>25</v>
      </c>
      <c r="D49" s="65">
        <v>1</v>
      </c>
      <c r="E49" s="65">
        <v>0</v>
      </c>
      <c r="F49" s="65">
        <v>21</v>
      </c>
      <c r="G49" s="65">
        <v>0</v>
      </c>
      <c r="H49" s="65">
        <v>76</v>
      </c>
      <c r="I49" s="65">
        <v>76</v>
      </c>
      <c r="J49" s="65">
        <v>0</v>
      </c>
    </row>
    <row r="50" spans="1:10" ht="15.6">
      <c r="A50" s="22" t="s">
        <v>117</v>
      </c>
      <c r="B50" s="65">
        <v>25</v>
      </c>
      <c r="C50" s="65">
        <v>64</v>
      </c>
      <c r="D50" s="65">
        <v>0</v>
      </c>
      <c r="E50" s="65">
        <v>0</v>
      </c>
      <c r="F50" s="65">
        <v>44</v>
      </c>
      <c r="G50" s="65">
        <v>0</v>
      </c>
      <c r="H50" s="65">
        <v>45</v>
      </c>
      <c r="I50" s="65">
        <v>45</v>
      </c>
      <c r="J50" s="65">
        <v>0</v>
      </c>
    </row>
    <row r="51" spans="1:10" ht="15.6">
      <c r="A51" s="22" t="s">
        <v>118</v>
      </c>
      <c r="B51" s="65">
        <v>155</v>
      </c>
      <c r="C51" s="65">
        <v>128</v>
      </c>
      <c r="D51" s="65">
        <v>0</v>
      </c>
      <c r="E51" s="65">
        <v>0</v>
      </c>
      <c r="F51" s="65">
        <v>67</v>
      </c>
      <c r="G51" s="65">
        <v>0</v>
      </c>
      <c r="H51" s="65">
        <v>216</v>
      </c>
      <c r="I51" s="65">
        <v>216</v>
      </c>
      <c r="J51" s="65">
        <v>0</v>
      </c>
    </row>
    <row r="52" spans="1:10" ht="15.6">
      <c r="A52" s="24" t="s">
        <v>102</v>
      </c>
      <c r="B52" s="65">
        <v>43</v>
      </c>
      <c r="C52" s="65">
        <v>137</v>
      </c>
      <c r="D52" s="65">
        <v>9</v>
      </c>
      <c r="E52" s="65">
        <v>0</v>
      </c>
      <c r="F52" s="65">
        <v>68</v>
      </c>
      <c r="G52" s="65">
        <v>6</v>
      </c>
      <c r="H52" s="65">
        <v>121</v>
      </c>
      <c r="I52" s="65">
        <v>121</v>
      </c>
      <c r="J52" s="65">
        <v>0</v>
      </c>
    </row>
    <row r="53" spans="1:10" ht="15.6">
      <c r="A53" s="23"/>
      <c r="B53" s="77"/>
      <c r="C53" s="77"/>
      <c r="D53" s="77"/>
      <c r="E53" s="77"/>
      <c r="F53" s="77"/>
      <c r="G53" s="77"/>
      <c r="H53" s="65"/>
      <c r="I53" s="77"/>
      <c r="J53" s="65"/>
    </row>
    <row r="54" spans="1:10" ht="15.6">
      <c r="A54" s="20" t="s">
        <v>10</v>
      </c>
      <c r="B54" s="75">
        <f>SUM(B55:B62)</f>
        <v>1714</v>
      </c>
      <c r="C54" s="75">
        <f t="shared" ref="C54:J54" si="6">SUM(C55:C62)</f>
        <v>1239</v>
      </c>
      <c r="D54" s="75">
        <f t="shared" si="6"/>
        <v>96</v>
      </c>
      <c r="E54" s="75">
        <f t="shared" si="6"/>
        <v>180</v>
      </c>
      <c r="F54" s="75">
        <f t="shared" si="6"/>
        <v>1408</v>
      </c>
      <c r="G54" s="75">
        <f t="shared" si="6"/>
        <v>14</v>
      </c>
      <c r="H54" s="75">
        <f t="shared" si="6"/>
        <v>1821</v>
      </c>
      <c r="I54" s="75">
        <f t="shared" si="6"/>
        <v>1806</v>
      </c>
      <c r="J54" s="76">
        <f t="shared" si="6"/>
        <v>15</v>
      </c>
    </row>
    <row r="55" spans="1:10" ht="15.6">
      <c r="A55" s="23" t="s">
        <v>119</v>
      </c>
      <c r="B55" s="65">
        <v>583</v>
      </c>
      <c r="C55" s="65">
        <v>277</v>
      </c>
      <c r="D55" s="65">
        <v>41</v>
      </c>
      <c r="E55" s="65">
        <v>30</v>
      </c>
      <c r="F55" s="65">
        <v>395</v>
      </c>
      <c r="G55" s="65">
        <v>8</v>
      </c>
      <c r="H55" s="65">
        <v>536</v>
      </c>
      <c r="I55" s="65">
        <v>535</v>
      </c>
      <c r="J55" s="65">
        <v>1</v>
      </c>
    </row>
    <row r="56" spans="1:10" ht="15.6">
      <c r="A56" s="23" t="s">
        <v>120</v>
      </c>
      <c r="B56" s="65">
        <v>503</v>
      </c>
      <c r="C56" s="65">
        <v>342</v>
      </c>
      <c r="D56" s="65">
        <v>23</v>
      </c>
      <c r="E56" s="65">
        <v>37</v>
      </c>
      <c r="F56" s="65">
        <v>392</v>
      </c>
      <c r="G56" s="65">
        <v>6</v>
      </c>
      <c r="H56" s="65">
        <v>513</v>
      </c>
      <c r="I56" s="65">
        <v>499</v>
      </c>
      <c r="J56" s="65">
        <v>14</v>
      </c>
    </row>
    <row r="57" spans="1:10" ht="15.6">
      <c r="A57" s="23" t="s">
        <v>121</v>
      </c>
      <c r="B57" s="65">
        <v>108</v>
      </c>
      <c r="C57" s="65">
        <v>169</v>
      </c>
      <c r="D57" s="65">
        <v>15</v>
      </c>
      <c r="E57" s="65">
        <v>32</v>
      </c>
      <c r="F57" s="65">
        <v>180</v>
      </c>
      <c r="G57" s="65">
        <v>0</v>
      </c>
      <c r="H57" s="65">
        <v>144</v>
      </c>
      <c r="I57" s="65">
        <v>144</v>
      </c>
      <c r="J57" s="65">
        <v>0</v>
      </c>
    </row>
    <row r="58" spans="1:10" ht="15.6">
      <c r="A58" s="23" t="s">
        <v>122</v>
      </c>
      <c r="B58" s="65">
        <v>253</v>
      </c>
      <c r="C58" s="65">
        <v>247</v>
      </c>
      <c r="D58" s="65">
        <v>8</v>
      </c>
      <c r="E58" s="65">
        <v>81</v>
      </c>
      <c r="F58" s="65">
        <v>267</v>
      </c>
      <c r="G58" s="65">
        <v>0</v>
      </c>
      <c r="H58" s="65">
        <v>322</v>
      </c>
      <c r="I58" s="65">
        <v>322</v>
      </c>
      <c r="J58" s="65">
        <v>0</v>
      </c>
    </row>
    <row r="59" spans="1:10" ht="15.6">
      <c r="A59" s="22" t="s">
        <v>123</v>
      </c>
      <c r="B59" s="65">
        <v>18</v>
      </c>
      <c r="C59" s="65">
        <v>32</v>
      </c>
      <c r="D59" s="65">
        <v>1</v>
      </c>
      <c r="E59" s="65">
        <v>0</v>
      </c>
      <c r="F59" s="65">
        <v>27</v>
      </c>
      <c r="G59" s="65">
        <v>0</v>
      </c>
      <c r="H59" s="65">
        <v>24</v>
      </c>
      <c r="I59" s="65">
        <v>24</v>
      </c>
      <c r="J59" s="65">
        <v>0</v>
      </c>
    </row>
    <row r="60" spans="1:10" ht="15.6">
      <c r="A60" s="22" t="s">
        <v>51</v>
      </c>
      <c r="B60" s="65">
        <v>45</v>
      </c>
      <c r="C60" s="65">
        <v>33</v>
      </c>
      <c r="D60" s="65">
        <v>2</v>
      </c>
      <c r="E60" s="65">
        <v>0</v>
      </c>
      <c r="F60" s="65">
        <v>32</v>
      </c>
      <c r="G60" s="65">
        <v>0</v>
      </c>
      <c r="H60" s="65">
        <v>48</v>
      </c>
      <c r="I60" s="65">
        <v>48</v>
      </c>
      <c r="J60" s="65">
        <v>0</v>
      </c>
    </row>
    <row r="61" spans="1:10" ht="15.6">
      <c r="A61" s="22" t="s">
        <v>52</v>
      </c>
      <c r="B61" s="65">
        <v>149</v>
      </c>
      <c r="C61" s="65">
        <v>92</v>
      </c>
      <c r="D61" s="65">
        <v>6</v>
      </c>
      <c r="E61" s="65">
        <v>0</v>
      </c>
      <c r="F61" s="65">
        <v>77</v>
      </c>
      <c r="G61" s="65">
        <v>0</v>
      </c>
      <c r="H61" s="65">
        <v>170</v>
      </c>
      <c r="I61" s="65">
        <v>170</v>
      </c>
      <c r="J61" s="65">
        <v>0</v>
      </c>
    </row>
    <row r="62" spans="1:10" ht="15.6">
      <c r="A62" s="22" t="s">
        <v>53</v>
      </c>
      <c r="B62" s="65">
        <v>55</v>
      </c>
      <c r="C62" s="65">
        <v>47</v>
      </c>
      <c r="D62" s="65">
        <v>0</v>
      </c>
      <c r="E62" s="65">
        <v>0</v>
      </c>
      <c r="F62" s="65">
        <v>38</v>
      </c>
      <c r="G62" s="65">
        <v>0</v>
      </c>
      <c r="H62" s="65">
        <v>64</v>
      </c>
      <c r="I62" s="65">
        <v>64</v>
      </c>
      <c r="J62" s="65">
        <v>0</v>
      </c>
    </row>
    <row r="63" spans="1:10" ht="15.6">
      <c r="A63" s="21"/>
      <c r="B63" s="77"/>
      <c r="C63" s="77"/>
      <c r="D63" s="77"/>
      <c r="E63" s="77"/>
      <c r="F63" s="77"/>
      <c r="G63" s="77"/>
      <c r="H63" s="65"/>
      <c r="I63" s="77"/>
      <c r="J63" s="65"/>
    </row>
    <row r="64" spans="1:10" ht="15.6">
      <c r="A64" s="20" t="s">
        <v>11</v>
      </c>
      <c r="B64" s="75">
        <f>SUM(B65:B73)</f>
        <v>3269</v>
      </c>
      <c r="C64" s="75">
        <f t="shared" ref="C64:J64" si="7">SUM(C65:C73)</f>
        <v>2957</v>
      </c>
      <c r="D64" s="75">
        <f t="shared" si="7"/>
        <v>136</v>
      </c>
      <c r="E64" s="75">
        <f t="shared" si="7"/>
        <v>346</v>
      </c>
      <c r="F64" s="75">
        <f t="shared" si="7"/>
        <v>3391</v>
      </c>
      <c r="G64" s="75">
        <f t="shared" si="7"/>
        <v>35</v>
      </c>
      <c r="H64" s="75">
        <f t="shared" si="7"/>
        <v>3317</v>
      </c>
      <c r="I64" s="75">
        <f t="shared" si="7"/>
        <v>3306</v>
      </c>
      <c r="J64" s="76">
        <f t="shared" si="7"/>
        <v>11</v>
      </c>
    </row>
    <row r="65" spans="1:10" ht="15.6">
      <c r="A65" s="23" t="s">
        <v>124</v>
      </c>
      <c r="B65" s="65">
        <v>1345</v>
      </c>
      <c r="C65" s="65">
        <v>933</v>
      </c>
      <c r="D65" s="65">
        <v>25</v>
      </c>
      <c r="E65" s="65">
        <v>80</v>
      </c>
      <c r="F65" s="65">
        <v>1178</v>
      </c>
      <c r="G65" s="65">
        <v>17</v>
      </c>
      <c r="H65" s="65">
        <v>1205</v>
      </c>
      <c r="I65" s="65">
        <v>1205</v>
      </c>
      <c r="J65" s="65">
        <v>0</v>
      </c>
    </row>
    <row r="66" spans="1:10" ht="15.6">
      <c r="A66" s="22" t="s">
        <v>12</v>
      </c>
      <c r="B66" s="65">
        <v>631</v>
      </c>
      <c r="C66" s="65">
        <v>469</v>
      </c>
      <c r="D66" s="65">
        <v>12</v>
      </c>
      <c r="E66" s="65">
        <v>12</v>
      </c>
      <c r="F66" s="65">
        <v>608</v>
      </c>
      <c r="G66" s="65">
        <v>17</v>
      </c>
      <c r="H66" s="65">
        <v>516</v>
      </c>
      <c r="I66" s="65">
        <v>505</v>
      </c>
      <c r="J66" s="65">
        <v>11</v>
      </c>
    </row>
    <row r="67" spans="1:10" ht="15.6">
      <c r="A67" s="23" t="s">
        <v>125</v>
      </c>
      <c r="B67" s="65">
        <v>574</v>
      </c>
      <c r="C67" s="65">
        <v>984</v>
      </c>
      <c r="D67" s="65">
        <v>66</v>
      </c>
      <c r="E67" s="65">
        <v>218</v>
      </c>
      <c r="F67" s="65">
        <v>977</v>
      </c>
      <c r="G67" s="65">
        <v>0</v>
      </c>
      <c r="H67" s="65">
        <v>865</v>
      </c>
      <c r="I67" s="65">
        <v>865</v>
      </c>
      <c r="J67" s="65">
        <v>0</v>
      </c>
    </row>
    <row r="68" spans="1:10" ht="15.6">
      <c r="A68" s="22" t="s">
        <v>54</v>
      </c>
      <c r="B68" s="65">
        <v>227</v>
      </c>
      <c r="C68" s="65">
        <v>167</v>
      </c>
      <c r="D68" s="65">
        <v>20</v>
      </c>
      <c r="E68" s="65">
        <v>0</v>
      </c>
      <c r="F68" s="65">
        <v>287</v>
      </c>
      <c r="G68" s="65">
        <v>0</v>
      </c>
      <c r="H68" s="65">
        <v>127</v>
      </c>
      <c r="I68" s="65">
        <v>127</v>
      </c>
      <c r="J68" s="65">
        <v>0</v>
      </c>
    </row>
    <row r="69" spans="1:10" ht="15.6">
      <c r="A69" s="22" t="s">
        <v>55</v>
      </c>
      <c r="B69" s="65">
        <v>241</v>
      </c>
      <c r="C69" s="65">
        <v>135</v>
      </c>
      <c r="D69" s="65">
        <v>4</v>
      </c>
      <c r="E69" s="65">
        <v>0</v>
      </c>
      <c r="F69" s="65">
        <v>108</v>
      </c>
      <c r="G69" s="65">
        <v>0</v>
      </c>
      <c r="H69" s="65">
        <v>272</v>
      </c>
      <c r="I69" s="65">
        <v>272</v>
      </c>
      <c r="J69" s="65">
        <v>0</v>
      </c>
    </row>
    <row r="70" spans="1:10" ht="15.6">
      <c r="A70" s="22" t="s">
        <v>56</v>
      </c>
      <c r="B70" s="65">
        <v>6</v>
      </c>
      <c r="C70" s="65">
        <v>11</v>
      </c>
      <c r="D70" s="65">
        <v>1</v>
      </c>
      <c r="E70" s="65">
        <v>0</v>
      </c>
      <c r="F70" s="65">
        <v>16</v>
      </c>
      <c r="G70" s="65">
        <v>1</v>
      </c>
      <c r="H70" s="65">
        <v>2</v>
      </c>
      <c r="I70" s="65">
        <v>2</v>
      </c>
      <c r="J70" s="65">
        <v>0</v>
      </c>
    </row>
    <row r="71" spans="1:10" ht="15.6">
      <c r="A71" s="22" t="s">
        <v>57</v>
      </c>
      <c r="B71" s="65">
        <v>202</v>
      </c>
      <c r="C71" s="65">
        <v>193</v>
      </c>
      <c r="D71" s="65">
        <v>0</v>
      </c>
      <c r="E71" s="65">
        <v>36</v>
      </c>
      <c r="F71" s="65">
        <v>140</v>
      </c>
      <c r="G71" s="65">
        <v>0</v>
      </c>
      <c r="H71" s="65">
        <v>291</v>
      </c>
      <c r="I71" s="65">
        <v>291</v>
      </c>
      <c r="J71" s="65">
        <v>0</v>
      </c>
    </row>
    <row r="72" spans="1:10" ht="15.6">
      <c r="A72" s="22" t="s">
        <v>58</v>
      </c>
      <c r="B72" s="65">
        <v>25</v>
      </c>
      <c r="C72" s="65">
        <v>28</v>
      </c>
      <c r="D72" s="65">
        <v>1</v>
      </c>
      <c r="E72" s="65">
        <v>0</v>
      </c>
      <c r="F72" s="65">
        <v>33</v>
      </c>
      <c r="G72" s="65">
        <v>0</v>
      </c>
      <c r="H72" s="65">
        <v>21</v>
      </c>
      <c r="I72" s="65">
        <v>21</v>
      </c>
      <c r="J72" s="65">
        <v>0</v>
      </c>
    </row>
    <row r="73" spans="1:10" ht="15.6">
      <c r="A73" s="22" t="s">
        <v>103</v>
      </c>
      <c r="B73" s="65">
        <v>18</v>
      </c>
      <c r="C73" s="65">
        <v>37</v>
      </c>
      <c r="D73" s="65">
        <v>7</v>
      </c>
      <c r="E73" s="65">
        <v>0</v>
      </c>
      <c r="F73" s="65">
        <v>44</v>
      </c>
      <c r="G73" s="65">
        <v>0</v>
      </c>
      <c r="H73" s="65">
        <v>18</v>
      </c>
      <c r="I73" s="65">
        <v>18</v>
      </c>
      <c r="J73" s="65">
        <v>0</v>
      </c>
    </row>
    <row r="74" spans="1:10" ht="15.6">
      <c r="A74" s="23"/>
      <c r="B74" s="77"/>
      <c r="C74" s="77"/>
      <c r="D74" s="77"/>
      <c r="E74" s="77"/>
      <c r="F74" s="77"/>
      <c r="G74" s="77"/>
      <c r="H74" s="65"/>
      <c r="I74" s="77"/>
      <c r="J74" s="65"/>
    </row>
    <row r="75" spans="1:10" ht="15.6">
      <c r="A75" s="20" t="s">
        <v>60</v>
      </c>
      <c r="B75" s="75">
        <f>SUM(B76:B82)</f>
        <v>2647</v>
      </c>
      <c r="C75" s="75">
        <f t="shared" ref="C75:J75" si="8">SUM(C76:C82)</f>
        <v>2661</v>
      </c>
      <c r="D75" s="75">
        <f t="shared" si="8"/>
        <v>299</v>
      </c>
      <c r="E75" s="75">
        <f t="shared" si="8"/>
        <v>521</v>
      </c>
      <c r="F75" s="75">
        <f t="shared" si="8"/>
        <v>3590</v>
      </c>
      <c r="G75" s="75">
        <f t="shared" si="8"/>
        <v>27</v>
      </c>
      <c r="H75" s="75">
        <f t="shared" si="8"/>
        <v>2538</v>
      </c>
      <c r="I75" s="75">
        <f t="shared" si="8"/>
        <v>2534</v>
      </c>
      <c r="J75" s="76">
        <f t="shared" si="8"/>
        <v>4</v>
      </c>
    </row>
    <row r="76" spans="1:10" ht="15.6">
      <c r="A76" s="23" t="s">
        <v>126</v>
      </c>
      <c r="B76" s="65">
        <v>1100</v>
      </c>
      <c r="C76" s="65">
        <v>1029</v>
      </c>
      <c r="D76" s="65">
        <v>41</v>
      </c>
      <c r="E76" s="65">
        <v>297</v>
      </c>
      <c r="F76" s="65">
        <v>1500</v>
      </c>
      <c r="G76" s="65">
        <v>27</v>
      </c>
      <c r="H76" s="65">
        <v>967</v>
      </c>
      <c r="I76" s="65">
        <v>965</v>
      </c>
      <c r="J76" s="65">
        <v>2</v>
      </c>
    </row>
    <row r="77" spans="1:10" ht="15.6">
      <c r="A77" s="23" t="s">
        <v>127</v>
      </c>
      <c r="B77" s="65">
        <v>1245</v>
      </c>
      <c r="C77" s="65">
        <v>1349</v>
      </c>
      <c r="D77" s="65">
        <v>219</v>
      </c>
      <c r="E77" s="65">
        <v>224</v>
      </c>
      <c r="F77" s="65">
        <v>1806</v>
      </c>
      <c r="G77" s="65">
        <v>0</v>
      </c>
      <c r="H77" s="65">
        <v>1231</v>
      </c>
      <c r="I77" s="65">
        <v>1231</v>
      </c>
      <c r="J77" s="65">
        <v>0</v>
      </c>
    </row>
    <row r="78" spans="1:10" ht="15.6">
      <c r="A78" s="22" t="s">
        <v>61</v>
      </c>
      <c r="B78" s="65">
        <v>1</v>
      </c>
      <c r="C78" s="65">
        <v>1</v>
      </c>
      <c r="D78" s="65">
        <v>0</v>
      </c>
      <c r="E78" s="65">
        <v>0</v>
      </c>
      <c r="F78" s="65">
        <v>2</v>
      </c>
      <c r="G78" s="65">
        <v>0</v>
      </c>
      <c r="H78" s="65">
        <v>0</v>
      </c>
      <c r="I78" s="65">
        <v>0</v>
      </c>
      <c r="J78" s="65">
        <v>0</v>
      </c>
    </row>
    <row r="79" spans="1:10" ht="15.6">
      <c r="A79" s="22" t="s">
        <v>62</v>
      </c>
      <c r="B79" s="65">
        <v>9</v>
      </c>
      <c r="C79" s="65">
        <v>2</v>
      </c>
      <c r="D79" s="65">
        <v>0</v>
      </c>
      <c r="E79" s="65">
        <v>0</v>
      </c>
      <c r="F79" s="65">
        <v>2</v>
      </c>
      <c r="G79" s="65">
        <v>0</v>
      </c>
      <c r="H79" s="65">
        <v>9</v>
      </c>
      <c r="I79" s="65">
        <v>9</v>
      </c>
      <c r="J79" s="65">
        <v>0</v>
      </c>
    </row>
    <row r="80" spans="1:10" ht="15.6">
      <c r="A80" s="22" t="s">
        <v>63</v>
      </c>
      <c r="B80" s="65">
        <v>1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1</v>
      </c>
      <c r="I80" s="65">
        <v>1</v>
      </c>
      <c r="J80" s="65">
        <v>0</v>
      </c>
    </row>
    <row r="81" spans="1:10" ht="15.6">
      <c r="A81" s="22" t="s">
        <v>128</v>
      </c>
      <c r="B81" s="65">
        <v>92</v>
      </c>
      <c r="C81" s="65">
        <v>77</v>
      </c>
      <c r="D81" s="65">
        <v>18</v>
      </c>
      <c r="E81" s="65">
        <v>0</v>
      </c>
      <c r="F81" s="65">
        <v>79</v>
      </c>
      <c r="G81" s="65">
        <v>0</v>
      </c>
      <c r="H81" s="65">
        <v>108</v>
      </c>
      <c r="I81" s="65">
        <v>107</v>
      </c>
      <c r="J81" s="65">
        <v>1</v>
      </c>
    </row>
    <row r="82" spans="1:10" ht="15.6">
      <c r="A82" s="22" t="s">
        <v>129</v>
      </c>
      <c r="B82" s="65">
        <v>199</v>
      </c>
      <c r="C82" s="65">
        <v>203</v>
      </c>
      <c r="D82" s="65">
        <v>21</v>
      </c>
      <c r="E82" s="65">
        <v>0</v>
      </c>
      <c r="F82" s="65">
        <v>201</v>
      </c>
      <c r="G82" s="65">
        <v>0</v>
      </c>
      <c r="H82" s="65">
        <v>222</v>
      </c>
      <c r="I82" s="65">
        <v>221</v>
      </c>
      <c r="J82" s="65">
        <v>1</v>
      </c>
    </row>
    <row r="83" spans="1:10" ht="15.6">
      <c r="A83" s="23"/>
      <c r="B83" s="73"/>
      <c r="C83" s="77"/>
      <c r="D83" s="77"/>
      <c r="E83" s="77"/>
      <c r="F83" s="77"/>
      <c r="G83" s="77"/>
      <c r="H83" s="74"/>
      <c r="I83" s="77"/>
      <c r="J83" s="65"/>
    </row>
    <row r="84" spans="1:10" ht="15.6">
      <c r="A84" s="23"/>
      <c r="B84" s="73"/>
      <c r="C84" s="77"/>
      <c r="D84" s="77"/>
      <c r="E84" s="77"/>
      <c r="F84" s="77"/>
      <c r="G84" s="77"/>
      <c r="H84" s="74"/>
      <c r="I84" s="77"/>
      <c r="J84" s="65"/>
    </row>
    <row r="85" spans="1:10" ht="15.6">
      <c r="A85" s="20" t="s">
        <v>13</v>
      </c>
      <c r="B85" s="75">
        <f>SUM(B86:B93)</f>
        <v>1682</v>
      </c>
      <c r="C85" s="75">
        <f t="shared" ref="C85:J85" si="9">SUM(C86:C93)</f>
        <v>1230</v>
      </c>
      <c r="D85" s="75">
        <f t="shared" si="9"/>
        <v>122</v>
      </c>
      <c r="E85" s="75">
        <f t="shared" si="9"/>
        <v>107</v>
      </c>
      <c r="F85" s="75">
        <f t="shared" si="9"/>
        <v>1266</v>
      </c>
      <c r="G85" s="75">
        <f t="shared" si="9"/>
        <v>17</v>
      </c>
      <c r="H85" s="75">
        <f t="shared" si="9"/>
        <v>1875</v>
      </c>
      <c r="I85" s="75">
        <f t="shared" si="9"/>
        <v>1875</v>
      </c>
      <c r="J85" s="76">
        <f t="shared" si="9"/>
        <v>0</v>
      </c>
    </row>
    <row r="86" spans="1:10" ht="15.6">
      <c r="A86" s="22" t="s">
        <v>64</v>
      </c>
      <c r="B86" s="65">
        <v>553</v>
      </c>
      <c r="C86" s="65">
        <v>370</v>
      </c>
      <c r="D86" s="65">
        <v>18</v>
      </c>
      <c r="E86" s="65">
        <v>44</v>
      </c>
      <c r="F86" s="65">
        <v>418</v>
      </c>
      <c r="G86" s="65">
        <v>6</v>
      </c>
      <c r="H86" s="65">
        <v>567</v>
      </c>
      <c r="I86" s="65">
        <v>567</v>
      </c>
      <c r="J86" s="65">
        <v>0</v>
      </c>
    </row>
    <row r="87" spans="1:10" ht="15.6">
      <c r="A87" s="22" t="s">
        <v>65</v>
      </c>
      <c r="B87" s="65">
        <v>295</v>
      </c>
      <c r="C87" s="65">
        <v>203</v>
      </c>
      <c r="D87" s="65">
        <v>65</v>
      </c>
      <c r="E87" s="65">
        <v>0</v>
      </c>
      <c r="F87" s="65">
        <v>201</v>
      </c>
      <c r="G87" s="65">
        <v>9</v>
      </c>
      <c r="H87" s="65">
        <v>362</v>
      </c>
      <c r="I87" s="65">
        <v>362</v>
      </c>
      <c r="J87" s="65">
        <v>0</v>
      </c>
    </row>
    <row r="88" spans="1:10" ht="15.6">
      <c r="A88" s="22" t="s">
        <v>130</v>
      </c>
      <c r="B88" s="65">
        <v>433</v>
      </c>
      <c r="C88" s="65">
        <v>297</v>
      </c>
      <c r="D88" s="65">
        <v>32</v>
      </c>
      <c r="E88" s="65">
        <v>63</v>
      </c>
      <c r="F88" s="65">
        <v>349</v>
      </c>
      <c r="G88" s="65">
        <v>0</v>
      </c>
      <c r="H88" s="65">
        <v>476</v>
      </c>
      <c r="I88" s="65">
        <v>476</v>
      </c>
      <c r="J88" s="65">
        <v>0</v>
      </c>
    </row>
    <row r="89" spans="1:10" ht="15.6">
      <c r="A89" s="22" t="s">
        <v>66</v>
      </c>
      <c r="B89" s="65">
        <v>103</v>
      </c>
      <c r="C89" s="65">
        <v>68</v>
      </c>
      <c r="D89" s="65">
        <v>3</v>
      </c>
      <c r="E89" s="65">
        <v>0</v>
      </c>
      <c r="F89" s="65">
        <v>45</v>
      </c>
      <c r="G89" s="65">
        <v>0</v>
      </c>
      <c r="H89" s="65">
        <v>129</v>
      </c>
      <c r="I89" s="65">
        <v>129</v>
      </c>
      <c r="J89" s="65">
        <v>0</v>
      </c>
    </row>
    <row r="90" spans="1:10" ht="15.6">
      <c r="A90" s="22" t="s">
        <v>131</v>
      </c>
      <c r="B90" s="65">
        <v>86</v>
      </c>
      <c r="C90" s="65">
        <v>35</v>
      </c>
      <c r="D90" s="65">
        <v>0</v>
      </c>
      <c r="E90" s="65">
        <v>0</v>
      </c>
      <c r="F90" s="65">
        <v>32</v>
      </c>
      <c r="G90" s="65">
        <v>2</v>
      </c>
      <c r="H90" s="65">
        <v>89</v>
      </c>
      <c r="I90" s="65">
        <v>89</v>
      </c>
      <c r="J90" s="65">
        <v>0</v>
      </c>
    </row>
    <row r="91" spans="1:10" ht="15.6">
      <c r="A91" s="22" t="s">
        <v>68</v>
      </c>
      <c r="B91" s="65">
        <v>77</v>
      </c>
      <c r="C91" s="65">
        <v>139</v>
      </c>
      <c r="D91" s="65">
        <v>3</v>
      </c>
      <c r="E91" s="65">
        <v>0</v>
      </c>
      <c r="F91" s="65">
        <v>132</v>
      </c>
      <c r="G91" s="65">
        <v>0</v>
      </c>
      <c r="H91" s="65">
        <v>87</v>
      </c>
      <c r="I91" s="65">
        <v>87</v>
      </c>
      <c r="J91" s="65">
        <v>0</v>
      </c>
    </row>
    <row r="92" spans="1:10" ht="15.6">
      <c r="A92" s="22" t="s">
        <v>132</v>
      </c>
      <c r="B92" s="65">
        <v>39</v>
      </c>
      <c r="C92" s="65">
        <v>60</v>
      </c>
      <c r="D92" s="65">
        <v>0</v>
      </c>
      <c r="E92" s="65">
        <v>0</v>
      </c>
      <c r="F92" s="65">
        <v>56</v>
      </c>
      <c r="G92" s="65">
        <v>0</v>
      </c>
      <c r="H92" s="65">
        <v>43</v>
      </c>
      <c r="I92" s="65">
        <v>43</v>
      </c>
      <c r="J92" s="65">
        <v>0</v>
      </c>
    </row>
    <row r="93" spans="1:10" ht="15.6">
      <c r="A93" s="22" t="s">
        <v>70</v>
      </c>
      <c r="B93" s="65">
        <v>96</v>
      </c>
      <c r="C93" s="65">
        <v>58</v>
      </c>
      <c r="D93" s="65">
        <v>1</v>
      </c>
      <c r="E93" s="65">
        <v>0</v>
      </c>
      <c r="F93" s="65">
        <v>33</v>
      </c>
      <c r="G93" s="65">
        <v>0</v>
      </c>
      <c r="H93" s="65">
        <v>122</v>
      </c>
      <c r="I93" s="65">
        <v>122</v>
      </c>
      <c r="J93" s="65">
        <v>0</v>
      </c>
    </row>
    <row r="94" spans="1:10" ht="15.6">
      <c r="A94" s="23"/>
      <c r="B94" s="77"/>
      <c r="C94" s="77"/>
      <c r="D94" s="77"/>
      <c r="E94" s="77"/>
      <c r="F94" s="77"/>
      <c r="G94" s="77"/>
      <c r="H94" s="65"/>
      <c r="I94" s="77"/>
      <c r="J94" s="65"/>
    </row>
    <row r="95" spans="1:10" ht="15.6">
      <c r="A95" s="20" t="s">
        <v>14</v>
      </c>
      <c r="B95" s="75">
        <f>SUM(B96:B103)</f>
        <v>1778</v>
      </c>
      <c r="C95" s="75">
        <f t="shared" ref="C95:J95" si="10">SUM(C96:C103)</f>
        <v>1151</v>
      </c>
      <c r="D95" s="75">
        <f t="shared" si="10"/>
        <v>135</v>
      </c>
      <c r="E95" s="75">
        <f t="shared" si="10"/>
        <v>76</v>
      </c>
      <c r="F95" s="75">
        <f t="shared" si="10"/>
        <v>1301</v>
      </c>
      <c r="G95" s="75">
        <f t="shared" si="10"/>
        <v>10</v>
      </c>
      <c r="H95" s="75">
        <f t="shared" si="10"/>
        <v>1839</v>
      </c>
      <c r="I95" s="75">
        <f t="shared" si="10"/>
        <v>1829</v>
      </c>
      <c r="J95" s="76">
        <f t="shared" si="10"/>
        <v>10</v>
      </c>
    </row>
    <row r="96" spans="1:10" ht="15.6">
      <c r="A96" s="22" t="s">
        <v>71</v>
      </c>
      <c r="B96" s="65">
        <v>434</v>
      </c>
      <c r="C96" s="65">
        <v>189</v>
      </c>
      <c r="D96" s="65">
        <v>19</v>
      </c>
      <c r="E96" s="65">
        <v>0</v>
      </c>
      <c r="F96" s="65">
        <v>312</v>
      </c>
      <c r="G96" s="65">
        <v>4</v>
      </c>
      <c r="H96" s="65">
        <v>330</v>
      </c>
      <c r="I96" s="65">
        <v>327</v>
      </c>
      <c r="J96" s="65">
        <v>3</v>
      </c>
    </row>
    <row r="97" spans="1:10" ht="15.6">
      <c r="A97" s="22" t="s">
        <v>72</v>
      </c>
      <c r="B97" s="65">
        <v>571</v>
      </c>
      <c r="C97" s="65">
        <v>269</v>
      </c>
      <c r="D97" s="65">
        <v>110</v>
      </c>
      <c r="E97" s="65">
        <v>0</v>
      </c>
      <c r="F97" s="65">
        <v>358</v>
      </c>
      <c r="G97" s="65">
        <v>6</v>
      </c>
      <c r="H97" s="65">
        <v>592</v>
      </c>
      <c r="I97" s="65">
        <v>586</v>
      </c>
      <c r="J97" s="65">
        <v>6</v>
      </c>
    </row>
    <row r="98" spans="1:10" ht="15.6">
      <c r="A98" s="23" t="s">
        <v>133</v>
      </c>
      <c r="B98" s="65">
        <v>161</v>
      </c>
      <c r="C98" s="65">
        <v>283</v>
      </c>
      <c r="D98" s="65">
        <v>3</v>
      </c>
      <c r="E98" s="65">
        <v>67</v>
      </c>
      <c r="F98" s="65">
        <v>298</v>
      </c>
      <c r="G98" s="65">
        <v>0</v>
      </c>
      <c r="H98" s="65">
        <v>216</v>
      </c>
      <c r="I98" s="65">
        <v>216</v>
      </c>
      <c r="J98" s="65">
        <v>0</v>
      </c>
    </row>
    <row r="99" spans="1:10" ht="15.6">
      <c r="A99" s="25" t="s">
        <v>73</v>
      </c>
      <c r="B99" s="65">
        <v>169</v>
      </c>
      <c r="C99" s="65">
        <v>201</v>
      </c>
      <c r="D99" s="65">
        <v>2</v>
      </c>
      <c r="E99" s="65">
        <v>9</v>
      </c>
      <c r="F99" s="65">
        <v>153</v>
      </c>
      <c r="G99" s="65">
        <v>0</v>
      </c>
      <c r="H99" s="65">
        <v>228</v>
      </c>
      <c r="I99" s="65">
        <v>227</v>
      </c>
      <c r="J99" s="65">
        <v>1</v>
      </c>
    </row>
    <row r="100" spans="1:10" ht="15.6">
      <c r="A100" s="22" t="s">
        <v>74</v>
      </c>
      <c r="B100" s="65">
        <v>28</v>
      </c>
      <c r="C100" s="65">
        <v>22</v>
      </c>
      <c r="D100" s="65">
        <v>0</v>
      </c>
      <c r="E100" s="65">
        <v>0</v>
      </c>
      <c r="F100" s="65">
        <v>38</v>
      </c>
      <c r="G100" s="65">
        <v>0</v>
      </c>
      <c r="H100" s="65">
        <v>12</v>
      </c>
      <c r="I100" s="65">
        <v>12</v>
      </c>
      <c r="J100" s="65">
        <v>0</v>
      </c>
    </row>
    <row r="101" spans="1:10" ht="15.6">
      <c r="A101" s="22" t="s">
        <v>75</v>
      </c>
      <c r="B101" s="65">
        <v>387</v>
      </c>
      <c r="C101" s="65">
        <v>159</v>
      </c>
      <c r="D101" s="65">
        <v>1</v>
      </c>
      <c r="E101" s="65">
        <v>0</v>
      </c>
      <c r="F101" s="65">
        <v>108</v>
      </c>
      <c r="G101" s="65">
        <v>0</v>
      </c>
      <c r="H101" s="65">
        <v>439</v>
      </c>
      <c r="I101" s="65">
        <v>439</v>
      </c>
      <c r="J101" s="65">
        <v>0</v>
      </c>
    </row>
    <row r="102" spans="1:10" ht="15.6">
      <c r="A102" s="22" t="s">
        <v>134</v>
      </c>
      <c r="B102" s="65">
        <v>4</v>
      </c>
      <c r="C102" s="65">
        <v>8</v>
      </c>
      <c r="D102" s="65">
        <v>0</v>
      </c>
      <c r="E102" s="65">
        <v>0</v>
      </c>
      <c r="F102" s="65">
        <v>11</v>
      </c>
      <c r="G102" s="65">
        <v>0</v>
      </c>
      <c r="H102" s="65">
        <v>1</v>
      </c>
      <c r="I102" s="65">
        <v>1</v>
      </c>
      <c r="J102" s="65">
        <v>0</v>
      </c>
    </row>
    <row r="103" spans="1:10" ht="15.6">
      <c r="A103" s="22" t="s">
        <v>77</v>
      </c>
      <c r="B103" s="65">
        <v>24</v>
      </c>
      <c r="C103" s="65">
        <v>20</v>
      </c>
      <c r="D103" s="65">
        <v>0</v>
      </c>
      <c r="E103" s="65">
        <v>0</v>
      </c>
      <c r="F103" s="65">
        <v>23</v>
      </c>
      <c r="G103" s="65">
        <v>0</v>
      </c>
      <c r="H103" s="65">
        <v>21</v>
      </c>
      <c r="I103" s="65">
        <v>21</v>
      </c>
      <c r="J103" s="65">
        <v>0</v>
      </c>
    </row>
    <row r="104" spans="1:10" ht="15.6">
      <c r="A104" s="23"/>
      <c r="B104" s="77"/>
      <c r="C104" s="77"/>
      <c r="D104" s="77"/>
      <c r="E104" s="77"/>
      <c r="F104" s="77"/>
      <c r="G104" s="77"/>
      <c r="H104" s="65"/>
      <c r="I104" s="77"/>
      <c r="J104" s="65"/>
    </row>
    <row r="105" spans="1:10" ht="15.6">
      <c r="A105" s="20" t="s">
        <v>15</v>
      </c>
      <c r="B105" s="75">
        <f>SUM(B106:B115)</f>
        <v>4025</v>
      </c>
      <c r="C105" s="75">
        <f t="shared" ref="C105:J105" si="11">SUM(C106:C115)</f>
        <v>2002</v>
      </c>
      <c r="D105" s="75">
        <f t="shared" si="11"/>
        <v>940</v>
      </c>
      <c r="E105" s="75">
        <f t="shared" si="11"/>
        <v>0</v>
      </c>
      <c r="F105" s="75">
        <f t="shared" si="11"/>
        <v>2744</v>
      </c>
      <c r="G105" s="75">
        <f t="shared" si="11"/>
        <v>17</v>
      </c>
      <c r="H105" s="75">
        <f t="shared" si="11"/>
        <v>4223</v>
      </c>
      <c r="I105" s="75">
        <f t="shared" si="11"/>
        <v>4223</v>
      </c>
      <c r="J105" s="76">
        <f t="shared" si="11"/>
        <v>0</v>
      </c>
    </row>
    <row r="106" spans="1:10" ht="15.6">
      <c r="A106" s="23" t="s">
        <v>135</v>
      </c>
      <c r="B106" s="65">
        <v>2433</v>
      </c>
      <c r="C106" s="65">
        <v>906</v>
      </c>
      <c r="D106" s="65">
        <v>918</v>
      </c>
      <c r="E106" s="65">
        <v>0</v>
      </c>
      <c r="F106" s="65">
        <v>1610</v>
      </c>
      <c r="G106" s="65">
        <v>10</v>
      </c>
      <c r="H106" s="65">
        <v>2647</v>
      </c>
      <c r="I106" s="65">
        <v>2647</v>
      </c>
      <c r="J106" s="65">
        <v>0</v>
      </c>
    </row>
    <row r="107" spans="1:10" ht="15.6">
      <c r="A107" s="22" t="s">
        <v>78</v>
      </c>
      <c r="B107" s="65">
        <v>304</v>
      </c>
      <c r="C107" s="65">
        <v>180</v>
      </c>
      <c r="D107" s="65">
        <v>5</v>
      </c>
      <c r="E107" s="65">
        <v>0</v>
      </c>
      <c r="F107" s="65">
        <v>181</v>
      </c>
      <c r="G107" s="65">
        <v>3</v>
      </c>
      <c r="H107" s="65">
        <v>308</v>
      </c>
      <c r="I107" s="65">
        <v>308</v>
      </c>
      <c r="J107" s="65">
        <v>0</v>
      </c>
    </row>
    <row r="108" spans="1:10" ht="15.6">
      <c r="A108" s="23" t="s">
        <v>136</v>
      </c>
      <c r="B108" s="65">
        <v>472</v>
      </c>
      <c r="C108" s="65">
        <v>573</v>
      </c>
      <c r="D108" s="65">
        <v>2</v>
      </c>
      <c r="E108" s="65">
        <v>0</v>
      </c>
      <c r="F108" s="65">
        <v>618</v>
      </c>
      <c r="G108" s="65">
        <v>0</v>
      </c>
      <c r="H108" s="65">
        <v>429</v>
      </c>
      <c r="I108" s="65">
        <v>429</v>
      </c>
      <c r="J108" s="65">
        <v>0</v>
      </c>
    </row>
    <row r="109" spans="1:10" ht="15.6">
      <c r="A109" s="22" t="s">
        <v>79</v>
      </c>
      <c r="B109" s="65">
        <v>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</row>
    <row r="110" spans="1:10" ht="15.6">
      <c r="A110" s="22" t="s">
        <v>137</v>
      </c>
      <c r="B110" s="65">
        <v>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  <c r="H110" s="65">
        <v>0</v>
      </c>
      <c r="I110" s="65">
        <v>0</v>
      </c>
      <c r="J110" s="65">
        <v>0</v>
      </c>
    </row>
    <row r="111" spans="1:10" ht="15.6">
      <c r="A111" s="22" t="s">
        <v>81</v>
      </c>
      <c r="B111" s="65">
        <v>164</v>
      </c>
      <c r="C111" s="65">
        <v>102</v>
      </c>
      <c r="D111" s="65">
        <v>7</v>
      </c>
      <c r="E111" s="65">
        <v>0</v>
      </c>
      <c r="F111" s="65">
        <v>92</v>
      </c>
      <c r="G111" s="65">
        <v>0</v>
      </c>
      <c r="H111" s="65">
        <v>181</v>
      </c>
      <c r="I111" s="65">
        <v>181</v>
      </c>
      <c r="J111" s="65">
        <v>0</v>
      </c>
    </row>
    <row r="112" spans="1:10" ht="15.6">
      <c r="A112" s="22" t="s">
        <v>138</v>
      </c>
      <c r="B112" s="65">
        <v>111</v>
      </c>
      <c r="C112" s="65">
        <v>59</v>
      </c>
      <c r="D112" s="65">
        <v>4</v>
      </c>
      <c r="E112" s="65">
        <v>0</v>
      </c>
      <c r="F112" s="65">
        <v>61</v>
      </c>
      <c r="G112" s="65">
        <v>4</v>
      </c>
      <c r="H112" s="65">
        <v>113</v>
      </c>
      <c r="I112" s="65">
        <v>113</v>
      </c>
      <c r="J112" s="65">
        <v>0</v>
      </c>
    </row>
    <row r="113" spans="1:10" ht="15.6">
      <c r="A113" s="22" t="s">
        <v>139</v>
      </c>
      <c r="B113" s="65">
        <v>413</v>
      </c>
      <c r="C113" s="65">
        <v>96</v>
      </c>
      <c r="D113" s="65">
        <v>4</v>
      </c>
      <c r="E113" s="65">
        <v>0</v>
      </c>
      <c r="F113" s="65">
        <v>104</v>
      </c>
      <c r="G113" s="65">
        <v>0</v>
      </c>
      <c r="H113" s="65">
        <v>409</v>
      </c>
      <c r="I113" s="65">
        <v>409</v>
      </c>
      <c r="J113" s="65">
        <v>0</v>
      </c>
    </row>
    <row r="114" spans="1:10" ht="15.6">
      <c r="A114" s="22" t="s">
        <v>140</v>
      </c>
      <c r="B114" s="65">
        <v>121</v>
      </c>
      <c r="C114" s="65">
        <v>47</v>
      </c>
      <c r="D114" s="65">
        <v>0</v>
      </c>
      <c r="E114" s="65">
        <v>0</v>
      </c>
      <c r="F114" s="65">
        <v>64</v>
      </c>
      <c r="G114" s="65">
        <v>0</v>
      </c>
      <c r="H114" s="65">
        <v>104</v>
      </c>
      <c r="I114" s="65">
        <v>104</v>
      </c>
      <c r="J114" s="65">
        <v>0</v>
      </c>
    </row>
    <row r="115" spans="1:10" ht="15.6">
      <c r="A115" s="22" t="s">
        <v>141</v>
      </c>
      <c r="B115" s="65">
        <v>7</v>
      </c>
      <c r="C115" s="65">
        <v>39</v>
      </c>
      <c r="D115" s="65">
        <v>0</v>
      </c>
      <c r="E115" s="65">
        <v>0</v>
      </c>
      <c r="F115" s="65">
        <v>14</v>
      </c>
      <c r="G115" s="65">
        <v>0</v>
      </c>
      <c r="H115" s="65">
        <v>32</v>
      </c>
      <c r="I115" s="65">
        <v>32</v>
      </c>
      <c r="J115" s="65">
        <v>0</v>
      </c>
    </row>
    <row r="116" spans="1:10" ht="15.6">
      <c r="A116" s="23"/>
      <c r="B116" s="77"/>
      <c r="C116" s="77"/>
      <c r="D116" s="77"/>
      <c r="E116" s="77"/>
      <c r="F116" s="77"/>
      <c r="G116" s="77"/>
      <c r="H116" s="65"/>
      <c r="I116" s="77"/>
      <c r="J116" s="65"/>
    </row>
    <row r="117" spans="1:10" ht="15.6">
      <c r="A117" s="20" t="s">
        <v>16</v>
      </c>
      <c r="B117" s="75">
        <f>SUM(B118:B121)</f>
        <v>1173</v>
      </c>
      <c r="C117" s="75">
        <f t="shared" ref="C117:J117" si="12">SUM(C118:C121)</f>
        <v>838</v>
      </c>
      <c r="D117" s="75">
        <f t="shared" si="12"/>
        <v>255</v>
      </c>
      <c r="E117" s="75">
        <f t="shared" si="12"/>
        <v>76</v>
      </c>
      <c r="F117" s="75">
        <f t="shared" si="12"/>
        <v>1112</v>
      </c>
      <c r="G117" s="75">
        <f t="shared" si="12"/>
        <v>9</v>
      </c>
      <c r="H117" s="75">
        <f t="shared" si="12"/>
        <v>1230</v>
      </c>
      <c r="I117" s="75">
        <f t="shared" si="12"/>
        <v>1225</v>
      </c>
      <c r="J117" s="76">
        <f t="shared" si="12"/>
        <v>5</v>
      </c>
    </row>
    <row r="118" spans="1:10" ht="15.6">
      <c r="A118" s="22" t="s">
        <v>85</v>
      </c>
      <c r="B118" s="65">
        <v>508</v>
      </c>
      <c r="C118" s="65">
        <v>426</v>
      </c>
      <c r="D118" s="65">
        <v>37</v>
      </c>
      <c r="E118" s="65">
        <v>25</v>
      </c>
      <c r="F118" s="65">
        <v>428</v>
      </c>
      <c r="G118" s="65">
        <v>5</v>
      </c>
      <c r="H118" s="65">
        <v>568</v>
      </c>
      <c r="I118" s="65">
        <v>563</v>
      </c>
      <c r="J118" s="65">
        <v>5</v>
      </c>
    </row>
    <row r="119" spans="1:10" ht="15.6">
      <c r="A119" s="22" t="s">
        <v>86</v>
      </c>
      <c r="B119" s="65">
        <v>78</v>
      </c>
      <c r="C119" s="65">
        <v>56</v>
      </c>
      <c r="D119" s="65">
        <v>17</v>
      </c>
      <c r="E119" s="65">
        <v>0</v>
      </c>
      <c r="F119" s="65">
        <v>63</v>
      </c>
      <c r="G119" s="65">
        <v>4</v>
      </c>
      <c r="H119" s="65">
        <v>88</v>
      </c>
      <c r="I119" s="65">
        <v>88</v>
      </c>
      <c r="J119" s="65">
        <v>0</v>
      </c>
    </row>
    <row r="120" spans="1:10" ht="15.6">
      <c r="A120" s="22" t="s">
        <v>142</v>
      </c>
      <c r="B120" s="65">
        <v>528</v>
      </c>
      <c r="C120" s="65">
        <v>315</v>
      </c>
      <c r="D120" s="65">
        <v>185</v>
      </c>
      <c r="E120" s="65">
        <v>51</v>
      </c>
      <c r="F120" s="65">
        <v>547</v>
      </c>
      <c r="G120" s="65">
        <v>0</v>
      </c>
      <c r="H120" s="65">
        <v>532</v>
      </c>
      <c r="I120" s="65">
        <v>532</v>
      </c>
      <c r="J120" s="65">
        <v>0</v>
      </c>
    </row>
    <row r="121" spans="1:10" ht="15.6">
      <c r="A121" s="22" t="s">
        <v>87</v>
      </c>
      <c r="B121" s="65">
        <v>59</v>
      </c>
      <c r="C121" s="65">
        <v>41</v>
      </c>
      <c r="D121" s="65">
        <v>16</v>
      </c>
      <c r="E121" s="65">
        <v>0</v>
      </c>
      <c r="F121" s="65">
        <v>74</v>
      </c>
      <c r="G121" s="65">
        <v>0</v>
      </c>
      <c r="H121" s="65">
        <v>42</v>
      </c>
      <c r="I121" s="65">
        <v>42</v>
      </c>
      <c r="J121" s="65">
        <v>0</v>
      </c>
    </row>
    <row r="122" spans="1:10" ht="15.6">
      <c r="A122" s="15"/>
      <c r="B122" s="78"/>
      <c r="C122" s="79"/>
      <c r="D122" s="78"/>
      <c r="E122" s="79"/>
      <c r="F122" s="79"/>
      <c r="G122" s="79"/>
      <c r="H122" s="79"/>
      <c r="I122" s="79"/>
      <c r="J122" s="79"/>
    </row>
    <row r="123" spans="1:10" ht="15.6">
      <c r="A123" s="26" t="s">
        <v>17</v>
      </c>
      <c r="B123" s="75">
        <f>SUM(B124:B131)</f>
        <v>1265</v>
      </c>
      <c r="C123" s="75">
        <f t="shared" ref="C123:J123" si="13">SUM(C124:C131)</f>
        <v>638</v>
      </c>
      <c r="D123" s="75">
        <f t="shared" si="13"/>
        <v>135</v>
      </c>
      <c r="E123" s="75">
        <f t="shared" si="13"/>
        <v>0</v>
      </c>
      <c r="F123" s="75">
        <f t="shared" si="13"/>
        <v>1059</v>
      </c>
      <c r="G123" s="75">
        <f t="shared" si="13"/>
        <v>18</v>
      </c>
      <c r="H123" s="75">
        <f t="shared" si="13"/>
        <v>979</v>
      </c>
      <c r="I123" s="75">
        <f t="shared" si="13"/>
        <v>954</v>
      </c>
      <c r="J123" s="76">
        <f t="shared" si="13"/>
        <v>25</v>
      </c>
    </row>
    <row r="124" spans="1:10" ht="15.6">
      <c r="A124" s="22" t="s">
        <v>88</v>
      </c>
      <c r="B124" s="65">
        <v>367</v>
      </c>
      <c r="C124" s="65">
        <v>188</v>
      </c>
      <c r="D124" s="65">
        <v>38</v>
      </c>
      <c r="E124" s="65">
        <v>0</v>
      </c>
      <c r="F124" s="65">
        <v>305</v>
      </c>
      <c r="G124" s="65">
        <v>14</v>
      </c>
      <c r="H124" s="65">
        <v>288</v>
      </c>
      <c r="I124" s="65">
        <v>288</v>
      </c>
      <c r="J124" s="65">
        <v>0</v>
      </c>
    </row>
    <row r="125" spans="1:10" ht="15.6">
      <c r="A125" s="22" t="s">
        <v>89</v>
      </c>
      <c r="B125" s="65">
        <v>173</v>
      </c>
      <c r="C125" s="65">
        <v>95</v>
      </c>
      <c r="D125" s="65">
        <v>1</v>
      </c>
      <c r="E125" s="65">
        <v>0</v>
      </c>
      <c r="F125" s="65">
        <v>142</v>
      </c>
      <c r="G125" s="65">
        <v>3</v>
      </c>
      <c r="H125" s="65">
        <v>127</v>
      </c>
      <c r="I125" s="65">
        <v>127</v>
      </c>
      <c r="J125" s="65">
        <v>0</v>
      </c>
    </row>
    <row r="126" spans="1:10" ht="15.6">
      <c r="A126" s="22" t="s">
        <v>90</v>
      </c>
      <c r="B126" s="65">
        <v>82</v>
      </c>
      <c r="C126" s="65">
        <v>72</v>
      </c>
      <c r="D126" s="65">
        <v>10</v>
      </c>
      <c r="E126" s="65">
        <v>0</v>
      </c>
      <c r="F126" s="65">
        <v>93</v>
      </c>
      <c r="G126" s="65">
        <v>1</v>
      </c>
      <c r="H126" s="65">
        <v>71</v>
      </c>
      <c r="I126" s="65">
        <v>71</v>
      </c>
      <c r="J126" s="65">
        <v>0</v>
      </c>
    </row>
    <row r="127" spans="1:10" ht="15.6">
      <c r="A127" s="22" t="s">
        <v>104</v>
      </c>
      <c r="B127" s="65">
        <v>192</v>
      </c>
      <c r="C127" s="65">
        <v>42</v>
      </c>
      <c r="D127" s="65">
        <v>1</v>
      </c>
      <c r="E127" s="65">
        <v>0</v>
      </c>
      <c r="F127" s="65">
        <v>71</v>
      </c>
      <c r="G127" s="65">
        <v>0</v>
      </c>
      <c r="H127" s="65">
        <v>164</v>
      </c>
      <c r="I127" s="65">
        <v>143</v>
      </c>
      <c r="J127" s="65">
        <v>21</v>
      </c>
    </row>
    <row r="128" spans="1:10" ht="15.6">
      <c r="A128" s="22" t="s">
        <v>92</v>
      </c>
      <c r="B128" s="65">
        <v>119</v>
      </c>
      <c r="C128" s="65">
        <v>60</v>
      </c>
      <c r="D128" s="65">
        <v>4</v>
      </c>
      <c r="E128" s="65">
        <v>0</v>
      </c>
      <c r="F128" s="65">
        <v>85</v>
      </c>
      <c r="G128" s="65">
        <v>0</v>
      </c>
      <c r="H128" s="65">
        <v>98</v>
      </c>
      <c r="I128" s="65">
        <v>98</v>
      </c>
      <c r="J128" s="65">
        <v>0</v>
      </c>
    </row>
    <row r="129" spans="1:10" ht="15.6">
      <c r="A129" s="22" t="s">
        <v>93</v>
      </c>
      <c r="B129" s="65">
        <v>261</v>
      </c>
      <c r="C129" s="65">
        <v>117</v>
      </c>
      <c r="D129" s="65">
        <v>53</v>
      </c>
      <c r="E129" s="65">
        <v>0</v>
      </c>
      <c r="F129" s="65">
        <v>268</v>
      </c>
      <c r="G129" s="65">
        <v>0</v>
      </c>
      <c r="H129" s="65">
        <v>163</v>
      </c>
      <c r="I129" s="65">
        <v>163</v>
      </c>
      <c r="J129" s="65">
        <v>0</v>
      </c>
    </row>
    <row r="130" spans="1:10" ht="15.6">
      <c r="A130" s="22" t="s">
        <v>94</v>
      </c>
      <c r="B130" s="65">
        <v>56</v>
      </c>
      <c r="C130" s="65">
        <v>56</v>
      </c>
      <c r="D130" s="65">
        <v>25</v>
      </c>
      <c r="E130" s="65">
        <v>0</v>
      </c>
      <c r="F130" s="65">
        <v>85</v>
      </c>
      <c r="G130" s="65">
        <v>0</v>
      </c>
      <c r="H130" s="65">
        <v>52</v>
      </c>
      <c r="I130" s="65">
        <v>52</v>
      </c>
      <c r="J130" s="65">
        <v>0</v>
      </c>
    </row>
    <row r="131" spans="1:10" ht="15.6">
      <c r="A131" s="22" t="s">
        <v>143</v>
      </c>
      <c r="B131" s="65">
        <v>15</v>
      </c>
      <c r="C131" s="65">
        <v>8</v>
      </c>
      <c r="D131" s="65">
        <v>3</v>
      </c>
      <c r="E131" s="65">
        <v>0</v>
      </c>
      <c r="F131" s="65">
        <v>10</v>
      </c>
      <c r="G131" s="65">
        <v>0</v>
      </c>
      <c r="H131" s="65">
        <v>16</v>
      </c>
      <c r="I131" s="65">
        <v>12</v>
      </c>
      <c r="J131" s="65">
        <v>4</v>
      </c>
    </row>
    <row r="132" spans="1:10" ht="15.6">
      <c r="A132" s="23"/>
      <c r="B132" s="73"/>
      <c r="C132" s="77"/>
      <c r="D132" s="77"/>
      <c r="E132" s="77"/>
      <c r="F132" s="77"/>
      <c r="G132" s="77"/>
      <c r="H132" s="74"/>
      <c r="I132" s="73"/>
      <c r="J132" s="74"/>
    </row>
    <row r="133" spans="1:10" ht="15.6">
      <c r="A133" s="20" t="s">
        <v>18</v>
      </c>
      <c r="B133" s="75">
        <f>SUM(B134:B137)</f>
        <v>3148</v>
      </c>
      <c r="C133" s="75">
        <f t="shared" ref="C133:J133" si="14">SUM(C134:C137)</f>
        <v>1241</v>
      </c>
      <c r="D133" s="75">
        <f t="shared" si="14"/>
        <v>188</v>
      </c>
      <c r="E133" s="75">
        <f t="shared" si="14"/>
        <v>158</v>
      </c>
      <c r="F133" s="75">
        <f t="shared" si="14"/>
        <v>1736</v>
      </c>
      <c r="G133" s="75">
        <f t="shared" si="14"/>
        <v>6</v>
      </c>
      <c r="H133" s="75">
        <f t="shared" si="14"/>
        <v>2999</v>
      </c>
      <c r="I133" s="75">
        <f t="shared" si="14"/>
        <v>2999</v>
      </c>
      <c r="J133" s="76">
        <f t="shared" si="14"/>
        <v>0</v>
      </c>
    </row>
    <row r="134" spans="1:10" ht="15.6">
      <c r="A134" s="23" t="s">
        <v>144</v>
      </c>
      <c r="B134" s="65">
        <v>2745</v>
      </c>
      <c r="C134" s="65">
        <v>665</v>
      </c>
      <c r="D134" s="65">
        <v>139</v>
      </c>
      <c r="E134" s="65">
        <v>63</v>
      </c>
      <c r="F134" s="65">
        <v>1099</v>
      </c>
      <c r="G134" s="65">
        <v>6</v>
      </c>
      <c r="H134" s="65">
        <v>2513</v>
      </c>
      <c r="I134" s="65">
        <v>2513</v>
      </c>
      <c r="J134" s="65">
        <v>0</v>
      </c>
    </row>
    <row r="135" spans="1:10" ht="15.6">
      <c r="A135" s="22" t="s">
        <v>145</v>
      </c>
      <c r="B135" s="65">
        <v>184</v>
      </c>
      <c r="C135" s="65">
        <v>426</v>
      </c>
      <c r="D135" s="65">
        <v>40</v>
      </c>
      <c r="E135" s="65">
        <v>95</v>
      </c>
      <c r="F135" s="65">
        <v>478</v>
      </c>
      <c r="G135" s="65">
        <v>0</v>
      </c>
      <c r="H135" s="65">
        <v>267</v>
      </c>
      <c r="I135" s="65">
        <v>267</v>
      </c>
      <c r="J135" s="65">
        <v>0</v>
      </c>
    </row>
    <row r="136" spans="1:10" ht="15.6">
      <c r="A136" s="22" t="s">
        <v>95</v>
      </c>
      <c r="B136" s="65">
        <v>64</v>
      </c>
      <c r="C136" s="65">
        <v>75</v>
      </c>
      <c r="D136" s="65">
        <v>9</v>
      </c>
      <c r="E136" s="65">
        <v>0</v>
      </c>
      <c r="F136" s="65">
        <v>72</v>
      </c>
      <c r="G136" s="65">
        <v>0</v>
      </c>
      <c r="H136" s="65">
        <v>76</v>
      </c>
      <c r="I136" s="65">
        <v>76</v>
      </c>
      <c r="J136" s="65">
        <v>0</v>
      </c>
    </row>
    <row r="137" spans="1:10" ht="15.6">
      <c r="A137" s="22" t="s">
        <v>96</v>
      </c>
      <c r="B137" s="65">
        <v>155</v>
      </c>
      <c r="C137" s="65">
        <v>75</v>
      </c>
      <c r="D137" s="65">
        <v>0</v>
      </c>
      <c r="E137" s="65">
        <v>0</v>
      </c>
      <c r="F137" s="65">
        <v>87</v>
      </c>
      <c r="G137" s="65">
        <v>0</v>
      </c>
      <c r="H137" s="65">
        <v>143</v>
      </c>
      <c r="I137" s="65">
        <v>143</v>
      </c>
      <c r="J137" s="65">
        <v>0</v>
      </c>
    </row>
    <row r="138" spans="1:10" ht="15.6">
      <c r="A138" s="23"/>
      <c r="B138" s="77"/>
      <c r="C138" s="77"/>
      <c r="D138" s="77"/>
      <c r="E138" s="77"/>
      <c r="F138" s="77"/>
      <c r="G138" s="77"/>
      <c r="H138" s="65"/>
      <c r="I138" s="77"/>
      <c r="J138" s="65"/>
    </row>
    <row r="139" spans="1:10" ht="15.6">
      <c r="A139" s="20" t="s">
        <v>19</v>
      </c>
      <c r="B139" s="75">
        <f>SUM(B140:B143)</f>
        <v>2722</v>
      </c>
      <c r="C139" s="75">
        <f t="shared" ref="C139:J139" si="15">SUM(C140:C143)</f>
        <v>2389</v>
      </c>
      <c r="D139" s="75">
        <f t="shared" si="15"/>
        <v>296</v>
      </c>
      <c r="E139" s="75">
        <f t="shared" si="15"/>
        <v>155</v>
      </c>
      <c r="F139" s="75">
        <f t="shared" si="15"/>
        <v>2569</v>
      </c>
      <c r="G139" s="75">
        <f t="shared" si="15"/>
        <v>23</v>
      </c>
      <c r="H139" s="75">
        <f t="shared" si="15"/>
        <v>2993</v>
      </c>
      <c r="I139" s="75">
        <f t="shared" si="15"/>
        <v>2993</v>
      </c>
      <c r="J139" s="76">
        <f t="shared" si="15"/>
        <v>0</v>
      </c>
    </row>
    <row r="140" spans="1:10" ht="15.6">
      <c r="A140" s="23" t="s">
        <v>146</v>
      </c>
      <c r="B140" s="65">
        <v>1582</v>
      </c>
      <c r="C140" s="65">
        <v>1346</v>
      </c>
      <c r="D140" s="65">
        <v>144</v>
      </c>
      <c r="E140" s="65">
        <v>67</v>
      </c>
      <c r="F140" s="65">
        <v>1314</v>
      </c>
      <c r="G140" s="65">
        <v>23</v>
      </c>
      <c r="H140" s="65">
        <v>1825</v>
      </c>
      <c r="I140" s="65">
        <v>1825</v>
      </c>
      <c r="J140" s="65">
        <v>0</v>
      </c>
    </row>
    <row r="141" spans="1:10" ht="15.6">
      <c r="A141" s="22" t="s">
        <v>97</v>
      </c>
      <c r="B141" s="65">
        <v>627</v>
      </c>
      <c r="C141" s="65">
        <v>536</v>
      </c>
      <c r="D141" s="65">
        <v>70</v>
      </c>
      <c r="E141" s="65">
        <v>88</v>
      </c>
      <c r="F141" s="65">
        <v>615</v>
      </c>
      <c r="G141" s="65">
        <v>0</v>
      </c>
      <c r="H141" s="65">
        <v>706</v>
      </c>
      <c r="I141" s="65">
        <v>706</v>
      </c>
      <c r="J141" s="65">
        <v>0</v>
      </c>
    </row>
    <row r="142" spans="1:10" ht="15.6">
      <c r="A142" s="22" t="s">
        <v>147</v>
      </c>
      <c r="B142" s="65">
        <v>187</v>
      </c>
      <c r="C142" s="65">
        <v>107</v>
      </c>
      <c r="D142" s="65">
        <v>11</v>
      </c>
      <c r="E142" s="65">
        <v>0</v>
      </c>
      <c r="F142" s="65">
        <v>126</v>
      </c>
      <c r="G142" s="65">
        <v>0</v>
      </c>
      <c r="H142" s="65">
        <v>179</v>
      </c>
      <c r="I142" s="65">
        <v>179</v>
      </c>
      <c r="J142" s="65">
        <v>0</v>
      </c>
    </row>
    <row r="143" spans="1:10" ht="15.6">
      <c r="A143" s="22" t="s">
        <v>99</v>
      </c>
      <c r="B143" s="65">
        <v>326</v>
      </c>
      <c r="C143" s="65">
        <v>400</v>
      </c>
      <c r="D143" s="65">
        <v>71</v>
      </c>
      <c r="E143" s="65">
        <v>0</v>
      </c>
      <c r="F143" s="65">
        <v>514</v>
      </c>
      <c r="G143" s="65">
        <v>0</v>
      </c>
      <c r="H143" s="65">
        <v>283</v>
      </c>
      <c r="I143" s="65">
        <v>283</v>
      </c>
      <c r="J143" s="65">
        <v>0</v>
      </c>
    </row>
    <row r="144" spans="1:10" ht="15.6">
      <c r="A144" s="27"/>
      <c r="B144" s="31"/>
      <c r="C144" s="31"/>
      <c r="D144" s="31"/>
      <c r="E144" s="31"/>
      <c r="F144" s="31"/>
      <c r="G144" s="31"/>
      <c r="H144" s="28"/>
      <c r="I144" s="31"/>
      <c r="J144" s="28"/>
    </row>
    <row r="145" spans="1:1">
      <c r="A145" s="2" t="s">
        <v>393</v>
      </c>
    </row>
    <row r="146" spans="1:1">
      <c r="A146" s="97" t="s">
        <v>100</v>
      </c>
    </row>
    <row r="147" spans="1:1"/>
  </sheetData>
  <mergeCells count="9">
    <mergeCell ref="F7:F8"/>
    <mergeCell ref="G7:G8"/>
    <mergeCell ref="H7:H8"/>
    <mergeCell ref="I7:J7"/>
    <mergeCell ref="A7:A8"/>
    <mergeCell ref="B7:B8"/>
    <mergeCell ref="C7:C8"/>
    <mergeCell ref="D7:D8"/>
    <mergeCell ref="E7:E8"/>
  </mergeCells>
  <printOptions horizontalCentered="1" verticalCentered="1"/>
  <pageMargins left="0" right="0" top="0" bottom="0" header="0" footer="0"/>
  <pageSetup paperSize="223" scale="40" orientation="portrait" r:id="rId1"/>
  <rowBreaks count="1" manualBreakCount="1">
    <brk id="8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zoomScale="80" zoomScaleNormal="80" zoomScaleSheetLayoutView="80" workbookViewId="0">
      <pane ySplit="8" topLeftCell="A9" activePane="bottomLeft" state="frozen"/>
      <selection pane="bottomLeft"/>
    </sheetView>
  </sheetViews>
  <sheetFormatPr baseColWidth="10" defaultColWidth="0" defaultRowHeight="12.75" customHeight="1" zeroHeight="1"/>
  <cols>
    <col min="1" max="1" width="76.44140625" style="96" customWidth="1"/>
    <col min="2" max="2" width="17.33203125" style="96" customWidth="1"/>
    <col min="3" max="3" width="16.6640625" style="96" customWidth="1"/>
    <col min="4" max="4" width="19.44140625" style="96" customWidth="1"/>
    <col min="5" max="5" width="18.109375" style="96" customWidth="1"/>
    <col min="6" max="6" width="18.33203125" style="96" customWidth="1"/>
    <col min="7" max="7" width="16.109375" style="96" customWidth="1"/>
    <col min="8" max="8" width="17.6640625" style="96" customWidth="1"/>
    <col min="9" max="9" width="18.6640625" style="96" customWidth="1"/>
    <col min="10" max="10" width="17.88671875" style="96" bestFit="1" customWidth="1"/>
    <col min="11" max="11" width="9.109375" style="95" hidden="1" customWidth="1"/>
    <col min="12" max="16384" width="9.109375" style="96" hidden="1"/>
  </cols>
  <sheetData>
    <row r="1" spans="1:10" ht="15.6">
      <c r="A1" s="13" t="s">
        <v>21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15.6">
      <c r="A2" s="15"/>
      <c r="B2" s="151"/>
      <c r="C2" s="151"/>
      <c r="D2" s="151"/>
      <c r="E2" s="151"/>
      <c r="F2" s="151"/>
      <c r="G2" s="151"/>
      <c r="H2" s="151"/>
      <c r="I2" s="151"/>
      <c r="J2" s="151"/>
    </row>
    <row r="3" spans="1:10" ht="15.6">
      <c r="A3" s="98" t="s">
        <v>394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5.6">
      <c r="A4" s="98" t="s">
        <v>148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ht="15.6">
      <c r="A5" s="98" t="s">
        <v>395</v>
      </c>
      <c r="B5" s="98"/>
      <c r="C5" s="98"/>
      <c r="D5" s="98"/>
      <c r="E5" s="98"/>
      <c r="F5" s="98"/>
      <c r="G5" s="98"/>
      <c r="H5" s="98"/>
      <c r="I5" s="98"/>
      <c r="J5" s="98"/>
    </row>
    <row r="6" spans="1:10" ht="15.6">
      <c r="A6" s="105"/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5.6">
      <c r="A7" s="276" t="s">
        <v>361</v>
      </c>
      <c r="B7" s="272" t="s">
        <v>353</v>
      </c>
      <c r="C7" s="278" t="s">
        <v>396</v>
      </c>
      <c r="D7" s="268" t="s">
        <v>397</v>
      </c>
      <c r="E7" s="280" t="s">
        <v>354</v>
      </c>
      <c r="F7" s="268" t="s">
        <v>398</v>
      </c>
      <c r="G7" s="270" t="s">
        <v>355</v>
      </c>
      <c r="H7" s="272" t="s">
        <v>356</v>
      </c>
      <c r="I7" s="274" t="s">
        <v>402</v>
      </c>
      <c r="J7" s="275"/>
    </row>
    <row r="8" spans="1:10" ht="15.6">
      <c r="A8" s="277"/>
      <c r="B8" s="273"/>
      <c r="C8" s="279"/>
      <c r="D8" s="269"/>
      <c r="E8" s="281"/>
      <c r="F8" s="269"/>
      <c r="G8" s="271"/>
      <c r="H8" s="273"/>
      <c r="I8" s="3" t="s">
        <v>364</v>
      </c>
      <c r="J8" s="6" t="s">
        <v>365</v>
      </c>
    </row>
    <row r="9" spans="1:10" ht="15.6">
      <c r="A9" s="106"/>
      <c r="B9" s="30"/>
      <c r="C9" s="17"/>
      <c r="D9" s="17"/>
      <c r="E9" s="17"/>
      <c r="F9" s="17"/>
      <c r="G9" s="17"/>
      <c r="H9" s="17"/>
      <c r="I9" s="17"/>
      <c r="J9" s="18"/>
    </row>
    <row r="10" spans="1:10" ht="15.6">
      <c r="A10" s="20" t="s">
        <v>25</v>
      </c>
      <c r="B10" s="71">
        <f>SUM(B12,B35,B58,B69,B79,B97,B119)</f>
        <v>44581</v>
      </c>
      <c r="C10" s="71">
        <f t="shared" ref="C10:J10" si="0">SUM(C12,C35,C58,C69,C79,C97,C119)</f>
        <v>34317</v>
      </c>
      <c r="D10" s="71">
        <f t="shared" si="0"/>
        <v>3996</v>
      </c>
      <c r="E10" s="71">
        <f t="shared" si="0"/>
        <v>3861</v>
      </c>
      <c r="F10" s="71">
        <f t="shared" si="0"/>
        <v>40935</v>
      </c>
      <c r="G10" s="71">
        <f t="shared" si="0"/>
        <v>249</v>
      </c>
      <c r="H10" s="71">
        <f t="shared" si="0"/>
        <v>45820</v>
      </c>
      <c r="I10" s="71">
        <f t="shared" si="0"/>
        <v>45446</v>
      </c>
      <c r="J10" s="72">
        <f t="shared" si="0"/>
        <v>374</v>
      </c>
    </row>
    <row r="11" spans="1:10" ht="15.6">
      <c r="A11" s="19"/>
      <c r="B11" s="73"/>
      <c r="C11" s="73"/>
      <c r="D11" s="73"/>
      <c r="E11" s="73"/>
      <c r="F11" s="73"/>
      <c r="G11" s="73"/>
      <c r="H11" s="74"/>
      <c r="I11" s="73"/>
      <c r="J11" s="74"/>
    </row>
    <row r="12" spans="1:10" ht="15.6">
      <c r="A12" s="20" t="s">
        <v>149</v>
      </c>
      <c r="B12" s="75">
        <f>SUM(B13:B33)</f>
        <v>17267</v>
      </c>
      <c r="C12" s="75">
        <f t="shared" ref="C12:J12" si="1">SUM(C13:C33)</f>
        <v>15261</v>
      </c>
      <c r="D12" s="75">
        <f t="shared" si="1"/>
        <v>1396</v>
      </c>
      <c r="E12" s="75">
        <f t="shared" si="1"/>
        <v>1909</v>
      </c>
      <c r="F12" s="75">
        <f t="shared" si="1"/>
        <v>17669</v>
      </c>
      <c r="G12" s="75">
        <f t="shared" si="1"/>
        <v>48</v>
      </c>
      <c r="H12" s="75">
        <f t="shared" si="1"/>
        <v>18164</v>
      </c>
      <c r="I12" s="75">
        <f t="shared" si="1"/>
        <v>17866</v>
      </c>
      <c r="J12" s="76">
        <f t="shared" si="1"/>
        <v>298</v>
      </c>
    </row>
    <row r="13" spans="1:10" ht="15.6">
      <c r="A13" s="21" t="s">
        <v>107</v>
      </c>
      <c r="B13" s="65">
        <v>2603</v>
      </c>
      <c r="C13" s="65">
        <v>3586</v>
      </c>
      <c r="D13" s="65">
        <v>211</v>
      </c>
      <c r="E13" s="65">
        <v>27</v>
      </c>
      <c r="F13" s="65">
        <v>3210</v>
      </c>
      <c r="G13" s="65">
        <v>0</v>
      </c>
      <c r="H13" s="65">
        <v>3217</v>
      </c>
      <c r="I13" s="65">
        <v>3215</v>
      </c>
      <c r="J13" s="65">
        <v>2</v>
      </c>
    </row>
    <row r="14" spans="1:10" ht="15.6">
      <c r="A14" s="22" t="s">
        <v>108</v>
      </c>
      <c r="B14" s="65">
        <v>124</v>
      </c>
      <c r="C14" s="65">
        <v>111</v>
      </c>
      <c r="D14" s="65">
        <v>29</v>
      </c>
      <c r="E14" s="65">
        <v>0</v>
      </c>
      <c r="F14" s="65">
        <v>148</v>
      </c>
      <c r="G14" s="65">
        <v>2</v>
      </c>
      <c r="H14" s="65">
        <v>116</v>
      </c>
      <c r="I14" s="65">
        <v>116</v>
      </c>
      <c r="J14" s="65">
        <v>0</v>
      </c>
    </row>
    <row r="15" spans="1:10" ht="15.6">
      <c r="A15" s="22" t="s">
        <v>30</v>
      </c>
      <c r="B15" s="65">
        <v>98</v>
      </c>
      <c r="C15" s="65">
        <v>151</v>
      </c>
      <c r="D15" s="65">
        <v>3</v>
      </c>
      <c r="E15" s="65">
        <v>0</v>
      </c>
      <c r="F15" s="65">
        <v>150</v>
      </c>
      <c r="G15" s="65">
        <v>0</v>
      </c>
      <c r="H15" s="65">
        <v>102</v>
      </c>
      <c r="I15" s="65">
        <v>102</v>
      </c>
      <c r="J15" s="65">
        <v>0</v>
      </c>
    </row>
    <row r="16" spans="1:10" ht="15.6">
      <c r="A16" s="22" t="s">
        <v>31</v>
      </c>
      <c r="B16" s="65">
        <v>70</v>
      </c>
      <c r="C16" s="65">
        <v>122</v>
      </c>
      <c r="D16" s="65">
        <v>24</v>
      </c>
      <c r="E16" s="65">
        <v>0</v>
      </c>
      <c r="F16" s="65">
        <v>105</v>
      </c>
      <c r="G16" s="65">
        <v>0</v>
      </c>
      <c r="H16" s="65">
        <v>111</v>
      </c>
      <c r="I16" s="65">
        <v>111</v>
      </c>
      <c r="J16" s="65">
        <v>0</v>
      </c>
    </row>
    <row r="17" spans="1:10" ht="15.6">
      <c r="A17" s="22" t="s">
        <v>27</v>
      </c>
      <c r="B17" s="65">
        <v>34</v>
      </c>
      <c r="C17" s="65">
        <v>35</v>
      </c>
      <c r="D17" s="65">
        <v>6</v>
      </c>
      <c r="E17" s="65">
        <v>0</v>
      </c>
      <c r="F17" s="65">
        <v>33</v>
      </c>
      <c r="G17" s="65">
        <v>0</v>
      </c>
      <c r="H17" s="65">
        <v>42</v>
      </c>
      <c r="I17" s="65">
        <v>42</v>
      </c>
      <c r="J17" s="65">
        <v>0</v>
      </c>
    </row>
    <row r="18" spans="1:10" ht="15.6">
      <c r="A18" s="22" t="s">
        <v>28</v>
      </c>
      <c r="B18" s="65">
        <v>139</v>
      </c>
      <c r="C18" s="65">
        <v>71</v>
      </c>
      <c r="D18" s="65">
        <v>3</v>
      </c>
      <c r="E18" s="65">
        <v>0</v>
      </c>
      <c r="F18" s="65">
        <v>118</v>
      </c>
      <c r="G18" s="65">
        <v>0</v>
      </c>
      <c r="H18" s="65">
        <v>95</v>
      </c>
      <c r="I18" s="65">
        <v>95</v>
      </c>
      <c r="J18" s="65">
        <v>0</v>
      </c>
    </row>
    <row r="19" spans="1:10" ht="15.6">
      <c r="A19" s="22" t="s">
        <v>29</v>
      </c>
      <c r="B19" s="65">
        <v>8</v>
      </c>
      <c r="C19" s="65">
        <v>7</v>
      </c>
      <c r="D19" s="65">
        <v>0</v>
      </c>
      <c r="E19" s="65">
        <v>0</v>
      </c>
      <c r="F19" s="65">
        <v>4</v>
      </c>
      <c r="G19" s="65">
        <v>0</v>
      </c>
      <c r="H19" s="65">
        <v>11</v>
      </c>
      <c r="I19" s="65">
        <v>11</v>
      </c>
      <c r="J19" s="65">
        <v>0</v>
      </c>
    </row>
    <row r="20" spans="1:10" ht="15.6">
      <c r="A20" s="22" t="s">
        <v>32</v>
      </c>
      <c r="B20" s="65">
        <v>103</v>
      </c>
      <c r="C20" s="65">
        <v>89</v>
      </c>
      <c r="D20" s="65">
        <v>1</v>
      </c>
      <c r="E20" s="65">
        <v>0</v>
      </c>
      <c r="F20" s="65">
        <v>96</v>
      </c>
      <c r="G20" s="65">
        <v>0</v>
      </c>
      <c r="H20" s="65">
        <v>97</v>
      </c>
      <c r="I20" s="65">
        <v>97</v>
      </c>
      <c r="J20" s="65">
        <v>0</v>
      </c>
    </row>
    <row r="21" spans="1:10" ht="15.6">
      <c r="A21" s="22" t="s">
        <v>109</v>
      </c>
      <c r="B21" s="65">
        <v>2614</v>
      </c>
      <c r="C21" s="65">
        <v>4115</v>
      </c>
      <c r="D21" s="65">
        <v>246</v>
      </c>
      <c r="E21" s="65">
        <v>268</v>
      </c>
      <c r="F21" s="65">
        <v>2189</v>
      </c>
      <c r="G21" s="65">
        <v>7</v>
      </c>
      <c r="H21" s="65">
        <v>5054</v>
      </c>
      <c r="I21" s="65">
        <v>4765</v>
      </c>
      <c r="J21" s="65">
        <v>289</v>
      </c>
    </row>
    <row r="22" spans="1:10" ht="15.6">
      <c r="A22" s="22" t="s">
        <v>110</v>
      </c>
      <c r="B22" s="65">
        <v>6503</v>
      </c>
      <c r="C22" s="65">
        <v>2072</v>
      </c>
      <c r="D22" s="65">
        <v>233</v>
      </c>
      <c r="E22" s="65">
        <v>423</v>
      </c>
      <c r="F22" s="65">
        <v>4899</v>
      </c>
      <c r="G22" s="65">
        <v>13</v>
      </c>
      <c r="H22" s="65">
        <v>4332</v>
      </c>
      <c r="I22" s="65">
        <v>4332</v>
      </c>
      <c r="J22" s="65">
        <v>0</v>
      </c>
    </row>
    <row r="23" spans="1:10" ht="15.6">
      <c r="A23" s="23" t="s">
        <v>111</v>
      </c>
      <c r="B23" s="65">
        <v>2616</v>
      </c>
      <c r="C23" s="65">
        <v>3234</v>
      </c>
      <c r="D23" s="65">
        <v>182</v>
      </c>
      <c r="E23" s="65">
        <v>1115</v>
      </c>
      <c r="F23" s="65">
        <v>4559</v>
      </c>
      <c r="G23" s="65">
        <v>0</v>
      </c>
      <c r="H23" s="65">
        <v>2588</v>
      </c>
      <c r="I23" s="65">
        <v>2586</v>
      </c>
      <c r="J23" s="65">
        <v>2</v>
      </c>
    </row>
    <row r="24" spans="1:10" ht="15.6">
      <c r="A24" s="22" t="s">
        <v>35</v>
      </c>
      <c r="B24" s="65">
        <v>155</v>
      </c>
      <c r="C24" s="65">
        <v>123</v>
      </c>
      <c r="D24" s="65">
        <v>3</v>
      </c>
      <c r="E24" s="65">
        <v>0</v>
      </c>
      <c r="F24" s="65">
        <v>153</v>
      </c>
      <c r="G24" s="65">
        <v>2</v>
      </c>
      <c r="H24" s="65">
        <v>128</v>
      </c>
      <c r="I24" s="65">
        <v>128</v>
      </c>
      <c r="J24" s="65">
        <v>0</v>
      </c>
    </row>
    <row r="25" spans="1:10" ht="15.6">
      <c r="A25" s="22" t="s">
        <v>34</v>
      </c>
      <c r="B25" s="65">
        <v>387</v>
      </c>
      <c r="C25" s="65">
        <v>226</v>
      </c>
      <c r="D25" s="65">
        <v>99</v>
      </c>
      <c r="E25" s="65">
        <v>0</v>
      </c>
      <c r="F25" s="65">
        <v>283</v>
      </c>
      <c r="G25" s="65">
        <v>19</v>
      </c>
      <c r="H25" s="65">
        <v>429</v>
      </c>
      <c r="I25" s="65">
        <v>429</v>
      </c>
      <c r="J25" s="65">
        <v>0</v>
      </c>
    </row>
    <row r="26" spans="1:10" ht="15.6">
      <c r="A26" s="22" t="s">
        <v>36</v>
      </c>
      <c r="B26" s="65">
        <v>435</v>
      </c>
      <c r="C26" s="65">
        <v>381</v>
      </c>
      <c r="D26" s="65">
        <v>99</v>
      </c>
      <c r="E26" s="65">
        <v>0</v>
      </c>
      <c r="F26" s="65">
        <v>456</v>
      </c>
      <c r="G26" s="65">
        <v>0</v>
      </c>
      <c r="H26" s="65">
        <v>459</v>
      </c>
      <c r="I26" s="65">
        <v>459</v>
      </c>
      <c r="J26" s="65">
        <v>0</v>
      </c>
    </row>
    <row r="27" spans="1:10" ht="15.6">
      <c r="A27" s="22" t="s">
        <v>37</v>
      </c>
      <c r="B27" s="65">
        <v>69</v>
      </c>
      <c r="C27" s="65">
        <v>73</v>
      </c>
      <c r="D27" s="65">
        <v>12</v>
      </c>
      <c r="E27" s="65">
        <v>0</v>
      </c>
      <c r="F27" s="65">
        <v>108</v>
      </c>
      <c r="G27" s="65">
        <v>0</v>
      </c>
      <c r="H27" s="65">
        <v>46</v>
      </c>
      <c r="I27" s="65">
        <v>46</v>
      </c>
      <c r="J27" s="65">
        <v>0</v>
      </c>
    </row>
    <row r="28" spans="1:10" ht="15.6">
      <c r="A28" s="22" t="s">
        <v>38</v>
      </c>
      <c r="B28" s="65">
        <v>24</v>
      </c>
      <c r="C28" s="65">
        <v>31</v>
      </c>
      <c r="D28" s="65">
        <v>2</v>
      </c>
      <c r="E28" s="65">
        <v>0</v>
      </c>
      <c r="F28" s="65">
        <v>35</v>
      </c>
      <c r="G28" s="65">
        <v>0</v>
      </c>
      <c r="H28" s="65">
        <v>22</v>
      </c>
      <c r="I28" s="65">
        <v>22</v>
      </c>
      <c r="J28" s="65">
        <v>0</v>
      </c>
    </row>
    <row r="29" spans="1:10" ht="15.6">
      <c r="A29" s="22" t="s">
        <v>39</v>
      </c>
      <c r="B29" s="65">
        <v>111</v>
      </c>
      <c r="C29" s="65">
        <v>46</v>
      </c>
      <c r="D29" s="65">
        <v>17</v>
      </c>
      <c r="E29" s="65">
        <v>0</v>
      </c>
      <c r="F29" s="65">
        <v>82</v>
      </c>
      <c r="G29" s="65">
        <v>0</v>
      </c>
      <c r="H29" s="65">
        <v>92</v>
      </c>
      <c r="I29" s="65">
        <v>92</v>
      </c>
      <c r="J29" s="65">
        <v>0</v>
      </c>
    </row>
    <row r="30" spans="1:10" ht="15.6">
      <c r="A30" s="22" t="s">
        <v>40</v>
      </c>
      <c r="B30" s="65">
        <v>112</v>
      </c>
      <c r="C30" s="65">
        <v>42</v>
      </c>
      <c r="D30" s="65">
        <v>3</v>
      </c>
      <c r="E30" s="65">
        <v>0</v>
      </c>
      <c r="F30" s="65">
        <v>59</v>
      </c>
      <c r="G30" s="65">
        <v>0</v>
      </c>
      <c r="H30" s="65">
        <v>98</v>
      </c>
      <c r="I30" s="65">
        <v>98</v>
      </c>
      <c r="J30" s="65">
        <v>0</v>
      </c>
    </row>
    <row r="31" spans="1:10" ht="15.6">
      <c r="A31" s="22" t="s">
        <v>41</v>
      </c>
      <c r="B31" s="65">
        <v>26</v>
      </c>
      <c r="C31" s="65">
        <v>5</v>
      </c>
      <c r="D31" s="65">
        <v>1</v>
      </c>
      <c r="E31" s="65">
        <v>0</v>
      </c>
      <c r="F31" s="65">
        <v>7</v>
      </c>
      <c r="G31" s="65">
        <v>0</v>
      </c>
      <c r="H31" s="65">
        <v>25</v>
      </c>
      <c r="I31" s="65">
        <v>25</v>
      </c>
      <c r="J31" s="65">
        <v>0</v>
      </c>
    </row>
    <row r="32" spans="1:10" ht="15.6">
      <c r="A32" s="21" t="s">
        <v>85</v>
      </c>
      <c r="B32" s="77">
        <v>508</v>
      </c>
      <c r="C32" s="77">
        <v>426</v>
      </c>
      <c r="D32" s="77">
        <v>37</v>
      </c>
      <c r="E32" s="77">
        <v>25</v>
      </c>
      <c r="F32" s="77">
        <v>428</v>
      </c>
      <c r="G32" s="77">
        <v>5</v>
      </c>
      <c r="H32" s="65">
        <v>568</v>
      </c>
      <c r="I32" s="77">
        <v>563</v>
      </c>
      <c r="J32" s="65">
        <v>5</v>
      </c>
    </row>
    <row r="33" spans="1:10" ht="15.6">
      <c r="A33" s="21" t="s">
        <v>142</v>
      </c>
      <c r="B33" s="77">
        <v>528</v>
      </c>
      <c r="C33" s="77">
        <v>315</v>
      </c>
      <c r="D33" s="77">
        <v>185</v>
      </c>
      <c r="E33" s="77">
        <v>51</v>
      </c>
      <c r="F33" s="77">
        <v>547</v>
      </c>
      <c r="G33" s="77">
        <v>0</v>
      </c>
      <c r="H33" s="65">
        <v>532</v>
      </c>
      <c r="I33" s="77">
        <v>532</v>
      </c>
      <c r="J33" s="65">
        <v>0</v>
      </c>
    </row>
    <row r="34" spans="1:10" ht="15.6">
      <c r="A34" s="21"/>
      <c r="B34" s="77"/>
      <c r="C34" s="77"/>
      <c r="D34" s="77"/>
      <c r="E34" s="77"/>
      <c r="F34" s="77"/>
      <c r="G34" s="77"/>
      <c r="H34" s="65"/>
      <c r="I34" s="77"/>
      <c r="J34" s="65"/>
    </row>
    <row r="35" spans="1:10" ht="15.6">
      <c r="A35" s="20" t="s">
        <v>152</v>
      </c>
      <c r="B35" s="75">
        <f>SUM(B36:B56)</f>
        <v>6641</v>
      </c>
      <c r="C35" s="75">
        <f t="shared" ref="C35:J35" si="2">SUM(C36:C56)</f>
        <v>4690</v>
      </c>
      <c r="D35" s="75">
        <f t="shared" si="2"/>
        <v>316</v>
      </c>
      <c r="E35" s="75">
        <f t="shared" si="2"/>
        <v>589</v>
      </c>
      <c r="F35" s="75">
        <f t="shared" si="2"/>
        <v>5473</v>
      </c>
      <c r="G35" s="75">
        <f t="shared" si="2"/>
        <v>44</v>
      </c>
      <c r="H35" s="75">
        <f t="shared" si="2"/>
        <v>6763</v>
      </c>
      <c r="I35" s="75">
        <f t="shared" si="2"/>
        <v>6737</v>
      </c>
      <c r="J35" s="76">
        <f t="shared" si="2"/>
        <v>26</v>
      </c>
    </row>
    <row r="36" spans="1:10" ht="15.6">
      <c r="A36" s="22" t="s">
        <v>112</v>
      </c>
      <c r="B36" s="65">
        <v>2127</v>
      </c>
      <c r="C36" s="65">
        <v>937</v>
      </c>
      <c r="D36" s="65">
        <v>62</v>
      </c>
      <c r="E36" s="65">
        <v>85</v>
      </c>
      <c r="F36" s="65">
        <v>1078</v>
      </c>
      <c r="G36" s="65">
        <v>15</v>
      </c>
      <c r="H36" s="65">
        <v>2133</v>
      </c>
      <c r="I36" s="65">
        <v>2129</v>
      </c>
      <c r="J36" s="65">
        <v>4</v>
      </c>
    </row>
    <row r="37" spans="1:10" ht="15.6">
      <c r="A37" s="22" t="s">
        <v>113</v>
      </c>
      <c r="B37" s="65">
        <v>503</v>
      </c>
      <c r="C37" s="65">
        <v>1224</v>
      </c>
      <c r="D37" s="65">
        <v>54</v>
      </c>
      <c r="E37" s="65">
        <v>245</v>
      </c>
      <c r="F37" s="65">
        <v>1411</v>
      </c>
      <c r="G37" s="65">
        <v>0</v>
      </c>
      <c r="H37" s="65">
        <v>615</v>
      </c>
      <c r="I37" s="65">
        <v>613</v>
      </c>
      <c r="J37" s="65">
        <v>2</v>
      </c>
    </row>
    <row r="38" spans="1:10" ht="15.6">
      <c r="A38" s="22" t="s">
        <v>42</v>
      </c>
      <c r="B38" s="65">
        <v>61</v>
      </c>
      <c r="C38" s="65">
        <v>22</v>
      </c>
      <c r="D38" s="65">
        <v>4</v>
      </c>
      <c r="E38" s="65">
        <v>0</v>
      </c>
      <c r="F38" s="65">
        <v>56</v>
      </c>
      <c r="G38" s="65">
        <v>0</v>
      </c>
      <c r="H38" s="65">
        <v>31</v>
      </c>
      <c r="I38" s="65">
        <v>31</v>
      </c>
      <c r="J38" s="65">
        <v>0</v>
      </c>
    </row>
    <row r="39" spans="1:10" ht="15.6">
      <c r="A39" s="22" t="s">
        <v>43</v>
      </c>
      <c r="B39" s="65">
        <v>48</v>
      </c>
      <c r="C39" s="65">
        <v>49</v>
      </c>
      <c r="D39" s="65">
        <v>3</v>
      </c>
      <c r="E39" s="65">
        <v>1</v>
      </c>
      <c r="F39" s="65">
        <v>60</v>
      </c>
      <c r="G39" s="65">
        <v>0</v>
      </c>
      <c r="H39" s="65">
        <v>41</v>
      </c>
      <c r="I39" s="65">
        <v>41</v>
      </c>
      <c r="J39" s="65">
        <v>0</v>
      </c>
    </row>
    <row r="40" spans="1:10" ht="15.6">
      <c r="A40" s="22" t="s">
        <v>44</v>
      </c>
      <c r="B40" s="65">
        <v>7</v>
      </c>
      <c r="C40" s="65">
        <v>8</v>
      </c>
      <c r="D40" s="65">
        <v>0</v>
      </c>
      <c r="E40" s="65">
        <v>0</v>
      </c>
      <c r="F40" s="65">
        <v>5</v>
      </c>
      <c r="G40" s="65">
        <v>0</v>
      </c>
      <c r="H40" s="65">
        <v>10</v>
      </c>
      <c r="I40" s="65">
        <v>10</v>
      </c>
      <c r="J40" s="65">
        <v>0</v>
      </c>
    </row>
    <row r="41" spans="1:10" ht="15.6">
      <c r="A41" s="22" t="s">
        <v>45</v>
      </c>
      <c r="B41" s="65">
        <v>36</v>
      </c>
      <c r="C41" s="65">
        <v>62</v>
      </c>
      <c r="D41" s="65">
        <v>2</v>
      </c>
      <c r="E41" s="65">
        <v>0</v>
      </c>
      <c r="F41" s="65">
        <v>61</v>
      </c>
      <c r="G41" s="65">
        <v>0</v>
      </c>
      <c r="H41" s="65">
        <v>39</v>
      </c>
      <c r="I41" s="65">
        <v>39</v>
      </c>
      <c r="J41" s="65">
        <v>0</v>
      </c>
    </row>
    <row r="42" spans="1:10" ht="15.6">
      <c r="A42" s="22" t="s">
        <v>46</v>
      </c>
      <c r="B42" s="65">
        <v>1237</v>
      </c>
      <c r="C42" s="65">
        <v>425</v>
      </c>
      <c r="D42" s="65">
        <v>51</v>
      </c>
      <c r="E42" s="65">
        <v>11</v>
      </c>
      <c r="F42" s="65">
        <v>659</v>
      </c>
      <c r="G42" s="65">
        <v>9</v>
      </c>
      <c r="H42" s="65">
        <v>1065</v>
      </c>
      <c r="I42" s="65">
        <v>1063</v>
      </c>
      <c r="J42" s="65">
        <v>2</v>
      </c>
    </row>
    <row r="43" spans="1:10" ht="15.6">
      <c r="A43" s="22" t="s">
        <v>114</v>
      </c>
      <c r="B43" s="65">
        <v>476</v>
      </c>
      <c r="C43" s="65">
        <v>294</v>
      </c>
      <c r="D43" s="65">
        <v>16</v>
      </c>
      <c r="E43" s="65">
        <v>67</v>
      </c>
      <c r="F43" s="65">
        <v>444</v>
      </c>
      <c r="G43" s="65">
        <v>0</v>
      </c>
      <c r="H43" s="65">
        <v>409</v>
      </c>
      <c r="I43" s="65">
        <v>406</v>
      </c>
      <c r="J43" s="65">
        <v>3</v>
      </c>
    </row>
    <row r="44" spans="1:10" ht="15.6">
      <c r="A44" s="22" t="s">
        <v>115</v>
      </c>
      <c r="B44" s="65">
        <v>138</v>
      </c>
      <c r="C44" s="65">
        <v>76</v>
      </c>
      <c r="D44" s="65">
        <v>18</v>
      </c>
      <c r="E44" s="65">
        <v>0</v>
      </c>
      <c r="F44" s="65">
        <v>91</v>
      </c>
      <c r="G44" s="65">
        <v>0</v>
      </c>
      <c r="H44" s="65">
        <v>141</v>
      </c>
      <c r="I44" s="65">
        <v>141</v>
      </c>
      <c r="J44" s="65">
        <v>0</v>
      </c>
    </row>
    <row r="45" spans="1:10" ht="15.6">
      <c r="A45" s="22" t="s">
        <v>116</v>
      </c>
      <c r="B45" s="65">
        <v>71</v>
      </c>
      <c r="C45" s="65">
        <v>25</v>
      </c>
      <c r="D45" s="65">
        <v>1</v>
      </c>
      <c r="E45" s="65">
        <v>0</v>
      </c>
      <c r="F45" s="65">
        <v>21</v>
      </c>
      <c r="G45" s="65">
        <v>0</v>
      </c>
      <c r="H45" s="65">
        <v>76</v>
      </c>
      <c r="I45" s="65">
        <v>76</v>
      </c>
      <c r="J45" s="65">
        <v>0</v>
      </c>
    </row>
    <row r="46" spans="1:10" ht="15.6">
      <c r="A46" s="22" t="s">
        <v>117</v>
      </c>
      <c r="B46" s="65">
        <v>25</v>
      </c>
      <c r="C46" s="65">
        <v>64</v>
      </c>
      <c r="D46" s="65">
        <v>0</v>
      </c>
      <c r="E46" s="65">
        <v>0</v>
      </c>
      <c r="F46" s="65">
        <v>44</v>
      </c>
      <c r="G46" s="65">
        <v>0</v>
      </c>
      <c r="H46" s="65">
        <v>45</v>
      </c>
      <c r="I46" s="65">
        <v>45</v>
      </c>
      <c r="J46" s="65">
        <v>0</v>
      </c>
    </row>
    <row r="47" spans="1:10" ht="15.6">
      <c r="A47" s="22" t="s">
        <v>118</v>
      </c>
      <c r="B47" s="65">
        <v>155</v>
      </c>
      <c r="C47" s="65">
        <v>128</v>
      </c>
      <c r="D47" s="65">
        <v>0</v>
      </c>
      <c r="E47" s="65">
        <v>0</v>
      </c>
      <c r="F47" s="65">
        <v>67</v>
      </c>
      <c r="G47" s="65">
        <v>0</v>
      </c>
      <c r="H47" s="65">
        <v>216</v>
      </c>
      <c r="I47" s="65">
        <v>216</v>
      </c>
      <c r="J47" s="65">
        <v>0</v>
      </c>
    </row>
    <row r="48" spans="1:10" ht="15.6">
      <c r="A48" s="24" t="s">
        <v>102</v>
      </c>
      <c r="B48" s="65">
        <v>43</v>
      </c>
      <c r="C48" s="65">
        <v>137</v>
      </c>
      <c r="D48" s="65">
        <v>9</v>
      </c>
      <c r="E48" s="65">
        <v>0</v>
      </c>
      <c r="F48" s="65">
        <v>68</v>
      </c>
      <c r="G48" s="65">
        <v>6</v>
      </c>
      <c r="H48" s="65">
        <v>121</v>
      </c>
      <c r="I48" s="65">
        <v>121</v>
      </c>
      <c r="J48" s="65">
        <v>0</v>
      </c>
    </row>
    <row r="49" spans="1:10" ht="15.6">
      <c r="A49" s="23" t="s">
        <v>119</v>
      </c>
      <c r="B49" s="65">
        <v>583</v>
      </c>
      <c r="C49" s="65">
        <v>277</v>
      </c>
      <c r="D49" s="65">
        <v>41</v>
      </c>
      <c r="E49" s="65">
        <v>30</v>
      </c>
      <c r="F49" s="65">
        <v>395</v>
      </c>
      <c r="G49" s="65">
        <v>8</v>
      </c>
      <c r="H49" s="65">
        <v>536</v>
      </c>
      <c r="I49" s="65">
        <v>535</v>
      </c>
      <c r="J49" s="65">
        <v>1</v>
      </c>
    </row>
    <row r="50" spans="1:10" ht="15.6">
      <c r="A50" s="23" t="s">
        <v>120</v>
      </c>
      <c r="B50" s="65">
        <v>503</v>
      </c>
      <c r="C50" s="65">
        <v>342</v>
      </c>
      <c r="D50" s="65">
        <v>23</v>
      </c>
      <c r="E50" s="65">
        <v>37</v>
      </c>
      <c r="F50" s="65">
        <v>392</v>
      </c>
      <c r="G50" s="65">
        <v>6</v>
      </c>
      <c r="H50" s="65">
        <v>513</v>
      </c>
      <c r="I50" s="65">
        <v>499</v>
      </c>
      <c r="J50" s="65">
        <v>14</v>
      </c>
    </row>
    <row r="51" spans="1:10" ht="15.6">
      <c r="A51" s="23" t="s">
        <v>121</v>
      </c>
      <c r="B51" s="65">
        <v>108</v>
      </c>
      <c r="C51" s="65">
        <v>169</v>
      </c>
      <c r="D51" s="65">
        <v>15</v>
      </c>
      <c r="E51" s="65">
        <v>32</v>
      </c>
      <c r="F51" s="65">
        <v>180</v>
      </c>
      <c r="G51" s="65">
        <v>0</v>
      </c>
      <c r="H51" s="65">
        <v>144</v>
      </c>
      <c r="I51" s="65">
        <v>144</v>
      </c>
      <c r="J51" s="65">
        <v>0</v>
      </c>
    </row>
    <row r="52" spans="1:10" ht="15.6">
      <c r="A52" s="23" t="s">
        <v>122</v>
      </c>
      <c r="B52" s="65">
        <v>253</v>
      </c>
      <c r="C52" s="65">
        <v>247</v>
      </c>
      <c r="D52" s="65">
        <v>8</v>
      </c>
      <c r="E52" s="65">
        <v>81</v>
      </c>
      <c r="F52" s="65">
        <v>267</v>
      </c>
      <c r="G52" s="65">
        <v>0</v>
      </c>
      <c r="H52" s="65">
        <v>322</v>
      </c>
      <c r="I52" s="65">
        <v>322</v>
      </c>
      <c r="J52" s="65">
        <v>0</v>
      </c>
    </row>
    <row r="53" spans="1:10" ht="15.6">
      <c r="A53" s="22" t="s">
        <v>123</v>
      </c>
      <c r="B53" s="65">
        <v>18</v>
      </c>
      <c r="C53" s="65">
        <v>32</v>
      </c>
      <c r="D53" s="65">
        <v>1</v>
      </c>
      <c r="E53" s="65">
        <v>0</v>
      </c>
      <c r="F53" s="65">
        <v>27</v>
      </c>
      <c r="G53" s="65">
        <v>0</v>
      </c>
      <c r="H53" s="65">
        <v>24</v>
      </c>
      <c r="I53" s="65">
        <v>24</v>
      </c>
      <c r="J53" s="65">
        <v>0</v>
      </c>
    </row>
    <row r="54" spans="1:10" ht="15.6">
      <c r="A54" s="22" t="s">
        <v>51</v>
      </c>
      <c r="B54" s="65">
        <v>45</v>
      </c>
      <c r="C54" s="65">
        <v>33</v>
      </c>
      <c r="D54" s="65">
        <v>2</v>
      </c>
      <c r="E54" s="65">
        <v>0</v>
      </c>
      <c r="F54" s="65">
        <v>32</v>
      </c>
      <c r="G54" s="65">
        <v>0</v>
      </c>
      <c r="H54" s="65">
        <v>48</v>
      </c>
      <c r="I54" s="65">
        <v>48</v>
      </c>
      <c r="J54" s="65">
        <v>0</v>
      </c>
    </row>
    <row r="55" spans="1:10" ht="15.6">
      <c r="A55" s="22" t="s">
        <v>52</v>
      </c>
      <c r="B55" s="65">
        <v>149</v>
      </c>
      <c r="C55" s="65">
        <v>92</v>
      </c>
      <c r="D55" s="65">
        <v>6</v>
      </c>
      <c r="E55" s="65">
        <v>0</v>
      </c>
      <c r="F55" s="65">
        <v>77</v>
      </c>
      <c r="G55" s="65">
        <v>0</v>
      </c>
      <c r="H55" s="65">
        <v>170</v>
      </c>
      <c r="I55" s="65">
        <v>170</v>
      </c>
      <c r="J55" s="65">
        <v>0</v>
      </c>
    </row>
    <row r="56" spans="1:10" ht="15.6">
      <c r="A56" s="22" t="s">
        <v>53</v>
      </c>
      <c r="B56" s="65">
        <v>55</v>
      </c>
      <c r="C56" s="65">
        <v>47</v>
      </c>
      <c r="D56" s="65">
        <v>0</v>
      </c>
      <c r="E56" s="65">
        <v>0</v>
      </c>
      <c r="F56" s="65">
        <v>38</v>
      </c>
      <c r="G56" s="65">
        <v>0</v>
      </c>
      <c r="H56" s="65">
        <v>64</v>
      </c>
      <c r="I56" s="65">
        <v>64</v>
      </c>
      <c r="J56" s="65">
        <v>0</v>
      </c>
    </row>
    <row r="57" spans="1:10" ht="15.6">
      <c r="A57" s="21"/>
      <c r="B57" s="77"/>
      <c r="C57" s="77"/>
      <c r="D57" s="77"/>
      <c r="E57" s="77"/>
      <c r="F57" s="77"/>
      <c r="G57" s="77"/>
      <c r="H57" s="65"/>
      <c r="I57" s="77"/>
      <c r="J57" s="65"/>
    </row>
    <row r="58" spans="1:10" ht="15.6">
      <c r="A58" s="20" t="s">
        <v>154</v>
      </c>
      <c r="B58" s="75">
        <f>SUM(B59:B67)</f>
        <v>3269</v>
      </c>
      <c r="C58" s="75">
        <f t="shared" ref="C58:J58" si="3">SUM(C59:C67)</f>
        <v>2957</v>
      </c>
      <c r="D58" s="75">
        <f t="shared" si="3"/>
        <v>136</v>
      </c>
      <c r="E58" s="75">
        <f t="shared" si="3"/>
        <v>346</v>
      </c>
      <c r="F58" s="75">
        <f t="shared" si="3"/>
        <v>3391</v>
      </c>
      <c r="G58" s="75">
        <f t="shared" si="3"/>
        <v>35</v>
      </c>
      <c r="H58" s="75">
        <f t="shared" si="3"/>
        <v>3317</v>
      </c>
      <c r="I58" s="75">
        <f t="shared" si="3"/>
        <v>3306</v>
      </c>
      <c r="J58" s="76">
        <f t="shared" si="3"/>
        <v>11</v>
      </c>
    </row>
    <row r="59" spans="1:10" ht="15.6">
      <c r="A59" s="23" t="s">
        <v>124</v>
      </c>
      <c r="B59" s="65">
        <v>1345</v>
      </c>
      <c r="C59" s="65">
        <v>933</v>
      </c>
      <c r="D59" s="65">
        <v>25</v>
      </c>
      <c r="E59" s="65">
        <v>80</v>
      </c>
      <c r="F59" s="65">
        <v>1178</v>
      </c>
      <c r="G59" s="65">
        <v>17</v>
      </c>
      <c r="H59" s="65">
        <v>1205</v>
      </c>
      <c r="I59" s="65">
        <v>1205</v>
      </c>
      <c r="J59" s="65">
        <v>0</v>
      </c>
    </row>
    <row r="60" spans="1:10" ht="15.6">
      <c r="A60" s="22" t="s">
        <v>12</v>
      </c>
      <c r="B60" s="65">
        <v>631</v>
      </c>
      <c r="C60" s="65">
        <v>469</v>
      </c>
      <c r="D60" s="65">
        <v>12</v>
      </c>
      <c r="E60" s="65">
        <v>12</v>
      </c>
      <c r="F60" s="65">
        <v>608</v>
      </c>
      <c r="G60" s="65">
        <v>17</v>
      </c>
      <c r="H60" s="65">
        <v>516</v>
      </c>
      <c r="I60" s="65">
        <v>505</v>
      </c>
      <c r="J60" s="65">
        <v>11</v>
      </c>
    </row>
    <row r="61" spans="1:10" ht="15.6">
      <c r="A61" s="23" t="s">
        <v>125</v>
      </c>
      <c r="B61" s="65">
        <v>574</v>
      </c>
      <c r="C61" s="65">
        <v>984</v>
      </c>
      <c r="D61" s="65">
        <v>66</v>
      </c>
      <c r="E61" s="65">
        <v>218</v>
      </c>
      <c r="F61" s="65">
        <v>977</v>
      </c>
      <c r="G61" s="65">
        <v>0</v>
      </c>
      <c r="H61" s="65">
        <v>865</v>
      </c>
      <c r="I61" s="65">
        <v>865</v>
      </c>
      <c r="J61" s="65">
        <v>0</v>
      </c>
    </row>
    <row r="62" spans="1:10" ht="15.6">
      <c r="A62" s="22" t="s">
        <v>54</v>
      </c>
      <c r="B62" s="65">
        <v>227</v>
      </c>
      <c r="C62" s="65">
        <v>167</v>
      </c>
      <c r="D62" s="65">
        <v>20</v>
      </c>
      <c r="E62" s="65">
        <v>0</v>
      </c>
      <c r="F62" s="65">
        <v>287</v>
      </c>
      <c r="G62" s="65">
        <v>0</v>
      </c>
      <c r="H62" s="65">
        <v>127</v>
      </c>
      <c r="I62" s="65">
        <v>127</v>
      </c>
      <c r="J62" s="65">
        <v>0</v>
      </c>
    </row>
    <row r="63" spans="1:10" ht="15.6">
      <c r="A63" s="22" t="s">
        <v>55</v>
      </c>
      <c r="B63" s="65">
        <v>241</v>
      </c>
      <c r="C63" s="65">
        <v>135</v>
      </c>
      <c r="D63" s="65">
        <v>4</v>
      </c>
      <c r="E63" s="65">
        <v>0</v>
      </c>
      <c r="F63" s="65">
        <v>108</v>
      </c>
      <c r="G63" s="65">
        <v>0</v>
      </c>
      <c r="H63" s="65">
        <v>272</v>
      </c>
      <c r="I63" s="65">
        <v>272</v>
      </c>
      <c r="J63" s="65">
        <v>0</v>
      </c>
    </row>
    <row r="64" spans="1:10" ht="15.6">
      <c r="A64" s="22" t="s">
        <v>56</v>
      </c>
      <c r="B64" s="65">
        <v>6</v>
      </c>
      <c r="C64" s="65">
        <v>11</v>
      </c>
      <c r="D64" s="65">
        <v>1</v>
      </c>
      <c r="E64" s="65">
        <v>0</v>
      </c>
      <c r="F64" s="65">
        <v>16</v>
      </c>
      <c r="G64" s="65">
        <v>1</v>
      </c>
      <c r="H64" s="65">
        <v>2</v>
      </c>
      <c r="I64" s="65">
        <v>2</v>
      </c>
      <c r="J64" s="65">
        <v>0</v>
      </c>
    </row>
    <row r="65" spans="1:10" ht="15.6">
      <c r="A65" s="22" t="s">
        <v>57</v>
      </c>
      <c r="B65" s="65">
        <v>202</v>
      </c>
      <c r="C65" s="65">
        <v>193</v>
      </c>
      <c r="D65" s="65">
        <v>0</v>
      </c>
      <c r="E65" s="65">
        <v>36</v>
      </c>
      <c r="F65" s="65">
        <v>140</v>
      </c>
      <c r="G65" s="65">
        <v>0</v>
      </c>
      <c r="H65" s="65">
        <v>291</v>
      </c>
      <c r="I65" s="65">
        <v>291</v>
      </c>
      <c r="J65" s="65">
        <v>0</v>
      </c>
    </row>
    <row r="66" spans="1:10" ht="15.6">
      <c r="A66" s="22" t="s">
        <v>58</v>
      </c>
      <c r="B66" s="65">
        <v>25</v>
      </c>
      <c r="C66" s="65">
        <v>28</v>
      </c>
      <c r="D66" s="65">
        <v>1</v>
      </c>
      <c r="E66" s="65">
        <v>0</v>
      </c>
      <c r="F66" s="65">
        <v>33</v>
      </c>
      <c r="G66" s="65">
        <v>0</v>
      </c>
      <c r="H66" s="65">
        <v>21</v>
      </c>
      <c r="I66" s="65">
        <v>21</v>
      </c>
      <c r="J66" s="65">
        <v>0</v>
      </c>
    </row>
    <row r="67" spans="1:10" ht="15.6">
      <c r="A67" s="22" t="s">
        <v>103</v>
      </c>
      <c r="B67" s="65">
        <v>18</v>
      </c>
      <c r="C67" s="65">
        <v>37</v>
      </c>
      <c r="D67" s="65">
        <v>7</v>
      </c>
      <c r="E67" s="65">
        <v>0</v>
      </c>
      <c r="F67" s="65">
        <v>44</v>
      </c>
      <c r="G67" s="65">
        <v>0</v>
      </c>
      <c r="H67" s="65">
        <v>18</v>
      </c>
      <c r="I67" s="65">
        <v>18</v>
      </c>
      <c r="J67" s="65">
        <v>0</v>
      </c>
    </row>
    <row r="68" spans="1:10" ht="15.6">
      <c r="A68" s="23"/>
      <c r="B68" s="77"/>
      <c r="C68" s="77"/>
      <c r="D68" s="77"/>
      <c r="E68" s="77"/>
      <c r="F68" s="77"/>
      <c r="G68" s="77"/>
      <c r="H68" s="65"/>
      <c r="I68" s="77"/>
      <c r="J68" s="65"/>
    </row>
    <row r="69" spans="1:10" ht="15.6">
      <c r="A69" s="20" t="s">
        <v>155</v>
      </c>
      <c r="B69" s="75">
        <f>SUM(B70:B76)</f>
        <v>2647</v>
      </c>
      <c r="C69" s="75">
        <f t="shared" ref="C69:J69" si="4">SUM(C70:C76)</f>
        <v>2661</v>
      </c>
      <c r="D69" s="75">
        <f t="shared" si="4"/>
        <v>299</v>
      </c>
      <c r="E69" s="75">
        <f t="shared" si="4"/>
        <v>521</v>
      </c>
      <c r="F69" s="75">
        <f t="shared" si="4"/>
        <v>3590</v>
      </c>
      <c r="G69" s="75">
        <f t="shared" si="4"/>
        <v>27</v>
      </c>
      <c r="H69" s="75">
        <f t="shared" si="4"/>
        <v>2538</v>
      </c>
      <c r="I69" s="75">
        <f t="shared" si="4"/>
        <v>2534</v>
      </c>
      <c r="J69" s="76">
        <f t="shared" si="4"/>
        <v>4</v>
      </c>
    </row>
    <row r="70" spans="1:10" ht="15.6">
      <c r="A70" s="23" t="s">
        <v>126</v>
      </c>
      <c r="B70" s="65">
        <v>1100</v>
      </c>
      <c r="C70" s="65">
        <v>1029</v>
      </c>
      <c r="D70" s="65">
        <v>41</v>
      </c>
      <c r="E70" s="65">
        <v>297</v>
      </c>
      <c r="F70" s="65">
        <v>1500</v>
      </c>
      <c r="G70" s="65">
        <v>27</v>
      </c>
      <c r="H70" s="65">
        <v>967</v>
      </c>
      <c r="I70" s="65">
        <v>965</v>
      </c>
      <c r="J70" s="65">
        <v>2</v>
      </c>
    </row>
    <row r="71" spans="1:10" ht="15.6">
      <c r="A71" s="23" t="s">
        <v>127</v>
      </c>
      <c r="B71" s="65">
        <v>1245</v>
      </c>
      <c r="C71" s="65">
        <v>1349</v>
      </c>
      <c r="D71" s="65">
        <v>219</v>
      </c>
      <c r="E71" s="65">
        <v>224</v>
      </c>
      <c r="F71" s="65">
        <v>1806</v>
      </c>
      <c r="G71" s="65">
        <v>0</v>
      </c>
      <c r="H71" s="65">
        <v>1231</v>
      </c>
      <c r="I71" s="65">
        <v>1231</v>
      </c>
      <c r="J71" s="65">
        <v>0</v>
      </c>
    </row>
    <row r="72" spans="1:10" ht="15.6">
      <c r="A72" s="22" t="s">
        <v>362</v>
      </c>
      <c r="B72" s="65">
        <v>1</v>
      </c>
      <c r="C72" s="65">
        <v>1</v>
      </c>
      <c r="D72" s="65">
        <v>0</v>
      </c>
      <c r="E72" s="65">
        <v>0</v>
      </c>
      <c r="F72" s="65">
        <v>2</v>
      </c>
      <c r="G72" s="65">
        <v>0</v>
      </c>
      <c r="H72" s="65">
        <v>0</v>
      </c>
      <c r="I72" s="65">
        <v>0</v>
      </c>
      <c r="J72" s="65">
        <v>0</v>
      </c>
    </row>
    <row r="73" spans="1:10" ht="15.6">
      <c r="A73" s="22" t="s">
        <v>62</v>
      </c>
      <c r="B73" s="65">
        <v>9</v>
      </c>
      <c r="C73" s="65">
        <v>2</v>
      </c>
      <c r="D73" s="65">
        <v>0</v>
      </c>
      <c r="E73" s="65">
        <v>0</v>
      </c>
      <c r="F73" s="65">
        <v>2</v>
      </c>
      <c r="G73" s="65">
        <v>0</v>
      </c>
      <c r="H73" s="65">
        <v>9</v>
      </c>
      <c r="I73" s="65">
        <v>9</v>
      </c>
      <c r="J73" s="65">
        <v>0</v>
      </c>
    </row>
    <row r="74" spans="1:10" ht="15.6">
      <c r="A74" s="22" t="s">
        <v>63</v>
      </c>
      <c r="B74" s="65">
        <v>1</v>
      </c>
      <c r="C74" s="65">
        <v>0</v>
      </c>
      <c r="D74" s="65">
        <v>0</v>
      </c>
      <c r="E74" s="65">
        <v>0</v>
      </c>
      <c r="F74" s="65">
        <v>0</v>
      </c>
      <c r="G74" s="65">
        <v>0</v>
      </c>
      <c r="H74" s="65">
        <v>1</v>
      </c>
      <c r="I74" s="65">
        <v>1</v>
      </c>
      <c r="J74" s="65">
        <v>0</v>
      </c>
    </row>
    <row r="75" spans="1:10" ht="15.6">
      <c r="A75" s="22" t="s">
        <v>128</v>
      </c>
      <c r="B75" s="65">
        <v>92</v>
      </c>
      <c r="C75" s="65">
        <v>77</v>
      </c>
      <c r="D75" s="65">
        <v>18</v>
      </c>
      <c r="E75" s="65">
        <v>0</v>
      </c>
      <c r="F75" s="65">
        <v>79</v>
      </c>
      <c r="G75" s="65">
        <v>0</v>
      </c>
      <c r="H75" s="65">
        <v>108</v>
      </c>
      <c r="I75" s="65">
        <v>107</v>
      </c>
      <c r="J75" s="65">
        <v>1</v>
      </c>
    </row>
    <row r="76" spans="1:10" ht="15.6">
      <c r="A76" s="22" t="s">
        <v>129</v>
      </c>
      <c r="B76" s="65">
        <v>199</v>
      </c>
      <c r="C76" s="65">
        <v>203</v>
      </c>
      <c r="D76" s="65">
        <v>21</v>
      </c>
      <c r="E76" s="65">
        <v>0</v>
      </c>
      <c r="F76" s="65">
        <v>201</v>
      </c>
      <c r="G76" s="65">
        <v>0</v>
      </c>
      <c r="H76" s="65">
        <v>222</v>
      </c>
      <c r="I76" s="65">
        <v>221</v>
      </c>
      <c r="J76" s="65">
        <v>1</v>
      </c>
    </row>
    <row r="77" spans="1:10" ht="15.6">
      <c r="A77" s="23"/>
      <c r="B77" s="73"/>
      <c r="C77" s="77"/>
      <c r="D77" s="77"/>
      <c r="E77" s="77"/>
      <c r="F77" s="77"/>
      <c r="G77" s="77"/>
      <c r="H77" s="74"/>
      <c r="I77" s="77"/>
      <c r="J77" s="65"/>
    </row>
    <row r="78" spans="1:10" ht="15.6">
      <c r="A78" s="23"/>
      <c r="B78" s="73"/>
      <c r="C78" s="77"/>
      <c r="D78" s="77"/>
      <c r="E78" s="77"/>
      <c r="F78" s="77"/>
      <c r="G78" s="77"/>
      <c r="H78" s="74"/>
      <c r="I78" s="77"/>
      <c r="J78" s="65"/>
    </row>
    <row r="79" spans="1:10" ht="15.6">
      <c r="A79" s="20" t="s">
        <v>157</v>
      </c>
      <c r="B79" s="75">
        <f>SUM(B80:B95)</f>
        <v>3460</v>
      </c>
      <c r="C79" s="75">
        <f t="shared" ref="C79:J79" si="5">SUM(C80:C95)</f>
        <v>2381</v>
      </c>
      <c r="D79" s="75">
        <f t="shared" si="5"/>
        <v>257</v>
      </c>
      <c r="E79" s="75">
        <f t="shared" si="5"/>
        <v>183</v>
      </c>
      <c r="F79" s="75">
        <f t="shared" si="5"/>
        <v>2567</v>
      </c>
      <c r="G79" s="75">
        <f t="shared" si="5"/>
        <v>27</v>
      </c>
      <c r="H79" s="75">
        <f t="shared" si="5"/>
        <v>3714</v>
      </c>
      <c r="I79" s="75">
        <f t="shared" si="5"/>
        <v>3704</v>
      </c>
      <c r="J79" s="76">
        <f t="shared" si="5"/>
        <v>10</v>
      </c>
    </row>
    <row r="80" spans="1:10" ht="15.6">
      <c r="A80" s="22" t="s">
        <v>64</v>
      </c>
      <c r="B80" s="65">
        <v>553</v>
      </c>
      <c r="C80" s="65">
        <v>370</v>
      </c>
      <c r="D80" s="65">
        <v>18</v>
      </c>
      <c r="E80" s="65">
        <v>44</v>
      </c>
      <c r="F80" s="65">
        <v>418</v>
      </c>
      <c r="G80" s="65">
        <v>6</v>
      </c>
      <c r="H80" s="65">
        <v>567</v>
      </c>
      <c r="I80" s="65">
        <v>567</v>
      </c>
      <c r="J80" s="65">
        <v>0</v>
      </c>
    </row>
    <row r="81" spans="1:10" ht="15.6">
      <c r="A81" s="22" t="s">
        <v>65</v>
      </c>
      <c r="B81" s="65">
        <v>295</v>
      </c>
      <c r="C81" s="65">
        <v>203</v>
      </c>
      <c r="D81" s="65">
        <v>65</v>
      </c>
      <c r="E81" s="65">
        <v>0</v>
      </c>
      <c r="F81" s="65">
        <v>201</v>
      </c>
      <c r="G81" s="65">
        <v>9</v>
      </c>
      <c r="H81" s="65">
        <v>362</v>
      </c>
      <c r="I81" s="65">
        <v>362</v>
      </c>
      <c r="J81" s="65">
        <v>0</v>
      </c>
    </row>
    <row r="82" spans="1:10" ht="15.6">
      <c r="A82" s="22" t="s">
        <v>130</v>
      </c>
      <c r="B82" s="65">
        <v>433</v>
      </c>
      <c r="C82" s="65">
        <v>297</v>
      </c>
      <c r="D82" s="65">
        <v>32</v>
      </c>
      <c r="E82" s="65">
        <v>63</v>
      </c>
      <c r="F82" s="65">
        <v>349</v>
      </c>
      <c r="G82" s="65">
        <v>0</v>
      </c>
      <c r="H82" s="65">
        <v>476</v>
      </c>
      <c r="I82" s="65">
        <v>476</v>
      </c>
      <c r="J82" s="65">
        <v>0</v>
      </c>
    </row>
    <row r="83" spans="1:10" ht="15.6">
      <c r="A83" s="22" t="s">
        <v>66</v>
      </c>
      <c r="B83" s="65">
        <v>103</v>
      </c>
      <c r="C83" s="65">
        <v>68</v>
      </c>
      <c r="D83" s="65">
        <v>3</v>
      </c>
      <c r="E83" s="65">
        <v>0</v>
      </c>
      <c r="F83" s="65">
        <v>45</v>
      </c>
      <c r="G83" s="65">
        <v>0</v>
      </c>
      <c r="H83" s="65">
        <v>129</v>
      </c>
      <c r="I83" s="65">
        <v>129</v>
      </c>
      <c r="J83" s="65">
        <v>0</v>
      </c>
    </row>
    <row r="84" spans="1:10" ht="15.6">
      <c r="A84" s="22" t="s">
        <v>131</v>
      </c>
      <c r="B84" s="65">
        <v>86</v>
      </c>
      <c r="C84" s="65">
        <v>35</v>
      </c>
      <c r="D84" s="65">
        <v>0</v>
      </c>
      <c r="E84" s="65">
        <v>0</v>
      </c>
      <c r="F84" s="65">
        <v>32</v>
      </c>
      <c r="G84" s="65">
        <v>2</v>
      </c>
      <c r="H84" s="65">
        <v>89</v>
      </c>
      <c r="I84" s="65">
        <v>89</v>
      </c>
      <c r="J84" s="65">
        <v>0</v>
      </c>
    </row>
    <row r="85" spans="1:10" ht="15.6">
      <c r="A85" s="22" t="s">
        <v>68</v>
      </c>
      <c r="B85" s="65">
        <v>77</v>
      </c>
      <c r="C85" s="65">
        <v>139</v>
      </c>
      <c r="D85" s="65">
        <v>3</v>
      </c>
      <c r="E85" s="65">
        <v>0</v>
      </c>
      <c r="F85" s="65">
        <v>132</v>
      </c>
      <c r="G85" s="65">
        <v>0</v>
      </c>
      <c r="H85" s="65">
        <v>87</v>
      </c>
      <c r="I85" s="65">
        <v>87</v>
      </c>
      <c r="J85" s="65">
        <v>0</v>
      </c>
    </row>
    <row r="86" spans="1:10" ht="15.6">
      <c r="A86" s="22" t="s">
        <v>132</v>
      </c>
      <c r="B86" s="65">
        <v>39</v>
      </c>
      <c r="C86" s="65">
        <v>60</v>
      </c>
      <c r="D86" s="65">
        <v>0</v>
      </c>
      <c r="E86" s="65">
        <v>0</v>
      </c>
      <c r="F86" s="65">
        <v>56</v>
      </c>
      <c r="G86" s="65">
        <v>0</v>
      </c>
      <c r="H86" s="65">
        <v>43</v>
      </c>
      <c r="I86" s="65">
        <v>43</v>
      </c>
      <c r="J86" s="65">
        <v>0</v>
      </c>
    </row>
    <row r="87" spans="1:10" ht="15.6">
      <c r="A87" s="22" t="s">
        <v>70</v>
      </c>
      <c r="B87" s="65">
        <v>96</v>
      </c>
      <c r="C87" s="65">
        <v>58</v>
      </c>
      <c r="D87" s="65">
        <v>1</v>
      </c>
      <c r="E87" s="65">
        <v>0</v>
      </c>
      <c r="F87" s="65">
        <v>33</v>
      </c>
      <c r="G87" s="65">
        <v>0</v>
      </c>
      <c r="H87" s="65">
        <v>122</v>
      </c>
      <c r="I87" s="65">
        <v>122</v>
      </c>
      <c r="J87" s="65">
        <v>0</v>
      </c>
    </row>
    <row r="88" spans="1:10" ht="15.6">
      <c r="A88" s="22" t="s">
        <v>71</v>
      </c>
      <c r="B88" s="65">
        <v>434</v>
      </c>
      <c r="C88" s="65">
        <v>189</v>
      </c>
      <c r="D88" s="65">
        <v>19</v>
      </c>
      <c r="E88" s="65">
        <v>0</v>
      </c>
      <c r="F88" s="65">
        <v>312</v>
      </c>
      <c r="G88" s="65">
        <v>4</v>
      </c>
      <c r="H88" s="65">
        <v>330</v>
      </c>
      <c r="I88" s="65">
        <v>327</v>
      </c>
      <c r="J88" s="65">
        <v>3</v>
      </c>
    </row>
    <row r="89" spans="1:10" ht="15.6">
      <c r="A89" s="22" t="s">
        <v>72</v>
      </c>
      <c r="B89" s="65">
        <v>571</v>
      </c>
      <c r="C89" s="65">
        <v>269</v>
      </c>
      <c r="D89" s="65">
        <v>110</v>
      </c>
      <c r="E89" s="65">
        <v>0</v>
      </c>
      <c r="F89" s="65">
        <v>358</v>
      </c>
      <c r="G89" s="65">
        <v>6</v>
      </c>
      <c r="H89" s="65">
        <v>592</v>
      </c>
      <c r="I89" s="65">
        <v>586</v>
      </c>
      <c r="J89" s="65">
        <v>6</v>
      </c>
    </row>
    <row r="90" spans="1:10" ht="15.6">
      <c r="A90" s="23" t="s">
        <v>133</v>
      </c>
      <c r="B90" s="65">
        <v>161</v>
      </c>
      <c r="C90" s="65">
        <v>283</v>
      </c>
      <c r="D90" s="65">
        <v>3</v>
      </c>
      <c r="E90" s="65">
        <v>67</v>
      </c>
      <c r="F90" s="65">
        <v>298</v>
      </c>
      <c r="G90" s="65">
        <v>0</v>
      </c>
      <c r="H90" s="65">
        <v>216</v>
      </c>
      <c r="I90" s="65">
        <v>216</v>
      </c>
      <c r="J90" s="65">
        <v>0</v>
      </c>
    </row>
    <row r="91" spans="1:10" ht="15.6">
      <c r="A91" s="25" t="s">
        <v>73</v>
      </c>
      <c r="B91" s="65">
        <v>169</v>
      </c>
      <c r="C91" s="65">
        <v>201</v>
      </c>
      <c r="D91" s="65">
        <v>2</v>
      </c>
      <c r="E91" s="65">
        <v>9</v>
      </c>
      <c r="F91" s="65">
        <v>153</v>
      </c>
      <c r="G91" s="65">
        <v>0</v>
      </c>
      <c r="H91" s="65">
        <v>228</v>
      </c>
      <c r="I91" s="65">
        <v>227</v>
      </c>
      <c r="J91" s="65">
        <v>1</v>
      </c>
    </row>
    <row r="92" spans="1:10" ht="15.6">
      <c r="A92" s="22" t="s">
        <v>74</v>
      </c>
      <c r="B92" s="65">
        <v>28</v>
      </c>
      <c r="C92" s="65">
        <v>22</v>
      </c>
      <c r="D92" s="65">
        <v>0</v>
      </c>
      <c r="E92" s="65">
        <v>0</v>
      </c>
      <c r="F92" s="65">
        <v>38</v>
      </c>
      <c r="G92" s="65">
        <v>0</v>
      </c>
      <c r="H92" s="65">
        <v>12</v>
      </c>
      <c r="I92" s="65">
        <v>12</v>
      </c>
      <c r="J92" s="65">
        <v>0</v>
      </c>
    </row>
    <row r="93" spans="1:10" ht="15.6">
      <c r="A93" s="22" t="s">
        <v>75</v>
      </c>
      <c r="B93" s="65">
        <v>387</v>
      </c>
      <c r="C93" s="65">
        <v>159</v>
      </c>
      <c r="D93" s="65">
        <v>1</v>
      </c>
      <c r="E93" s="65">
        <v>0</v>
      </c>
      <c r="F93" s="65">
        <v>108</v>
      </c>
      <c r="G93" s="65">
        <v>0</v>
      </c>
      <c r="H93" s="65">
        <v>439</v>
      </c>
      <c r="I93" s="65">
        <v>439</v>
      </c>
      <c r="J93" s="65">
        <v>0</v>
      </c>
    </row>
    <row r="94" spans="1:10" ht="15.6">
      <c r="A94" s="22" t="s">
        <v>134</v>
      </c>
      <c r="B94" s="65">
        <v>4</v>
      </c>
      <c r="C94" s="65">
        <v>8</v>
      </c>
      <c r="D94" s="65">
        <v>0</v>
      </c>
      <c r="E94" s="65">
        <v>0</v>
      </c>
      <c r="F94" s="65">
        <v>11</v>
      </c>
      <c r="G94" s="65">
        <v>0</v>
      </c>
      <c r="H94" s="65">
        <v>1</v>
      </c>
      <c r="I94" s="65">
        <v>1</v>
      </c>
      <c r="J94" s="65">
        <v>0</v>
      </c>
    </row>
    <row r="95" spans="1:10" ht="15.6">
      <c r="A95" s="22" t="s">
        <v>77</v>
      </c>
      <c r="B95" s="65">
        <v>24</v>
      </c>
      <c r="C95" s="65">
        <v>20</v>
      </c>
      <c r="D95" s="65">
        <v>0</v>
      </c>
      <c r="E95" s="65">
        <v>0</v>
      </c>
      <c r="F95" s="65">
        <v>23</v>
      </c>
      <c r="G95" s="65">
        <v>0</v>
      </c>
      <c r="H95" s="65">
        <v>21</v>
      </c>
      <c r="I95" s="65">
        <v>21</v>
      </c>
      <c r="J95" s="65">
        <v>0</v>
      </c>
    </row>
    <row r="96" spans="1:10" ht="15.6">
      <c r="A96" s="23"/>
      <c r="B96" s="77"/>
      <c r="C96" s="77"/>
      <c r="D96" s="77"/>
      <c r="E96" s="77"/>
      <c r="F96" s="77"/>
      <c r="G96" s="77"/>
      <c r="H96" s="65"/>
      <c r="I96" s="77"/>
      <c r="J96" s="65"/>
    </row>
    <row r="97" spans="1:10" ht="15.6">
      <c r="A97" s="20" t="s">
        <v>163</v>
      </c>
      <c r="B97" s="75">
        <f>SUM(B98:B117)</f>
        <v>5427</v>
      </c>
      <c r="C97" s="75">
        <f t="shared" ref="C97:J97" si="6">SUM(C98:C117)</f>
        <v>2737</v>
      </c>
      <c r="D97" s="75">
        <f t="shared" si="6"/>
        <v>1108</v>
      </c>
      <c r="E97" s="75">
        <f t="shared" si="6"/>
        <v>0</v>
      </c>
      <c r="F97" s="75">
        <f t="shared" si="6"/>
        <v>3940</v>
      </c>
      <c r="G97" s="75">
        <f t="shared" si="6"/>
        <v>39</v>
      </c>
      <c r="H97" s="75">
        <f t="shared" si="6"/>
        <v>5332</v>
      </c>
      <c r="I97" s="75">
        <f t="shared" si="6"/>
        <v>5307</v>
      </c>
      <c r="J97" s="76">
        <f t="shared" si="6"/>
        <v>25</v>
      </c>
    </row>
    <row r="98" spans="1:10" ht="15.6">
      <c r="A98" s="23" t="s">
        <v>135</v>
      </c>
      <c r="B98" s="65">
        <v>2433</v>
      </c>
      <c r="C98" s="65">
        <v>906</v>
      </c>
      <c r="D98" s="65">
        <v>918</v>
      </c>
      <c r="E98" s="65">
        <v>0</v>
      </c>
      <c r="F98" s="65">
        <v>1610</v>
      </c>
      <c r="G98" s="65">
        <v>10</v>
      </c>
      <c r="H98" s="65">
        <v>2647</v>
      </c>
      <c r="I98" s="65">
        <v>2647</v>
      </c>
      <c r="J98" s="65">
        <v>0</v>
      </c>
    </row>
    <row r="99" spans="1:10" ht="15.6">
      <c r="A99" s="22" t="s">
        <v>78</v>
      </c>
      <c r="B99" s="65">
        <v>304</v>
      </c>
      <c r="C99" s="65">
        <v>180</v>
      </c>
      <c r="D99" s="65">
        <v>5</v>
      </c>
      <c r="E99" s="65">
        <v>0</v>
      </c>
      <c r="F99" s="65">
        <v>181</v>
      </c>
      <c r="G99" s="65">
        <v>3</v>
      </c>
      <c r="H99" s="65">
        <v>308</v>
      </c>
      <c r="I99" s="65">
        <v>308</v>
      </c>
      <c r="J99" s="65">
        <v>0</v>
      </c>
    </row>
    <row r="100" spans="1:10" ht="15.6">
      <c r="A100" s="23" t="s">
        <v>136</v>
      </c>
      <c r="B100" s="65">
        <v>472</v>
      </c>
      <c r="C100" s="65">
        <v>573</v>
      </c>
      <c r="D100" s="65">
        <v>2</v>
      </c>
      <c r="E100" s="65">
        <v>0</v>
      </c>
      <c r="F100" s="65">
        <v>618</v>
      </c>
      <c r="G100" s="65">
        <v>0</v>
      </c>
      <c r="H100" s="65">
        <v>429</v>
      </c>
      <c r="I100" s="65">
        <v>429</v>
      </c>
      <c r="J100" s="65">
        <v>0</v>
      </c>
    </row>
    <row r="101" spans="1:10" ht="15.6">
      <c r="A101" s="22" t="s">
        <v>79</v>
      </c>
      <c r="B101" s="65">
        <v>0</v>
      </c>
      <c r="C101" s="65">
        <v>0</v>
      </c>
      <c r="D101" s="65">
        <v>0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</row>
    <row r="102" spans="1:10" ht="15.6">
      <c r="A102" s="22" t="s">
        <v>137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  <c r="H102" s="65">
        <v>0</v>
      </c>
      <c r="I102" s="65">
        <v>0</v>
      </c>
      <c r="J102" s="65">
        <v>0</v>
      </c>
    </row>
    <row r="103" spans="1:10" ht="15.6">
      <c r="A103" s="22" t="s">
        <v>81</v>
      </c>
      <c r="B103" s="65">
        <v>164</v>
      </c>
      <c r="C103" s="65">
        <v>102</v>
      </c>
      <c r="D103" s="65">
        <v>7</v>
      </c>
      <c r="E103" s="65">
        <v>0</v>
      </c>
      <c r="F103" s="65">
        <v>92</v>
      </c>
      <c r="G103" s="65">
        <v>0</v>
      </c>
      <c r="H103" s="65">
        <v>181</v>
      </c>
      <c r="I103" s="65">
        <v>181</v>
      </c>
      <c r="J103" s="65">
        <v>0</v>
      </c>
    </row>
    <row r="104" spans="1:10" ht="15.6">
      <c r="A104" s="22" t="s">
        <v>138</v>
      </c>
      <c r="B104" s="65">
        <v>111</v>
      </c>
      <c r="C104" s="65">
        <v>59</v>
      </c>
      <c r="D104" s="65">
        <v>4</v>
      </c>
      <c r="E104" s="65">
        <v>0</v>
      </c>
      <c r="F104" s="65">
        <v>61</v>
      </c>
      <c r="G104" s="65">
        <v>4</v>
      </c>
      <c r="H104" s="65">
        <v>113</v>
      </c>
      <c r="I104" s="65">
        <v>113</v>
      </c>
      <c r="J104" s="65">
        <v>0</v>
      </c>
    </row>
    <row r="105" spans="1:10" ht="15.6">
      <c r="A105" s="22" t="s">
        <v>139</v>
      </c>
      <c r="B105" s="65">
        <v>413</v>
      </c>
      <c r="C105" s="65">
        <v>96</v>
      </c>
      <c r="D105" s="65">
        <v>4</v>
      </c>
      <c r="E105" s="65">
        <v>0</v>
      </c>
      <c r="F105" s="65">
        <v>104</v>
      </c>
      <c r="G105" s="65">
        <v>0</v>
      </c>
      <c r="H105" s="65">
        <v>409</v>
      </c>
      <c r="I105" s="65">
        <v>409</v>
      </c>
      <c r="J105" s="65">
        <v>0</v>
      </c>
    </row>
    <row r="106" spans="1:10" ht="15.6">
      <c r="A106" s="22" t="s">
        <v>140</v>
      </c>
      <c r="B106" s="65">
        <v>121</v>
      </c>
      <c r="C106" s="65">
        <v>47</v>
      </c>
      <c r="D106" s="65">
        <v>0</v>
      </c>
      <c r="E106" s="65">
        <v>0</v>
      </c>
      <c r="F106" s="65">
        <v>64</v>
      </c>
      <c r="G106" s="65">
        <v>0</v>
      </c>
      <c r="H106" s="65">
        <v>104</v>
      </c>
      <c r="I106" s="65">
        <v>104</v>
      </c>
      <c r="J106" s="65">
        <v>0</v>
      </c>
    </row>
    <row r="107" spans="1:10" ht="15.6">
      <c r="A107" s="22" t="s">
        <v>141</v>
      </c>
      <c r="B107" s="65">
        <v>7</v>
      </c>
      <c r="C107" s="65">
        <v>39</v>
      </c>
      <c r="D107" s="65">
        <v>0</v>
      </c>
      <c r="E107" s="65">
        <v>0</v>
      </c>
      <c r="F107" s="65">
        <v>14</v>
      </c>
      <c r="G107" s="65">
        <v>0</v>
      </c>
      <c r="H107" s="65">
        <v>32</v>
      </c>
      <c r="I107" s="65">
        <v>32</v>
      </c>
      <c r="J107" s="65">
        <v>0</v>
      </c>
    </row>
    <row r="108" spans="1:10" ht="15.6">
      <c r="A108" s="22" t="s">
        <v>86</v>
      </c>
      <c r="B108" s="65">
        <v>78</v>
      </c>
      <c r="C108" s="65">
        <v>56</v>
      </c>
      <c r="D108" s="65">
        <v>17</v>
      </c>
      <c r="E108" s="65">
        <v>0</v>
      </c>
      <c r="F108" s="65">
        <v>63</v>
      </c>
      <c r="G108" s="65">
        <v>4</v>
      </c>
      <c r="H108" s="65">
        <v>88</v>
      </c>
      <c r="I108" s="65">
        <v>88</v>
      </c>
      <c r="J108" s="65">
        <v>0</v>
      </c>
    </row>
    <row r="109" spans="1:10" ht="15.6">
      <c r="A109" s="22" t="s">
        <v>87</v>
      </c>
      <c r="B109" s="65">
        <v>59</v>
      </c>
      <c r="C109" s="65">
        <v>41</v>
      </c>
      <c r="D109" s="65">
        <v>16</v>
      </c>
      <c r="E109" s="65">
        <v>0</v>
      </c>
      <c r="F109" s="65">
        <v>74</v>
      </c>
      <c r="G109" s="65">
        <v>0</v>
      </c>
      <c r="H109" s="65">
        <v>42</v>
      </c>
      <c r="I109" s="65">
        <v>42</v>
      </c>
      <c r="J109" s="65">
        <v>0</v>
      </c>
    </row>
    <row r="110" spans="1:10" ht="15.6">
      <c r="A110" s="22" t="s">
        <v>88</v>
      </c>
      <c r="B110" s="65">
        <v>367</v>
      </c>
      <c r="C110" s="65">
        <v>188</v>
      </c>
      <c r="D110" s="65">
        <v>38</v>
      </c>
      <c r="E110" s="65">
        <v>0</v>
      </c>
      <c r="F110" s="65">
        <v>305</v>
      </c>
      <c r="G110" s="65">
        <v>14</v>
      </c>
      <c r="H110" s="65">
        <v>288</v>
      </c>
      <c r="I110" s="65">
        <v>288</v>
      </c>
      <c r="J110" s="65">
        <v>0</v>
      </c>
    </row>
    <row r="111" spans="1:10" ht="15.6">
      <c r="A111" s="22" t="s">
        <v>89</v>
      </c>
      <c r="B111" s="65">
        <v>173</v>
      </c>
      <c r="C111" s="65">
        <v>95</v>
      </c>
      <c r="D111" s="65">
        <v>1</v>
      </c>
      <c r="E111" s="65">
        <v>0</v>
      </c>
      <c r="F111" s="65">
        <v>142</v>
      </c>
      <c r="G111" s="65">
        <v>3</v>
      </c>
      <c r="H111" s="65">
        <v>127</v>
      </c>
      <c r="I111" s="65">
        <v>127</v>
      </c>
      <c r="J111" s="65">
        <v>0</v>
      </c>
    </row>
    <row r="112" spans="1:10" ht="15.6">
      <c r="A112" s="22" t="s">
        <v>90</v>
      </c>
      <c r="B112" s="65">
        <v>82</v>
      </c>
      <c r="C112" s="65">
        <v>72</v>
      </c>
      <c r="D112" s="65">
        <v>10</v>
      </c>
      <c r="E112" s="65">
        <v>0</v>
      </c>
      <c r="F112" s="65">
        <v>93</v>
      </c>
      <c r="G112" s="65">
        <v>1</v>
      </c>
      <c r="H112" s="65">
        <v>71</v>
      </c>
      <c r="I112" s="65">
        <v>71</v>
      </c>
      <c r="J112" s="65">
        <v>0</v>
      </c>
    </row>
    <row r="113" spans="1:10" ht="15.6">
      <c r="A113" s="22" t="s">
        <v>104</v>
      </c>
      <c r="B113" s="65">
        <v>192</v>
      </c>
      <c r="C113" s="65">
        <v>42</v>
      </c>
      <c r="D113" s="65">
        <v>1</v>
      </c>
      <c r="E113" s="65">
        <v>0</v>
      </c>
      <c r="F113" s="65">
        <v>71</v>
      </c>
      <c r="G113" s="65">
        <v>0</v>
      </c>
      <c r="H113" s="65">
        <v>164</v>
      </c>
      <c r="I113" s="65">
        <v>143</v>
      </c>
      <c r="J113" s="65">
        <v>21</v>
      </c>
    </row>
    <row r="114" spans="1:10" ht="15.6">
      <c r="A114" s="22" t="s">
        <v>92</v>
      </c>
      <c r="B114" s="65">
        <v>119</v>
      </c>
      <c r="C114" s="65">
        <v>60</v>
      </c>
      <c r="D114" s="65">
        <v>4</v>
      </c>
      <c r="E114" s="65">
        <v>0</v>
      </c>
      <c r="F114" s="65">
        <v>85</v>
      </c>
      <c r="G114" s="65">
        <v>0</v>
      </c>
      <c r="H114" s="65">
        <v>98</v>
      </c>
      <c r="I114" s="65">
        <v>98</v>
      </c>
      <c r="J114" s="65">
        <v>0</v>
      </c>
    </row>
    <row r="115" spans="1:10" ht="15.6">
      <c r="A115" s="22" t="s">
        <v>93</v>
      </c>
      <c r="B115" s="65">
        <v>261</v>
      </c>
      <c r="C115" s="65">
        <v>117</v>
      </c>
      <c r="D115" s="65">
        <v>53</v>
      </c>
      <c r="E115" s="65">
        <v>0</v>
      </c>
      <c r="F115" s="65">
        <v>268</v>
      </c>
      <c r="G115" s="65">
        <v>0</v>
      </c>
      <c r="H115" s="65">
        <v>163</v>
      </c>
      <c r="I115" s="65">
        <v>163</v>
      </c>
      <c r="J115" s="65">
        <v>0</v>
      </c>
    </row>
    <row r="116" spans="1:10" ht="15.6">
      <c r="A116" s="22" t="s">
        <v>94</v>
      </c>
      <c r="B116" s="65">
        <v>56</v>
      </c>
      <c r="C116" s="65">
        <v>56</v>
      </c>
      <c r="D116" s="65">
        <v>25</v>
      </c>
      <c r="E116" s="65">
        <v>0</v>
      </c>
      <c r="F116" s="65">
        <v>85</v>
      </c>
      <c r="G116" s="65">
        <v>0</v>
      </c>
      <c r="H116" s="65">
        <v>52</v>
      </c>
      <c r="I116" s="65">
        <v>52</v>
      </c>
      <c r="J116" s="65">
        <v>0</v>
      </c>
    </row>
    <row r="117" spans="1:10" ht="15.6">
      <c r="A117" s="22" t="s">
        <v>143</v>
      </c>
      <c r="B117" s="65">
        <v>15</v>
      </c>
      <c r="C117" s="65">
        <v>8</v>
      </c>
      <c r="D117" s="65">
        <v>3</v>
      </c>
      <c r="E117" s="65">
        <v>0</v>
      </c>
      <c r="F117" s="65">
        <v>10</v>
      </c>
      <c r="G117" s="65">
        <v>0</v>
      </c>
      <c r="H117" s="65">
        <v>16</v>
      </c>
      <c r="I117" s="65">
        <v>12</v>
      </c>
      <c r="J117" s="65">
        <v>4</v>
      </c>
    </row>
    <row r="118" spans="1:10" ht="15.6">
      <c r="A118" s="23"/>
      <c r="B118" s="73"/>
      <c r="C118" s="77"/>
      <c r="D118" s="77"/>
      <c r="E118" s="77"/>
      <c r="F118" s="77"/>
      <c r="G118" s="77"/>
      <c r="H118" s="74"/>
      <c r="I118" s="73"/>
      <c r="J118" s="74"/>
    </row>
    <row r="119" spans="1:10" ht="15.6">
      <c r="A119" s="20" t="s">
        <v>162</v>
      </c>
      <c r="B119" s="75">
        <f>SUM(B120:B127)</f>
        <v>5870</v>
      </c>
      <c r="C119" s="75">
        <f t="shared" ref="C119:J119" si="7">SUM(C120:C127)</f>
        <v>3630</v>
      </c>
      <c r="D119" s="75">
        <f t="shared" si="7"/>
        <v>484</v>
      </c>
      <c r="E119" s="75">
        <f t="shared" si="7"/>
        <v>313</v>
      </c>
      <c r="F119" s="75">
        <f t="shared" si="7"/>
        <v>4305</v>
      </c>
      <c r="G119" s="75">
        <f t="shared" si="7"/>
        <v>29</v>
      </c>
      <c r="H119" s="75">
        <f t="shared" si="7"/>
        <v>5992</v>
      </c>
      <c r="I119" s="75">
        <f t="shared" si="7"/>
        <v>5992</v>
      </c>
      <c r="J119" s="76">
        <f t="shared" si="7"/>
        <v>0</v>
      </c>
    </row>
    <row r="120" spans="1:10" ht="15.6">
      <c r="A120" s="23" t="s">
        <v>144</v>
      </c>
      <c r="B120" s="65">
        <v>2745</v>
      </c>
      <c r="C120" s="65">
        <v>665</v>
      </c>
      <c r="D120" s="65">
        <v>139</v>
      </c>
      <c r="E120" s="65">
        <v>63</v>
      </c>
      <c r="F120" s="65">
        <v>1099</v>
      </c>
      <c r="G120" s="65">
        <v>6</v>
      </c>
      <c r="H120" s="65">
        <v>2513</v>
      </c>
      <c r="I120" s="65">
        <v>2513</v>
      </c>
      <c r="J120" s="65">
        <v>0</v>
      </c>
    </row>
    <row r="121" spans="1:10" ht="15.6">
      <c r="A121" s="22" t="s">
        <v>145</v>
      </c>
      <c r="B121" s="65">
        <v>184</v>
      </c>
      <c r="C121" s="65">
        <v>426</v>
      </c>
      <c r="D121" s="65">
        <v>40</v>
      </c>
      <c r="E121" s="65">
        <v>95</v>
      </c>
      <c r="F121" s="65">
        <v>478</v>
      </c>
      <c r="G121" s="65">
        <v>0</v>
      </c>
      <c r="H121" s="65">
        <v>267</v>
      </c>
      <c r="I121" s="65">
        <v>267</v>
      </c>
      <c r="J121" s="65">
        <v>0</v>
      </c>
    </row>
    <row r="122" spans="1:10" ht="15.6">
      <c r="A122" s="22" t="s">
        <v>95</v>
      </c>
      <c r="B122" s="65">
        <v>64</v>
      </c>
      <c r="C122" s="65">
        <v>75</v>
      </c>
      <c r="D122" s="65">
        <v>9</v>
      </c>
      <c r="E122" s="65">
        <v>0</v>
      </c>
      <c r="F122" s="65">
        <v>72</v>
      </c>
      <c r="G122" s="65">
        <v>0</v>
      </c>
      <c r="H122" s="65">
        <v>76</v>
      </c>
      <c r="I122" s="65">
        <v>76</v>
      </c>
      <c r="J122" s="65">
        <v>0</v>
      </c>
    </row>
    <row r="123" spans="1:10" ht="15.6">
      <c r="A123" s="22" t="s">
        <v>96</v>
      </c>
      <c r="B123" s="65">
        <v>155</v>
      </c>
      <c r="C123" s="65">
        <v>75</v>
      </c>
      <c r="D123" s="65">
        <v>0</v>
      </c>
      <c r="E123" s="65">
        <v>0</v>
      </c>
      <c r="F123" s="65">
        <v>87</v>
      </c>
      <c r="G123" s="65">
        <v>0</v>
      </c>
      <c r="H123" s="65">
        <v>143</v>
      </c>
      <c r="I123" s="65">
        <v>143</v>
      </c>
      <c r="J123" s="65">
        <v>0</v>
      </c>
    </row>
    <row r="124" spans="1:10" ht="15.6">
      <c r="A124" s="23" t="s">
        <v>146</v>
      </c>
      <c r="B124" s="65">
        <v>1582</v>
      </c>
      <c r="C124" s="65">
        <v>1346</v>
      </c>
      <c r="D124" s="65">
        <v>144</v>
      </c>
      <c r="E124" s="65">
        <v>67</v>
      </c>
      <c r="F124" s="65">
        <v>1314</v>
      </c>
      <c r="G124" s="65">
        <v>23</v>
      </c>
      <c r="H124" s="65">
        <v>1825</v>
      </c>
      <c r="I124" s="65">
        <v>1825</v>
      </c>
      <c r="J124" s="65">
        <v>0</v>
      </c>
    </row>
    <row r="125" spans="1:10" ht="15.6">
      <c r="A125" s="22" t="s">
        <v>97</v>
      </c>
      <c r="B125" s="65">
        <v>627</v>
      </c>
      <c r="C125" s="65">
        <v>536</v>
      </c>
      <c r="D125" s="65">
        <v>70</v>
      </c>
      <c r="E125" s="65">
        <v>88</v>
      </c>
      <c r="F125" s="65">
        <v>615</v>
      </c>
      <c r="G125" s="65">
        <v>0</v>
      </c>
      <c r="H125" s="65">
        <v>706</v>
      </c>
      <c r="I125" s="65">
        <v>706</v>
      </c>
      <c r="J125" s="65">
        <v>0</v>
      </c>
    </row>
    <row r="126" spans="1:10" ht="15.6">
      <c r="A126" s="22" t="s">
        <v>147</v>
      </c>
      <c r="B126" s="65">
        <v>187</v>
      </c>
      <c r="C126" s="65">
        <v>107</v>
      </c>
      <c r="D126" s="65">
        <v>11</v>
      </c>
      <c r="E126" s="65">
        <v>0</v>
      </c>
      <c r="F126" s="65">
        <v>126</v>
      </c>
      <c r="G126" s="65">
        <v>0</v>
      </c>
      <c r="H126" s="65">
        <v>179</v>
      </c>
      <c r="I126" s="65">
        <v>179</v>
      </c>
      <c r="J126" s="65">
        <v>0</v>
      </c>
    </row>
    <row r="127" spans="1:10" ht="15.6">
      <c r="A127" s="22" t="s">
        <v>99</v>
      </c>
      <c r="B127" s="65">
        <v>326</v>
      </c>
      <c r="C127" s="65">
        <v>400</v>
      </c>
      <c r="D127" s="65">
        <v>71</v>
      </c>
      <c r="E127" s="65">
        <v>0</v>
      </c>
      <c r="F127" s="65">
        <v>514</v>
      </c>
      <c r="G127" s="65">
        <v>0</v>
      </c>
      <c r="H127" s="65">
        <v>283</v>
      </c>
      <c r="I127" s="65">
        <v>283</v>
      </c>
      <c r="J127" s="65">
        <v>0</v>
      </c>
    </row>
    <row r="128" spans="1:10" ht="15.6">
      <c r="A128" s="27"/>
      <c r="B128" s="31"/>
      <c r="C128" s="31"/>
      <c r="D128" s="31"/>
      <c r="E128" s="31"/>
      <c r="F128" s="31"/>
      <c r="G128" s="31"/>
      <c r="H128" s="28"/>
      <c r="I128" s="31"/>
      <c r="J128" s="28"/>
    </row>
    <row r="129" spans="1:1" ht="15">
      <c r="A129" s="97" t="s">
        <v>100</v>
      </c>
    </row>
    <row r="130" spans="1:1" ht="12.75" customHeight="1"/>
  </sheetData>
  <mergeCells count="9">
    <mergeCell ref="F7:F8"/>
    <mergeCell ref="G7:G8"/>
    <mergeCell ref="H7:H8"/>
    <mergeCell ref="I7:J7"/>
    <mergeCell ref="A7:A8"/>
    <mergeCell ref="B7:B8"/>
    <mergeCell ref="C7:C8"/>
    <mergeCell ref="D7:D8"/>
    <mergeCell ref="E7:E8"/>
  </mergeCells>
  <printOptions horizontalCentered="1" verticalCentered="1"/>
  <pageMargins left="0" right="0" top="0" bottom="0" header="0" footer="0"/>
  <pageSetup paperSize="223" scale="38" orientation="portrait" r:id="rId1"/>
  <rowBreaks count="1" manualBreakCount="1">
    <brk id="7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" zeroHeight="1"/>
  <cols>
    <col min="1" max="1" width="77.33203125" style="95" customWidth="1"/>
    <col min="2" max="2" width="13.88671875" style="95" customWidth="1"/>
    <col min="3" max="3" width="14.109375" style="95" customWidth="1"/>
    <col min="4" max="4" width="14.88671875" style="95" customWidth="1"/>
    <col min="5" max="5" width="13.44140625" style="95" customWidth="1"/>
    <col min="6" max="6" width="13.5546875" style="95" customWidth="1"/>
    <col min="7" max="7" width="14.33203125" style="95" customWidth="1"/>
    <col min="8" max="16384" width="9.109375" style="95" hidden="1"/>
  </cols>
  <sheetData>
    <row r="1" spans="1:7" ht="15.6">
      <c r="A1" s="13" t="s">
        <v>22</v>
      </c>
      <c r="B1" s="13"/>
      <c r="C1" s="14"/>
      <c r="D1" s="14"/>
      <c r="E1" s="14"/>
      <c r="F1" s="14"/>
      <c r="G1" s="14"/>
    </row>
    <row r="2" spans="1:7" ht="15.6">
      <c r="A2" s="15"/>
      <c r="B2" s="15"/>
      <c r="C2" s="16"/>
      <c r="D2" s="16"/>
      <c r="E2" s="16"/>
      <c r="F2" s="16"/>
      <c r="G2" s="16"/>
    </row>
    <row r="3" spans="1:7" ht="15.6">
      <c r="A3" s="98" t="s">
        <v>401</v>
      </c>
      <c r="B3" s="98"/>
      <c r="C3" s="98"/>
      <c r="D3" s="98"/>
      <c r="E3" s="98"/>
      <c r="F3" s="98"/>
      <c r="G3" s="98"/>
    </row>
    <row r="4" spans="1:7" ht="15.6">
      <c r="A4" s="98" t="s">
        <v>20</v>
      </c>
      <c r="B4" s="98"/>
      <c r="C4" s="98"/>
      <c r="D4" s="98"/>
      <c r="E4" s="98"/>
      <c r="F4" s="98"/>
      <c r="G4" s="98"/>
    </row>
    <row r="5" spans="1:7" ht="15.6">
      <c r="A5" s="98" t="s">
        <v>105</v>
      </c>
      <c r="B5" s="98"/>
      <c r="C5" s="98"/>
      <c r="D5" s="98"/>
      <c r="E5" s="98"/>
      <c r="F5" s="98"/>
      <c r="G5" s="98"/>
    </row>
    <row r="6" spans="1:7" ht="15.6">
      <c r="A6" s="98" t="s">
        <v>395</v>
      </c>
      <c r="B6" s="98"/>
      <c r="C6" s="98"/>
      <c r="D6" s="98"/>
      <c r="E6" s="98"/>
      <c r="F6" s="98"/>
      <c r="G6" s="98"/>
    </row>
    <row r="7" spans="1:7" ht="15.6">
      <c r="A7" s="103"/>
      <c r="B7" s="103"/>
      <c r="C7" s="103"/>
      <c r="D7" s="103"/>
      <c r="E7" s="103"/>
      <c r="F7" s="103"/>
      <c r="G7" s="103"/>
    </row>
    <row r="8" spans="1:7" ht="15.6">
      <c r="A8" s="276" t="s">
        <v>106</v>
      </c>
      <c r="B8" s="282" t="s">
        <v>23</v>
      </c>
      <c r="C8" s="284" t="s">
        <v>358</v>
      </c>
      <c r="D8" s="285"/>
      <c r="E8" s="285"/>
      <c r="F8" s="285"/>
      <c r="G8" s="285"/>
    </row>
    <row r="9" spans="1:7" ht="18">
      <c r="A9" s="277"/>
      <c r="B9" s="283"/>
      <c r="C9" s="5" t="s">
        <v>3</v>
      </c>
      <c r="D9" s="4" t="s">
        <v>4</v>
      </c>
      <c r="E9" s="5" t="s">
        <v>5</v>
      </c>
      <c r="F9" s="101" t="s">
        <v>6</v>
      </c>
      <c r="G9" s="101" t="s">
        <v>359</v>
      </c>
    </row>
    <row r="10" spans="1:7" ht="15.6">
      <c r="A10" s="102"/>
      <c r="B10" s="114"/>
      <c r="C10" s="17"/>
      <c r="D10" s="17"/>
      <c r="E10" s="17"/>
      <c r="F10" s="17"/>
      <c r="G10" s="18"/>
    </row>
    <row r="11" spans="1:7" ht="15.6">
      <c r="A11" s="26" t="s">
        <v>25</v>
      </c>
      <c r="B11" s="71">
        <f>SUM(B13,B23,B28,B38,B46,B55,B65,B76,B86,B96,B106,B118,B124,B134,B140)</f>
        <v>45820</v>
      </c>
      <c r="C11" s="71">
        <f t="shared" ref="C11:G11" si="0">SUM(C13,C23,C28,C38,C46,C55,C65,C76,C86,C96,C106,C118,C124,C134,C140)</f>
        <v>17341</v>
      </c>
      <c r="D11" s="71">
        <f t="shared" si="0"/>
        <v>10529</v>
      </c>
      <c r="E11" s="71">
        <f t="shared" si="0"/>
        <v>3529</v>
      </c>
      <c r="F11" s="71">
        <f t="shared" si="0"/>
        <v>6751</v>
      </c>
      <c r="G11" s="72">
        <f t="shared" si="0"/>
        <v>7670</v>
      </c>
    </row>
    <row r="12" spans="1:7" ht="15.6">
      <c r="A12" s="113"/>
      <c r="B12" s="121"/>
      <c r="C12" s="73"/>
      <c r="D12" s="73"/>
      <c r="E12" s="73"/>
      <c r="F12" s="73"/>
      <c r="G12" s="74"/>
    </row>
    <row r="13" spans="1:7" ht="15.6">
      <c r="A13" s="26" t="s">
        <v>26</v>
      </c>
      <c r="B13" s="71">
        <f>SUM(B14:B21)</f>
        <v>3791</v>
      </c>
      <c r="C13" s="71">
        <f t="shared" ref="C13:G13" si="1">SUM(C14:C21)</f>
        <v>1720</v>
      </c>
      <c r="D13" s="71">
        <f t="shared" si="1"/>
        <v>1194</v>
      </c>
      <c r="E13" s="71">
        <f t="shared" si="1"/>
        <v>275</v>
      </c>
      <c r="F13" s="71">
        <f t="shared" si="1"/>
        <v>126</v>
      </c>
      <c r="G13" s="72">
        <f t="shared" si="1"/>
        <v>476</v>
      </c>
    </row>
    <row r="14" spans="1:7" ht="15.6">
      <c r="A14" s="40" t="s">
        <v>107</v>
      </c>
      <c r="B14" s="77">
        <f>SUM(C14:G14)</f>
        <v>3217</v>
      </c>
      <c r="C14" s="65">
        <v>1720</v>
      </c>
      <c r="D14" s="65">
        <v>1194</v>
      </c>
      <c r="E14" s="65">
        <v>275</v>
      </c>
      <c r="F14" s="65">
        <v>28</v>
      </c>
      <c r="G14" s="65">
        <v>0</v>
      </c>
    </row>
    <row r="15" spans="1:7" ht="15.6">
      <c r="A15" s="22" t="s">
        <v>108</v>
      </c>
      <c r="B15" s="77">
        <f t="shared" ref="B15:B78" si="2">SUM(C15:G15)</f>
        <v>116</v>
      </c>
      <c r="C15" s="65">
        <v>0</v>
      </c>
      <c r="D15" s="65">
        <v>0</v>
      </c>
      <c r="E15" s="65">
        <v>0</v>
      </c>
      <c r="F15" s="65">
        <v>25</v>
      </c>
      <c r="G15" s="65">
        <v>91</v>
      </c>
    </row>
    <row r="16" spans="1:7" ht="15.6">
      <c r="A16" s="22" t="s">
        <v>30</v>
      </c>
      <c r="B16" s="77">
        <f t="shared" si="2"/>
        <v>102</v>
      </c>
      <c r="C16" s="65">
        <v>0</v>
      </c>
      <c r="D16" s="65">
        <v>0</v>
      </c>
      <c r="E16" s="65">
        <v>0</v>
      </c>
      <c r="F16" s="65">
        <v>2</v>
      </c>
      <c r="G16" s="65">
        <v>100</v>
      </c>
    </row>
    <row r="17" spans="1:7" ht="15.6">
      <c r="A17" s="22" t="s">
        <v>31</v>
      </c>
      <c r="B17" s="77">
        <f t="shared" si="2"/>
        <v>111</v>
      </c>
      <c r="C17" s="65">
        <v>0</v>
      </c>
      <c r="D17" s="65">
        <v>0</v>
      </c>
      <c r="E17" s="65">
        <v>0</v>
      </c>
      <c r="F17" s="65">
        <v>30</v>
      </c>
      <c r="G17" s="65">
        <v>81</v>
      </c>
    </row>
    <row r="18" spans="1:7" ht="15.6">
      <c r="A18" s="22" t="s">
        <v>27</v>
      </c>
      <c r="B18" s="77">
        <f t="shared" si="2"/>
        <v>42</v>
      </c>
      <c r="C18" s="65">
        <v>0</v>
      </c>
      <c r="D18" s="65">
        <v>0</v>
      </c>
      <c r="E18" s="65">
        <v>0</v>
      </c>
      <c r="F18" s="65">
        <v>19</v>
      </c>
      <c r="G18" s="65">
        <v>23</v>
      </c>
    </row>
    <row r="19" spans="1:7" ht="15.6">
      <c r="A19" s="22" t="s">
        <v>28</v>
      </c>
      <c r="B19" s="77">
        <f t="shared" si="2"/>
        <v>95</v>
      </c>
      <c r="C19" s="65">
        <v>0</v>
      </c>
      <c r="D19" s="65">
        <v>0</v>
      </c>
      <c r="E19" s="65">
        <v>0</v>
      </c>
      <c r="F19" s="65">
        <v>6</v>
      </c>
      <c r="G19" s="65">
        <v>89</v>
      </c>
    </row>
    <row r="20" spans="1:7" ht="15.6">
      <c r="A20" s="22" t="s">
        <v>29</v>
      </c>
      <c r="B20" s="77">
        <f t="shared" si="2"/>
        <v>11</v>
      </c>
      <c r="C20" s="65">
        <v>0</v>
      </c>
      <c r="D20" s="65">
        <v>0</v>
      </c>
      <c r="E20" s="65">
        <v>0</v>
      </c>
      <c r="F20" s="65">
        <v>0</v>
      </c>
      <c r="G20" s="65">
        <v>11</v>
      </c>
    </row>
    <row r="21" spans="1:7" ht="15.6">
      <c r="A21" s="22" t="s">
        <v>32</v>
      </c>
      <c r="B21" s="77">
        <f t="shared" si="2"/>
        <v>97</v>
      </c>
      <c r="C21" s="65">
        <v>0</v>
      </c>
      <c r="D21" s="65">
        <v>0</v>
      </c>
      <c r="E21" s="65">
        <v>0</v>
      </c>
      <c r="F21" s="65">
        <v>16</v>
      </c>
      <c r="G21" s="65">
        <v>81</v>
      </c>
    </row>
    <row r="22" spans="1:7" ht="15.6">
      <c r="A22" s="110"/>
      <c r="B22" s="77"/>
      <c r="C22" s="77"/>
      <c r="D22" s="77"/>
      <c r="E22" s="77"/>
      <c r="F22" s="77"/>
      <c r="G22" s="65"/>
    </row>
    <row r="23" spans="1:7" ht="15.6">
      <c r="A23" s="26" t="s">
        <v>7</v>
      </c>
      <c r="B23" s="75">
        <f>SUM(B24:B26)</f>
        <v>11974</v>
      </c>
      <c r="C23" s="75">
        <f t="shared" ref="C23:G23" si="3">SUM(C24:C26)</f>
        <v>4626</v>
      </c>
      <c r="D23" s="75">
        <f t="shared" si="3"/>
        <v>3504</v>
      </c>
      <c r="E23" s="75">
        <f t="shared" si="3"/>
        <v>2066</v>
      </c>
      <c r="F23" s="75">
        <f t="shared" si="3"/>
        <v>1777</v>
      </c>
      <c r="G23" s="76">
        <f t="shared" si="3"/>
        <v>1</v>
      </c>
    </row>
    <row r="24" spans="1:7" ht="15.6">
      <c r="A24" s="22" t="s">
        <v>109</v>
      </c>
      <c r="B24" s="77">
        <f t="shared" si="2"/>
        <v>5054</v>
      </c>
      <c r="C24" s="65">
        <v>1833</v>
      </c>
      <c r="D24" s="65">
        <v>1410</v>
      </c>
      <c r="E24" s="65">
        <v>914</v>
      </c>
      <c r="F24" s="65">
        <v>896</v>
      </c>
      <c r="G24" s="65">
        <v>1</v>
      </c>
    </row>
    <row r="25" spans="1:7" ht="15.6">
      <c r="A25" s="22" t="s">
        <v>110</v>
      </c>
      <c r="B25" s="77">
        <f t="shared" si="2"/>
        <v>4332</v>
      </c>
      <c r="C25" s="65">
        <v>1165</v>
      </c>
      <c r="D25" s="65">
        <v>1594</v>
      </c>
      <c r="E25" s="65">
        <v>1152</v>
      </c>
      <c r="F25" s="65">
        <v>421</v>
      </c>
      <c r="G25" s="65">
        <v>0</v>
      </c>
    </row>
    <row r="26" spans="1:7" ht="15.6">
      <c r="A26" s="110" t="s">
        <v>111</v>
      </c>
      <c r="B26" s="77">
        <f t="shared" si="2"/>
        <v>2588</v>
      </c>
      <c r="C26" s="65">
        <v>1628</v>
      </c>
      <c r="D26" s="65">
        <v>500</v>
      </c>
      <c r="E26" s="65">
        <v>0</v>
      </c>
      <c r="F26" s="65">
        <v>460</v>
      </c>
      <c r="G26" s="65">
        <v>0</v>
      </c>
    </row>
    <row r="27" spans="1:7" ht="15.6">
      <c r="A27" s="110"/>
      <c r="B27" s="77"/>
      <c r="C27" s="77"/>
      <c r="D27" s="77"/>
      <c r="E27" s="77"/>
      <c r="F27" s="77"/>
      <c r="G27" s="65"/>
    </row>
    <row r="28" spans="1:7" ht="15.6">
      <c r="A28" s="26" t="s">
        <v>33</v>
      </c>
      <c r="B28" s="75">
        <f>SUM(B29:B36)</f>
        <v>1299</v>
      </c>
      <c r="C28" s="75">
        <f t="shared" ref="C28:G28" si="4">SUM(C29:C36)</f>
        <v>0</v>
      </c>
      <c r="D28" s="75">
        <f t="shared" si="4"/>
        <v>0</v>
      </c>
      <c r="E28" s="75">
        <f t="shared" si="4"/>
        <v>0</v>
      </c>
      <c r="F28" s="75">
        <f t="shared" si="4"/>
        <v>194</v>
      </c>
      <c r="G28" s="76">
        <f t="shared" si="4"/>
        <v>1105</v>
      </c>
    </row>
    <row r="29" spans="1:7" ht="15.6">
      <c r="A29" s="22" t="s">
        <v>35</v>
      </c>
      <c r="B29" s="77">
        <f t="shared" si="2"/>
        <v>128</v>
      </c>
      <c r="C29" s="65">
        <v>0</v>
      </c>
      <c r="D29" s="65">
        <v>0</v>
      </c>
      <c r="E29" s="65">
        <v>0</v>
      </c>
      <c r="F29" s="65">
        <v>27</v>
      </c>
      <c r="G29" s="65">
        <v>101</v>
      </c>
    </row>
    <row r="30" spans="1:7" ht="15.6">
      <c r="A30" s="22" t="s">
        <v>34</v>
      </c>
      <c r="B30" s="77">
        <f t="shared" si="2"/>
        <v>429</v>
      </c>
      <c r="C30" s="65">
        <v>0</v>
      </c>
      <c r="D30" s="65">
        <v>0</v>
      </c>
      <c r="E30" s="65">
        <v>0</v>
      </c>
      <c r="F30" s="65">
        <v>28</v>
      </c>
      <c r="G30" s="65">
        <v>401</v>
      </c>
    </row>
    <row r="31" spans="1:7" ht="15.6">
      <c r="A31" s="22" t="s">
        <v>36</v>
      </c>
      <c r="B31" s="77">
        <f t="shared" si="2"/>
        <v>459</v>
      </c>
      <c r="C31" s="65">
        <v>0</v>
      </c>
      <c r="D31" s="65">
        <v>0</v>
      </c>
      <c r="E31" s="65">
        <v>0</v>
      </c>
      <c r="F31" s="65">
        <v>119</v>
      </c>
      <c r="G31" s="65">
        <v>340</v>
      </c>
    </row>
    <row r="32" spans="1:7" ht="15.6">
      <c r="A32" s="22" t="s">
        <v>37</v>
      </c>
      <c r="B32" s="77">
        <f t="shared" si="2"/>
        <v>46</v>
      </c>
      <c r="C32" s="65">
        <v>0</v>
      </c>
      <c r="D32" s="65">
        <v>0</v>
      </c>
      <c r="E32" s="65">
        <v>0</v>
      </c>
      <c r="F32" s="65">
        <v>3</v>
      </c>
      <c r="G32" s="65">
        <v>43</v>
      </c>
    </row>
    <row r="33" spans="1:7" ht="15.6">
      <c r="A33" s="22" t="s">
        <v>38</v>
      </c>
      <c r="B33" s="77">
        <f t="shared" si="2"/>
        <v>22</v>
      </c>
      <c r="C33" s="65">
        <v>0</v>
      </c>
      <c r="D33" s="65">
        <v>0</v>
      </c>
      <c r="E33" s="65">
        <v>0</v>
      </c>
      <c r="F33" s="65">
        <v>1</v>
      </c>
      <c r="G33" s="65">
        <v>21</v>
      </c>
    </row>
    <row r="34" spans="1:7" ht="15.6">
      <c r="A34" s="22" t="s">
        <v>39</v>
      </c>
      <c r="B34" s="77">
        <f t="shared" si="2"/>
        <v>92</v>
      </c>
      <c r="C34" s="65">
        <v>0</v>
      </c>
      <c r="D34" s="65">
        <v>0</v>
      </c>
      <c r="E34" s="65">
        <v>0</v>
      </c>
      <c r="F34" s="65">
        <v>12</v>
      </c>
      <c r="G34" s="65">
        <v>80</v>
      </c>
    </row>
    <row r="35" spans="1:7" ht="15.6">
      <c r="A35" s="22" t="s">
        <v>40</v>
      </c>
      <c r="B35" s="77">
        <f t="shared" si="2"/>
        <v>98</v>
      </c>
      <c r="C35" s="65">
        <v>0</v>
      </c>
      <c r="D35" s="65">
        <v>0</v>
      </c>
      <c r="E35" s="65">
        <v>0</v>
      </c>
      <c r="F35" s="65">
        <v>4</v>
      </c>
      <c r="G35" s="65">
        <v>94</v>
      </c>
    </row>
    <row r="36" spans="1:7" ht="15.6">
      <c r="A36" s="22" t="s">
        <v>41</v>
      </c>
      <c r="B36" s="77">
        <f t="shared" si="2"/>
        <v>25</v>
      </c>
      <c r="C36" s="65">
        <v>0</v>
      </c>
      <c r="D36" s="65">
        <v>0</v>
      </c>
      <c r="E36" s="65">
        <v>0</v>
      </c>
      <c r="F36" s="65">
        <v>0</v>
      </c>
      <c r="G36" s="65">
        <v>25</v>
      </c>
    </row>
    <row r="37" spans="1:7" ht="15.6">
      <c r="A37" s="40"/>
      <c r="B37" s="77"/>
      <c r="C37" s="77"/>
      <c r="D37" s="77"/>
      <c r="E37" s="77"/>
      <c r="F37" s="77"/>
      <c r="G37" s="65"/>
    </row>
    <row r="38" spans="1:7" ht="15.6">
      <c r="A38" s="26" t="s">
        <v>8</v>
      </c>
      <c r="B38" s="75">
        <f>SUM(B39:B44)</f>
        <v>2869</v>
      </c>
      <c r="C38" s="75">
        <f t="shared" ref="C38:G38" si="5">SUM(C39:C44)</f>
        <v>1521</v>
      </c>
      <c r="D38" s="75">
        <f t="shared" si="5"/>
        <v>653</v>
      </c>
      <c r="E38" s="75">
        <f t="shared" si="5"/>
        <v>287</v>
      </c>
      <c r="F38" s="75">
        <f t="shared" si="5"/>
        <v>370</v>
      </c>
      <c r="G38" s="76">
        <f t="shared" si="5"/>
        <v>38</v>
      </c>
    </row>
    <row r="39" spans="1:7" ht="15.6">
      <c r="A39" s="22" t="s">
        <v>112</v>
      </c>
      <c r="B39" s="77">
        <f t="shared" si="2"/>
        <v>2133</v>
      </c>
      <c r="C39" s="65">
        <v>1099</v>
      </c>
      <c r="D39" s="65">
        <v>564</v>
      </c>
      <c r="E39" s="65">
        <v>285</v>
      </c>
      <c r="F39" s="65">
        <v>185</v>
      </c>
      <c r="G39" s="65">
        <v>0</v>
      </c>
    </row>
    <row r="40" spans="1:7" ht="15.6">
      <c r="A40" s="22" t="s">
        <v>113</v>
      </c>
      <c r="B40" s="77">
        <f t="shared" si="2"/>
        <v>615</v>
      </c>
      <c r="C40" s="65">
        <v>397</v>
      </c>
      <c r="D40" s="65">
        <v>79</v>
      </c>
      <c r="E40" s="65">
        <v>2</v>
      </c>
      <c r="F40" s="65">
        <v>137</v>
      </c>
      <c r="G40" s="65">
        <v>0</v>
      </c>
    </row>
    <row r="41" spans="1:7" ht="15.6">
      <c r="A41" s="22" t="s">
        <v>42</v>
      </c>
      <c r="B41" s="77">
        <f t="shared" si="2"/>
        <v>31</v>
      </c>
      <c r="C41" s="65">
        <v>0</v>
      </c>
      <c r="D41" s="65">
        <v>0</v>
      </c>
      <c r="E41" s="65">
        <v>0</v>
      </c>
      <c r="F41" s="65">
        <v>13</v>
      </c>
      <c r="G41" s="65">
        <v>18</v>
      </c>
    </row>
    <row r="42" spans="1:7" ht="15.6">
      <c r="A42" s="22" t="s">
        <v>43</v>
      </c>
      <c r="B42" s="77">
        <f t="shared" si="2"/>
        <v>41</v>
      </c>
      <c r="C42" s="65">
        <v>25</v>
      </c>
      <c r="D42" s="65">
        <v>10</v>
      </c>
      <c r="E42" s="65">
        <v>0</v>
      </c>
      <c r="F42" s="65">
        <v>6</v>
      </c>
      <c r="G42" s="65">
        <v>0</v>
      </c>
    </row>
    <row r="43" spans="1:7" ht="15.6">
      <c r="A43" s="22" t="s">
        <v>44</v>
      </c>
      <c r="B43" s="77">
        <f t="shared" si="2"/>
        <v>10</v>
      </c>
      <c r="C43" s="65">
        <v>0</v>
      </c>
      <c r="D43" s="65">
        <v>0</v>
      </c>
      <c r="E43" s="65">
        <v>0</v>
      </c>
      <c r="F43" s="65">
        <v>4</v>
      </c>
      <c r="G43" s="65">
        <v>6</v>
      </c>
    </row>
    <row r="44" spans="1:7" ht="15.6">
      <c r="A44" s="22" t="s">
        <v>45</v>
      </c>
      <c r="B44" s="77">
        <f t="shared" si="2"/>
        <v>39</v>
      </c>
      <c r="C44" s="65">
        <v>0</v>
      </c>
      <c r="D44" s="65">
        <v>0</v>
      </c>
      <c r="E44" s="65">
        <v>0</v>
      </c>
      <c r="F44" s="65">
        <v>25</v>
      </c>
      <c r="G44" s="65">
        <v>14</v>
      </c>
    </row>
    <row r="45" spans="1:7" ht="15.6">
      <c r="A45" s="110"/>
      <c r="B45" s="77"/>
      <c r="C45" s="77"/>
      <c r="D45" s="77"/>
      <c r="E45" s="77"/>
      <c r="F45" s="77"/>
      <c r="G45" s="65"/>
    </row>
    <row r="46" spans="1:7" ht="15.6">
      <c r="A46" s="26" t="s">
        <v>9</v>
      </c>
      <c r="B46" s="75">
        <f>SUM(B47:B53)</f>
        <v>2073</v>
      </c>
      <c r="C46" s="75">
        <f t="shared" ref="C46:G46" si="6">SUM(C47:C53)</f>
        <v>1124</v>
      </c>
      <c r="D46" s="75">
        <f t="shared" si="6"/>
        <v>108</v>
      </c>
      <c r="E46" s="75">
        <f t="shared" si="6"/>
        <v>25</v>
      </c>
      <c r="F46" s="75">
        <f t="shared" si="6"/>
        <v>380</v>
      </c>
      <c r="G46" s="76">
        <f t="shared" si="6"/>
        <v>436</v>
      </c>
    </row>
    <row r="47" spans="1:7" ht="15.6">
      <c r="A47" s="22" t="s">
        <v>46</v>
      </c>
      <c r="B47" s="77">
        <f t="shared" si="2"/>
        <v>1065</v>
      </c>
      <c r="C47" s="65">
        <v>955</v>
      </c>
      <c r="D47" s="65">
        <v>21</v>
      </c>
      <c r="E47" s="65">
        <v>23</v>
      </c>
      <c r="F47" s="65">
        <v>66</v>
      </c>
      <c r="G47" s="65">
        <v>0</v>
      </c>
    </row>
    <row r="48" spans="1:7" ht="15.6">
      <c r="A48" s="22" t="s">
        <v>114</v>
      </c>
      <c r="B48" s="77">
        <f t="shared" si="2"/>
        <v>409</v>
      </c>
      <c r="C48" s="65">
        <v>169</v>
      </c>
      <c r="D48" s="65">
        <v>87</v>
      </c>
      <c r="E48" s="65">
        <v>2</v>
      </c>
      <c r="F48" s="65">
        <v>151</v>
      </c>
      <c r="G48" s="65">
        <v>0</v>
      </c>
    </row>
    <row r="49" spans="1:7" ht="15.6">
      <c r="A49" s="22" t="s">
        <v>115</v>
      </c>
      <c r="B49" s="77">
        <f t="shared" si="2"/>
        <v>141</v>
      </c>
      <c r="C49" s="65">
        <v>0</v>
      </c>
      <c r="D49" s="65">
        <v>0</v>
      </c>
      <c r="E49" s="65">
        <v>0</v>
      </c>
      <c r="F49" s="65">
        <v>46</v>
      </c>
      <c r="G49" s="65">
        <v>95</v>
      </c>
    </row>
    <row r="50" spans="1:7" ht="15.6">
      <c r="A50" s="22" t="s">
        <v>116</v>
      </c>
      <c r="B50" s="77">
        <f t="shared" si="2"/>
        <v>76</v>
      </c>
      <c r="C50" s="65">
        <v>0</v>
      </c>
      <c r="D50" s="65">
        <v>0</v>
      </c>
      <c r="E50" s="65">
        <v>0</v>
      </c>
      <c r="F50" s="65">
        <v>41</v>
      </c>
      <c r="G50" s="65">
        <v>35</v>
      </c>
    </row>
    <row r="51" spans="1:7" ht="15.6">
      <c r="A51" s="22" t="s">
        <v>117</v>
      </c>
      <c r="B51" s="77">
        <f t="shared" si="2"/>
        <v>45</v>
      </c>
      <c r="C51" s="65">
        <v>0</v>
      </c>
      <c r="D51" s="65">
        <v>0</v>
      </c>
      <c r="E51" s="65">
        <v>0</v>
      </c>
      <c r="F51" s="65">
        <v>4</v>
      </c>
      <c r="G51" s="65">
        <v>41</v>
      </c>
    </row>
    <row r="52" spans="1:7" ht="15.6">
      <c r="A52" s="22" t="s">
        <v>118</v>
      </c>
      <c r="B52" s="77">
        <f t="shared" si="2"/>
        <v>216</v>
      </c>
      <c r="C52" s="65">
        <v>0</v>
      </c>
      <c r="D52" s="65">
        <v>0</v>
      </c>
      <c r="E52" s="65">
        <v>0</v>
      </c>
      <c r="F52" s="65">
        <v>72</v>
      </c>
      <c r="G52" s="65">
        <v>144</v>
      </c>
    </row>
    <row r="53" spans="1:7" ht="15.6">
      <c r="A53" s="24" t="s">
        <v>102</v>
      </c>
      <c r="B53" s="77">
        <f t="shared" si="2"/>
        <v>121</v>
      </c>
      <c r="C53" s="65">
        <v>0</v>
      </c>
      <c r="D53" s="65">
        <v>0</v>
      </c>
      <c r="E53" s="65">
        <v>0</v>
      </c>
      <c r="F53" s="65">
        <v>0</v>
      </c>
      <c r="G53" s="65">
        <v>121</v>
      </c>
    </row>
    <row r="54" spans="1:7" ht="15.6">
      <c r="A54" s="110"/>
      <c r="B54" s="77"/>
      <c r="C54" s="77"/>
      <c r="D54" s="77"/>
      <c r="E54" s="77"/>
      <c r="F54" s="77"/>
      <c r="G54" s="65"/>
    </row>
    <row r="55" spans="1:7" ht="15.6">
      <c r="A55" s="26" t="s">
        <v>10</v>
      </c>
      <c r="B55" s="75">
        <f>SUM(B56:B63)</f>
        <v>1821</v>
      </c>
      <c r="C55" s="75">
        <f t="shared" ref="C55:G55" si="7">SUM(C56:C63)</f>
        <v>865</v>
      </c>
      <c r="D55" s="75">
        <f t="shared" si="7"/>
        <v>211</v>
      </c>
      <c r="E55" s="75">
        <f t="shared" si="7"/>
        <v>179</v>
      </c>
      <c r="F55" s="75">
        <f t="shared" si="7"/>
        <v>289</v>
      </c>
      <c r="G55" s="76">
        <f t="shared" si="7"/>
        <v>277</v>
      </c>
    </row>
    <row r="56" spans="1:7" ht="15.6">
      <c r="A56" s="110" t="s">
        <v>119</v>
      </c>
      <c r="B56" s="77">
        <f t="shared" si="2"/>
        <v>536</v>
      </c>
      <c r="C56" s="65">
        <v>257</v>
      </c>
      <c r="D56" s="65">
        <v>103</v>
      </c>
      <c r="E56" s="65">
        <v>127</v>
      </c>
      <c r="F56" s="65">
        <v>49</v>
      </c>
      <c r="G56" s="65">
        <v>0</v>
      </c>
    </row>
    <row r="57" spans="1:7" ht="15.6">
      <c r="A57" s="110" t="s">
        <v>120</v>
      </c>
      <c r="B57" s="77">
        <f t="shared" si="2"/>
        <v>513</v>
      </c>
      <c r="C57" s="65">
        <v>226</v>
      </c>
      <c r="D57" s="65">
        <v>93</v>
      </c>
      <c r="E57" s="65">
        <v>44</v>
      </c>
      <c r="F57" s="65">
        <v>150</v>
      </c>
      <c r="G57" s="65">
        <v>0</v>
      </c>
    </row>
    <row r="58" spans="1:7" ht="15.6">
      <c r="A58" s="110" t="s">
        <v>121</v>
      </c>
      <c r="B58" s="77">
        <f t="shared" si="2"/>
        <v>144</v>
      </c>
      <c r="C58" s="65">
        <v>60</v>
      </c>
      <c r="D58" s="65">
        <v>15</v>
      </c>
      <c r="E58" s="65">
        <v>8</v>
      </c>
      <c r="F58" s="65">
        <v>61</v>
      </c>
      <c r="G58" s="65">
        <v>0</v>
      </c>
    </row>
    <row r="59" spans="1:7" ht="15.6">
      <c r="A59" s="110" t="s">
        <v>122</v>
      </c>
      <c r="B59" s="77">
        <f t="shared" si="2"/>
        <v>322</v>
      </c>
      <c r="C59" s="65">
        <v>322</v>
      </c>
      <c r="D59" s="65">
        <v>0</v>
      </c>
      <c r="E59" s="65">
        <v>0</v>
      </c>
      <c r="F59" s="65">
        <v>0</v>
      </c>
      <c r="G59" s="65">
        <v>0</v>
      </c>
    </row>
    <row r="60" spans="1:7" ht="15.6">
      <c r="A60" s="22" t="s">
        <v>123</v>
      </c>
      <c r="B60" s="77">
        <f t="shared" si="2"/>
        <v>24</v>
      </c>
      <c r="C60" s="65">
        <v>0</v>
      </c>
      <c r="D60" s="65">
        <v>0</v>
      </c>
      <c r="E60" s="65">
        <v>0</v>
      </c>
      <c r="F60" s="65">
        <v>2</v>
      </c>
      <c r="G60" s="65">
        <v>22</v>
      </c>
    </row>
    <row r="61" spans="1:7" ht="15.6">
      <c r="A61" s="22" t="s">
        <v>51</v>
      </c>
      <c r="B61" s="77">
        <f t="shared" si="2"/>
        <v>48</v>
      </c>
      <c r="C61" s="65">
        <v>0</v>
      </c>
      <c r="D61" s="65">
        <v>0</v>
      </c>
      <c r="E61" s="65">
        <v>0</v>
      </c>
      <c r="F61" s="65">
        <v>17</v>
      </c>
      <c r="G61" s="65">
        <v>31</v>
      </c>
    </row>
    <row r="62" spans="1:7" ht="15.6">
      <c r="A62" s="22" t="s">
        <v>52</v>
      </c>
      <c r="B62" s="77">
        <f t="shared" si="2"/>
        <v>170</v>
      </c>
      <c r="C62" s="65">
        <v>0</v>
      </c>
      <c r="D62" s="65">
        <v>0</v>
      </c>
      <c r="E62" s="65">
        <v>0</v>
      </c>
      <c r="F62" s="65">
        <v>9</v>
      </c>
      <c r="G62" s="65">
        <v>161</v>
      </c>
    </row>
    <row r="63" spans="1:7" ht="15.6">
      <c r="A63" s="22" t="s">
        <v>53</v>
      </c>
      <c r="B63" s="77">
        <f t="shared" si="2"/>
        <v>64</v>
      </c>
      <c r="C63" s="65">
        <v>0</v>
      </c>
      <c r="D63" s="65">
        <v>0</v>
      </c>
      <c r="E63" s="65">
        <v>0</v>
      </c>
      <c r="F63" s="65">
        <v>1</v>
      </c>
      <c r="G63" s="65">
        <v>63</v>
      </c>
    </row>
    <row r="64" spans="1:7" ht="15.6">
      <c r="A64" s="40"/>
      <c r="B64" s="77"/>
      <c r="C64" s="77"/>
      <c r="D64" s="77"/>
      <c r="E64" s="77"/>
      <c r="F64" s="77"/>
      <c r="G64" s="65"/>
    </row>
    <row r="65" spans="1:7" ht="15.6">
      <c r="A65" s="26" t="s">
        <v>11</v>
      </c>
      <c r="B65" s="75">
        <f>SUM(B66:B74)</f>
        <v>3317</v>
      </c>
      <c r="C65" s="75">
        <f t="shared" ref="C65:G65" si="8">SUM(C66:C74)</f>
        <v>1677</v>
      </c>
      <c r="D65" s="75">
        <f t="shared" si="8"/>
        <v>742</v>
      </c>
      <c r="E65" s="75">
        <f t="shared" si="8"/>
        <v>72</v>
      </c>
      <c r="F65" s="75">
        <f t="shared" si="8"/>
        <v>477</v>
      </c>
      <c r="G65" s="76">
        <f t="shared" si="8"/>
        <v>349</v>
      </c>
    </row>
    <row r="66" spans="1:7" ht="15.6">
      <c r="A66" s="110" t="s">
        <v>124</v>
      </c>
      <c r="B66" s="77">
        <f t="shared" si="2"/>
        <v>1205</v>
      </c>
      <c r="C66" s="65">
        <v>789</v>
      </c>
      <c r="D66" s="65">
        <v>338</v>
      </c>
      <c r="E66" s="65">
        <v>25</v>
      </c>
      <c r="F66" s="65">
        <v>53</v>
      </c>
      <c r="G66" s="65">
        <v>0</v>
      </c>
    </row>
    <row r="67" spans="1:7" ht="15.6">
      <c r="A67" s="22" t="s">
        <v>12</v>
      </c>
      <c r="B67" s="77">
        <f t="shared" si="2"/>
        <v>516</v>
      </c>
      <c r="C67" s="65">
        <v>179</v>
      </c>
      <c r="D67" s="65">
        <v>284</v>
      </c>
      <c r="E67" s="65">
        <v>37</v>
      </c>
      <c r="F67" s="65">
        <v>16</v>
      </c>
      <c r="G67" s="65">
        <v>0</v>
      </c>
    </row>
    <row r="68" spans="1:7" ht="15.6">
      <c r="A68" s="110" t="s">
        <v>125</v>
      </c>
      <c r="B68" s="77">
        <f t="shared" si="2"/>
        <v>865</v>
      </c>
      <c r="C68" s="65">
        <v>533</v>
      </c>
      <c r="D68" s="65">
        <v>45</v>
      </c>
      <c r="E68" s="65">
        <v>6</v>
      </c>
      <c r="F68" s="65">
        <v>280</v>
      </c>
      <c r="G68" s="65">
        <v>1</v>
      </c>
    </row>
    <row r="69" spans="1:7" ht="15.6">
      <c r="A69" s="22" t="s">
        <v>54</v>
      </c>
      <c r="B69" s="77">
        <f t="shared" si="2"/>
        <v>127</v>
      </c>
      <c r="C69" s="65">
        <v>0</v>
      </c>
      <c r="D69" s="65">
        <v>0</v>
      </c>
      <c r="E69" s="65">
        <v>0</v>
      </c>
      <c r="F69" s="65">
        <v>14</v>
      </c>
      <c r="G69" s="65">
        <v>113</v>
      </c>
    </row>
    <row r="70" spans="1:7" ht="15.6">
      <c r="A70" s="22" t="s">
        <v>55</v>
      </c>
      <c r="B70" s="77">
        <f t="shared" si="2"/>
        <v>272</v>
      </c>
      <c r="C70" s="65">
        <v>0</v>
      </c>
      <c r="D70" s="65">
        <v>0</v>
      </c>
      <c r="E70" s="65">
        <v>0</v>
      </c>
      <c r="F70" s="65">
        <v>68</v>
      </c>
      <c r="G70" s="65">
        <v>204</v>
      </c>
    </row>
    <row r="71" spans="1:7" ht="15.6">
      <c r="A71" s="22" t="s">
        <v>56</v>
      </c>
      <c r="B71" s="77">
        <f t="shared" si="2"/>
        <v>2</v>
      </c>
      <c r="C71" s="65">
        <v>0</v>
      </c>
      <c r="D71" s="65">
        <v>0</v>
      </c>
      <c r="E71" s="65">
        <v>0</v>
      </c>
      <c r="F71" s="65">
        <v>0</v>
      </c>
      <c r="G71" s="65">
        <v>2</v>
      </c>
    </row>
    <row r="72" spans="1:7" ht="15.6">
      <c r="A72" s="22" t="s">
        <v>57</v>
      </c>
      <c r="B72" s="77">
        <f t="shared" si="2"/>
        <v>291</v>
      </c>
      <c r="C72" s="65">
        <v>176</v>
      </c>
      <c r="D72" s="65">
        <v>75</v>
      </c>
      <c r="E72" s="65">
        <v>4</v>
      </c>
      <c r="F72" s="65">
        <v>36</v>
      </c>
      <c r="G72" s="65">
        <v>0</v>
      </c>
    </row>
    <row r="73" spans="1:7" ht="15.6">
      <c r="A73" s="22" t="s">
        <v>58</v>
      </c>
      <c r="B73" s="77">
        <f t="shared" si="2"/>
        <v>21</v>
      </c>
      <c r="C73" s="65">
        <v>0</v>
      </c>
      <c r="D73" s="65">
        <v>0</v>
      </c>
      <c r="E73" s="65">
        <v>0</v>
      </c>
      <c r="F73" s="65">
        <v>0</v>
      </c>
      <c r="G73" s="65">
        <v>21</v>
      </c>
    </row>
    <row r="74" spans="1:7" ht="15.6">
      <c r="A74" s="22" t="s">
        <v>103</v>
      </c>
      <c r="B74" s="77">
        <f t="shared" si="2"/>
        <v>18</v>
      </c>
      <c r="C74" s="65">
        <v>0</v>
      </c>
      <c r="D74" s="65">
        <v>0</v>
      </c>
      <c r="E74" s="65">
        <v>0</v>
      </c>
      <c r="F74" s="65">
        <v>10</v>
      </c>
      <c r="G74" s="65">
        <v>8</v>
      </c>
    </row>
    <row r="75" spans="1:7" ht="15.6">
      <c r="A75" s="110"/>
      <c r="B75" s="77"/>
      <c r="C75" s="77"/>
      <c r="D75" s="77"/>
      <c r="E75" s="77"/>
      <c r="F75" s="77"/>
      <c r="G75" s="65"/>
    </row>
    <row r="76" spans="1:7" ht="15.6">
      <c r="A76" s="26" t="s">
        <v>60</v>
      </c>
      <c r="B76" s="75">
        <f>SUM(B77:B83)</f>
        <v>2538</v>
      </c>
      <c r="C76" s="75">
        <f t="shared" ref="C76:G76" si="9">SUM(C77:C83)</f>
        <v>1176</v>
      </c>
      <c r="D76" s="75">
        <f t="shared" si="9"/>
        <v>870</v>
      </c>
      <c r="E76" s="75">
        <f t="shared" si="9"/>
        <v>87</v>
      </c>
      <c r="F76" s="75">
        <f t="shared" si="9"/>
        <v>404</v>
      </c>
      <c r="G76" s="76">
        <f t="shared" si="9"/>
        <v>1</v>
      </c>
    </row>
    <row r="77" spans="1:7" ht="15.6">
      <c r="A77" s="110" t="s">
        <v>126</v>
      </c>
      <c r="B77" s="77">
        <f t="shared" si="2"/>
        <v>967</v>
      </c>
      <c r="C77" s="65">
        <v>411</v>
      </c>
      <c r="D77" s="65">
        <v>431</v>
      </c>
      <c r="E77" s="65">
        <v>18</v>
      </c>
      <c r="F77" s="65">
        <v>107</v>
      </c>
      <c r="G77" s="65">
        <v>0</v>
      </c>
    </row>
    <row r="78" spans="1:7" ht="15.6">
      <c r="A78" s="110" t="s">
        <v>127</v>
      </c>
      <c r="B78" s="77">
        <f t="shared" si="2"/>
        <v>1231</v>
      </c>
      <c r="C78" s="65">
        <v>576</v>
      </c>
      <c r="D78" s="65">
        <v>353</v>
      </c>
      <c r="E78" s="65">
        <v>57</v>
      </c>
      <c r="F78" s="65">
        <v>245</v>
      </c>
      <c r="G78" s="65">
        <v>0</v>
      </c>
    </row>
    <row r="79" spans="1:7" ht="15.6">
      <c r="A79" s="22" t="s">
        <v>61</v>
      </c>
      <c r="B79" s="77">
        <f t="shared" ref="B79:B143" si="10">SUM(C79:G79)</f>
        <v>0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</row>
    <row r="80" spans="1:7" ht="15.6">
      <c r="A80" s="22" t="s">
        <v>62</v>
      </c>
      <c r="B80" s="77">
        <f t="shared" si="10"/>
        <v>9</v>
      </c>
      <c r="C80" s="65">
        <v>0</v>
      </c>
      <c r="D80" s="65">
        <v>0</v>
      </c>
      <c r="E80" s="65">
        <v>0</v>
      </c>
      <c r="F80" s="65">
        <v>8</v>
      </c>
      <c r="G80" s="65">
        <v>1</v>
      </c>
    </row>
    <row r="81" spans="1:7" ht="15.6">
      <c r="A81" s="22" t="s">
        <v>63</v>
      </c>
      <c r="B81" s="77">
        <f t="shared" si="10"/>
        <v>1</v>
      </c>
      <c r="C81" s="65">
        <v>0</v>
      </c>
      <c r="D81" s="65">
        <v>0</v>
      </c>
      <c r="E81" s="65">
        <v>0</v>
      </c>
      <c r="F81" s="65">
        <v>1</v>
      </c>
      <c r="G81" s="65">
        <v>0</v>
      </c>
    </row>
    <row r="82" spans="1:7" ht="15.6">
      <c r="A82" s="22" t="s">
        <v>128</v>
      </c>
      <c r="B82" s="77">
        <f t="shared" si="10"/>
        <v>108</v>
      </c>
      <c r="C82" s="65">
        <v>65</v>
      </c>
      <c r="D82" s="65">
        <v>0</v>
      </c>
      <c r="E82" s="65">
        <v>0</v>
      </c>
      <c r="F82" s="65">
        <v>43</v>
      </c>
      <c r="G82" s="65">
        <v>0</v>
      </c>
    </row>
    <row r="83" spans="1:7" ht="15.6">
      <c r="A83" s="22" t="s">
        <v>129</v>
      </c>
      <c r="B83" s="77">
        <f t="shared" si="10"/>
        <v>222</v>
      </c>
      <c r="C83" s="65">
        <v>124</v>
      </c>
      <c r="D83" s="65">
        <v>86</v>
      </c>
      <c r="E83" s="65">
        <v>12</v>
      </c>
      <c r="F83" s="65">
        <v>0</v>
      </c>
      <c r="G83" s="65">
        <v>0</v>
      </c>
    </row>
    <row r="84" spans="1:7" ht="15.6">
      <c r="A84" s="22"/>
      <c r="B84" s="77"/>
      <c r="C84" s="65"/>
      <c r="D84" s="65"/>
      <c r="E84" s="65"/>
      <c r="F84" s="65"/>
      <c r="G84" s="65"/>
    </row>
    <row r="85" spans="1:7" ht="15.6">
      <c r="A85" s="110"/>
      <c r="B85" s="77"/>
      <c r="C85" s="77"/>
      <c r="D85" s="77"/>
      <c r="E85" s="77"/>
      <c r="F85" s="77"/>
      <c r="G85" s="65"/>
    </row>
    <row r="86" spans="1:7" ht="15.6">
      <c r="A86" s="26" t="s">
        <v>13</v>
      </c>
      <c r="B86" s="75">
        <f>SUM(B87:B94)</f>
        <v>1875</v>
      </c>
      <c r="C86" s="75">
        <f t="shared" ref="C86:G86" si="11">SUM(C87:C94)</f>
        <v>584</v>
      </c>
      <c r="D86" s="75">
        <f t="shared" si="11"/>
        <v>290</v>
      </c>
      <c r="E86" s="75">
        <f t="shared" si="11"/>
        <v>38</v>
      </c>
      <c r="F86" s="75">
        <f t="shared" si="11"/>
        <v>402</v>
      </c>
      <c r="G86" s="76">
        <f t="shared" si="11"/>
        <v>561</v>
      </c>
    </row>
    <row r="87" spans="1:7" ht="15.6">
      <c r="A87" s="22" t="s">
        <v>64</v>
      </c>
      <c r="B87" s="77">
        <f t="shared" si="10"/>
        <v>567</v>
      </c>
      <c r="C87" s="65">
        <v>303</v>
      </c>
      <c r="D87" s="65">
        <v>201</v>
      </c>
      <c r="E87" s="65">
        <v>16</v>
      </c>
      <c r="F87" s="65">
        <v>47</v>
      </c>
      <c r="G87" s="65">
        <v>0</v>
      </c>
    </row>
    <row r="88" spans="1:7" ht="15.6">
      <c r="A88" s="22" t="s">
        <v>65</v>
      </c>
      <c r="B88" s="77">
        <f t="shared" si="10"/>
        <v>362</v>
      </c>
      <c r="C88" s="65">
        <v>0</v>
      </c>
      <c r="D88" s="65">
        <v>0</v>
      </c>
      <c r="E88" s="65">
        <v>0</v>
      </c>
      <c r="F88" s="65">
        <v>95</v>
      </c>
      <c r="G88" s="65">
        <v>267</v>
      </c>
    </row>
    <row r="89" spans="1:7" ht="15.6">
      <c r="A89" s="22" t="s">
        <v>130</v>
      </c>
      <c r="B89" s="77">
        <f t="shared" si="10"/>
        <v>476</v>
      </c>
      <c r="C89" s="65">
        <v>281</v>
      </c>
      <c r="D89" s="65">
        <v>89</v>
      </c>
      <c r="E89" s="65">
        <v>22</v>
      </c>
      <c r="F89" s="65">
        <v>84</v>
      </c>
      <c r="G89" s="65">
        <v>0</v>
      </c>
    </row>
    <row r="90" spans="1:7" ht="15.6">
      <c r="A90" s="22" t="s">
        <v>66</v>
      </c>
      <c r="B90" s="77">
        <f t="shared" si="10"/>
        <v>129</v>
      </c>
      <c r="C90" s="65">
        <v>0</v>
      </c>
      <c r="D90" s="65">
        <v>0</v>
      </c>
      <c r="E90" s="65">
        <v>0</v>
      </c>
      <c r="F90" s="65">
        <v>46</v>
      </c>
      <c r="G90" s="65">
        <v>83</v>
      </c>
    </row>
    <row r="91" spans="1:7" ht="15.6">
      <c r="A91" s="22" t="s">
        <v>131</v>
      </c>
      <c r="B91" s="77">
        <f t="shared" si="10"/>
        <v>89</v>
      </c>
      <c r="C91" s="65">
        <v>0</v>
      </c>
      <c r="D91" s="65">
        <v>0</v>
      </c>
      <c r="E91" s="65">
        <v>0</v>
      </c>
      <c r="F91" s="65">
        <v>54</v>
      </c>
      <c r="G91" s="65">
        <v>35</v>
      </c>
    </row>
    <row r="92" spans="1:7" ht="15.6">
      <c r="A92" s="22" t="s">
        <v>68</v>
      </c>
      <c r="B92" s="77">
        <f t="shared" si="10"/>
        <v>87</v>
      </c>
      <c r="C92" s="65">
        <v>0</v>
      </c>
      <c r="D92" s="65">
        <v>0</v>
      </c>
      <c r="E92" s="65">
        <v>0</v>
      </c>
      <c r="F92" s="65">
        <v>0</v>
      </c>
      <c r="G92" s="65">
        <v>87</v>
      </c>
    </row>
    <row r="93" spans="1:7" ht="15.6">
      <c r="A93" s="22" t="s">
        <v>132</v>
      </c>
      <c r="B93" s="77">
        <f t="shared" si="10"/>
        <v>43</v>
      </c>
      <c r="C93" s="65">
        <v>0</v>
      </c>
      <c r="D93" s="65">
        <v>0</v>
      </c>
      <c r="E93" s="65">
        <v>0</v>
      </c>
      <c r="F93" s="65">
        <v>18</v>
      </c>
      <c r="G93" s="65">
        <v>25</v>
      </c>
    </row>
    <row r="94" spans="1:7" ht="15.6">
      <c r="A94" s="22" t="s">
        <v>70</v>
      </c>
      <c r="B94" s="77">
        <f t="shared" si="10"/>
        <v>122</v>
      </c>
      <c r="C94" s="65">
        <v>0</v>
      </c>
      <c r="D94" s="65">
        <v>0</v>
      </c>
      <c r="E94" s="65">
        <v>0</v>
      </c>
      <c r="F94" s="65">
        <v>58</v>
      </c>
      <c r="G94" s="65">
        <v>64</v>
      </c>
    </row>
    <row r="95" spans="1:7" ht="15.6">
      <c r="A95" s="110"/>
      <c r="B95" s="77"/>
      <c r="C95" s="77"/>
      <c r="D95" s="77"/>
      <c r="E95" s="77"/>
      <c r="F95" s="77"/>
      <c r="G95" s="65"/>
    </row>
    <row r="96" spans="1:7" ht="15.6">
      <c r="A96" s="26" t="s">
        <v>14</v>
      </c>
      <c r="B96" s="75">
        <f>SUM(B97:B104)</f>
        <v>1839</v>
      </c>
      <c r="C96" s="75">
        <f t="shared" ref="C96:G96" si="12">SUM(C97:C104)</f>
        <v>920</v>
      </c>
      <c r="D96" s="75">
        <f t="shared" si="12"/>
        <v>292</v>
      </c>
      <c r="E96" s="75">
        <f t="shared" si="12"/>
        <v>42</v>
      </c>
      <c r="F96" s="75">
        <f t="shared" si="12"/>
        <v>276</v>
      </c>
      <c r="G96" s="76">
        <f t="shared" si="12"/>
        <v>309</v>
      </c>
    </row>
    <row r="97" spans="1:7" ht="15.6">
      <c r="A97" s="22" t="s">
        <v>71</v>
      </c>
      <c r="B97" s="77">
        <f t="shared" si="10"/>
        <v>330</v>
      </c>
      <c r="C97" s="65">
        <v>215</v>
      </c>
      <c r="D97" s="65">
        <v>104</v>
      </c>
      <c r="E97" s="65">
        <v>11</v>
      </c>
      <c r="F97" s="65">
        <v>0</v>
      </c>
      <c r="G97" s="65">
        <v>0</v>
      </c>
    </row>
    <row r="98" spans="1:7" ht="15.6">
      <c r="A98" s="22" t="s">
        <v>72</v>
      </c>
      <c r="B98" s="77">
        <f t="shared" si="10"/>
        <v>592</v>
      </c>
      <c r="C98" s="65">
        <v>411</v>
      </c>
      <c r="D98" s="65">
        <v>144</v>
      </c>
      <c r="E98" s="65">
        <v>31</v>
      </c>
      <c r="F98" s="65">
        <v>3</v>
      </c>
      <c r="G98" s="65">
        <v>3</v>
      </c>
    </row>
    <row r="99" spans="1:7" ht="15.6">
      <c r="A99" s="110" t="s">
        <v>133</v>
      </c>
      <c r="B99" s="77">
        <f t="shared" si="10"/>
        <v>216</v>
      </c>
      <c r="C99" s="65">
        <v>164</v>
      </c>
      <c r="D99" s="65">
        <v>1</v>
      </c>
      <c r="E99" s="65">
        <v>0</v>
      </c>
      <c r="F99" s="65">
        <v>51</v>
      </c>
      <c r="G99" s="65">
        <v>0</v>
      </c>
    </row>
    <row r="100" spans="1:7" ht="15.6">
      <c r="A100" s="111" t="s">
        <v>73</v>
      </c>
      <c r="B100" s="77">
        <f t="shared" si="10"/>
        <v>228</v>
      </c>
      <c r="C100" s="65">
        <v>130</v>
      </c>
      <c r="D100" s="65">
        <v>43</v>
      </c>
      <c r="E100" s="65">
        <v>0</v>
      </c>
      <c r="F100" s="65">
        <v>55</v>
      </c>
      <c r="G100" s="65">
        <v>0</v>
      </c>
    </row>
    <row r="101" spans="1:7" ht="15.6">
      <c r="A101" s="22" t="s">
        <v>74</v>
      </c>
      <c r="B101" s="77">
        <f t="shared" si="10"/>
        <v>12</v>
      </c>
      <c r="C101" s="65">
        <v>0</v>
      </c>
      <c r="D101" s="65">
        <v>0</v>
      </c>
      <c r="E101" s="65">
        <v>0</v>
      </c>
      <c r="F101" s="65">
        <v>1</v>
      </c>
      <c r="G101" s="65">
        <v>11</v>
      </c>
    </row>
    <row r="102" spans="1:7" ht="15.6">
      <c r="A102" s="22" t="s">
        <v>75</v>
      </c>
      <c r="B102" s="77">
        <f t="shared" si="10"/>
        <v>439</v>
      </c>
      <c r="C102" s="65">
        <v>0</v>
      </c>
      <c r="D102" s="65">
        <v>0</v>
      </c>
      <c r="E102" s="65">
        <v>0</v>
      </c>
      <c r="F102" s="65">
        <v>165</v>
      </c>
      <c r="G102" s="65">
        <v>274</v>
      </c>
    </row>
    <row r="103" spans="1:7" ht="15.6">
      <c r="A103" s="22" t="s">
        <v>134</v>
      </c>
      <c r="B103" s="77">
        <f t="shared" si="10"/>
        <v>1</v>
      </c>
      <c r="C103" s="65">
        <v>0</v>
      </c>
      <c r="D103" s="65">
        <v>0</v>
      </c>
      <c r="E103" s="65">
        <v>0</v>
      </c>
      <c r="F103" s="65">
        <v>0</v>
      </c>
      <c r="G103" s="65">
        <v>1</v>
      </c>
    </row>
    <row r="104" spans="1:7" ht="15.6">
      <c r="A104" s="22" t="s">
        <v>77</v>
      </c>
      <c r="B104" s="77">
        <f t="shared" si="10"/>
        <v>21</v>
      </c>
      <c r="C104" s="65">
        <v>0</v>
      </c>
      <c r="D104" s="65">
        <v>0</v>
      </c>
      <c r="E104" s="65">
        <v>0</v>
      </c>
      <c r="F104" s="65">
        <v>1</v>
      </c>
      <c r="G104" s="65">
        <v>20</v>
      </c>
    </row>
    <row r="105" spans="1:7" ht="15.6">
      <c r="A105" s="110"/>
      <c r="B105" s="77"/>
      <c r="C105" s="77"/>
      <c r="D105" s="77"/>
      <c r="E105" s="77"/>
      <c r="F105" s="77"/>
      <c r="G105" s="65"/>
    </row>
    <row r="106" spans="1:7" ht="15.6">
      <c r="A106" s="26" t="s">
        <v>15</v>
      </c>
      <c r="B106" s="75">
        <f>SUM(B107:B116)</f>
        <v>4223</v>
      </c>
      <c r="C106" s="75">
        <f t="shared" ref="C106:G106" si="13">SUM(C107:C116)</f>
        <v>0</v>
      </c>
      <c r="D106" s="75">
        <f t="shared" si="13"/>
        <v>0</v>
      </c>
      <c r="E106" s="75">
        <f t="shared" si="13"/>
        <v>0</v>
      </c>
      <c r="F106" s="75">
        <f t="shared" si="13"/>
        <v>1289</v>
      </c>
      <c r="G106" s="76">
        <f t="shared" si="13"/>
        <v>2934</v>
      </c>
    </row>
    <row r="107" spans="1:7" ht="15.6">
      <c r="A107" s="110" t="s">
        <v>135</v>
      </c>
      <c r="B107" s="77">
        <f t="shared" si="10"/>
        <v>2647</v>
      </c>
      <c r="C107" s="65">
        <v>0</v>
      </c>
      <c r="D107" s="65">
        <v>0</v>
      </c>
      <c r="E107" s="65">
        <v>0</v>
      </c>
      <c r="F107" s="65">
        <v>795</v>
      </c>
      <c r="G107" s="65">
        <v>1852</v>
      </c>
    </row>
    <row r="108" spans="1:7" ht="15.6">
      <c r="A108" s="22" t="s">
        <v>78</v>
      </c>
      <c r="B108" s="77">
        <f t="shared" si="10"/>
        <v>308</v>
      </c>
      <c r="C108" s="65">
        <v>0</v>
      </c>
      <c r="D108" s="65">
        <v>0</v>
      </c>
      <c r="E108" s="65">
        <v>0</v>
      </c>
      <c r="F108" s="65">
        <v>6</v>
      </c>
      <c r="G108" s="65">
        <v>302</v>
      </c>
    </row>
    <row r="109" spans="1:7" ht="15.6">
      <c r="A109" s="110" t="s">
        <v>136</v>
      </c>
      <c r="B109" s="77">
        <f t="shared" si="10"/>
        <v>429</v>
      </c>
      <c r="C109" s="65">
        <v>0</v>
      </c>
      <c r="D109" s="65">
        <v>0</v>
      </c>
      <c r="E109" s="65">
        <v>0</v>
      </c>
      <c r="F109" s="65">
        <v>97</v>
      </c>
      <c r="G109" s="65">
        <v>332</v>
      </c>
    </row>
    <row r="110" spans="1:7" ht="15.6">
      <c r="A110" s="22" t="s">
        <v>79</v>
      </c>
      <c r="B110" s="77">
        <f t="shared" si="10"/>
        <v>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7" ht="15.6">
      <c r="A111" s="22" t="s">
        <v>137</v>
      </c>
      <c r="B111" s="77">
        <f t="shared" si="10"/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7" ht="15.6">
      <c r="A112" s="22" t="s">
        <v>81</v>
      </c>
      <c r="B112" s="77">
        <f t="shared" si="10"/>
        <v>181</v>
      </c>
      <c r="C112" s="65">
        <v>0</v>
      </c>
      <c r="D112" s="65">
        <v>0</v>
      </c>
      <c r="E112" s="65">
        <v>0</v>
      </c>
      <c r="F112" s="65">
        <v>8</v>
      </c>
      <c r="G112" s="65">
        <v>173</v>
      </c>
    </row>
    <row r="113" spans="1:7" ht="15.6">
      <c r="A113" s="22" t="s">
        <v>138</v>
      </c>
      <c r="B113" s="77">
        <f t="shared" si="10"/>
        <v>113</v>
      </c>
      <c r="C113" s="65">
        <v>0</v>
      </c>
      <c r="D113" s="65">
        <v>0</v>
      </c>
      <c r="E113" s="65">
        <v>0</v>
      </c>
      <c r="F113" s="65">
        <v>64</v>
      </c>
      <c r="G113" s="65">
        <v>49</v>
      </c>
    </row>
    <row r="114" spans="1:7" ht="15.6">
      <c r="A114" s="22" t="s">
        <v>139</v>
      </c>
      <c r="B114" s="77">
        <f t="shared" si="10"/>
        <v>409</v>
      </c>
      <c r="C114" s="65">
        <v>0</v>
      </c>
      <c r="D114" s="65">
        <v>0</v>
      </c>
      <c r="E114" s="65">
        <v>0</v>
      </c>
      <c r="F114" s="65">
        <v>261</v>
      </c>
      <c r="G114" s="65">
        <v>148</v>
      </c>
    </row>
    <row r="115" spans="1:7" ht="15.6">
      <c r="A115" s="22" t="s">
        <v>140</v>
      </c>
      <c r="B115" s="77">
        <f t="shared" si="10"/>
        <v>104</v>
      </c>
      <c r="C115" s="65">
        <v>0</v>
      </c>
      <c r="D115" s="65">
        <v>0</v>
      </c>
      <c r="E115" s="65">
        <v>0</v>
      </c>
      <c r="F115" s="65">
        <v>49</v>
      </c>
      <c r="G115" s="65">
        <v>55</v>
      </c>
    </row>
    <row r="116" spans="1:7" ht="15.6">
      <c r="A116" s="22" t="s">
        <v>141</v>
      </c>
      <c r="B116" s="77">
        <f t="shared" si="10"/>
        <v>32</v>
      </c>
      <c r="C116" s="65">
        <v>0</v>
      </c>
      <c r="D116" s="65">
        <v>0</v>
      </c>
      <c r="E116" s="65">
        <v>0</v>
      </c>
      <c r="F116" s="65">
        <v>9</v>
      </c>
      <c r="G116" s="65">
        <v>23</v>
      </c>
    </row>
    <row r="117" spans="1:7" ht="15.6">
      <c r="A117" s="110"/>
      <c r="B117" s="77"/>
      <c r="C117" s="77"/>
      <c r="D117" s="77"/>
      <c r="E117" s="77"/>
      <c r="F117" s="77"/>
      <c r="G117" s="65"/>
    </row>
    <row r="118" spans="1:7" ht="15.6">
      <c r="A118" s="26" t="s">
        <v>16</v>
      </c>
      <c r="B118" s="75">
        <f>SUM(B119:B122)</f>
        <v>1230</v>
      </c>
      <c r="C118" s="75">
        <f t="shared" ref="C118:G118" si="14">SUM(C119:C122)</f>
        <v>692</v>
      </c>
      <c r="D118" s="75">
        <f t="shared" si="14"/>
        <v>242</v>
      </c>
      <c r="E118" s="75">
        <f t="shared" si="14"/>
        <v>28</v>
      </c>
      <c r="F118" s="75">
        <f t="shared" si="14"/>
        <v>184</v>
      </c>
      <c r="G118" s="76">
        <f t="shared" si="14"/>
        <v>84</v>
      </c>
    </row>
    <row r="119" spans="1:7" ht="15.6">
      <c r="A119" s="22" t="s">
        <v>85</v>
      </c>
      <c r="B119" s="77">
        <f t="shared" si="10"/>
        <v>568</v>
      </c>
      <c r="C119" s="65">
        <v>344</v>
      </c>
      <c r="D119" s="65">
        <v>174</v>
      </c>
      <c r="E119" s="65">
        <v>24</v>
      </c>
      <c r="F119" s="65">
        <v>26</v>
      </c>
      <c r="G119" s="65">
        <v>0</v>
      </c>
    </row>
    <row r="120" spans="1:7" ht="15.6">
      <c r="A120" s="22" t="s">
        <v>86</v>
      </c>
      <c r="B120" s="77">
        <f t="shared" si="10"/>
        <v>88</v>
      </c>
      <c r="C120" s="65">
        <v>0</v>
      </c>
      <c r="D120" s="65">
        <v>0</v>
      </c>
      <c r="E120" s="65">
        <v>0</v>
      </c>
      <c r="F120" s="65">
        <v>24</v>
      </c>
      <c r="G120" s="65">
        <v>64</v>
      </c>
    </row>
    <row r="121" spans="1:7" ht="15.6">
      <c r="A121" s="22" t="s">
        <v>142</v>
      </c>
      <c r="B121" s="77">
        <f t="shared" si="10"/>
        <v>532</v>
      </c>
      <c r="C121" s="65">
        <v>348</v>
      </c>
      <c r="D121" s="65">
        <v>68</v>
      </c>
      <c r="E121" s="65">
        <v>4</v>
      </c>
      <c r="F121" s="65">
        <v>112</v>
      </c>
      <c r="G121" s="65">
        <v>0</v>
      </c>
    </row>
    <row r="122" spans="1:7" ht="15.6">
      <c r="A122" s="22" t="s">
        <v>87</v>
      </c>
      <c r="B122" s="77">
        <f t="shared" si="10"/>
        <v>42</v>
      </c>
      <c r="C122" s="65">
        <v>0</v>
      </c>
      <c r="D122" s="65">
        <v>0</v>
      </c>
      <c r="E122" s="65">
        <v>0</v>
      </c>
      <c r="F122" s="65">
        <v>22</v>
      </c>
      <c r="G122" s="65">
        <v>20</v>
      </c>
    </row>
    <row r="123" spans="1:7" ht="15.6">
      <c r="A123" s="15"/>
      <c r="B123" s="77"/>
      <c r="C123" s="79"/>
      <c r="D123" s="79"/>
      <c r="E123" s="79"/>
      <c r="F123" s="79"/>
      <c r="G123" s="79"/>
    </row>
    <row r="124" spans="1:7" ht="15.6">
      <c r="A124" s="26" t="s">
        <v>17</v>
      </c>
      <c r="B124" s="75">
        <f>SUM(B125:B132)</f>
        <v>979</v>
      </c>
      <c r="C124" s="75">
        <f t="shared" ref="C124:G124" si="15">SUM(C125:C132)</f>
        <v>163</v>
      </c>
      <c r="D124" s="75">
        <f t="shared" si="15"/>
        <v>93</v>
      </c>
      <c r="E124" s="75">
        <f t="shared" si="15"/>
        <v>16</v>
      </c>
      <c r="F124" s="75">
        <f t="shared" si="15"/>
        <v>134</v>
      </c>
      <c r="G124" s="76">
        <f t="shared" si="15"/>
        <v>573</v>
      </c>
    </row>
    <row r="125" spans="1:7" ht="15.6">
      <c r="A125" s="22" t="s">
        <v>88</v>
      </c>
      <c r="B125" s="77">
        <f t="shared" si="10"/>
        <v>288</v>
      </c>
      <c r="C125" s="65">
        <v>0</v>
      </c>
      <c r="D125" s="65">
        <v>0</v>
      </c>
      <c r="E125" s="65">
        <v>0</v>
      </c>
      <c r="F125" s="65">
        <v>29</v>
      </c>
      <c r="G125" s="65">
        <v>259</v>
      </c>
    </row>
    <row r="126" spans="1:7" ht="15.6">
      <c r="A126" s="22" t="s">
        <v>89</v>
      </c>
      <c r="B126" s="77">
        <f t="shared" si="10"/>
        <v>127</v>
      </c>
      <c r="C126" s="65">
        <v>78</v>
      </c>
      <c r="D126" s="65">
        <v>35</v>
      </c>
      <c r="E126" s="65">
        <v>11</v>
      </c>
      <c r="F126" s="65">
        <v>3</v>
      </c>
      <c r="G126" s="65">
        <v>0</v>
      </c>
    </row>
    <row r="127" spans="1:7" ht="15.6">
      <c r="A127" s="22" t="s">
        <v>90</v>
      </c>
      <c r="B127" s="77">
        <f t="shared" si="10"/>
        <v>71</v>
      </c>
      <c r="C127" s="65">
        <v>0</v>
      </c>
      <c r="D127" s="65">
        <v>0</v>
      </c>
      <c r="E127" s="65">
        <v>0</v>
      </c>
      <c r="F127" s="65">
        <v>7</v>
      </c>
      <c r="G127" s="65">
        <v>64</v>
      </c>
    </row>
    <row r="128" spans="1:7" ht="15.6">
      <c r="A128" s="22" t="s">
        <v>104</v>
      </c>
      <c r="B128" s="77">
        <f t="shared" si="10"/>
        <v>164</v>
      </c>
      <c r="C128" s="65">
        <v>77</v>
      </c>
      <c r="D128" s="65">
        <v>56</v>
      </c>
      <c r="E128" s="65">
        <v>5</v>
      </c>
      <c r="F128" s="65">
        <v>25</v>
      </c>
      <c r="G128" s="65">
        <v>1</v>
      </c>
    </row>
    <row r="129" spans="1:7" ht="15.6">
      <c r="A129" s="22" t="s">
        <v>92</v>
      </c>
      <c r="B129" s="77">
        <f t="shared" si="10"/>
        <v>98</v>
      </c>
      <c r="C129" s="65">
        <v>0</v>
      </c>
      <c r="D129" s="65">
        <v>0</v>
      </c>
      <c r="E129" s="65">
        <v>0</v>
      </c>
      <c r="F129" s="65">
        <v>14</v>
      </c>
      <c r="G129" s="65">
        <v>84</v>
      </c>
    </row>
    <row r="130" spans="1:7" ht="15.6">
      <c r="A130" s="22" t="s">
        <v>93</v>
      </c>
      <c r="B130" s="77">
        <f t="shared" si="10"/>
        <v>163</v>
      </c>
      <c r="C130" s="65">
        <v>0</v>
      </c>
      <c r="D130" s="65">
        <v>0</v>
      </c>
      <c r="E130" s="65">
        <v>0</v>
      </c>
      <c r="F130" s="65">
        <v>27</v>
      </c>
      <c r="G130" s="65">
        <v>136</v>
      </c>
    </row>
    <row r="131" spans="1:7" ht="15.6">
      <c r="A131" s="22" t="s">
        <v>94</v>
      </c>
      <c r="B131" s="77">
        <f t="shared" si="10"/>
        <v>52</v>
      </c>
      <c r="C131" s="65">
        <v>0</v>
      </c>
      <c r="D131" s="65">
        <v>0</v>
      </c>
      <c r="E131" s="65">
        <v>0</v>
      </c>
      <c r="F131" s="65">
        <v>23</v>
      </c>
      <c r="G131" s="65">
        <v>29</v>
      </c>
    </row>
    <row r="132" spans="1:7" ht="15.6">
      <c r="A132" s="22" t="s">
        <v>143</v>
      </c>
      <c r="B132" s="77">
        <f t="shared" si="10"/>
        <v>16</v>
      </c>
      <c r="C132" s="65">
        <v>8</v>
      </c>
      <c r="D132" s="65">
        <v>2</v>
      </c>
      <c r="E132" s="65">
        <v>0</v>
      </c>
      <c r="F132" s="65">
        <v>6</v>
      </c>
      <c r="G132" s="65">
        <v>0</v>
      </c>
    </row>
    <row r="133" spans="1:7" ht="15.6">
      <c r="A133" s="110"/>
      <c r="B133" s="77"/>
      <c r="C133" s="73"/>
      <c r="D133" s="73"/>
      <c r="E133" s="73"/>
      <c r="F133" s="73"/>
      <c r="G133" s="65"/>
    </row>
    <row r="134" spans="1:7" ht="15.6">
      <c r="A134" s="26" t="s">
        <v>18</v>
      </c>
      <c r="B134" s="75">
        <f>SUM(B135:B138)</f>
        <v>2999</v>
      </c>
      <c r="C134" s="75">
        <f t="shared" ref="C134:G134" si="16">SUM(C135:C138)</f>
        <v>803</v>
      </c>
      <c r="D134" s="75">
        <f t="shared" si="16"/>
        <v>1641</v>
      </c>
      <c r="E134" s="75">
        <f t="shared" si="16"/>
        <v>181</v>
      </c>
      <c r="F134" s="75">
        <f t="shared" si="16"/>
        <v>197</v>
      </c>
      <c r="G134" s="76">
        <f t="shared" si="16"/>
        <v>177</v>
      </c>
    </row>
    <row r="135" spans="1:7" ht="15.6">
      <c r="A135" s="110" t="s">
        <v>144</v>
      </c>
      <c r="B135" s="77">
        <f t="shared" si="10"/>
        <v>2513</v>
      </c>
      <c r="C135" s="65">
        <v>598</v>
      </c>
      <c r="D135" s="65">
        <v>1630</v>
      </c>
      <c r="E135" s="65">
        <v>181</v>
      </c>
      <c r="F135" s="65">
        <v>104</v>
      </c>
      <c r="G135" s="65">
        <v>0</v>
      </c>
    </row>
    <row r="136" spans="1:7" ht="15.6">
      <c r="A136" s="22" t="s">
        <v>145</v>
      </c>
      <c r="B136" s="77">
        <f t="shared" si="10"/>
        <v>267</v>
      </c>
      <c r="C136" s="65">
        <v>205</v>
      </c>
      <c r="D136" s="65">
        <v>11</v>
      </c>
      <c r="E136" s="65">
        <v>0</v>
      </c>
      <c r="F136" s="65">
        <v>51</v>
      </c>
      <c r="G136" s="65">
        <v>0</v>
      </c>
    </row>
    <row r="137" spans="1:7" ht="15.6">
      <c r="A137" s="22" t="s">
        <v>95</v>
      </c>
      <c r="B137" s="77">
        <f t="shared" si="10"/>
        <v>76</v>
      </c>
      <c r="C137" s="65">
        <v>0</v>
      </c>
      <c r="D137" s="65">
        <v>0</v>
      </c>
      <c r="E137" s="65">
        <v>0</v>
      </c>
      <c r="F137" s="65">
        <v>5</v>
      </c>
      <c r="G137" s="65">
        <v>71</v>
      </c>
    </row>
    <row r="138" spans="1:7" ht="15.6">
      <c r="A138" s="22" t="s">
        <v>96</v>
      </c>
      <c r="B138" s="77">
        <f t="shared" si="10"/>
        <v>143</v>
      </c>
      <c r="C138" s="65">
        <v>0</v>
      </c>
      <c r="D138" s="65">
        <v>0</v>
      </c>
      <c r="E138" s="65">
        <v>0</v>
      </c>
      <c r="F138" s="65">
        <v>37</v>
      </c>
      <c r="G138" s="65">
        <v>106</v>
      </c>
    </row>
    <row r="139" spans="1:7" ht="15.6">
      <c r="A139" s="110"/>
      <c r="B139" s="77"/>
      <c r="C139" s="77"/>
      <c r="D139" s="77"/>
      <c r="E139" s="77"/>
      <c r="F139" s="77"/>
      <c r="G139" s="65"/>
    </row>
    <row r="140" spans="1:7" ht="15.6">
      <c r="A140" s="26" t="s">
        <v>19</v>
      </c>
      <c r="B140" s="75">
        <f>SUM(B141:B144)</f>
        <v>2993</v>
      </c>
      <c r="C140" s="75">
        <f t="shared" ref="C140:G140" si="17">SUM(C141:C144)</f>
        <v>1470</v>
      </c>
      <c r="D140" s="75">
        <f t="shared" si="17"/>
        <v>689</v>
      </c>
      <c r="E140" s="75">
        <f t="shared" si="17"/>
        <v>233</v>
      </c>
      <c r="F140" s="75">
        <f t="shared" si="17"/>
        <v>252</v>
      </c>
      <c r="G140" s="76">
        <f t="shared" si="17"/>
        <v>349</v>
      </c>
    </row>
    <row r="141" spans="1:7" ht="15.6">
      <c r="A141" s="110" t="s">
        <v>146</v>
      </c>
      <c r="B141" s="77">
        <f t="shared" si="10"/>
        <v>1825</v>
      </c>
      <c r="C141" s="65">
        <v>1051</v>
      </c>
      <c r="D141" s="65">
        <v>492</v>
      </c>
      <c r="E141" s="65">
        <v>230</v>
      </c>
      <c r="F141" s="65">
        <v>52</v>
      </c>
      <c r="G141" s="65">
        <v>0</v>
      </c>
    </row>
    <row r="142" spans="1:7" ht="15.6">
      <c r="A142" s="22" t="s">
        <v>97</v>
      </c>
      <c r="B142" s="77">
        <f t="shared" si="10"/>
        <v>706</v>
      </c>
      <c r="C142" s="65">
        <v>419</v>
      </c>
      <c r="D142" s="65">
        <v>197</v>
      </c>
      <c r="E142" s="65">
        <v>3</v>
      </c>
      <c r="F142" s="65">
        <v>87</v>
      </c>
      <c r="G142" s="65">
        <v>0</v>
      </c>
    </row>
    <row r="143" spans="1:7" ht="15.6">
      <c r="A143" s="22" t="s">
        <v>147</v>
      </c>
      <c r="B143" s="77">
        <f t="shared" si="10"/>
        <v>179</v>
      </c>
      <c r="C143" s="65">
        <v>0</v>
      </c>
      <c r="D143" s="65">
        <v>0</v>
      </c>
      <c r="E143" s="65">
        <v>0</v>
      </c>
      <c r="F143" s="65">
        <v>69</v>
      </c>
      <c r="G143" s="65">
        <v>110</v>
      </c>
    </row>
    <row r="144" spans="1:7" ht="15.6">
      <c r="A144" s="22" t="s">
        <v>99</v>
      </c>
      <c r="B144" s="77">
        <f t="shared" ref="B144" si="18">SUM(C144:G144)</f>
        <v>283</v>
      </c>
      <c r="C144" s="65">
        <v>0</v>
      </c>
      <c r="D144" s="65">
        <v>0</v>
      </c>
      <c r="E144" s="65">
        <v>0</v>
      </c>
      <c r="F144" s="65">
        <v>44</v>
      </c>
      <c r="G144" s="65">
        <v>239</v>
      </c>
    </row>
    <row r="145" spans="1:7" ht="15.6">
      <c r="A145" s="112"/>
      <c r="B145" s="115"/>
      <c r="C145" s="28"/>
      <c r="D145" s="28"/>
      <c r="E145" s="28"/>
      <c r="F145" s="28"/>
      <c r="G145" s="29"/>
    </row>
    <row r="146" spans="1:7" ht="15.6">
      <c r="A146" s="107" t="s">
        <v>360</v>
      </c>
      <c r="B146" s="107"/>
      <c r="C146" s="108"/>
      <c r="D146" s="108"/>
      <c r="E146" s="108"/>
      <c r="F146" s="108"/>
      <c r="G146" s="108"/>
    </row>
    <row r="147" spans="1:7">
      <c r="A147" s="97" t="s">
        <v>100</v>
      </c>
      <c r="B147" s="97"/>
      <c r="C147" s="96"/>
      <c r="D147" s="96"/>
      <c r="E147" s="96"/>
      <c r="F147" s="96"/>
      <c r="G147" s="96"/>
    </row>
    <row r="148" spans="1:7" ht="15.6">
      <c r="A148" s="22"/>
      <c r="B148" s="22"/>
    </row>
    <row r="149" spans="1:7" ht="15.6" hidden="1">
      <c r="A149" s="22"/>
      <c r="B149" s="22"/>
    </row>
    <row r="150" spans="1:7" ht="15.6" hidden="1">
      <c r="A150" s="22"/>
      <c r="B150" s="22"/>
    </row>
    <row r="151" spans="1:7" ht="15.6" hidden="1">
      <c r="A151" s="109"/>
      <c r="B151" s="109"/>
    </row>
  </sheetData>
  <mergeCells count="3">
    <mergeCell ref="A8:A9"/>
    <mergeCell ref="B8:B9"/>
    <mergeCell ref="C8:G8"/>
  </mergeCells>
  <printOptions horizontalCentered="1" verticalCentered="1"/>
  <pageMargins left="0" right="0" top="0" bottom="0" header="0" footer="0"/>
  <pageSetup paperSize="223" scale="47" orientation="portrait" r:id="rId1"/>
  <rowBreaks count="1" manualBreakCount="1">
    <brk id="8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zoomScale="80" zoomScaleNormal="8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" zeroHeight="1"/>
  <cols>
    <col min="1" max="1" width="76.44140625" style="95" customWidth="1"/>
    <col min="2" max="2" width="13.33203125" style="95" customWidth="1"/>
    <col min="3" max="3" width="14" style="95" customWidth="1"/>
    <col min="4" max="4" width="15.6640625" style="95" customWidth="1"/>
    <col min="5" max="5" width="13" style="95" customWidth="1"/>
    <col min="6" max="6" width="13.33203125" style="95" customWidth="1"/>
    <col min="7" max="7" width="13.5546875" style="95" customWidth="1"/>
    <col min="8" max="8" width="11.44140625" style="95" hidden="1" customWidth="1"/>
    <col min="9" max="16384" width="11.44140625" style="96" hidden="1"/>
  </cols>
  <sheetData>
    <row r="1" spans="1:8" ht="15.6">
      <c r="A1" s="13" t="s">
        <v>164</v>
      </c>
      <c r="B1" s="13"/>
      <c r="C1" s="14"/>
      <c r="D1" s="14"/>
      <c r="E1" s="14"/>
      <c r="F1" s="14"/>
      <c r="G1" s="14"/>
    </row>
    <row r="2" spans="1:8" ht="15.6">
      <c r="A2" s="15"/>
      <c r="B2" s="15"/>
      <c r="C2" s="16"/>
      <c r="D2" s="16"/>
      <c r="E2" s="16"/>
      <c r="F2" s="16"/>
      <c r="G2" s="16"/>
    </row>
    <row r="3" spans="1:8" ht="15.6">
      <c r="A3" s="98" t="s">
        <v>401</v>
      </c>
      <c r="B3" s="98"/>
      <c r="C3" s="98"/>
      <c r="D3" s="98"/>
      <c r="E3" s="98"/>
      <c r="F3" s="98"/>
      <c r="G3" s="98"/>
    </row>
    <row r="4" spans="1:8" ht="15.6">
      <c r="A4" s="98" t="s">
        <v>148</v>
      </c>
      <c r="B4" s="98"/>
      <c r="C4" s="98"/>
      <c r="D4" s="98"/>
      <c r="E4" s="98"/>
      <c r="F4" s="98"/>
      <c r="G4" s="98"/>
    </row>
    <row r="5" spans="1:8" ht="15.6">
      <c r="A5" s="98" t="s">
        <v>105</v>
      </c>
      <c r="B5" s="98"/>
      <c r="C5" s="98"/>
      <c r="D5" s="98"/>
      <c r="E5" s="98"/>
      <c r="F5" s="98"/>
      <c r="G5" s="98"/>
      <c r="H5" s="136"/>
    </row>
    <row r="6" spans="1:8" ht="15.6">
      <c r="A6" s="98" t="s">
        <v>395</v>
      </c>
      <c r="B6" s="98"/>
      <c r="C6" s="98"/>
      <c r="D6" s="98"/>
      <c r="E6" s="98"/>
      <c r="F6" s="98"/>
      <c r="G6" s="98"/>
    </row>
    <row r="7" spans="1:8" ht="15.6">
      <c r="A7" s="105"/>
      <c r="B7" s="118"/>
      <c r="C7" s="105"/>
      <c r="D7" s="105"/>
      <c r="E7" s="105"/>
      <c r="F7" s="105"/>
      <c r="G7" s="105"/>
    </row>
    <row r="8" spans="1:8" ht="15.75" customHeight="1">
      <c r="A8" s="276" t="s">
        <v>361</v>
      </c>
      <c r="B8" s="282" t="s">
        <v>23</v>
      </c>
      <c r="C8" s="124" t="s">
        <v>358</v>
      </c>
      <c r="D8" s="125"/>
      <c r="E8" s="125"/>
      <c r="F8" s="125"/>
      <c r="G8" s="125"/>
    </row>
    <row r="9" spans="1:8" ht="18">
      <c r="A9" s="277"/>
      <c r="B9" s="283"/>
      <c r="C9" s="5" t="s">
        <v>3</v>
      </c>
      <c r="D9" s="4" t="s">
        <v>4</v>
      </c>
      <c r="E9" s="5" t="s">
        <v>5</v>
      </c>
      <c r="F9" s="104" t="s">
        <v>6</v>
      </c>
      <c r="G9" s="104" t="s">
        <v>359</v>
      </c>
    </row>
    <row r="10" spans="1:8" ht="15.6">
      <c r="A10" s="117"/>
      <c r="B10" s="119"/>
      <c r="C10" s="17"/>
      <c r="D10" s="17"/>
      <c r="E10" s="17"/>
      <c r="F10" s="17"/>
      <c r="G10" s="18"/>
    </row>
    <row r="11" spans="1:8" ht="15.6">
      <c r="A11" s="26" t="s">
        <v>25</v>
      </c>
      <c r="B11" s="71">
        <f>SUM(B13,B36,B59,B70,B80,B98,B120)</f>
        <v>45820</v>
      </c>
      <c r="C11" s="71">
        <f>SUM(C13,C36,C59,C70,C80,C98,C120)</f>
        <v>17341</v>
      </c>
      <c r="D11" s="71">
        <f t="shared" ref="D11:G11" si="0">SUM(D13,D36,D59,D70,D80,D98,D120)</f>
        <v>10529</v>
      </c>
      <c r="E11" s="71">
        <f t="shared" si="0"/>
        <v>3529</v>
      </c>
      <c r="F11" s="71">
        <f t="shared" si="0"/>
        <v>6751</v>
      </c>
      <c r="G11" s="72">
        <f t="shared" si="0"/>
        <v>7670</v>
      </c>
    </row>
    <row r="12" spans="1:8" ht="15.6">
      <c r="A12" s="126"/>
      <c r="B12" s="71"/>
      <c r="C12" s="71"/>
      <c r="D12" s="71"/>
      <c r="E12" s="71"/>
      <c r="F12" s="71"/>
      <c r="G12" s="72"/>
    </row>
    <row r="13" spans="1:8" ht="15.6">
      <c r="A13" s="26" t="s">
        <v>149</v>
      </c>
      <c r="B13" s="71">
        <f>SUM(B14:B34)</f>
        <v>18164</v>
      </c>
      <c r="C13" s="71">
        <f>SUM(C14:C34)</f>
        <v>7038</v>
      </c>
      <c r="D13" s="71">
        <f t="shared" ref="D13:G13" si="1">SUM(D14:D34)</f>
        <v>4940</v>
      </c>
      <c r="E13" s="71">
        <f t="shared" si="1"/>
        <v>2369</v>
      </c>
      <c r="F13" s="71">
        <f t="shared" si="1"/>
        <v>2235</v>
      </c>
      <c r="G13" s="72">
        <f t="shared" si="1"/>
        <v>1582</v>
      </c>
    </row>
    <row r="14" spans="1:8" ht="15.6">
      <c r="A14" s="40" t="s">
        <v>107</v>
      </c>
      <c r="B14" s="77">
        <f>SUM(C14:G14)</f>
        <v>3217</v>
      </c>
      <c r="C14" s="65">
        <v>1720</v>
      </c>
      <c r="D14" s="65">
        <v>1194</v>
      </c>
      <c r="E14" s="65">
        <v>275</v>
      </c>
      <c r="F14" s="65">
        <v>28</v>
      </c>
      <c r="G14" s="65">
        <v>0</v>
      </c>
    </row>
    <row r="15" spans="1:8" ht="15.6">
      <c r="A15" s="22" t="s">
        <v>108</v>
      </c>
      <c r="B15" s="77">
        <f t="shared" ref="B15:B77" si="2">SUM(C15:G15)</f>
        <v>116</v>
      </c>
      <c r="C15" s="65">
        <v>0</v>
      </c>
      <c r="D15" s="65">
        <v>0</v>
      </c>
      <c r="E15" s="65">
        <v>0</v>
      </c>
      <c r="F15" s="65">
        <v>25</v>
      </c>
      <c r="G15" s="65">
        <v>91</v>
      </c>
    </row>
    <row r="16" spans="1:8" ht="15.6">
      <c r="A16" s="22" t="s">
        <v>30</v>
      </c>
      <c r="B16" s="77">
        <f t="shared" si="2"/>
        <v>102</v>
      </c>
      <c r="C16" s="65">
        <v>0</v>
      </c>
      <c r="D16" s="65">
        <v>0</v>
      </c>
      <c r="E16" s="65">
        <v>0</v>
      </c>
      <c r="F16" s="65">
        <v>2</v>
      </c>
      <c r="G16" s="65">
        <v>100</v>
      </c>
    </row>
    <row r="17" spans="1:7" ht="15.6">
      <c r="A17" s="22" t="s">
        <v>31</v>
      </c>
      <c r="B17" s="77">
        <f t="shared" si="2"/>
        <v>111</v>
      </c>
      <c r="C17" s="65">
        <v>0</v>
      </c>
      <c r="D17" s="65">
        <v>0</v>
      </c>
      <c r="E17" s="65">
        <v>0</v>
      </c>
      <c r="F17" s="65">
        <v>30</v>
      </c>
      <c r="G17" s="65">
        <v>81</v>
      </c>
    </row>
    <row r="18" spans="1:7" ht="15.6">
      <c r="A18" s="22" t="s">
        <v>27</v>
      </c>
      <c r="B18" s="77">
        <f t="shared" si="2"/>
        <v>42</v>
      </c>
      <c r="C18" s="65">
        <v>0</v>
      </c>
      <c r="D18" s="65">
        <v>0</v>
      </c>
      <c r="E18" s="65">
        <v>0</v>
      </c>
      <c r="F18" s="65">
        <v>19</v>
      </c>
      <c r="G18" s="65">
        <v>23</v>
      </c>
    </row>
    <row r="19" spans="1:7" ht="15.6">
      <c r="A19" s="22" t="s">
        <v>28</v>
      </c>
      <c r="B19" s="77">
        <f t="shared" si="2"/>
        <v>95</v>
      </c>
      <c r="C19" s="65">
        <v>0</v>
      </c>
      <c r="D19" s="65">
        <v>0</v>
      </c>
      <c r="E19" s="65">
        <v>0</v>
      </c>
      <c r="F19" s="65">
        <v>6</v>
      </c>
      <c r="G19" s="65">
        <v>89</v>
      </c>
    </row>
    <row r="20" spans="1:7" ht="15.6">
      <c r="A20" s="22" t="s">
        <v>29</v>
      </c>
      <c r="B20" s="77">
        <f t="shared" si="2"/>
        <v>11</v>
      </c>
      <c r="C20" s="65">
        <v>0</v>
      </c>
      <c r="D20" s="65">
        <v>0</v>
      </c>
      <c r="E20" s="65">
        <v>0</v>
      </c>
      <c r="F20" s="65">
        <v>0</v>
      </c>
      <c r="G20" s="65">
        <v>11</v>
      </c>
    </row>
    <row r="21" spans="1:7" ht="15.6">
      <c r="A21" s="22" t="s">
        <v>32</v>
      </c>
      <c r="B21" s="77">
        <f t="shared" si="2"/>
        <v>97</v>
      </c>
      <c r="C21" s="65">
        <v>0</v>
      </c>
      <c r="D21" s="65">
        <v>0</v>
      </c>
      <c r="E21" s="65">
        <v>0</v>
      </c>
      <c r="F21" s="65">
        <v>16</v>
      </c>
      <c r="G21" s="65">
        <v>81</v>
      </c>
    </row>
    <row r="22" spans="1:7" ht="15.6">
      <c r="A22" s="22" t="s">
        <v>109</v>
      </c>
      <c r="B22" s="77">
        <f t="shared" si="2"/>
        <v>5054</v>
      </c>
      <c r="C22" s="65">
        <v>1833</v>
      </c>
      <c r="D22" s="65">
        <v>1410</v>
      </c>
      <c r="E22" s="65">
        <v>914</v>
      </c>
      <c r="F22" s="65">
        <v>896</v>
      </c>
      <c r="G22" s="65">
        <v>1</v>
      </c>
    </row>
    <row r="23" spans="1:7" ht="15.6">
      <c r="A23" s="22" t="s">
        <v>110</v>
      </c>
      <c r="B23" s="77">
        <f t="shared" si="2"/>
        <v>4332</v>
      </c>
      <c r="C23" s="65">
        <v>1165</v>
      </c>
      <c r="D23" s="65">
        <v>1594</v>
      </c>
      <c r="E23" s="65">
        <v>1152</v>
      </c>
      <c r="F23" s="65">
        <v>421</v>
      </c>
      <c r="G23" s="65">
        <v>0</v>
      </c>
    </row>
    <row r="24" spans="1:7" ht="15.6">
      <c r="A24" s="110" t="s">
        <v>111</v>
      </c>
      <c r="B24" s="77">
        <f t="shared" si="2"/>
        <v>2588</v>
      </c>
      <c r="C24" s="65">
        <v>1628</v>
      </c>
      <c r="D24" s="65">
        <v>500</v>
      </c>
      <c r="E24" s="65">
        <v>0</v>
      </c>
      <c r="F24" s="65">
        <v>460</v>
      </c>
      <c r="G24" s="65">
        <v>0</v>
      </c>
    </row>
    <row r="25" spans="1:7" ht="15.6">
      <c r="A25" s="22" t="s">
        <v>35</v>
      </c>
      <c r="B25" s="77">
        <f t="shared" si="2"/>
        <v>128</v>
      </c>
      <c r="C25" s="65">
        <v>0</v>
      </c>
      <c r="D25" s="65">
        <v>0</v>
      </c>
      <c r="E25" s="65">
        <v>0</v>
      </c>
      <c r="F25" s="65">
        <v>27</v>
      </c>
      <c r="G25" s="65">
        <v>101</v>
      </c>
    </row>
    <row r="26" spans="1:7" ht="15.6">
      <c r="A26" s="22" t="s">
        <v>34</v>
      </c>
      <c r="B26" s="77">
        <f t="shared" si="2"/>
        <v>429</v>
      </c>
      <c r="C26" s="65">
        <v>0</v>
      </c>
      <c r="D26" s="65">
        <v>0</v>
      </c>
      <c r="E26" s="65">
        <v>0</v>
      </c>
      <c r="F26" s="65">
        <v>28</v>
      </c>
      <c r="G26" s="65">
        <v>401</v>
      </c>
    </row>
    <row r="27" spans="1:7" ht="15.6">
      <c r="A27" s="22" t="s">
        <v>36</v>
      </c>
      <c r="B27" s="77">
        <f t="shared" si="2"/>
        <v>459</v>
      </c>
      <c r="C27" s="65">
        <v>0</v>
      </c>
      <c r="D27" s="65">
        <v>0</v>
      </c>
      <c r="E27" s="65">
        <v>0</v>
      </c>
      <c r="F27" s="65">
        <v>119</v>
      </c>
      <c r="G27" s="65">
        <v>340</v>
      </c>
    </row>
    <row r="28" spans="1:7" ht="15.6">
      <c r="A28" s="22" t="s">
        <v>37</v>
      </c>
      <c r="B28" s="77">
        <f t="shared" si="2"/>
        <v>46</v>
      </c>
      <c r="C28" s="65">
        <v>0</v>
      </c>
      <c r="D28" s="65">
        <v>0</v>
      </c>
      <c r="E28" s="65">
        <v>0</v>
      </c>
      <c r="F28" s="65">
        <v>3</v>
      </c>
      <c r="G28" s="65">
        <v>43</v>
      </c>
    </row>
    <row r="29" spans="1:7" ht="15.6">
      <c r="A29" s="22" t="s">
        <v>38</v>
      </c>
      <c r="B29" s="77">
        <f t="shared" si="2"/>
        <v>22</v>
      </c>
      <c r="C29" s="65">
        <v>0</v>
      </c>
      <c r="D29" s="65">
        <v>0</v>
      </c>
      <c r="E29" s="65">
        <v>0</v>
      </c>
      <c r="F29" s="65">
        <v>1</v>
      </c>
      <c r="G29" s="65">
        <v>21</v>
      </c>
    </row>
    <row r="30" spans="1:7" ht="15.6">
      <c r="A30" s="22" t="s">
        <v>39</v>
      </c>
      <c r="B30" s="77">
        <f t="shared" si="2"/>
        <v>92</v>
      </c>
      <c r="C30" s="65">
        <v>0</v>
      </c>
      <c r="D30" s="65">
        <v>0</v>
      </c>
      <c r="E30" s="65">
        <v>0</v>
      </c>
      <c r="F30" s="65">
        <v>12</v>
      </c>
      <c r="G30" s="65">
        <v>80</v>
      </c>
    </row>
    <row r="31" spans="1:7" ht="15.6">
      <c r="A31" s="22" t="s">
        <v>40</v>
      </c>
      <c r="B31" s="77">
        <f t="shared" si="2"/>
        <v>98</v>
      </c>
      <c r="C31" s="65">
        <v>0</v>
      </c>
      <c r="D31" s="65">
        <v>0</v>
      </c>
      <c r="E31" s="65">
        <v>0</v>
      </c>
      <c r="F31" s="65">
        <v>4</v>
      </c>
      <c r="G31" s="65">
        <v>94</v>
      </c>
    </row>
    <row r="32" spans="1:7" ht="15.6">
      <c r="A32" s="22" t="s">
        <v>41</v>
      </c>
      <c r="B32" s="77">
        <f t="shared" si="2"/>
        <v>25</v>
      </c>
      <c r="C32" s="65">
        <v>0</v>
      </c>
      <c r="D32" s="65">
        <v>0</v>
      </c>
      <c r="E32" s="65">
        <v>0</v>
      </c>
      <c r="F32" s="65">
        <v>0</v>
      </c>
      <c r="G32" s="65">
        <v>25</v>
      </c>
    </row>
    <row r="33" spans="1:7" ht="15.6">
      <c r="A33" s="22" t="s">
        <v>85</v>
      </c>
      <c r="B33" s="77">
        <f t="shared" si="2"/>
        <v>568</v>
      </c>
      <c r="C33" s="65">
        <v>344</v>
      </c>
      <c r="D33" s="65">
        <v>174</v>
      </c>
      <c r="E33" s="65">
        <v>24</v>
      </c>
      <c r="F33" s="65">
        <v>26</v>
      </c>
      <c r="G33" s="65">
        <v>0</v>
      </c>
    </row>
    <row r="34" spans="1:7" ht="15.6">
      <c r="A34" s="22" t="s">
        <v>142</v>
      </c>
      <c r="B34" s="77">
        <f t="shared" si="2"/>
        <v>532</v>
      </c>
      <c r="C34" s="65">
        <v>348</v>
      </c>
      <c r="D34" s="65">
        <v>68</v>
      </c>
      <c r="E34" s="65">
        <v>4</v>
      </c>
      <c r="F34" s="65">
        <v>112</v>
      </c>
      <c r="G34" s="65">
        <v>0</v>
      </c>
    </row>
    <row r="35" spans="1:7" ht="15.6">
      <c r="A35" s="22"/>
      <c r="B35" s="77"/>
      <c r="C35" s="65"/>
      <c r="D35" s="65"/>
      <c r="E35" s="65"/>
      <c r="F35" s="65"/>
      <c r="G35" s="65"/>
    </row>
    <row r="36" spans="1:7" ht="15.6">
      <c r="A36" s="26" t="s">
        <v>152</v>
      </c>
      <c r="B36" s="71">
        <f>SUM(B37:B57)</f>
        <v>6763</v>
      </c>
      <c r="C36" s="71">
        <f>SUM(C37:C57)</f>
        <v>3510</v>
      </c>
      <c r="D36" s="71">
        <f t="shared" ref="D36:G36" si="3">SUM(D37:D57)</f>
        <v>972</v>
      </c>
      <c r="E36" s="71">
        <f t="shared" si="3"/>
        <v>491</v>
      </c>
      <c r="F36" s="71">
        <f t="shared" si="3"/>
        <v>1039</v>
      </c>
      <c r="G36" s="72">
        <f t="shared" si="3"/>
        <v>751</v>
      </c>
    </row>
    <row r="37" spans="1:7" ht="15.6">
      <c r="A37" s="22" t="s">
        <v>112</v>
      </c>
      <c r="B37" s="77">
        <f t="shared" si="2"/>
        <v>2133</v>
      </c>
      <c r="C37" s="65">
        <v>1099</v>
      </c>
      <c r="D37" s="65">
        <v>564</v>
      </c>
      <c r="E37" s="65">
        <v>285</v>
      </c>
      <c r="F37" s="65">
        <v>185</v>
      </c>
      <c r="G37" s="65">
        <v>0</v>
      </c>
    </row>
    <row r="38" spans="1:7" ht="15.6">
      <c r="A38" s="22" t="s">
        <v>113</v>
      </c>
      <c r="B38" s="77">
        <f t="shared" si="2"/>
        <v>615</v>
      </c>
      <c r="C38" s="65">
        <v>397</v>
      </c>
      <c r="D38" s="65">
        <v>79</v>
      </c>
      <c r="E38" s="65">
        <v>2</v>
      </c>
      <c r="F38" s="65">
        <v>137</v>
      </c>
      <c r="G38" s="65">
        <v>0</v>
      </c>
    </row>
    <row r="39" spans="1:7" ht="15.6">
      <c r="A39" s="22" t="s">
        <v>42</v>
      </c>
      <c r="B39" s="77">
        <f t="shared" si="2"/>
        <v>31</v>
      </c>
      <c r="C39" s="65">
        <v>0</v>
      </c>
      <c r="D39" s="65">
        <v>0</v>
      </c>
      <c r="E39" s="65">
        <v>0</v>
      </c>
      <c r="F39" s="65">
        <v>13</v>
      </c>
      <c r="G39" s="65">
        <v>18</v>
      </c>
    </row>
    <row r="40" spans="1:7" ht="15.6">
      <c r="A40" s="22" t="s">
        <v>43</v>
      </c>
      <c r="B40" s="77">
        <f t="shared" si="2"/>
        <v>41</v>
      </c>
      <c r="C40" s="65">
        <v>25</v>
      </c>
      <c r="D40" s="65">
        <v>10</v>
      </c>
      <c r="E40" s="65">
        <v>0</v>
      </c>
      <c r="F40" s="65">
        <v>6</v>
      </c>
      <c r="G40" s="65">
        <v>0</v>
      </c>
    </row>
    <row r="41" spans="1:7" ht="15.6">
      <c r="A41" s="22" t="s">
        <v>44</v>
      </c>
      <c r="B41" s="77">
        <f t="shared" si="2"/>
        <v>10</v>
      </c>
      <c r="C41" s="65">
        <v>0</v>
      </c>
      <c r="D41" s="65">
        <v>0</v>
      </c>
      <c r="E41" s="65">
        <v>0</v>
      </c>
      <c r="F41" s="65">
        <v>4</v>
      </c>
      <c r="G41" s="65">
        <v>6</v>
      </c>
    </row>
    <row r="42" spans="1:7" ht="15.6">
      <c r="A42" s="22" t="s">
        <v>45</v>
      </c>
      <c r="B42" s="77">
        <f t="shared" si="2"/>
        <v>39</v>
      </c>
      <c r="C42" s="65">
        <v>0</v>
      </c>
      <c r="D42" s="65">
        <v>0</v>
      </c>
      <c r="E42" s="65">
        <v>0</v>
      </c>
      <c r="F42" s="65">
        <v>25</v>
      </c>
      <c r="G42" s="65">
        <v>14</v>
      </c>
    </row>
    <row r="43" spans="1:7" ht="15.6">
      <c r="A43" s="22" t="s">
        <v>46</v>
      </c>
      <c r="B43" s="77">
        <f t="shared" si="2"/>
        <v>1065</v>
      </c>
      <c r="C43" s="65">
        <v>955</v>
      </c>
      <c r="D43" s="65">
        <v>21</v>
      </c>
      <c r="E43" s="65">
        <v>23</v>
      </c>
      <c r="F43" s="65">
        <v>66</v>
      </c>
      <c r="G43" s="65">
        <v>0</v>
      </c>
    </row>
    <row r="44" spans="1:7" ht="15.6">
      <c r="A44" s="22" t="s">
        <v>114</v>
      </c>
      <c r="B44" s="77">
        <f t="shared" si="2"/>
        <v>409</v>
      </c>
      <c r="C44" s="65">
        <v>169</v>
      </c>
      <c r="D44" s="65">
        <v>87</v>
      </c>
      <c r="E44" s="65">
        <v>2</v>
      </c>
      <c r="F44" s="65">
        <v>151</v>
      </c>
      <c r="G44" s="65">
        <v>0</v>
      </c>
    </row>
    <row r="45" spans="1:7" ht="15.6">
      <c r="A45" s="22" t="s">
        <v>115</v>
      </c>
      <c r="B45" s="77">
        <f t="shared" si="2"/>
        <v>141</v>
      </c>
      <c r="C45" s="65">
        <v>0</v>
      </c>
      <c r="D45" s="65">
        <v>0</v>
      </c>
      <c r="E45" s="65">
        <v>0</v>
      </c>
      <c r="F45" s="65">
        <v>46</v>
      </c>
      <c r="G45" s="65">
        <v>95</v>
      </c>
    </row>
    <row r="46" spans="1:7" ht="15.6">
      <c r="A46" s="22" t="s">
        <v>116</v>
      </c>
      <c r="B46" s="77">
        <f t="shared" si="2"/>
        <v>76</v>
      </c>
      <c r="C46" s="65">
        <v>0</v>
      </c>
      <c r="D46" s="65">
        <v>0</v>
      </c>
      <c r="E46" s="65">
        <v>0</v>
      </c>
      <c r="F46" s="65">
        <v>41</v>
      </c>
      <c r="G46" s="65">
        <v>35</v>
      </c>
    </row>
    <row r="47" spans="1:7" ht="15.6">
      <c r="A47" s="22" t="s">
        <v>117</v>
      </c>
      <c r="B47" s="77">
        <f t="shared" si="2"/>
        <v>45</v>
      </c>
      <c r="C47" s="65">
        <v>0</v>
      </c>
      <c r="D47" s="65">
        <v>0</v>
      </c>
      <c r="E47" s="65">
        <v>0</v>
      </c>
      <c r="F47" s="65">
        <v>4</v>
      </c>
      <c r="G47" s="65">
        <v>41</v>
      </c>
    </row>
    <row r="48" spans="1:7" ht="15.6">
      <c r="A48" s="22" t="s">
        <v>118</v>
      </c>
      <c r="B48" s="77">
        <f t="shared" si="2"/>
        <v>216</v>
      </c>
      <c r="C48" s="65">
        <v>0</v>
      </c>
      <c r="D48" s="65">
        <v>0</v>
      </c>
      <c r="E48" s="65">
        <v>0</v>
      </c>
      <c r="F48" s="65">
        <v>72</v>
      </c>
      <c r="G48" s="65">
        <v>144</v>
      </c>
    </row>
    <row r="49" spans="1:7" ht="15.6">
      <c r="A49" s="24" t="s">
        <v>102</v>
      </c>
      <c r="B49" s="77">
        <f t="shared" si="2"/>
        <v>121</v>
      </c>
      <c r="C49" s="65">
        <v>0</v>
      </c>
      <c r="D49" s="65">
        <v>0</v>
      </c>
      <c r="E49" s="65">
        <v>0</v>
      </c>
      <c r="F49" s="65">
        <v>0</v>
      </c>
      <c r="G49" s="65">
        <v>121</v>
      </c>
    </row>
    <row r="50" spans="1:7" ht="15.6">
      <c r="A50" s="110" t="s">
        <v>119</v>
      </c>
      <c r="B50" s="77">
        <f t="shared" si="2"/>
        <v>536</v>
      </c>
      <c r="C50" s="65">
        <v>257</v>
      </c>
      <c r="D50" s="65">
        <v>103</v>
      </c>
      <c r="E50" s="65">
        <v>127</v>
      </c>
      <c r="F50" s="65">
        <v>49</v>
      </c>
      <c r="G50" s="65">
        <v>0</v>
      </c>
    </row>
    <row r="51" spans="1:7" ht="15.6">
      <c r="A51" s="110" t="s">
        <v>120</v>
      </c>
      <c r="B51" s="77">
        <f t="shared" si="2"/>
        <v>513</v>
      </c>
      <c r="C51" s="65">
        <v>226</v>
      </c>
      <c r="D51" s="65">
        <v>93</v>
      </c>
      <c r="E51" s="65">
        <v>44</v>
      </c>
      <c r="F51" s="65">
        <v>150</v>
      </c>
      <c r="G51" s="65">
        <v>0</v>
      </c>
    </row>
    <row r="52" spans="1:7" ht="15.6">
      <c r="A52" s="110" t="s">
        <v>121</v>
      </c>
      <c r="B52" s="77">
        <f t="shared" si="2"/>
        <v>144</v>
      </c>
      <c r="C52" s="65">
        <v>60</v>
      </c>
      <c r="D52" s="65">
        <v>15</v>
      </c>
      <c r="E52" s="65">
        <v>8</v>
      </c>
      <c r="F52" s="65">
        <v>61</v>
      </c>
      <c r="G52" s="65">
        <v>0</v>
      </c>
    </row>
    <row r="53" spans="1:7" ht="15.6">
      <c r="A53" s="110" t="s">
        <v>122</v>
      </c>
      <c r="B53" s="77">
        <f t="shared" si="2"/>
        <v>322</v>
      </c>
      <c r="C53" s="65">
        <v>322</v>
      </c>
      <c r="D53" s="65">
        <v>0</v>
      </c>
      <c r="E53" s="65">
        <v>0</v>
      </c>
      <c r="F53" s="65">
        <v>0</v>
      </c>
      <c r="G53" s="65">
        <v>0</v>
      </c>
    </row>
    <row r="54" spans="1:7" ht="15.6">
      <c r="A54" s="22" t="s">
        <v>123</v>
      </c>
      <c r="B54" s="77">
        <f t="shared" si="2"/>
        <v>24</v>
      </c>
      <c r="C54" s="65">
        <v>0</v>
      </c>
      <c r="D54" s="65">
        <v>0</v>
      </c>
      <c r="E54" s="65">
        <v>0</v>
      </c>
      <c r="F54" s="65">
        <v>2</v>
      </c>
      <c r="G54" s="65">
        <v>22</v>
      </c>
    </row>
    <row r="55" spans="1:7" ht="15.6">
      <c r="A55" s="22" t="s">
        <v>51</v>
      </c>
      <c r="B55" s="77">
        <f t="shared" si="2"/>
        <v>48</v>
      </c>
      <c r="C55" s="65">
        <v>0</v>
      </c>
      <c r="D55" s="65">
        <v>0</v>
      </c>
      <c r="E55" s="65">
        <v>0</v>
      </c>
      <c r="F55" s="65">
        <v>17</v>
      </c>
      <c r="G55" s="65">
        <v>31</v>
      </c>
    </row>
    <row r="56" spans="1:7" ht="15.6">
      <c r="A56" s="22" t="s">
        <v>52</v>
      </c>
      <c r="B56" s="77">
        <f t="shared" si="2"/>
        <v>170</v>
      </c>
      <c r="C56" s="65">
        <v>0</v>
      </c>
      <c r="D56" s="65">
        <v>0</v>
      </c>
      <c r="E56" s="65">
        <v>0</v>
      </c>
      <c r="F56" s="65">
        <v>9</v>
      </c>
      <c r="G56" s="65">
        <v>161</v>
      </c>
    </row>
    <row r="57" spans="1:7" ht="15.6">
      <c r="A57" s="22" t="s">
        <v>53</v>
      </c>
      <c r="B57" s="77">
        <f t="shared" si="2"/>
        <v>64</v>
      </c>
      <c r="C57" s="65">
        <v>0</v>
      </c>
      <c r="D57" s="65">
        <v>0</v>
      </c>
      <c r="E57" s="65">
        <v>0</v>
      </c>
      <c r="F57" s="65">
        <v>1</v>
      </c>
      <c r="G57" s="65">
        <v>63</v>
      </c>
    </row>
    <row r="58" spans="1:7" ht="15.6">
      <c r="A58" s="40"/>
      <c r="B58" s="77"/>
      <c r="C58" s="77"/>
      <c r="D58" s="77"/>
      <c r="E58" s="77"/>
      <c r="F58" s="77"/>
      <c r="G58" s="65"/>
    </row>
    <row r="59" spans="1:7" ht="15.6">
      <c r="A59" s="26" t="s">
        <v>154</v>
      </c>
      <c r="B59" s="71">
        <f>SUM(B60:B68)</f>
        <v>3317</v>
      </c>
      <c r="C59" s="71">
        <f>SUM(C60:C68)</f>
        <v>1677</v>
      </c>
      <c r="D59" s="71">
        <f t="shared" ref="D59:G59" si="4">SUM(D60:D68)</f>
        <v>742</v>
      </c>
      <c r="E59" s="71">
        <f t="shared" si="4"/>
        <v>72</v>
      </c>
      <c r="F59" s="71">
        <f t="shared" si="4"/>
        <v>477</v>
      </c>
      <c r="G59" s="72">
        <f t="shared" si="4"/>
        <v>349</v>
      </c>
    </row>
    <row r="60" spans="1:7" ht="15.6">
      <c r="A60" s="110" t="s">
        <v>124</v>
      </c>
      <c r="B60" s="77">
        <f t="shared" si="2"/>
        <v>1205</v>
      </c>
      <c r="C60" s="73">
        <v>789</v>
      </c>
      <c r="D60" s="73">
        <v>338</v>
      </c>
      <c r="E60" s="73">
        <v>25</v>
      </c>
      <c r="F60" s="73">
        <v>53</v>
      </c>
      <c r="G60" s="74">
        <v>0</v>
      </c>
    </row>
    <row r="61" spans="1:7" ht="15.6">
      <c r="A61" s="22" t="s">
        <v>12</v>
      </c>
      <c r="B61" s="77">
        <f t="shared" si="2"/>
        <v>516</v>
      </c>
      <c r="C61" s="65">
        <v>179</v>
      </c>
      <c r="D61" s="65">
        <v>284</v>
      </c>
      <c r="E61" s="65">
        <v>37</v>
      </c>
      <c r="F61" s="65">
        <v>16</v>
      </c>
      <c r="G61" s="65">
        <v>0</v>
      </c>
    </row>
    <row r="62" spans="1:7" ht="15.6">
      <c r="A62" s="110" t="s">
        <v>125</v>
      </c>
      <c r="B62" s="77">
        <f t="shared" si="2"/>
        <v>865</v>
      </c>
      <c r="C62" s="65">
        <v>533</v>
      </c>
      <c r="D62" s="65">
        <v>45</v>
      </c>
      <c r="E62" s="65">
        <v>6</v>
      </c>
      <c r="F62" s="65">
        <v>280</v>
      </c>
      <c r="G62" s="65">
        <v>1</v>
      </c>
    </row>
    <row r="63" spans="1:7" ht="15.6">
      <c r="A63" s="22" t="s">
        <v>54</v>
      </c>
      <c r="B63" s="77">
        <f t="shared" si="2"/>
        <v>127</v>
      </c>
      <c r="C63" s="65">
        <v>0</v>
      </c>
      <c r="D63" s="65">
        <v>0</v>
      </c>
      <c r="E63" s="65">
        <v>0</v>
      </c>
      <c r="F63" s="65">
        <v>14</v>
      </c>
      <c r="G63" s="65">
        <v>113</v>
      </c>
    </row>
    <row r="64" spans="1:7" ht="15.6">
      <c r="A64" s="22" t="s">
        <v>55</v>
      </c>
      <c r="B64" s="77">
        <f t="shared" si="2"/>
        <v>272</v>
      </c>
      <c r="C64" s="65">
        <v>0</v>
      </c>
      <c r="D64" s="65">
        <v>0</v>
      </c>
      <c r="E64" s="65">
        <v>0</v>
      </c>
      <c r="F64" s="65">
        <v>68</v>
      </c>
      <c r="G64" s="65">
        <v>204</v>
      </c>
    </row>
    <row r="65" spans="1:7" ht="15.6">
      <c r="A65" s="22" t="s">
        <v>56</v>
      </c>
      <c r="B65" s="77">
        <f t="shared" si="2"/>
        <v>2</v>
      </c>
      <c r="C65" s="65">
        <v>0</v>
      </c>
      <c r="D65" s="65">
        <v>0</v>
      </c>
      <c r="E65" s="65">
        <v>0</v>
      </c>
      <c r="F65" s="65">
        <v>0</v>
      </c>
      <c r="G65" s="65">
        <v>2</v>
      </c>
    </row>
    <row r="66" spans="1:7" ht="15.6">
      <c r="A66" s="22" t="s">
        <v>57</v>
      </c>
      <c r="B66" s="77">
        <f t="shared" si="2"/>
        <v>291</v>
      </c>
      <c r="C66" s="65">
        <v>176</v>
      </c>
      <c r="D66" s="65">
        <v>75</v>
      </c>
      <c r="E66" s="65">
        <v>4</v>
      </c>
      <c r="F66" s="65">
        <v>36</v>
      </c>
      <c r="G66" s="65">
        <v>0</v>
      </c>
    </row>
    <row r="67" spans="1:7" ht="15.6">
      <c r="A67" s="22" t="s">
        <v>58</v>
      </c>
      <c r="B67" s="77">
        <f t="shared" si="2"/>
        <v>21</v>
      </c>
      <c r="C67" s="65">
        <v>0</v>
      </c>
      <c r="D67" s="65">
        <v>0</v>
      </c>
      <c r="E67" s="65">
        <v>0</v>
      </c>
      <c r="F67" s="65">
        <v>0</v>
      </c>
      <c r="G67" s="65">
        <v>21</v>
      </c>
    </row>
    <row r="68" spans="1:7" ht="15.6">
      <c r="A68" s="22" t="s">
        <v>103</v>
      </c>
      <c r="B68" s="77">
        <f t="shared" si="2"/>
        <v>18</v>
      </c>
      <c r="C68" s="65">
        <v>0</v>
      </c>
      <c r="D68" s="65">
        <v>0</v>
      </c>
      <c r="E68" s="65">
        <v>0</v>
      </c>
      <c r="F68" s="65">
        <v>10</v>
      </c>
      <c r="G68" s="65">
        <v>8</v>
      </c>
    </row>
    <row r="69" spans="1:7" ht="15.6">
      <c r="A69" s="110"/>
      <c r="B69" s="77"/>
      <c r="C69" s="77"/>
      <c r="D69" s="77"/>
      <c r="E69" s="77"/>
      <c r="F69" s="77"/>
      <c r="G69" s="65"/>
    </row>
    <row r="70" spans="1:7" ht="15.6">
      <c r="A70" s="26" t="s">
        <v>155</v>
      </c>
      <c r="B70" s="71">
        <f>SUM(B71:B77)</f>
        <v>2538</v>
      </c>
      <c r="C70" s="71">
        <f>SUM(C71:C77)</f>
        <v>1176</v>
      </c>
      <c r="D70" s="71">
        <f t="shared" ref="D70:G70" si="5">SUM(D71:D77)</f>
        <v>870</v>
      </c>
      <c r="E70" s="71">
        <f t="shared" si="5"/>
        <v>87</v>
      </c>
      <c r="F70" s="71">
        <f t="shared" si="5"/>
        <v>404</v>
      </c>
      <c r="G70" s="72">
        <f t="shared" si="5"/>
        <v>1</v>
      </c>
    </row>
    <row r="71" spans="1:7" ht="15.6">
      <c r="A71" s="110" t="s">
        <v>126</v>
      </c>
      <c r="B71" s="77">
        <f t="shared" si="2"/>
        <v>967</v>
      </c>
      <c r="C71" s="65">
        <v>411</v>
      </c>
      <c r="D71" s="65">
        <v>431</v>
      </c>
      <c r="E71" s="65">
        <v>18</v>
      </c>
      <c r="F71" s="65">
        <v>107</v>
      </c>
      <c r="G71" s="65">
        <v>0</v>
      </c>
    </row>
    <row r="72" spans="1:7" ht="15.6">
      <c r="A72" s="110" t="s">
        <v>127</v>
      </c>
      <c r="B72" s="77">
        <f t="shared" si="2"/>
        <v>1231</v>
      </c>
      <c r="C72" s="65">
        <v>576</v>
      </c>
      <c r="D72" s="65">
        <v>353</v>
      </c>
      <c r="E72" s="65">
        <v>57</v>
      </c>
      <c r="F72" s="65">
        <v>245</v>
      </c>
      <c r="G72" s="65">
        <v>0</v>
      </c>
    </row>
    <row r="73" spans="1:7" ht="15.6">
      <c r="A73" s="22" t="s">
        <v>362</v>
      </c>
      <c r="B73" s="77">
        <f t="shared" si="2"/>
        <v>0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</row>
    <row r="74" spans="1:7" ht="15.6">
      <c r="A74" s="22" t="s">
        <v>62</v>
      </c>
      <c r="B74" s="77">
        <f t="shared" si="2"/>
        <v>9</v>
      </c>
      <c r="C74" s="65">
        <v>0</v>
      </c>
      <c r="D74" s="65">
        <v>0</v>
      </c>
      <c r="E74" s="65">
        <v>0</v>
      </c>
      <c r="F74" s="65">
        <v>8</v>
      </c>
      <c r="G74" s="65">
        <v>1</v>
      </c>
    </row>
    <row r="75" spans="1:7" ht="15.6">
      <c r="A75" s="22" t="s">
        <v>63</v>
      </c>
      <c r="B75" s="77">
        <f t="shared" si="2"/>
        <v>1</v>
      </c>
      <c r="C75" s="65">
        <v>0</v>
      </c>
      <c r="D75" s="65">
        <v>0</v>
      </c>
      <c r="E75" s="65">
        <v>0</v>
      </c>
      <c r="F75" s="65">
        <v>1</v>
      </c>
      <c r="G75" s="65">
        <v>0</v>
      </c>
    </row>
    <row r="76" spans="1:7" ht="15.6">
      <c r="A76" s="22" t="s">
        <v>128</v>
      </c>
      <c r="B76" s="77">
        <f t="shared" si="2"/>
        <v>108</v>
      </c>
      <c r="C76" s="65">
        <v>65</v>
      </c>
      <c r="D76" s="65">
        <v>0</v>
      </c>
      <c r="E76" s="65">
        <v>0</v>
      </c>
      <c r="F76" s="65">
        <v>43</v>
      </c>
      <c r="G76" s="65">
        <v>0</v>
      </c>
    </row>
    <row r="77" spans="1:7" ht="15.6">
      <c r="A77" s="22" t="s">
        <v>129</v>
      </c>
      <c r="B77" s="77">
        <f t="shared" si="2"/>
        <v>222</v>
      </c>
      <c r="C77" s="65">
        <v>124</v>
      </c>
      <c r="D77" s="65">
        <v>86</v>
      </c>
      <c r="E77" s="65">
        <v>12</v>
      </c>
      <c r="F77" s="65">
        <v>0</v>
      </c>
      <c r="G77" s="65">
        <v>0</v>
      </c>
    </row>
    <row r="78" spans="1:7" ht="15.6">
      <c r="A78" s="110"/>
      <c r="B78" s="77"/>
      <c r="C78" s="77"/>
      <c r="D78" s="77"/>
      <c r="E78" s="77"/>
      <c r="F78" s="77"/>
      <c r="G78" s="65"/>
    </row>
    <row r="79" spans="1:7" ht="15.6">
      <c r="A79" s="110"/>
      <c r="B79" s="77"/>
      <c r="C79" s="77"/>
      <c r="D79" s="77"/>
      <c r="E79" s="77"/>
      <c r="F79" s="77"/>
      <c r="G79" s="65"/>
    </row>
    <row r="80" spans="1:7" ht="15.6">
      <c r="A80" s="26" t="s">
        <v>157</v>
      </c>
      <c r="B80" s="71">
        <f>SUM(B81:B96)</f>
        <v>3714</v>
      </c>
      <c r="C80" s="71">
        <f>SUM(C81:C96)</f>
        <v>1504</v>
      </c>
      <c r="D80" s="71">
        <f t="shared" ref="D80:G80" si="6">SUM(D81:D96)</f>
        <v>582</v>
      </c>
      <c r="E80" s="71">
        <f t="shared" si="6"/>
        <v>80</v>
      </c>
      <c r="F80" s="71">
        <f t="shared" si="6"/>
        <v>678</v>
      </c>
      <c r="G80" s="72">
        <f t="shared" si="6"/>
        <v>870</v>
      </c>
    </row>
    <row r="81" spans="1:7" ht="15.6">
      <c r="A81" s="22" t="s">
        <v>64</v>
      </c>
      <c r="B81" s="77">
        <f t="shared" ref="B81:B128" si="7">SUM(C81:G81)</f>
        <v>567</v>
      </c>
      <c r="C81" s="65">
        <v>303</v>
      </c>
      <c r="D81" s="65">
        <v>201</v>
      </c>
      <c r="E81" s="65">
        <v>16</v>
      </c>
      <c r="F81" s="65">
        <v>47</v>
      </c>
      <c r="G81" s="65">
        <v>0</v>
      </c>
    </row>
    <row r="82" spans="1:7" ht="15.6">
      <c r="A82" s="22" t="s">
        <v>65</v>
      </c>
      <c r="B82" s="77">
        <f t="shared" si="7"/>
        <v>362</v>
      </c>
      <c r="C82" s="65">
        <v>0</v>
      </c>
      <c r="D82" s="65">
        <v>0</v>
      </c>
      <c r="E82" s="65">
        <v>0</v>
      </c>
      <c r="F82" s="65">
        <v>95</v>
      </c>
      <c r="G82" s="65">
        <v>267</v>
      </c>
    </row>
    <row r="83" spans="1:7" ht="15.6">
      <c r="A83" s="22" t="s">
        <v>130</v>
      </c>
      <c r="B83" s="77">
        <f t="shared" si="7"/>
        <v>476</v>
      </c>
      <c r="C83" s="65">
        <v>281</v>
      </c>
      <c r="D83" s="65">
        <v>89</v>
      </c>
      <c r="E83" s="65">
        <v>22</v>
      </c>
      <c r="F83" s="65">
        <v>84</v>
      </c>
      <c r="G83" s="65">
        <v>0</v>
      </c>
    </row>
    <row r="84" spans="1:7" ht="15.6">
      <c r="A84" s="22" t="s">
        <v>66</v>
      </c>
      <c r="B84" s="77">
        <f t="shared" si="7"/>
        <v>129</v>
      </c>
      <c r="C84" s="65">
        <v>0</v>
      </c>
      <c r="D84" s="65">
        <v>0</v>
      </c>
      <c r="E84" s="65">
        <v>0</v>
      </c>
      <c r="F84" s="65">
        <v>46</v>
      </c>
      <c r="G84" s="65">
        <v>83</v>
      </c>
    </row>
    <row r="85" spans="1:7" ht="15.6">
      <c r="A85" s="22" t="s">
        <v>131</v>
      </c>
      <c r="B85" s="77">
        <f t="shared" si="7"/>
        <v>89</v>
      </c>
      <c r="C85" s="65">
        <v>0</v>
      </c>
      <c r="D85" s="65">
        <v>0</v>
      </c>
      <c r="E85" s="65">
        <v>0</v>
      </c>
      <c r="F85" s="65">
        <v>54</v>
      </c>
      <c r="G85" s="65">
        <v>35</v>
      </c>
    </row>
    <row r="86" spans="1:7" ht="15.6">
      <c r="A86" s="22" t="s">
        <v>68</v>
      </c>
      <c r="B86" s="77">
        <f t="shared" si="7"/>
        <v>87</v>
      </c>
      <c r="C86" s="65">
        <v>0</v>
      </c>
      <c r="D86" s="65">
        <v>0</v>
      </c>
      <c r="E86" s="65">
        <v>0</v>
      </c>
      <c r="F86" s="65">
        <v>0</v>
      </c>
      <c r="G86" s="65">
        <v>87</v>
      </c>
    </row>
    <row r="87" spans="1:7" ht="15.6">
      <c r="A87" s="22" t="s">
        <v>132</v>
      </c>
      <c r="B87" s="77">
        <f t="shared" si="7"/>
        <v>43</v>
      </c>
      <c r="C87" s="65">
        <v>0</v>
      </c>
      <c r="D87" s="65">
        <v>0</v>
      </c>
      <c r="E87" s="65">
        <v>0</v>
      </c>
      <c r="F87" s="65">
        <v>18</v>
      </c>
      <c r="G87" s="65">
        <v>25</v>
      </c>
    </row>
    <row r="88" spans="1:7" ht="15.6">
      <c r="A88" s="22" t="s">
        <v>70</v>
      </c>
      <c r="B88" s="77">
        <f t="shared" si="7"/>
        <v>122</v>
      </c>
      <c r="C88" s="65">
        <v>0</v>
      </c>
      <c r="D88" s="65">
        <v>0</v>
      </c>
      <c r="E88" s="65">
        <v>0</v>
      </c>
      <c r="F88" s="65">
        <v>58</v>
      </c>
      <c r="G88" s="65">
        <v>64</v>
      </c>
    </row>
    <row r="89" spans="1:7" ht="15.6">
      <c r="A89" s="22" t="s">
        <v>71</v>
      </c>
      <c r="B89" s="77">
        <f t="shared" si="7"/>
        <v>330</v>
      </c>
      <c r="C89" s="65">
        <v>215</v>
      </c>
      <c r="D89" s="65">
        <v>104</v>
      </c>
      <c r="E89" s="65">
        <v>11</v>
      </c>
      <c r="F89" s="65">
        <v>0</v>
      </c>
      <c r="G89" s="65">
        <v>0</v>
      </c>
    </row>
    <row r="90" spans="1:7" ht="15.6">
      <c r="A90" s="22" t="s">
        <v>72</v>
      </c>
      <c r="B90" s="77">
        <f t="shared" si="7"/>
        <v>592</v>
      </c>
      <c r="C90" s="65">
        <v>411</v>
      </c>
      <c r="D90" s="65">
        <v>144</v>
      </c>
      <c r="E90" s="65">
        <v>31</v>
      </c>
      <c r="F90" s="65">
        <v>3</v>
      </c>
      <c r="G90" s="65">
        <v>3</v>
      </c>
    </row>
    <row r="91" spans="1:7" ht="15.6">
      <c r="A91" s="110" t="s">
        <v>133</v>
      </c>
      <c r="B91" s="77">
        <f t="shared" si="7"/>
        <v>216</v>
      </c>
      <c r="C91" s="65">
        <v>164</v>
      </c>
      <c r="D91" s="65">
        <v>1</v>
      </c>
      <c r="E91" s="65">
        <v>0</v>
      </c>
      <c r="F91" s="65">
        <v>51</v>
      </c>
      <c r="G91" s="65">
        <v>0</v>
      </c>
    </row>
    <row r="92" spans="1:7" ht="15.6">
      <c r="A92" s="111" t="s">
        <v>73</v>
      </c>
      <c r="B92" s="77">
        <f t="shared" si="7"/>
        <v>228</v>
      </c>
      <c r="C92" s="65">
        <v>130</v>
      </c>
      <c r="D92" s="65">
        <v>43</v>
      </c>
      <c r="E92" s="65">
        <v>0</v>
      </c>
      <c r="F92" s="65">
        <v>55</v>
      </c>
      <c r="G92" s="65">
        <v>0</v>
      </c>
    </row>
    <row r="93" spans="1:7" ht="15.6">
      <c r="A93" s="22" t="s">
        <v>74</v>
      </c>
      <c r="B93" s="77">
        <f t="shared" si="7"/>
        <v>12</v>
      </c>
      <c r="C93" s="65">
        <v>0</v>
      </c>
      <c r="D93" s="65">
        <v>0</v>
      </c>
      <c r="E93" s="65">
        <v>0</v>
      </c>
      <c r="F93" s="65">
        <v>1</v>
      </c>
      <c r="G93" s="65">
        <v>11</v>
      </c>
    </row>
    <row r="94" spans="1:7" ht="15.6">
      <c r="A94" s="22" t="s">
        <v>75</v>
      </c>
      <c r="B94" s="77">
        <f t="shared" si="7"/>
        <v>439</v>
      </c>
      <c r="C94" s="65">
        <v>0</v>
      </c>
      <c r="D94" s="65">
        <v>0</v>
      </c>
      <c r="E94" s="65">
        <v>0</v>
      </c>
      <c r="F94" s="65">
        <v>165</v>
      </c>
      <c r="G94" s="65">
        <v>274</v>
      </c>
    </row>
    <row r="95" spans="1:7" ht="15.6">
      <c r="A95" s="22" t="s">
        <v>134</v>
      </c>
      <c r="B95" s="77">
        <f t="shared" si="7"/>
        <v>1</v>
      </c>
      <c r="C95" s="65">
        <v>0</v>
      </c>
      <c r="D95" s="65">
        <v>0</v>
      </c>
      <c r="E95" s="65">
        <v>0</v>
      </c>
      <c r="F95" s="65">
        <v>0</v>
      </c>
      <c r="G95" s="65">
        <v>1</v>
      </c>
    </row>
    <row r="96" spans="1:7" ht="15.6">
      <c r="A96" s="22" t="s">
        <v>77</v>
      </c>
      <c r="B96" s="77">
        <f t="shared" si="7"/>
        <v>21</v>
      </c>
      <c r="C96" s="65">
        <v>0</v>
      </c>
      <c r="D96" s="65">
        <v>0</v>
      </c>
      <c r="E96" s="65">
        <v>0</v>
      </c>
      <c r="F96" s="65">
        <v>1</v>
      </c>
      <c r="G96" s="65">
        <v>20</v>
      </c>
    </row>
    <row r="97" spans="1:7" ht="15.6">
      <c r="A97" s="110"/>
      <c r="B97" s="77"/>
      <c r="C97" s="77"/>
      <c r="D97" s="77"/>
      <c r="E97" s="77"/>
      <c r="F97" s="77"/>
      <c r="G97" s="65"/>
    </row>
    <row r="98" spans="1:7" ht="15.6">
      <c r="A98" s="26" t="s">
        <v>163</v>
      </c>
      <c r="B98" s="71">
        <f>SUM(B99:B118)</f>
        <v>5332</v>
      </c>
      <c r="C98" s="71">
        <f>SUM(C99:C118)</f>
        <v>163</v>
      </c>
      <c r="D98" s="71">
        <f t="shared" ref="D98:G98" si="8">SUM(D99:D118)</f>
        <v>93</v>
      </c>
      <c r="E98" s="71">
        <f t="shared" si="8"/>
        <v>16</v>
      </c>
      <c r="F98" s="71">
        <f t="shared" si="8"/>
        <v>1469</v>
      </c>
      <c r="G98" s="72">
        <f t="shared" si="8"/>
        <v>3591</v>
      </c>
    </row>
    <row r="99" spans="1:7" ht="15.6">
      <c r="A99" s="110" t="s">
        <v>135</v>
      </c>
      <c r="B99" s="77">
        <f t="shared" si="7"/>
        <v>2647</v>
      </c>
      <c r="C99" s="65">
        <v>0</v>
      </c>
      <c r="D99" s="65">
        <v>0</v>
      </c>
      <c r="E99" s="65">
        <v>0</v>
      </c>
      <c r="F99" s="65">
        <v>795</v>
      </c>
      <c r="G99" s="65">
        <v>1852</v>
      </c>
    </row>
    <row r="100" spans="1:7" ht="15.6">
      <c r="A100" s="22" t="s">
        <v>78</v>
      </c>
      <c r="B100" s="77">
        <f t="shared" si="7"/>
        <v>308</v>
      </c>
      <c r="C100" s="65">
        <v>0</v>
      </c>
      <c r="D100" s="65">
        <v>0</v>
      </c>
      <c r="E100" s="65">
        <v>0</v>
      </c>
      <c r="F100" s="65">
        <v>6</v>
      </c>
      <c r="G100" s="65">
        <v>302</v>
      </c>
    </row>
    <row r="101" spans="1:7" ht="15.6">
      <c r="A101" s="110" t="s">
        <v>136</v>
      </c>
      <c r="B101" s="77">
        <f t="shared" si="7"/>
        <v>429</v>
      </c>
      <c r="C101" s="65">
        <v>0</v>
      </c>
      <c r="D101" s="65">
        <v>0</v>
      </c>
      <c r="E101" s="65">
        <v>0</v>
      </c>
      <c r="F101" s="65">
        <v>97</v>
      </c>
      <c r="G101" s="65">
        <v>332</v>
      </c>
    </row>
    <row r="102" spans="1:7" ht="15.6">
      <c r="A102" s="22" t="s">
        <v>79</v>
      </c>
      <c r="B102" s="77">
        <f t="shared" si="7"/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7" ht="15.6">
      <c r="A103" s="22" t="s">
        <v>137</v>
      </c>
      <c r="B103" s="77">
        <f t="shared" si="7"/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v>0</v>
      </c>
    </row>
    <row r="104" spans="1:7" ht="15.6">
      <c r="A104" s="22" t="s">
        <v>81</v>
      </c>
      <c r="B104" s="77">
        <f t="shared" si="7"/>
        <v>181</v>
      </c>
      <c r="C104" s="65">
        <v>0</v>
      </c>
      <c r="D104" s="65">
        <v>0</v>
      </c>
      <c r="E104" s="65">
        <v>0</v>
      </c>
      <c r="F104" s="65">
        <v>8</v>
      </c>
      <c r="G104" s="65">
        <v>173</v>
      </c>
    </row>
    <row r="105" spans="1:7" ht="15.6">
      <c r="A105" s="22" t="s">
        <v>138</v>
      </c>
      <c r="B105" s="77">
        <f t="shared" si="7"/>
        <v>113</v>
      </c>
      <c r="C105" s="65">
        <v>0</v>
      </c>
      <c r="D105" s="65">
        <v>0</v>
      </c>
      <c r="E105" s="65">
        <v>0</v>
      </c>
      <c r="F105" s="65">
        <v>64</v>
      </c>
      <c r="G105" s="65">
        <v>49</v>
      </c>
    </row>
    <row r="106" spans="1:7" ht="15.6">
      <c r="A106" s="22" t="s">
        <v>139</v>
      </c>
      <c r="B106" s="77">
        <f t="shared" si="7"/>
        <v>409</v>
      </c>
      <c r="C106" s="65">
        <v>0</v>
      </c>
      <c r="D106" s="65">
        <v>0</v>
      </c>
      <c r="E106" s="65">
        <v>0</v>
      </c>
      <c r="F106" s="65">
        <v>261</v>
      </c>
      <c r="G106" s="65">
        <v>148</v>
      </c>
    </row>
    <row r="107" spans="1:7" ht="15.6">
      <c r="A107" s="22" t="s">
        <v>140</v>
      </c>
      <c r="B107" s="77">
        <f t="shared" si="7"/>
        <v>104</v>
      </c>
      <c r="C107" s="65">
        <v>0</v>
      </c>
      <c r="D107" s="65">
        <v>0</v>
      </c>
      <c r="E107" s="65">
        <v>0</v>
      </c>
      <c r="F107" s="65">
        <v>49</v>
      </c>
      <c r="G107" s="65">
        <v>55</v>
      </c>
    </row>
    <row r="108" spans="1:7" ht="15.6">
      <c r="A108" s="22" t="s">
        <v>141</v>
      </c>
      <c r="B108" s="77">
        <f t="shared" si="7"/>
        <v>32</v>
      </c>
      <c r="C108" s="65">
        <v>0</v>
      </c>
      <c r="D108" s="65">
        <v>0</v>
      </c>
      <c r="E108" s="65">
        <v>0</v>
      </c>
      <c r="F108" s="65">
        <v>9</v>
      </c>
      <c r="G108" s="65">
        <v>23</v>
      </c>
    </row>
    <row r="109" spans="1:7" ht="15.6">
      <c r="A109" s="22" t="s">
        <v>86</v>
      </c>
      <c r="B109" s="77">
        <f t="shared" si="7"/>
        <v>88</v>
      </c>
      <c r="C109" s="65">
        <v>0</v>
      </c>
      <c r="D109" s="65">
        <v>0</v>
      </c>
      <c r="E109" s="65">
        <v>0</v>
      </c>
      <c r="F109" s="65">
        <v>24</v>
      </c>
      <c r="G109" s="65">
        <v>64</v>
      </c>
    </row>
    <row r="110" spans="1:7" ht="15.6">
      <c r="A110" s="22" t="s">
        <v>87</v>
      </c>
      <c r="B110" s="77">
        <f t="shared" si="7"/>
        <v>42</v>
      </c>
      <c r="C110" s="65">
        <v>0</v>
      </c>
      <c r="D110" s="65">
        <v>0</v>
      </c>
      <c r="E110" s="65">
        <v>0</v>
      </c>
      <c r="F110" s="65">
        <v>22</v>
      </c>
      <c r="G110" s="65">
        <v>20</v>
      </c>
    </row>
    <row r="111" spans="1:7" ht="15.6">
      <c r="A111" s="22" t="s">
        <v>88</v>
      </c>
      <c r="B111" s="77">
        <f t="shared" si="7"/>
        <v>288</v>
      </c>
      <c r="C111" s="65">
        <v>0</v>
      </c>
      <c r="D111" s="65">
        <v>0</v>
      </c>
      <c r="E111" s="65">
        <v>0</v>
      </c>
      <c r="F111" s="65">
        <v>29</v>
      </c>
      <c r="G111" s="65">
        <v>259</v>
      </c>
    </row>
    <row r="112" spans="1:7" ht="15.6">
      <c r="A112" s="22" t="s">
        <v>89</v>
      </c>
      <c r="B112" s="77">
        <f t="shared" si="7"/>
        <v>127</v>
      </c>
      <c r="C112" s="65">
        <v>78</v>
      </c>
      <c r="D112" s="65">
        <v>35</v>
      </c>
      <c r="E112" s="65">
        <v>11</v>
      </c>
      <c r="F112" s="65">
        <v>3</v>
      </c>
      <c r="G112" s="65">
        <v>0</v>
      </c>
    </row>
    <row r="113" spans="1:7" ht="15.6">
      <c r="A113" s="22" t="s">
        <v>90</v>
      </c>
      <c r="B113" s="77">
        <f t="shared" si="7"/>
        <v>71</v>
      </c>
      <c r="C113" s="65">
        <v>0</v>
      </c>
      <c r="D113" s="65">
        <v>0</v>
      </c>
      <c r="E113" s="65">
        <v>0</v>
      </c>
      <c r="F113" s="65">
        <v>7</v>
      </c>
      <c r="G113" s="65">
        <v>64</v>
      </c>
    </row>
    <row r="114" spans="1:7" ht="15.6">
      <c r="A114" s="22" t="s">
        <v>104</v>
      </c>
      <c r="B114" s="77">
        <f t="shared" si="7"/>
        <v>164</v>
      </c>
      <c r="C114" s="65">
        <v>77</v>
      </c>
      <c r="D114" s="65">
        <v>56</v>
      </c>
      <c r="E114" s="65">
        <v>5</v>
      </c>
      <c r="F114" s="65">
        <v>25</v>
      </c>
      <c r="G114" s="65">
        <v>1</v>
      </c>
    </row>
    <row r="115" spans="1:7" ht="15.6">
      <c r="A115" s="22" t="s">
        <v>92</v>
      </c>
      <c r="B115" s="77">
        <f t="shared" si="7"/>
        <v>98</v>
      </c>
      <c r="C115" s="65">
        <v>0</v>
      </c>
      <c r="D115" s="65">
        <v>0</v>
      </c>
      <c r="E115" s="65">
        <v>0</v>
      </c>
      <c r="F115" s="65">
        <v>14</v>
      </c>
      <c r="G115" s="65">
        <v>84</v>
      </c>
    </row>
    <row r="116" spans="1:7" ht="15.6">
      <c r="A116" s="22" t="s">
        <v>93</v>
      </c>
      <c r="B116" s="77">
        <f t="shared" si="7"/>
        <v>163</v>
      </c>
      <c r="C116" s="65">
        <v>0</v>
      </c>
      <c r="D116" s="65">
        <v>0</v>
      </c>
      <c r="E116" s="65">
        <v>0</v>
      </c>
      <c r="F116" s="65">
        <v>27</v>
      </c>
      <c r="G116" s="65">
        <v>136</v>
      </c>
    </row>
    <row r="117" spans="1:7" ht="15.6">
      <c r="A117" s="22" t="s">
        <v>94</v>
      </c>
      <c r="B117" s="77">
        <f t="shared" si="7"/>
        <v>52</v>
      </c>
      <c r="C117" s="65">
        <v>0</v>
      </c>
      <c r="D117" s="65">
        <v>0</v>
      </c>
      <c r="E117" s="65">
        <v>0</v>
      </c>
      <c r="F117" s="65">
        <v>23</v>
      </c>
      <c r="G117" s="65">
        <v>29</v>
      </c>
    </row>
    <row r="118" spans="1:7" ht="15.6">
      <c r="A118" s="22" t="s">
        <v>143</v>
      </c>
      <c r="B118" s="77">
        <f t="shared" si="7"/>
        <v>16</v>
      </c>
      <c r="C118" s="65">
        <v>8</v>
      </c>
      <c r="D118" s="65">
        <v>2</v>
      </c>
      <c r="E118" s="65">
        <v>0</v>
      </c>
      <c r="F118" s="65">
        <v>6</v>
      </c>
      <c r="G118" s="65">
        <v>0</v>
      </c>
    </row>
    <row r="119" spans="1:7" ht="15.6">
      <c r="A119" s="110"/>
      <c r="B119" s="77"/>
      <c r="C119" s="73"/>
      <c r="D119" s="73"/>
      <c r="E119" s="73"/>
      <c r="F119" s="73"/>
      <c r="G119" s="65"/>
    </row>
    <row r="120" spans="1:7" ht="15.6">
      <c r="A120" s="26" t="s">
        <v>162</v>
      </c>
      <c r="B120" s="71">
        <f>SUM(B121:B128)</f>
        <v>5992</v>
      </c>
      <c r="C120" s="71">
        <f>SUM(C121:C128)</f>
        <v>2273</v>
      </c>
      <c r="D120" s="71">
        <f t="shared" ref="D120:G120" si="9">SUM(D121:D128)</f>
        <v>2330</v>
      </c>
      <c r="E120" s="71">
        <f t="shared" si="9"/>
        <v>414</v>
      </c>
      <c r="F120" s="71">
        <f t="shared" si="9"/>
        <v>449</v>
      </c>
      <c r="G120" s="72">
        <f t="shared" si="9"/>
        <v>526</v>
      </c>
    </row>
    <row r="121" spans="1:7" ht="15.6">
      <c r="A121" s="110" t="s">
        <v>144</v>
      </c>
      <c r="B121" s="77">
        <f t="shared" si="7"/>
        <v>2513</v>
      </c>
      <c r="C121" s="65">
        <v>598</v>
      </c>
      <c r="D121" s="65">
        <v>1630</v>
      </c>
      <c r="E121" s="65">
        <v>181</v>
      </c>
      <c r="F121" s="65">
        <v>104</v>
      </c>
      <c r="G121" s="65">
        <v>0</v>
      </c>
    </row>
    <row r="122" spans="1:7" ht="15.6">
      <c r="A122" s="22" t="s">
        <v>145</v>
      </c>
      <c r="B122" s="77">
        <f t="shared" si="7"/>
        <v>267</v>
      </c>
      <c r="C122" s="65">
        <v>205</v>
      </c>
      <c r="D122" s="65">
        <v>11</v>
      </c>
      <c r="E122" s="65">
        <v>0</v>
      </c>
      <c r="F122" s="65">
        <v>51</v>
      </c>
      <c r="G122" s="65">
        <v>0</v>
      </c>
    </row>
    <row r="123" spans="1:7" ht="15.6">
      <c r="A123" s="22" t="s">
        <v>95</v>
      </c>
      <c r="B123" s="77">
        <f t="shared" si="7"/>
        <v>76</v>
      </c>
      <c r="C123" s="65">
        <v>0</v>
      </c>
      <c r="D123" s="65">
        <v>0</v>
      </c>
      <c r="E123" s="65">
        <v>0</v>
      </c>
      <c r="F123" s="65">
        <v>5</v>
      </c>
      <c r="G123" s="65">
        <v>71</v>
      </c>
    </row>
    <row r="124" spans="1:7" ht="15.6">
      <c r="A124" s="22" t="s">
        <v>96</v>
      </c>
      <c r="B124" s="77">
        <f t="shared" si="7"/>
        <v>143</v>
      </c>
      <c r="C124" s="65">
        <v>0</v>
      </c>
      <c r="D124" s="65">
        <v>0</v>
      </c>
      <c r="E124" s="65">
        <v>0</v>
      </c>
      <c r="F124" s="65">
        <v>37</v>
      </c>
      <c r="G124" s="65">
        <v>106</v>
      </c>
    </row>
    <row r="125" spans="1:7" ht="15.6">
      <c r="A125" s="110" t="s">
        <v>146</v>
      </c>
      <c r="B125" s="77">
        <f t="shared" si="7"/>
        <v>1825</v>
      </c>
      <c r="C125" s="65">
        <v>1051</v>
      </c>
      <c r="D125" s="65">
        <v>492</v>
      </c>
      <c r="E125" s="65">
        <v>230</v>
      </c>
      <c r="F125" s="65">
        <v>52</v>
      </c>
      <c r="G125" s="65">
        <v>0</v>
      </c>
    </row>
    <row r="126" spans="1:7" ht="15.6">
      <c r="A126" s="22" t="s">
        <v>97</v>
      </c>
      <c r="B126" s="77">
        <f t="shared" si="7"/>
        <v>706</v>
      </c>
      <c r="C126" s="65">
        <v>419</v>
      </c>
      <c r="D126" s="65">
        <v>197</v>
      </c>
      <c r="E126" s="65">
        <v>3</v>
      </c>
      <c r="F126" s="65">
        <v>87</v>
      </c>
      <c r="G126" s="65">
        <v>0</v>
      </c>
    </row>
    <row r="127" spans="1:7" ht="15.6">
      <c r="A127" s="22" t="s">
        <v>147</v>
      </c>
      <c r="B127" s="77">
        <f t="shared" si="7"/>
        <v>179</v>
      </c>
      <c r="C127" s="65">
        <v>0</v>
      </c>
      <c r="D127" s="65">
        <v>0</v>
      </c>
      <c r="E127" s="65">
        <v>0</v>
      </c>
      <c r="F127" s="65">
        <v>69</v>
      </c>
      <c r="G127" s="65">
        <v>110</v>
      </c>
    </row>
    <row r="128" spans="1:7" ht="15.6">
      <c r="A128" s="22" t="s">
        <v>99</v>
      </c>
      <c r="B128" s="77">
        <f t="shared" si="7"/>
        <v>283</v>
      </c>
      <c r="C128" s="65">
        <v>0</v>
      </c>
      <c r="D128" s="65">
        <v>0</v>
      </c>
      <c r="E128" s="65">
        <v>0</v>
      </c>
      <c r="F128" s="65">
        <v>44</v>
      </c>
      <c r="G128" s="65">
        <v>239</v>
      </c>
    </row>
    <row r="129" spans="1:7" ht="15.6">
      <c r="A129" s="112"/>
      <c r="B129" s="115"/>
      <c r="C129" s="28"/>
      <c r="D129" s="28"/>
      <c r="E129" s="28"/>
      <c r="F129" s="28"/>
      <c r="G129" s="29"/>
    </row>
    <row r="130" spans="1:7" ht="15.6">
      <c r="A130" s="107" t="s">
        <v>360</v>
      </c>
      <c r="B130" s="107"/>
      <c r="C130" s="108"/>
      <c r="D130" s="108"/>
      <c r="E130" s="108"/>
      <c r="F130" s="108"/>
      <c r="G130" s="108"/>
    </row>
    <row r="131" spans="1:7">
      <c r="A131" s="97" t="s">
        <v>100</v>
      </c>
      <c r="B131" s="97"/>
      <c r="C131" s="96"/>
      <c r="D131" s="96"/>
      <c r="E131" s="96"/>
      <c r="F131" s="96"/>
      <c r="G131" s="96"/>
    </row>
    <row r="132" spans="1:7" ht="15.6">
      <c r="A132" s="22"/>
      <c r="B132" s="22"/>
    </row>
    <row r="133" spans="1:7" ht="15.6" hidden="1">
      <c r="A133" s="22"/>
      <c r="B133" s="22"/>
    </row>
    <row r="134" spans="1:7" ht="15.6" hidden="1">
      <c r="A134" s="22"/>
      <c r="B134" s="22"/>
    </row>
    <row r="135" spans="1:7" ht="15.6" hidden="1">
      <c r="A135" s="109"/>
      <c r="B135" s="109"/>
    </row>
    <row r="136" spans="1:7" ht="15.6" hidden="1">
      <c r="A136" s="122"/>
      <c r="B136" s="122"/>
    </row>
  </sheetData>
  <mergeCells count="2">
    <mergeCell ref="A8:A9"/>
    <mergeCell ref="B8:B9"/>
  </mergeCells>
  <printOptions horizontalCentered="1" verticalCentered="1"/>
  <pageMargins left="0" right="0" top="0" bottom="0" header="0" footer="0"/>
  <pageSetup paperSize="223" scale="47" orientation="portrait" r:id="rId1"/>
  <rowBreaks count="1" manualBreakCount="1">
    <brk id="7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0" zoomScaleNormal="80" zoomScaleSheetLayoutView="80" workbookViewId="0"/>
  </sheetViews>
  <sheetFormatPr baseColWidth="10" defaultColWidth="0" defaultRowHeight="15.6" zeroHeight="1"/>
  <cols>
    <col min="1" max="1" width="25.33203125" style="36" customWidth="1"/>
    <col min="2" max="2" width="16" style="36" customWidth="1"/>
    <col min="3" max="3" width="15.6640625" style="36" customWidth="1"/>
    <col min="4" max="5" width="17.6640625" style="36" customWidth="1"/>
    <col min="6" max="6" width="17.33203125" style="36" customWidth="1"/>
    <col min="7" max="7" width="15.5546875" style="36" customWidth="1"/>
    <col min="8" max="8" width="15.88671875" style="36" customWidth="1"/>
    <col min="9" max="9" width="16.6640625" style="36" customWidth="1"/>
    <col min="10" max="10" width="17.6640625" style="36" customWidth="1"/>
    <col min="11" max="11" width="0" style="15" hidden="1" customWidth="1"/>
    <col min="12" max="16384" width="11.44140625" style="15" hidden="1"/>
  </cols>
  <sheetData>
    <row r="1" spans="1:10">
      <c r="A1" s="13" t="s">
        <v>175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>
      <c r="A2" s="13"/>
      <c r="B2" s="16"/>
      <c r="C2" s="16"/>
      <c r="D2" s="16"/>
      <c r="E2" s="16"/>
      <c r="F2" s="16"/>
      <c r="G2" s="16"/>
      <c r="H2" s="16"/>
      <c r="I2" s="16"/>
      <c r="J2" s="16"/>
    </row>
    <row r="3" spans="1:10">
      <c r="A3" s="98" t="s">
        <v>403</v>
      </c>
      <c r="B3" s="98"/>
      <c r="C3" s="98"/>
      <c r="D3" s="98"/>
      <c r="E3" s="98"/>
      <c r="F3" s="98"/>
      <c r="G3" s="98"/>
      <c r="H3" s="98"/>
      <c r="I3" s="98"/>
      <c r="J3" s="98"/>
    </row>
    <row r="4" spans="1:10">
      <c r="A4" s="98" t="s">
        <v>404</v>
      </c>
      <c r="B4" s="98"/>
      <c r="C4" s="98"/>
      <c r="D4" s="98"/>
      <c r="E4" s="98"/>
      <c r="F4" s="98"/>
      <c r="G4" s="98"/>
      <c r="H4" s="98"/>
      <c r="I4" s="98"/>
      <c r="J4" s="98"/>
    </row>
    <row r="5" spans="1:10">
      <c r="A5" s="98" t="s">
        <v>395</v>
      </c>
      <c r="B5" s="98"/>
      <c r="C5" s="98"/>
      <c r="D5" s="98"/>
      <c r="E5" s="98"/>
      <c r="F5" s="98"/>
      <c r="G5" s="98"/>
      <c r="H5" s="98"/>
      <c r="I5" s="98"/>
      <c r="J5" s="98"/>
    </row>
    <row r="6" spans="1:10">
      <c r="A6" s="15"/>
      <c r="B6" s="16"/>
      <c r="C6" s="16"/>
      <c r="D6" s="16"/>
      <c r="E6" s="16"/>
      <c r="F6" s="16"/>
      <c r="G6" s="16"/>
      <c r="H6" s="16"/>
      <c r="I6" s="16"/>
      <c r="J6" s="16"/>
    </row>
    <row r="7" spans="1:10" ht="31.2">
      <c r="A7" s="130" t="s">
        <v>405</v>
      </c>
      <c r="B7" s="132" t="s">
        <v>353</v>
      </c>
      <c r="C7" s="123" t="s">
        <v>396</v>
      </c>
      <c r="D7" s="8" t="s">
        <v>397</v>
      </c>
      <c r="E7" s="120" t="s">
        <v>354</v>
      </c>
      <c r="F7" s="8" t="s">
        <v>398</v>
      </c>
      <c r="G7" s="116" t="s">
        <v>363</v>
      </c>
      <c r="H7" s="132" t="s">
        <v>356</v>
      </c>
      <c r="I7" s="4" t="s">
        <v>364</v>
      </c>
      <c r="J7" s="116" t="s">
        <v>365</v>
      </c>
    </row>
    <row r="8" spans="1:10">
      <c r="A8" s="33"/>
      <c r="B8" s="133"/>
      <c r="C8" s="131"/>
      <c r="D8" s="133"/>
      <c r="E8" s="131"/>
      <c r="F8" s="133"/>
      <c r="G8" s="131"/>
      <c r="H8" s="133"/>
      <c r="I8" s="133"/>
      <c r="J8" s="131"/>
    </row>
    <row r="9" spans="1:10">
      <c r="A9" s="129" t="s">
        <v>25</v>
      </c>
      <c r="B9" s="75">
        <f>SUM(B10:B11)</f>
        <v>44581</v>
      </c>
      <c r="C9" s="75">
        <f t="shared" ref="C9:J9" si="0">SUM(C10:C11)</f>
        <v>34317</v>
      </c>
      <c r="D9" s="75">
        <f t="shared" si="0"/>
        <v>3996</v>
      </c>
      <c r="E9" s="75">
        <f t="shared" si="0"/>
        <v>3861</v>
      </c>
      <c r="F9" s="75">
        <f t="shared" si="0"/>
        <v>40935</v>
      </c>
      <c r="G9" s="75">
        <f t="shared" si="0"/>
        <v>249</v>
      </c>
      <c r="H9" s="75">
        <f t="shared" si="0"/>
        <v>45820</v>
      </c>
      <c r="I9" s="75">
        <f t="shared" si="0"/>
        <v>45446</v>
      </c>
      <c r="J9" s="76">
        <f t="shared" si="0"/>
        <v>374</v>
      </c>
    </row>
    <row r="10" spans="1:10">
      <c r="A10" s="40" t="s">
        <v>171</v>
      </c>
      <c r="B10" s="77">
        <v>30080</v>
      </c>
      <c r="C10" s="88">
        <v>19747</v>
      </c>
      <c r="D10" s="77">
        <v>2606</v>
      </c>
      <c r="E10" s="88">
        <v>1469</v>
      </c>
      <c r="F10" s="77">
        <v>23284</v>
      </c>
      <c r="G10" s="88">
        <v>242</v>
      </c>
      <c r="H10" s="77">
        <v>30618</v>
      </c>
      <c r="I10" s="77">
        <v>30279</v>
      </c>
      <c r="J10" s="88">
        <v>339</v>
      </c>
    </row>
    <row r="11" spans="1:10">
      <c r="A11" s="40" t="s">
        <v>172</v>
      </c>
      <c r="B11" s="77">
        <v>14501</v>
      </c>
      <c r="C11" s="88">
        <v>14570</v>
      </c>
      <c r="D11" s="77">
        <v>1390</v>
      </c>
      <c r="E11" s="88">
        <v>2392</v>
      </c>
      <c r="F11" s="77">
        <v>17651</v>
      </c>
      <c r="G11" s="88">
        <v>7</v>
      </c>
      <c r="H11" s="77">
        <v>15202</v>
      </c>
      <c r="I11" s="77">
        <v>15167</v>
      </c>
      <c r="J11" s="88">
        <v>35</v>
      </c>
    </row>
    <row r="12" spans="1:10">
      <c r="A12" s="15"/>
      <c r="B12" s="127"/>
      <c r="C12" s="15"/>
      <c r="D12" s="127"/>
      <c r="E12" s="15"/>
      <c r="F12" s="127"/>
      <c r="G12" s="15"/>
      <c r="H12" s="127"/>
      <c r="I12" s="127"/>
      <c r="J12" s="15"/>
    </row>
    <row r="13" spans="1:10">
      <c r="A13" s="129" t="s">
        <v>406</v>
      </c>
      <c r="B13" s="142">
        <f>SUM(B14:B15)</f>
        <v>100</v>
      </c>
      <c r="C13" s="142">
        <f t="shared" ref="C13:J13" si="1">SUM(C14:C15)</f>
        <v>100</v>
      </c>
      <c r="D13" s="142">
        <f t="shared" si="1"/>
        <v>100</v>
      </c>
      <c r="E13" s="142">
        <f t="shared" si="1"/>
        <v>100</v>
      </c>
      <c r="F13" s="142">
        <f t="shared" si="1"/>
        <v>100</v>
      </c>
      <c r="G13" s="142">
        <f t="shared" si="1"/>
        <v>100</v>
      </c>
      <c r="H13" s="142">
        <f t="shared" si="1"/>
        <v>99.999999999999986</v>
      </c>
      <c r="I13" s="142">
        <f t="shared" si="1"/>
        <v>100</v>
      </c>
      <c r="J13" s="143">
        <f t="shared" si="1"/>
        <v>100</v>
      </c>
    </row>
    <row r="14" spans="1:10">
      <c r="A14" s="40" t="s">
        <v>171</v>
      </c>
      <c r="B14" s="141">
        <f>(B10/$B$9)*100</f>
        <v>67.472690159484983</v>
      </c>
      <c r="C14" s="141">
        <f>(C10/$C$9)*100</f>
        <v>57.54290876242095</v>
      </c>
      <c r="D14" s="141">
        <f>(D10/$D$9)*100</f>
        <v>65.21521521521521</v>
      </c>
      <c r="E14" s="141">
        <f>(E10/$E$9)*100</f>
        <v>38.047138047138048</v>
      </c>
      <c r="F14" s="141">
        <f>(F10/$F$9)*100</f>
        <v>56.880420178331505</v>
      </c>
      <c r="G14" s="141">
        <f>(G10/$G$9)*100</f>
        <v>97.188755020080322</v>
      </c>
      <c r="H14" s="141">
        <f>(H10/$H$9)*100</f>
        <v>66.822348319511121</v>
      </c>
      <c r="I14" s="141">
        <f>(I10/$I$9)*100</f>
        <v>66.626325749240863</v>
      </c>
      <c r="J14" s="144">
        <f>(J10/$J$9)*100</f>
        <v>90.641711229946523</v>
      </c>
    </row>
    <row r="15" spans="1:10">
      <c r="A15" s="40" t="s">
        <v>172</v>
      </c>
      <c r="B15" s="141">
        <f>(B11/$B$9)*100</f>
        <v>32.527309840515017</v>
      </c>
      <c r="C15" s="141">
        <f>(C11/$C$9)*100</f>
        <v>42.457091237579043</v>
      </c>
      <c r="D15" s="141">
        <f>(D11/$D$9)*100</f>
        <v>34.784784784784783</v>
      </c>
      <c r="E15" s="141">
        <f>(E11/$E$9)*100</f>
        <v>61.952861952861952</v>
      </c>
      <c r="F15" s="141">
        <f>(F11/$F$9)*100</f>
        <v>43.119579821668495</v>
      </c>
      <c r="G15" s="141">
        <f>(G11/$G$9)*100</f>
        <v>2.8112449799196786</v>
      </c>
      <c r="H15" s="141">
        <f>(H11/$H$9)*100</f>
        <v>33.177651680488864</v>
      </c>
      <c r="I15" s="141">
        <f>(I11/$I$9)*100</f>
        <v>33.373674250759144</v>
      </c>
      <c r="J15" s="144">
        <f>(J11/$J$9)*100</f>
        <v>9.3582887700534751</v>
      </c>
    </row>
    <row r="16" spans="1:10" s="40" customFormat="1">
      <c r="A16" s="128"/>
      <c r="B16" s="134"/>
      <c r="C16" s="135"/>
      <c r="D16" s="134"/>
      <c r="E16" s="135"/>
      <c r="F16" s="134"/>
      <c r="G16" s="135"/>
      <c r="H16" s="134"/>
      <c r="I16" s="134"/>
      <c r="J16" s="135"/>
    </row>
    <row r="17" spans="1:10">
      <c r="A17" s="1" t="s">
        <v>173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idden="1"/>
  </sheetData>
  <printOptions horizontalCentered="1" verticalCentered="1"/>
  <pageMargins left="0" right="0" top="0" bottom="0" header="0" footer="0"/>
  <pageSetup paperSize="223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7"/>
  <sheetViews>
    <sheetView zoomScale="80" zoomScaleNormal="80" zoomScaleSheetLayoutView="70" workbookViewId="0">
      <pane ySplit="9" topLeftCell="A10" activePane="bottomLeft" state="frozen"/>
      <selection pane="bottomLeft"/>
    </sheetView>
  </sheetViews>
  <sheetFormatPr baseColWidth="10" defaultColWidth="0" defaultRowHeight="15" zeroHeight="1"/>
  <cols>
    <col min="1" max="1" width="75.6640625" style="9" customWidth="1"/>
    <col min="2" max="17" width="16.6640625" style="9" customWidth="1"/>
    <col min="18" max="18" width="0" style="32" hidden="1" customWidth="1"/>
    <col min="19" max="21" width="0" style="9" hidden="1" customWidth="1"/>
    <col min="22" max="16384" width="11.44140625" style="9" hidden="1"/>
  </cols>
  <sheetData>
    <row r="1" spans="1:18" ht="15.6">
      <c r="A1" s="37" t="s">
        <v>185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8" ht="15.6">
      <c r="A2" s="38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8" ht="15.6">
      <c r="A3" s="98" t="s">
        <v>407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1:18" ht="15.6">
      <c r="A4" s="98" t="s">
        <v>366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8" ht="15.6">
      <c r="A5" s="98" t="s">
        <v>390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8" ht="15.6">
      <c r="A6" s="98" t="s">
        <v>395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</row>
    <row r="7" spans="1:18" ht="15.6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8" ht="15.6">
      <c r="A8" s="286" t="s">
        <v>388</v>
      </c>
      <c r="B8" s="288" t="s">
        <v>389</v>
      </c>
      <c r="C8" s="289"/>
      <c r="D8" s="289"/>
      <c r="E8" s="289"/>
      <c r="F8" s="289"/>
      <c r="G8" s="289"/>
      <c r="H8" s="289"/>
      <c r="I8" s="290"/>
      <c r="J8" s="290"/>
      <c r="K8" s="289"/>
      <c r="L8" s="289"/>
      <c r="M8" s="289"/>
      <c r="N8" s="289"/>
      <c r="O8" s="289"/>
      <c r="P8" s="289"/>
      <c r="Q8" s="289"/>
    </row>
    <row r="9" spans="1:18" ht="54" customHeight="1">
      <c r="A9" s="287"/>
      <c r="B9" s="7" t="s">
        <v>23</v>
      </c>
      <c r="C9" s="8" t="s">
        <v>101</v>
      </c>
      <c r="D9" s="139" t="s">
        <v>165</v>
      </c>
      <c r="E9" s="8" t="s">
        <v>166</v>
      </c>
      <c r="F9" s="8" t="s">
        <v>167</v>
      </c>
      <c r="G9" s="8" t="s">
        <v>168</v>
      </c>
      <c r="H9" s="138" t="s">
        <v>367</v>
      </c>
      <c r="I9" s="8" t="s">
        <v>368</v>
      </c>
      <c r="J9" s="8" t="s">
        <v>184</v>
      </c>
      <c r="K9" s="137" t="s">
        <v>169</v>
      </c>
      <c r="L9" s="137" t="s">
        <v>180</v>
      </c>
      <c r="M9" s="137" t="s">
        <v>181</v>
      </c>
      <c r="N9" s="137" t="s">
        <v>369</v>
      </c>
      <c r="O9" s="137" t="s">
        <v>370</v>
      </c>
      <c r="P9" s="137" t="s">
        <v>371</v>
      </c>
      <c r="Q9" s="140" t="s">
        <v>372</v>
      </c>
    </row>
    <row r="10" spans="1:18" ht="15.6">
      <c r="A10" s="21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</row>
    <row r="11" spans="1:18" s="81" customFormat="1" ht="15.6">
      <c r="A11" s="20" t="s">
        <v>23</v>
      </c>
      <c r="B11" s="75">
        <f>SUM(B13,B23,B28,B38,B46,B55,B65,B76,B86,B96,B106,B118,B124,B134,B140)</f>
        <v>34317</v>
      </c>
      <c r="C11" s="75">
        <f t="shared" ref="C11:Q11" si="0">SUM(C13,C23,C28,C38,C46,C55,C65,C76,C86,C96,C106,C118,C124,C134,C140)</f>
        <v>21182</v>
      </c>
      <c r="D11" s="75">
        <f t="shared" si="0"/>
        <v>84</v>
      </c>
      <c r="E11" s="75">
        <f t="shared" si="0"/>
        <v>1849</v>
      </c>
      <c r="F11" s="75">
        <f t="shared" si="0"/>
        <v>49</v>
      </c>
      <c r="G11" s="75">
        <f t="shared" si="0"/>
        <v>365</v>
      </c>
      <c r="H11" s="75">
        <f t="shared" si="0"/>
        <v>204</v>
      </c>
      <c r="I11" s="75">
        <f t="shared" si="0"/>
        <v>5836</v>
      </c>
      <c r="J11" s="75">
        <f t="shared" si="0"/>
        <v>138</v>
      </c>
      <c r="K11" s="75">
        <f t="shared" si="0"/>
        <v>1601</v>
      </c>
      <c r="L11" s="75">
        <f t="shared" si="0"/>
        <v>11</v>
      </c>
      <c r="M11" s="75">
        <f t="shared" si="0"/>
        <v>20</v>
      </c>
      <c r="N11" s="75">
        <f t="shared" si="0"/>
        <v>1802</v>
      </c>
      <c r="O11" s="75">
        <f t="shared" si="0"/>
        <v>402</v>
      </c>
      <c r="P11" s="75">
        <f t="shared" si="0"/>
        <v>370</v>
      </c>
      <c r="Q11" s="76">
        <f t="shared" si="0"/>
        <v>404</v>
      </c>
      <c r="R11" s="80"/>
    </row>
    <row r="12" spans="1:18" s="81" customFormat="1" ht="15.6">
      <c r="A12" s="19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  <c r="R12" s="80"/>
    </row>
    <row r="13" spans="1:18" s="81" customFormat="1" ht="15.6">
      <c r="A13" s="20" t="s">
        <v>26</v>
      </c>
      <c r="B13" s="71">
        <f>SUM(B14:B21)</f>
        <v>4172</v>
      </c>
      <c r="C13" s="71">
        <f t="shared" ref="C13:Q13" si="1">SUM(C14:C21)</f>
        <v>419</v>
      </c>
      <c r="D13" s="71">
        <f t="shared" si="1"/>
        <v>4</v>
      </c>
      <c r="E13" s="71">
        <f t="shared" si="1"/>
        <v>364</v>
      </c>
      <c r="F13" s="71">
        <f t="shared" si="1"/>
        <v>43</v>
      </c>
      <c r="G13" s="71">
        <f t="shared" si="1"/>
        <v>350</v>
      </c>
      <c r="H13" s="71">
        <f t="shared" si="1"/>
        <v>191</v>
      </c>
      <c r="I13" s="71">
        <f t="shared" si="1"/>
        <v>2418</v>
      </c>
      <c r="J13" s="71">
        <f t="shared" si="1"/>
        <v>113</v>
      </c>
      <c r="K13" s="71">
        <f t="shared" si="1"/>
        <v>49</v>
      </c>
      <c r="L13" s="71">
        <f t="shared" si="1"/>
        <v>0</v>
      </c>
      <c r="M13" s="71">
        <f t="shared" si="1"/>
        <v>0</v>
      </c>
      <c r="N13" s="71">
        <f t="shared" si="1"/>
        <v>53</v>
      </c>
      <c r="O13" s="71">
        <f t="shared" si="1"/>
        <v>30</v>
      </c>
      <c r="P13" s="71">
        <f t="shared" si="1"/>
        <v>112</v>
      </c>
      <c r="Q13" s="72">
        <f t="shared" si="1"/>
        <v>26</v>
      </c>
      <c r="R13" s="80"/>
    </row>
    <row r="14" spans="1:18" s="81" customFormat="1" ht="15.6">
      <c r="A14" s="21" t="s">
        <v>107</v>
      </c>
      <c r="B14" s="77">
        <f>SUM(C14:Q14)</f>
        <v>3586</v>
      </c>
      <c r="C14" s="77">
        <v>3</v>
      </c>
      <c r="D14" s="77">
        <v>0</v>
      </c>
      <c r="E14" s="77">
        <v>355</v>
      </c>
      <c r="F14" s="77">
        <v>43</v>
      </c>
      <c r="G14" s="77">
        <v>350</v>
      </c>
      <c r="H14" s="77">
        <v>191</v>
      </c>
      <c r="I14" s="77">
        <v>2400</v>
      </c>
      <c r="J14" s="77">
        <v>113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112</v>
      </c>
      <c r="Q14" s="65">
        <v>19</v>
      </c>
      <c r="R14" s="80"/>
    </row>
    <row r="15" spans="1:18" s="81" customFormat="1" ht="15.6">
      <c r="A15" s="22" t="s">
        <v>108</v>
      </c>
      <c r="B15" s="77">
        <f t="shared" ref="B15:B78" si="2">SUM(C15:Q15)</f>
        <v>111</v>
      </c>
      <c r="C15" s="77">
        <v>65</v>
      </c>
      <c r="D15" s="77">
        <v>4</v>
      </c>
      <c r="E15" s="77">
        <v>9</v>
      </c>
      <c r="F15" s="77">
        <v>0</v>
      </c>
      <c r="G15" s="77">
        <v>0</v>
      </c>
      <c r="H15" s="77">
        <v>0</v>
      </c>
      <c r="I15" s="77">
        <v>18</v>
      </c>
      <c r="J15" s="77">
        <v>0</v>
      </c>
      <c r="K15" s="77">
        <v>0</v>
      </c>
      <c r="L15" s="77">
        <v>0</v>
      </c>
      <c r="M15" s="77">
        <v>0</v>
      </c>
      <c r="N15" s="77">
        <v>8</v>
      </c>
      <c r="O15" s="77">
        <v>0</v>
      </c>
      <c r="P15" s="77">
        <v>0</v>
      </c>
      <c r="Q15" s="65">
        <v>7</v>
      </c>
      <c r="R15" s="80"/>
    </row>
    <row r="16" spans="1:18" s="81" customFormat="1" ht="15.6">
      <c r="A16" s="22" t="s">
        <v>30</v>
      </c>
      <c r="B16" s="77">
        <f t="shared" si="2"/>
        <v>151</v>
      </c>
      <c r="C16" s="77">
        <v>117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14</v>
      </c>
      <c r="L16" s="77">
        <v>0</v>
      </c>
      <c r="M16" s="77">
        <v>0</v>
      </c>
      <c r="N16" s="77">
        <v>20</v>
      </c>
      <c r="O16" s="77">
        <v>0</v>
      </c>
      <c r="P16" s="77">
        <v>0</v>
      </c>
      <c r="Q16" s="65">
        <v>0</v>
      </c>
      <c r="R16" s="80"/>
    </row>
    <row r="17" spans="1:18" s="81" customFormat="1" ht="15.6">
      <c r="A17" s="22" t="s">
        <v>31</v>
      </c>
      <c r="B17" s="77">
        <f t="shared" si="2"/>
        <v>122</v>
      </c>
      <c r="C17" s="77">
        <v>91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13</v>
      </c>
      <c r="L17" s="77">
        <v>0</v>
      </c>
      <c r="M17" s="77">
        <v>0</v>
      </c>
      <c r="N17" s="77">
        <v>18</v>
      </c>
      <c r="O17" s="77">
        <v>0</v>
      </c>
      <c r="P17" s="77">
        <v>0</v>
      </c>
      <c r="Q17" s="65">
        <v>0</v>
      </c>
      <c r="R17" s="80"/>
    </row>
    <row r="18" spans="1:18" s="81" customFormat="1" ht="15.6">
      <c r="A18" s="22" t="s">
        <v>27</v>
      </c>
      <c r="B18" s="77">
        <f t="shared" si="2"/>
        <v>35</v>
      </c>
      <c r="C18" s="77">
        <v>24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7</v>
      </c>
      <c r="L18" s="77">
        <v>0</v>
      </c>
      <c r="M18" s="77">
        <v>0</v>
      </c>
      <c r="N18" s="77">
        <v>4</v>
      </c>
      <c r="O18" s="77">
        <v>0</v>
      </c>
      <c r="P18" s="77">
        <v>0</v>
      </c>
      <c r="Q18" s="65">
        <v>0</v>
      </c>
      <c r="R18" s="80"/>
    </row>
    <row r="19" spans="1:18" s="81" customFormat="1" ht="15.6">
      <c r="A19" s="22" t="s">
        <v>28</v>
      </c>
      <c r="B19" s="77">
        <f t="shared" si="2"/>
        <v>71</v>
      </c>
      <c r="C19" s="77">
        <v>60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9</v>
      </c>
      <c r="L19" s="77">
        <v>0</v>
      </c>
      <c r="M19" s="77">
        <v>0</v>
      </c>
      <c r="N19" s="77">
        <v>0</v>
      </c>
      <c r="O19" s="77">
        <v>2</v>
      </c>
      <c r="P19" s="77">
        <v>0</v>
      </c>
      <c r="Q19" s="65">
        <v>0</v>
      </c>
      <c r="R19" s="80"/>
    </row>
    <row r="20" spans="1:18" s="81" customFormat="1" ht="15.6">
      <c r="A20" s="22" t="s">
        <v>29</v>
      </c>
      <c r="B20" s="77">
        <f t="shared" si="2"/>
        <v>7</v>
      </c>
      <c r="C20" s="77">
        <v>3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4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65">
        <v>0</v>
      </c>
      <c r="R20" s="80"/>
    </row>
    <row r="21" spans="1:18" s="81" customFormat="1" ht="15.6">
      <c r="A21" s="22" t="s">
        <v>32</v>
      </c>
      <c r="B21" s="77">
        <f t="shared" si="2"/>
        <v>89</v>
      </c>
      <c r="C21" s="77">
        <v>56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2</v>
      </c>
      <c r="L21" s="77">
        <v>0</v>
      </c>
      <c r="M21" s="77">
        <v>0</v>
      </c>
      <c r="N21" s="77">
        <v>3</v>
      </c>
      <c r="O21" s="77">
        <v>28</v>
      </c>
      <c r="P21" s="77">
        <v>0</v>
      </c>
      <c r="Q21" s="65">
        <v>0</v>
      </c>
      <c r="R21" s="80"/>
    </row>
    <row r="22" spans="1:18" s="81" customFormat="1" ht="15.6">
      <c r="A22" s="23"/>
      <c r="B22" s="77"/>
      <c r="C22" s="77"/>
      <c r="D22" s="77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65"/>
      <c r="R22" s="80"/>
    </row>
    <row r="23" spans="1:18" s="81" customFormat="1" ht="15.6">
      <c r="A23" s="20" t="s">
        <v>7</v>
      </c>
      <c r="B23" s="75">
        <f>SUM(B24:B26)</f>
        <v>9421</v>
      </c>
      <c r="C23" s="75">
        <f t="shared" ref="C23:Q23" si="3">SUM(C24:C26)</f>
        <v>8729</v>
      </c>
      <c r="D23" s="75">
        <f t="shared" si="3"/>
        <v>0</v>
      </c>
      <c r="E23" s="75">
        <f t="shared" si="3"/>
        <v>0</v>
      </c>
      <c r="F23" s="75">
        <f t="shared" si="3"/>
        <v>0</v>
      </c>
      <c r="G23" s="75">
        <f t="shared" si="3"/>
        <v>0</v>
      </c>
      <c r="H23" s="75">
        <f t="shared" si="3"/>
        <v>0</v>
      </c>
      <c r="I23" s="75">
        <f t="shared" si="3"/>
        <v>0</v>
      </c>
      <c r="J23" s="75">
        <f t="shared" si="3"/>
        <v>0</v>
      </c>
      <c r="K23" s="75">
        <f t="shared" si="3"/>
        <v>96</v>
      </c>
      <c r="L23" s="75">
        <f t="shared" si="3"/>
        <v>5</v>
      </c>
      <c r="M23" s="75">
        <f t="shared" si="3"/>
        <v>6</v>
      </c>
      <c r="N23" s="75">
        <f t="shared" si="3"/>
        <v>515</v>
      </c>
      <c r="O23" s="75">
        <f t="shared" si="3"/>
        <v>0</v>
      </c>
      <c r="P23" s="75">
        <f t="shared" si="3"/>
        <v>0</v>
      </c>
      <c r="Q23" s="76">
        <f t="shared" si="3"/>
        <v>70</v>
      </c>
      <c r="R23" s="80"/>
    </row>
    <row r="24" spans="1:18" s="81" customFormat="1" ht="15.6">
      <c r="A24" s="22" t="s">
        <v>109</v>
      </c>
      <c r="B24" s="77">
        <f t="shared" si="2"/>
        <v>4115</v>
      </c>
      <c r="C24" s="77">
        <v>3995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3</v>
      </c>
      <c r="L24" s="77">
        <v>2</v>
      </c>
      <c r="M24" s="77">
        <v>3</v>
      </c>
      <c r="N24" s="77">
        <v>88</v>
      </c>
      <c r="O24" s="77">
        <v>0</v>
      </c>
      <c r="P24" s="77">
        <v>0</v>
      </c>
      <c r="Q24" s="65">
        <v>24</v>
      </c>
      <c r="R24" s="80"/>
    </row>
    <row r="25" spans="1:18" s="81" customFormat="1" ht="15.6">
      <c r="A25" s="22" t="s">
        <v>110</v>
      </c>
      <c r="B25" s="77">
        <f t="shared" si="2"/>
        <v>2072</v>
      </c>
      <c r="C25" s="77">
        <v>1932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3</v>
      </c>
      <c r="M25" s="77">
        <v>3</v>
      </c>
      <c r="N25" s="77">
        <v>117</v>
      </c>
      <c r="O25" s="77">
        <v>0</v>
      </c>
      <c r="P25" s="77">
        <v>0</v>
      </c>
      <c r="Q25" s="65">
        <v>17</v>
      </c>
      <c r="R25" s="80"/>
    </row>
    <row r="26" spans="1:18" s="81" customFormat="1" ht="15.6">
      <c r="A26" s="23" t="s">
        <v>111</v>
      </c>
      <c r="B26" s="77">
        <f t="shared" si="2"/>
        <v>3234</v>
      </c>
      <c r="C26" s="77">
        <v>2802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93</v>
      </c>
      <c r="L26" s="77">
        <v>0</v>
      </c>
      <c r="M26" s="77">
        <v>0</v>
      </c>
      <c r="N26" s="77">
        <v>310</v>
      </c>
      <c r="O26" s="77">
        <v>0</v>
      </c>
      <c r="P26" s="77">
        <v>0</v>
      </c>
      <c r="Q26" s="65">
        <v>29</v>
      </c>
      <c r="R26" s="80"/>
    </row>
    <row r="27" spans="1:18" s="81" customFormat="1" ht="15.6">
      <c r="A27" s="23"/>
      <c r="B27" s="77"/>
      <c r="C27" s="77"/>
      <c r="D27" s="77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65"/>
      <c r="R27" s="80"/>
    </row>
    <row r="28" spans="1:18" s="81" customFormat="1" ht="15.6">
      <c r="A28" s="20" t="s">
        <v>33</v>
      </c>
      <c r="B28" s="75">
        <f>SUM(B29:B36)</f>
        <v>927</v>
      </c>
      <c r="C28" s="75">
        <f t="shared" ref="C28:Q28" si="4">SUM(C29:C36)</f>
        <v>605</v>
      </c>
      <c r="D28" s="75">
        <f t="shared" si="4"/>
        <v>17</v>
      </c>
      <c r="E28" s="75">
        <f t="shared" si="4"/>
        <v>52</v>
      </c>
      <c r="F28" s="75">
        <f t="shared" si="4"/>
        <v>0</v>
      </c>
      <c r="G28" s="75">
        <f t="shared" si="4"/>
        <v>0</v>
      </c>
      <c r="H28" s="75">
        <f t="shared" si="4"/>
        <v>0</v>
      </c>
      <c r="I28" s="75">
        <f t="shared" si="4"/>
        <v>69</v>
      </c>
      <c r="J28" s="75">
        <f t="shared" si="4"/>
        <v>8</v>
      </c>
      <c r="K28" s="75">
        <f t="shared" si="4"/>
        <v>13</v>
      </c>
      <c r="L28" s="75">
        <f t="shared" si="4"/>
        <v>0</v>
      </c>
      <c r="M28" s="75">
        <f t="shared" si="4"/>
        <v>0</v>
      </c>
      <c r="N28" s="75">
        <f t="shared" si="4"/>
        <v>132</v>
      </c>
      <c r="O28" s="75">
        <f t="shared" si="4"/>
        <v>9</v>
      </c>
      <c r="P28" s="75">
        <f t="shared" si="4"/>
        <v>0</v>
      </c>
      <c r="Q28" s="76">
        <f t="shared" si="4"/>
        <v>22</v>
      </c>
      <c r="R28" s="80"/>
    </row>
    <row r="29" spans="1:18" s="81" customFormat="1" ht="15.6">
      <c r="A29" s="22" t="s">
        <v>35</v>
      </c>
      <c r="B29" s="77">
        <f t="shared" si="2"/>
        <v>123</v>
      </c>
      <c r="C29" s="77">
        <v>68</v>
      </c>
      <c r="D29" s="77">
        <v>1</v>
      </c>
      <c r="E29" s="77">
        <v>7</v>
      </c>
      <c r="F29" s="77">
        <v>0</v>
      </c>
      <c r="G29" s="77">
        <v>0</v>
      </c>
      <c r="H29" s="77">
        <v>0</v>
      </c>
      <c r="I29" s="77">
        <v>23</v>
      </c>
      <c r="J29" s="77">
        <v>1</v>
      </c>
      <c r="K29" s="77">
        <v>1</v>
      </c>
      <c r="L29" s="77">
        <v>0</v>
      </c>
      <c r="M29" s="77">
        <v>0</v>
      </c>
      <c r="N29" s="77">
        <v>22</v>
      </c>
      <c r="O29" s="77">
        <v>0</v>
      </c>
      <c r="P29" s="77">
        <v>0</v>
      </c>
      <c r="Q29" s="65">
        <v>0</v>
      </c>
      <c r="R29" s="80"/>
    </row>
    <row r="30" spans="1:18" s="81" customFormat="1" ht="15.6">
      <c r="A30" s="22" t="s">
        <v>34</v>
      </c>
      <c r="B30" s="77">
        <f t="shared" si="2"/>
        <v>226</v>
      </c>
      <c r="C30" s="77">
        <v>131</v>
      </c>
      <c r="D30" s="77">
        <v>4</v>
      </c>
      <c r="E30" s="77">
        <v>0</v>
      </c>
      <c r="F30" s="77">
        <v>0</v>
      </c>
      <c r="G30" s="77">
        <v>0</v>
      </c>
      <c r="H30" s="77">
        <v>0</v>
      </c>
      <c r="I30" s="77">
        <v>46</v>
      </c>
      <c r="J30" s="77">
        <v>7</v>
      </c>
      <c r="K30" s="77">
        <v>0</v>
      </c>
      <c r="L30" s="77">
        <v>0</v>
      </c>
      <c r="M30" s="77">
        <v>0</v>
      </c>
      <c r="N30" s="77">
        <v>31</v>
      </c>
      <c r="O30" s="77">
        <v>0</v>
      </c>
      <c r="P30" s="77">
        <v>0</v>
      </c>
      <c r="Q30" s="65">
        <v>7</v>
      </c>
      <c r="R30" s="80"/>
    </row>
    <row r="31" spans="1:18" s="81" customFormat="1" ht="15.6">
      <c r="A31" s="22" t="s">
        <v>36</v>
      </c>
      <c r="B31" s="77">
        <f t="shared" si="2"/>
        <v>381</v>
      </c>
      <c r="C31" s="77">
        <v>294</v>
      </c>
      <c r="D31" s="77">
        <v>12</v>
      </c>
      <c r="E31" s="77">
        <v>45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8</v>
      </c>
      <c r="L31" s="77">
        <v>0</v>
      </c>
      <c r="M31" s="77">
        <v>0</v>
      </c>
      <c r="N31" s="77">
        <v>9</v>
      </c>
      <c r="O31" s="77">
        <v>0</v>
      </c>
      <c r="P31" s="77">
        <v>0</v>
      </c>
      <c r="Q31" s="65">
        <v>13</v>
      </c>
      <c r="R31" s="80"/>
    </row>
    <row r="32" spans="1:18" s="81" customFormat="1" ht="15.6">
      <c r="A32" s="22" t="s">
        <v>37</v>
      </c>
      <c r="B32" s="77">
        <f t="shared" si="2"/>
        <v>73</v>
      </c>
      <c r="C32" s="77">
        <v>37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36</v>
      </c>
      <c r="O32" s="77">
        <v>0</v>
      </c>
      <c r="P32" s="77">
        <v>0</v>
      </c>
      <c r="Q32" s="65">
        <v>0</v>
      </c>
      <c r="R32" s="80"/>
    </row>
    <row r="33" spans="1:18" s="81" customFormat="1" ht="15.6">
      <c r="A33" s="22" t="s">
        <v>38</v>
      </c>
      <c r="B33" s="77">
        <f t="shared" si="2"/>
        <v>31</v>
      </c>
      <c r="C33" s="77">
        <v>18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2</v>
      </c>
      <c r="L33" s="77">
        <v>0</v>
      </c>
      <c r="M33" s="77">
        <v>0</v>
      </c>
      <c r="N33" s="77">
        <v>2</v>
      </c>
      <c r="O33" s="77">
        <v>9</v>
      </c>
      <c r="P33" s="77">
        <v>0</v>
      </c>
      <c r="Q33" s="65">
        <v>0</v>
      </c>
      <c r="R33" s="80"/>
    </row>
    <row r="34" spans="1:18" s="81" customFormat="1" ht="15.6">
      <c r="A34" s="22" t="s">
        <v>39</v>
      </c>
      <c r="B34" s="77">
        <f t="shared" si="2"/>
        <v>46</v>
      </c>
      <c r="C34" s="77">
        <v>29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2</v>
      </c>
      <c r="L34" s="77">
        <v>0</v>
      </c>
      <c r="M34" s="77">
        <v>0</v>
      </c>
      <c r="N34" s="77">
        <v>15</v>
      </c>
      <c r="O34" s="77">
        <v>0</v>
      </c>
      <c r="P34" s="77">
        <v>0</v>
      </c>
      <c r="Q34" s="65">
        <v>0</v>
      </c>
      <c r="R34" s="80"/>
    </row>
    <row r="35" spans="1:18" s="81" customFormat="1" ht="15.6">
      <c r="A35" s="22" t="s">
        <v>40</v>
      </c>
      <c r="B35" s="77">
        <f t="shared" si="2"/>
        <v>42</v>
      </c>
      <c r="C35" s="77">
        <v>25</v>
      </c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15</v>
      </c>
      <c r="O35" s="77">
        <v>0</v>
      </c>
      <c r="P35" s="77">
        <v>0</v>
      </c>
      <c r="Q35" s="65">
        <v>2</v>
      </c>
      <c r="R35" s="80"/>
    </row>
    <row r="36" spans="1:18" s="81" customFormat="1" ht="15.6">
      <c r="A36" s="22" t="s">
        <v>41</v>
      </c>
      <c r="B36" s="77">
        <f t="shared" si="2"/>
        <v>5</v>
      </c>
      <c r="C36" s="77">
        <v>3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2</v>
      </c>
      <c r="O36" s="77">
        <v>0</v>
      </c>
      <c r="P36" s="77">
        <v>0</v>
      </c>
      <c r="Q36" s="65">
        <v>0</v>
      </c>
      <c r="R36" s="80"/>
    </row>
    <row r="37" spans="1:18" s="81" customFormat="1" ht="15.6">
      <c r="A37" s="21"/>
      <c r="B37" s="77"/>
      <c r="C37" s="77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65"/>
      <c r="R37" s="80"/>
    </row>
    <row r="38" spans="1:18" s="81" customFormat="1" ht="15.6">
      <c r="A38" s="20" t="s">
        <v>8</v>
      </c>
      <c r="B38" s="75">
        <f>SUM(B39:B44)</f>
        <v>2302</v>
      </c>
      <c r="C38" s="75">
        <f t="shared" ref="C38:Q38" si="5">SUM(C39:C44)</f>
        <v>1652</v>
      </c>
      <c r="D38" s="75">
        <f t="shared" si="5"/>
        <v>0</v>
      </c>
      <c r="E38" s="75">
        <f t="shared" si="5"/>
        <v>90</v>
      </c>
      <c r="F38" s="75">
        <f t="shared" si="5"/>
        <v>1</v>
      </c>
      <c r="G38" s="75">
        <f t="shared" si="5"/>
        <v>0</v>
      </c>
      <c r="H38" s="75">
        <f t="shared" si="5"/>
        <v>1</v>
      </c>
      <c r="I38" s="75">
        <f t="shared" si="5"/>
        <v>301</v>
      </c>
      <c r="J38" s="75">
        <f t="shared" si="5"/>
        <v>1</v>
      </c>
      <c r="K38" s="75">
        <f t="shared" si="5"/>
        <v>68</v>
      </c>
      <c r="L38" s="75">
        <f t="shared" si="5"/>
        <v>1</v>
      </c>
      <c r="M38" s="75">
        <f t="shared" si="5"/>
        <v>1</v>
      </c>
      <c r="N38" s="75">
        <f t="shared" si="5"/>
        <v>89</v>
      </c>
      <c r="O38" s="75">
        <f t="shared" si="5"/>
        <v>68</v>
      </c>
      <c r="P38" s="75">
        <f t="shared" si="5"/>
        <v>23</v>
      </c>
      <c r="Q38" s="76">
        <f t="shared" si="5"/>
        <v>6</v>
      </c>
      <c r="R38" s="80"/>
    </row>
    <row r="39" spans="1:18" s="81" customFormat="1" ht="15.6">
      <c r="A39" s="22" t="s">
        <v>112</v>
      </c>
      <c r="B39" s="77">
        <f t="shared" si="2"/>
        <v>937</v>
      </c>
      <c r="C39" s="77">
        <v>492</v>
      </c>
      <c r="D39" s="77">
        <v>0</v>
      </c>
      <c r="E39" s="77">
        <v>78</v>
      </c>
      <c r="F39" s="77">
        <v>1</v>
      </c>
      <c r="G39" s="77">
        <v>0</v>
      </c>
      <c r="H39" s="77">
        <v>1</v>
      </c>
      <c r="I39" s="77">
        <v>301</v>
      </c>
      <c r="J39" s="77">
        <v>1</v>
      </c>
      <c r="K39" s="77">
        <v>0</v>
      </c>
      <c r="L39" s="77">
        <v>1</v>
      </c>
      <c r="M39" s="77">
        <v>1</v>
      </c>
      <c r="N39" s="77">
        <v>35</v>
      </c>
      <c r="O39" s="77">
        <v>0</v>
      </c>
      <c r="P39" s="77">
        <v>23</v>
      </c>
      <c r="Q39" s="65">
        <v>3</v>
      </c>
      <c r="R39" s="80"/>
    </row>
    <row r="40" spans="1:18" s="81" customFormat="1" ht="15.6">
      <c r="A40" s="22" t="s">
        <v>113</v>
      </c>
      <c r="B40" s="77">
        <f t="shared" si="2"/>
        <v>1224</v>
      </c>
      <c r="C40" s="77">
        <v>1071</v>
      </c>
      <c r="D40" s="77">
        <v>0</v>
      </c>
      <c r="E40" s="77">
        <v>8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42</v>
      </c>
      <c r="L40" s="77">
        <v>0</v>
      </c>
      <c r="M40" s="77">
        <v>0</v>
      </c>
      <c r="N40" s="77">
        <v>46</v>
      </c>
      <c r="O40" s="77">
        <v>55</v>
      </c>
      <c r="P40" s="77">
        <v>0</v>
      </c>
      <c r="Q40" s="65">
        <v>2</v>
      </c>
      <c r="R40" s="80"/>
    </row>
    <row r="41" spans="1:18" s="81" customFormat="1" ht="15.6">
      <c r="A41" s="22" t="s">
        <v>42</v>
      </c>
      <c r="B41" s="77">
        <f t="shared" si="2"/>
        <v>22</v>
      </c>
      <c r="C41" s="77">
        <v>6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9</v>
      </c>
      <c r="L41" s="77">
        <v>0</v>
      </c>
      <c r="M41" s="77">
        <v>0</v>
      </c>
      <c r="N41" s="77">
        <v>0</v>
      </c>
      <c r="O41" s="77">
        <v>7</v>
      </c>
      <c r="P41" s="77">
        <v>0</v>
      </c>
      <c r="Q41" s="65">
        <v>0</v>
      </c>
      <c r="R41" s="80"/>
    </row>
    <row r="42" spans="1:18" s="81" customFormat="1" ht="15.6">
      <c r="A42" s="22" t="s">
        <v>43</v>
      </c>
      <c r="B42" s="77">
        <f t="shared" si="2"/>
        <v>49</v>
      </c>
      <c r="C42" s="77">
        <v>34</v>
      </c>
      <c r="D42" s="77">
        <v>0</v>
      </c>
      <c r="E42" s="77">
        <v>4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6</v>
      </c>
      <c r="L42" s="77">
        <v>0</v>
      </c>
      <c r="M42" s="77">
        <v>0</v>
      </c>
      <c r="N42" s="77">
        <v>5</v>
      </c>
      <c r="O42" s="77">
        <v>0</v>
      </c>
      <c r="P42" s="77">
        <v>0</v>
      </c>
      <c r="Q42" s="65">
        <v>0</v>
      </c>
      <c r="R42" s="80"/>
    </row>
    <row r="43" spans="1:18" s="81" customFormat="1" ht="15.6">
      <c r="A43" s="22" t="s">
        <v>44</v>
      </c>
      <c r="B43" s="77">
        <f t="shared" si="2"/>
        <v>8</v>
      </c>
      <c r="C43" s="77">
        <v>3</v>
      </c>
      <c r="D43" s="77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2</v>
      </c>
      <c r="O43" s="77">
        <v>2</v>
      </c>
      <c r="P43" s="77">
        <v>0</v>
      </c>
      <c r="Q43" s="65">
        <v>1</v>
      </c>
      <c r="R43" s="80"/>
    </row>
    <row r="44" spans="1:18" s="81" customFormat="1" ht="15.6">
      <c r="A44" s="22" t="s">
        <v>45</v>
      </c>
      <c r="B44" s="77">
        <f t="shared" si="2"/>
        <v>62</v>
      </c>
      <c r="C44" s="77">
        <v>46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11</v>
      </c>
      <c r="L44" s="77">
        <v>0</v>
      </c>
      <c r="M44" s="77">
        <v>0</v>
      </c>
      <c r="N44" s="77">
        <v>1</v>
      </c>
      <c r="O44" s="77">
        <v>4</v>
      </c>
      <c r="P44" s="77">
        <v>0</v>
      </c>
      <c r="Q44" s="65">
        <v>0</v>
      </c>
      <c r="R44" s="80"/>
    </row>
    <row r="45" spans="1:18" s="81" customFormat="1" ht="15.6">
      <c r="A45" s="23"/>
      <c r="B45" s="77"/>
      <c r="C45" s="77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65"/>
      <c r="R45" s="80"/>
    </row>
    <row r="46" spans="1:18" s="81" customFormat="1" ht="15.6">
      <c r="A46" s="20" t="s">
        <v>9</v>
      </c>
      <c r="B46" s="75">
        <f>SUM(B47:B53)</f>
        <v>1149</v>
      </c>
      <c r="C46" s="75">
        <f t="shared" ref="C46:Q46" si="6">SUM(C47:C53)</f>
        <v>744</v>
      </c>
      <c r="D46" s="75">
        <f t="shared" si="6"/>
        <v>9</v>
      </c>
      <c r="E46" s="75">
        <f t="shared" si="6"/>
        <v>29</v>
      </c>
      <c r="F46" s="75">
        <f t="shared" si="6"/>
        <v>0</v>
      </c>
      <c r="G46" s="75">
        <f t="shared" si="6"/>
        <v>0</v>
      </c>
      <c r="H46" s="75">
        <f t="shared" si="6"/>
        <v>0</v>
      </c>
      <c r="I46" s="75">
        <f t="shared" si="6"/>
        <v>172</v>
      </c>
      <c r="J46" s="75">
        <f t="shared" si="6"/>
        <v>1</v>
      </c>
      <c r="K46" s="75">
        <f t="shared" si="6"/>
        <v>73</v>
      </c>
      <c r="L46" s="75">
        <f t="shared" si="6"/>
        <v>1</v>
      </c>
      <c r="M46" s="75">
        <f t="shared" si="6"/>
        <v>0</v>
      </c>
      <c r="N46" s="75">
        <f t="shared" si="6"/>
        <v>31</v>
      </c>
      <c r="O46" s="75">
        <f t="shared" si="6"/>
        <v>54</v>
      </c>
      <c r="P46" s="75">
        <f t="shared" si="6"/>
        <v>28</v>
      </c>
      <c r="Q46" s="76">
        <f t="shared" si="6"/>
        <v>7</v>
      </c>
      <c r="R46" s="80"/>
    </row>
    <row r="47" spans="1:18" s="81" customFormat="1" ht="15.6">
      <c r="A47" s="22" t="s">
        <v>46</v>
      </c>
      <c r="B47" s="77">
        <f t="shared" si="2"/>
        <v>425</v>
      </c>
      <c r="C47" s="77">
        <v>200</v>
      </c>
      <c r="D47" s="77">
        <v>8</v>
      </c>
      <c r="E47" s="77">
        <v>20</v>
      </c>
      <c r="F47" s="77">
        <v>0</v>
      </c>
      <c r="G47" s="77">
        <v>0</v>
      </c>
      <c r="H47" s="77">
        <v>0</v>
      </c>
      <c r="I47" s="77">
        <v>153</v>
      </c>
      <c r="J47" s="77">
        <v>1</v>
      </c>
      <c r="K47" s="77">
        <v>0</v>
      </c>
      <c r="L47" s="77">
        <v>1</v>
      </c>
      <c r="M47" s="77">
        <v>0</v>
      </c>
      <c r="N47" s="77">
        <v>9</v>
      </c>
      <c r="O47" s="77">
        <v>1</v>
      </c>
      <c r="P47" s="77">
        <v>28</v>
      </c>
      <c r="Q47" s="65">
        <v>4</v>
      </c>
      <c r="R47" s="80"/>
    </row>
    <row r="48" spans="1:18" s="81" customFormat="1" ht="15.6">
      <c r="A48" s="22" t="s">
        <v>114</v>
      </c>
      <c r="B48" s="77">
        <f t="shared" si="2"/>
        <v>294</v>
      </c>
      <c r="C48" s="77">
        <v>207</v>
      </c>
      <c r="D48" s="77">
        <v>0</v>
      </c>
      <c r="E48" s="77">
        <v>3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39</v>
      </c>
      <c r="L48" s="77">
        <v>0</v>
      </c>
      <c r="M48" s="77">
        <v>0</v>
      </c>
      <c r="N48" s="77">
        <v>6</v>
      </c>
      <c r="O48" s="77">
        <v>38</v>
      </c>
      <c r="P48" s="77">
        <v>0</v>
      </c>
      <c r="Q48" s="65">
        <v>1</v>
      </c>
      <c r="R48" s="80"/>
    </row>
    <row r="49" spans="1:18" s="81" customFormat="1" ht="15.6">
      <c r="A49" s="22" t="s">
        <v>115</v>
      </c>
      <c r="B49" s="77">
        <f t="shared" si="2"/>
        <v>76</v>
      </c>
      <c r="C49" s="77">
        <v>53</v>
      </c>
      <c r="D49" s="77">
        <v>0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17</v>
      </c>
      <c r="L49" s="77">
        <v>0</v>
      </c>
      <c r="M49" s="77">
        <v>0</v>
      </c>
      <c r="N49" s="77">
        <v>6</v>
      </c>
      <c r="O49" s="77">
        <v>0</v>
      </c>
      <c r="P49" s="77">
        <v>0</v>
      </c>
      <c r="Q49" s="65">
        <v>0</v>
      </c>
      <c r="R49" s="80"/>
    </row>
    <row r="50" spans="1:18" s="81" customFormat="1" ht="15.6">
      <c r="A50" s="22" t="s">
        <v>116</v>
      </c>
      <c r="B50" s="77">
        <f t="shared" si="2"/>
        <v>25</v>
      </c>
      <c r="C50" s="77">
        <v>13</v>
      </c>
      <c r="D50" s="77">
        <v>0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2</v>
      </c>
      <c r="L50" s="77">
        <v>0</v>
      </c>
      <c r="M50" s="77">
        <v>0</v>
      </c>
      <c r="N50" s="77">
        <v>1</v>
      </c>
      <c r="O50" s="77">
        <v>9</v>
      </c>
      <c r="P50" s="77">
        <v>0</v>
      </c>
      <c r="Q50" s="65">
        <v>0</v>
      </c>
      <c r="R50" s="80"/>
    </row>
    <row r="51" spans="1:18" s="81" customFormat="1" ht="15.6">
      <c r="A51" s="22" t="s">
        <v>117</v>
      </c>
      <c r="B51" s="77">
        <f t="shared" si="2"/>
        <v>64</v>
      </c>
      <c r="C51" s="77">
        <v>50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8</v>
      </c>
      <c r="L51" s="77">
        <v>0</v>
      </c>
      <c r="M51" s="77">
        <v>0</v>
      </c>
      <c r="N51" s="77">
        <v>0</v>
      </c>
      <c r="O51" s="77">
        <v>5</v>
      </c>
      <c r="P51" s="77">
        <v>0</v>
      </c>
      <c r="Q51" s="65">
        <v>1</v>
      </c>
      <c r="R51" s="80"/>
    </row>
    <row r="52" spans="1:18" s="81" customFormat="1" ht="15.6">
      <c r="A52" s="22" t="s">
        <v>118</v>
      </c>
      <c r="B52" s="77">
        <f t="shared" si="2"/>
        <v>128</v>
      </c>
      <c r="C52" s="77">
        <v>117</v>
      </c>
      <c r="D52" s="77">
        <v>0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7</v>
      </c>
      <c r="L52" s="77">
        <v>0</v>
      </c>
      <c r="M52" s="77">
        <v>0</v>
      </c>
      <c r="N52" s="77">
        <v>3</v>
      </c>
      <c r="O52" s="77">
        <v>1</v>
      </c>
      <c r="P52" s="77">
        <v>0</v>
      </c>
      <c r="Q52" s="65">
        <v>0</v>
      </c>
      <c r="R52" s="80"/>
    </row>
    <row r="53" spans="1:18" s="81" customFormat="1" ht="15.6">
      <c r="A53" s="24" t="s">
        <v>102</v>
      </c>
      <c r="B53" s="77">
        <f t="shared" si="2"/>
        <v>137</v>
      </c>
      <c r="C53" s="77">
        <v>104</v>
      </c>
      <c r="D53" s="77">
        <v>1</v>
      </c>
      <c r="E53" s="77">
        <v>6</v>
      </c>
      <c r="F53" s="77">
        <v>0</v>
      </c>
      <c r="G53" s="77">
        <v>0</v>
      </c>
      <c r="H53" s="77">
        <v>0</v>
      </c>
      <c r="I53" s="77">
        <v>19</v>
      </c>
      <c r="J53" s="77">
        <v>0</v>
      </c>
      <c r="K53" s="77">
        <v>0</v>
      </c>
      <c r="L53" s="77">
        <v>0</v>
      </c>
      <c r="M53" s="77">
        <v>0</v>
      </c>
      <c r="N53" s="77">
        <v>6</v>
      </c>
      <c r="O53" s="77">
        <v>0</v>
      </c>
      <c r="P53" s="77">
        <v>0</v>
      </c>
      <c r="Q53" s="65">
        <v>1</v>
      </c>
      <c r="R53" s="80"/>
    </row>
    <row r="54" spans="1:18" s="81" customFormat="1" ht="15.6">
      <c r="A54" s="23"/>
      <c r="B54" s="77"/>
      <c r="C54" s="77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65"/>
      <c r="R54" s="80"/>
    </row>
    <row r="55" spans="1:18" s="81" customFormat="1" ht="15.6">
      <c r="A55" s="20" t="s">
        <v>10</v>
      </c>
      <c r="B55" s="75">
        <f>SUM(B56:B63)</f>
        <v>1239</v>
      </c>
      <c r="C55" s="75">
        <f t="shared" ref="C55:Q55" si="7">SUM(C56:C63)</f>
        <v>730</v>
      </c>
      <c r="D55" s="75">
        <f t="shared" si="7"/>
        <v>17</v>
      </c>
      <c r="E55" s="75">
        <f t="shared" si="7"/>
        <v>130</v>
      </c>
      <c r="F55" s="75">
        <f t="shared" si="7"/>
        <v>0</v>
      </c>
      <c r="G55" s="75">
        <f t="shared" si="7"/>
        <v>6</v>
      </c>
      <c r="H55" s="75">
        <f t="shared" si="7"/>
        <v>1</v>
      </c>
      <c r="I55" s="75">
        <f t="shared" si="7"/>
        <v>169</v>
      </c>
      <c r="J55" s="75">
        <f t="shared" si="7"/>
        <v>0</v>
      </c>
      <c r="K55" s="75">
        <f t="shared" si="7"/>
        <v>67</v>
      </c>
      <c r="L55" s="75">
        <f t="shared" si="7"/>
        <v>0</v>
      </c>
      <c r="M55" s="75">
        <f t="shared" si="7"/>
        <v>0</v>
      </c>
      <c r="N55" s="75">
        <f t="shared" si="7"/>
        <v>81</v>
      </c>
      <c r="O55" s="75">
        <f t="shared" si="7"/>
        <v>30</v>
      </c>
      <c r="P55" s="75">
        <f t="shared" si="7"/>
        <v>2</v>
      </c>
      <c r="Q55" s="76">
        <f t="shared" si="7"/>
        <v>6</v>
      </c>
      <c r="R55" s="80"/>
    </row>
    <row r="56" spans="1:18" s="81" customFormat="1" ht="15.6">
      <c r="A56" s="23" t="s">
        <v>119</v>
      </c>
      <c r="B56" s="77">
        <f t="shared" si="2"/>
        <v>277</v>
      </c>
      <c r="C56" s="77">
        <v>78</v>
      </c>
      <c r="D56" s="77">
        <v>15</v>
      </c>
      <c r="E56" s="77">
        <v>69</v>
      </c>
      <c r="F56" s="77">
        <v>0</v>
      </c>
      <c r="G56" s="77">
        <v>4</v>
      </c>
      <c r="H56" s="77">
        <v>0</v>
      </c>
      <c r="I56" s="77">
        <v>83</v>
      </c>
      <c r="J56" s="77">
        <v>0</v>
      </c>
      <c r="K56" s="77">
        <v>0</v>
      </c>
      <c r="L56" s="77">
        <v>0</v>
      </c>
      <c r="M56" s="77">
        <v>0</v>
      </c>
      <c r="N56" s="77">
        <v>23</v>
      </c>
      <c r="O56" s="77">
        <v>1</v>
      </c>
      <c r="P56" s="77">
        <v>2</v>
      </c>
      <c r="Q56" s="65">
        <v>2</v>
      </c>
      <c r="R56" s="80"/>
    </row>
    <row r="57" spans="1:18" s="81" customFormat="1" ht="15.6">
      <c r="A57" s="23" t="s">
        <v>120</v>
      </c>
      <c r="B57" s="77">
        <f t="shared" si="2"/>
        <v>342</v>
      </c>
      <c r="C57" s="77">
        <v>178</v>
      </c>
      <c r="D57" s="77">
        <v>2</v>
      </c>
      <c r="E57" s="77">
        <v>61</v>
      </c>
      <c r="F57" s="77">
        <v>0</v>
      </c>
      <c r="G57" s="77">
        <v>2</v>
      </c>
      <c r="H57" s="77">
        <v>1</v>
      </c>
      <c r="I57" s="77">
        <v>86</v>
      </c>
      <c r="J57" s="77">
        <v>0</v>
      </c>
      <c r="K57" s="77">
        <v>0</v>
      </c>
      <c r="L57" s="77">
        <v>0</v>
      </c>
      <c r="M57" s="77">
        <v>0</v>
      </c>
      <c r="N57" s="77">
        <v>12</v>
      </c>
      <c r="O57" s="77">
        <v>0</v>
      </c>
      <c r="P57" s="77">
        <v>0</v>
      </c>
      <c r="Q57" s="65">
        <v>0</v>
      </c>
      <c r="R57" s="80"/>
    </row>
    <row r="58" spans="1:18" s="81" customFormat="1" ht="15.6">
      <c r="A58" s="23" t="s">
        <v>121</v>
      </c>
      <c r="B58" s="77">
        <f t="shared" si="2"/>
        <v>169</v>
      </c>
      <c r="C58" s="77">
        <v>138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4</v>
      </c>
      <c r="L58" s="77">
        <v>0</v>
      </c>
      <c r="M58" s="77">
        <v>0</v>
      </c>
      <c r="N58" s="77">
        <v>27</v>
      </c>
      <c r="O58" s="77">
        <v>0</v>
      </c>
      <c r="P58" s="77">
        <v>0</v>
      </c>
      <c r="Q58" s="65">
        <v>0</v>
      </c>
      <c r="R58" s="80"/>
    </row>
    <row r="59" spans="1:18" s="81" customFormat="1" ht="15.6">
      <c r="A59" s="23" t="s">
        <v>122</v>
      </c>
      <c r="B59" s="77">
        <f t="shared" si="2"/>
        <v>247</v>
      </c>
      <c r="C59" s="77">
        <v>193</v>
      </c>
      <c r="D59" s="77">
        <v>0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33</v>
      </c>
      <c r="L59" s="77">
        <v>0</v>
      </c>
      <c r="M59" s="77">
        <v>0</v>
      </c>
      <c r="N59" s="77">
        <v>2</v>
      </c>
      <c r="O59" s="77">
        <v>15</v>
      </c>
      <c r="P59" s="77">
        <v>0</v>
      </c>
      <c r="Q59" s="65">
        <v>4</v>
      </c>
      <c r="R59" s="80"/>
    </row>
    <row r="60" spans="1:18" s="81" customFormat="1" ht="15.6">
      <c r="A60" s="22" t="s">
        <v>123</v>
      </c>
      <c r="B60" s="77">
        <f t="shared" si="2"/>
        <v>32</v>
      </c>
      <c r="C60" s="77">
        <v>15</v>
      </c>
      <c r="D60" s="77">
        <v>0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77">
        <v>13</v>
      </c>
      <c r="L60" s="77">
        <v>0</v>
      </c>
      <c r="M60" s="77">
        <v>0</v>
      </c>
      <c r="N60" s="77">
        <v>2</v>
      </c>
      <c r="O60" s="77">
        <v>2</v>
      </c>
      <c r="P60" s="77">
        <v>0</v>
      </c>
      <c r="Q60" s="65">
        <v>0</v>
      </c>
      <c r="R60" s="80"/>
    </row>
    <row r="61" spans="1:18" s="81" customFormat="1" ht="15.6">
      <c r="A61" s="22" t="s">
        <v>51</v>
      </c>
      <c r="B61" s="77">
        <f t="shared" si="2"/>
        <v>33</v>
      </c>
      <c r="C61" s="77">
        <v>26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6</v>
      </c>
      <c r="L61" s="77">
        <v>0</v>
      </c>
      <c r="M61" s="77">
        <v>0</v>
      </c>
      <c r="N61" s="77">
        <v>0</v>
      </c>
      <c r="O61" s="77">
        <v>1</v>
      </c>
      <c r="P61" s="77">
        <v>0</v>
      </c>
      <c r="Q61" s="65">
        <v>0</v>
      </c>
      <c r="R61" s="80"/>
    </row>
    <row r="62" spans="1:18" s="81" customFormat="1" ht="15.6">
      <c r="A62" s="22" t="s">
        <v>52</v>
      </c>
      <c r="B62" s="77">
        <f t="shared" si="2"/>
        <v>92</v>
      </c>
      <c r="C62" s="77">
        <v>71</v>
      </c>
      <c r="D62" s="77">
        <v>0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7">
        <v>0</v>
      </c>
      <c r="K62" s="77">
        <v>9</v>
      </c>
      <c r="L62" s="77">
        <v>0</v>
      </c>
      <c r="M62" s="77">
        <v>0</v>
      </c>
      <c r="N62" s="77">
        <v>1</v>
      </c>
      <c r="O62" s="77">
        <v>11</v>
      </c>
      <c r="P62" s="77">
        <v>0</v>
      </c>
      <c r="Q62" s="65">
        <v>0</v>
      </c>
      <c r="R62" s="80"/>
    </row>
    <row r="63" spans="1:18" s="81" customFormat="1" ht="15.6">
      <c r="A63" s="22" t="s">
        <v>53</v>
      </c>
      <c r="B63" s="77">
        <f t="shared" si="2"/>
        <v>47</v>
      </c>
      <c r="C63" s="77">
        <v>31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77">
        <v>2</v>
      </c>
      <c r="L63" s="77">
        <v>0</v>
      </c>
      <c r="M63" s="77">
        <v>0</v>
      </c>
      <c r="N63" s="77">
        <v>14</v>
      </c>
      <c r="O63" s="77">
        <v>0</v>
      </c>
      <c r="P63" s="77">
        <v>0</v>
      </c>
      <c r="Q63" s="65">
        <v>0</v>
      </c>
      <c r="R63" s="80"/>
    </row>
    <row r="64" spans="1:18" s="81" customFormat="1" ht="15.6">
      <c r="A64" s="21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65"/>
      <c r="R64" s="80"/>
    </row>
    <row r="65" spans="1:18" s="81" customFormat="1" ht="15.6">
      <c r="A65" s="20" t="s">
        <v>11</v>
      </c>
      <c r="B65" s="75">
        <f>SUM(B66:B74)</f>
        <v>2957</v>
      </c>
      <c r="C65" s="75">
        <f t="shared" ref="C65:Q65" si="8">SUM(C66:C74)</f>
        <v>1618</v>
      </c>
      <c r="D65" s="75">
        <f t="shared" si="8"/>
        <v>0</v>
      </c>
      <c r="E65" s="75">
        <f t="shared" si="8"/>
        <v>293</v>
      </c>
      <c r="F65" s="75">
        <f t="shared" si="8"/>
        <v>1</v>
      </c>
      <c r="G65" s="75">
        <f t="shared" si="8"/>
        <v>2</v>
      </c>
      <c r="H65" s="75">
        <f t="shared" si="8"/>
        <v>3</v>
      </c>
      <c r="I65" s="75">
        <f t="shared" si="8"/>
        <v>586</v>
      </c>
      <c r="J65" s="75">
        <f t="shared" si="8"/>
        <v>10</v>
      </c>
      <c r="K65" s="75">
        <f t="shared" si="8"/>
        <v>146</v>
      </c>
      <c r="L65" s="75">
        <f t="shared" si="8"/>
        <v>0</v>
      </c>
      <c r="M65" s="75">
        <f t="shared" si="8"/>
        <v>4</v>
      </c>
      <c r="N65" s="75">
        <f t="shared" si="8"/>
        <v>219</v>
      </c>
      <c r="O65" s="75">
        <f t="shared" si="8"/>
        <v>30</v>
      </c>
      <c r="P65" s="75">
        <f t="shared" si="8"/>
        <v>29</v>
      </c>
      <c r="Q65" s="76">
        <f t="shared" si="8"/>
        <v>16</v>
      </c>
      <c r="R65" s="80"/>
    </row>
    <row r="66" spans="1:18" s="81" customFormat="1" ht="15.6">
      <c r="A66" s="23" t="s">
        <v>124</v>
      </c>
      <c r="B66" s="77">
        <f t="shared" si="2"/>
        <v>933</v>
      </c>
      <c r="C66" s="77">
        <v>386</v>
      </c>
      <c r="D66" s="77">
        <v>0</v>
      </c>
      <c r="E66" s="77">
        <v>168</v>
      </c>
      <c r="F66" s="77">
        <v>1</v>
      </c>
      <c r="G66" s="77">
        <v>2</v>
      </c>
      <c r="H66" s="77">
        <v>2</v>
      </c>
      <c r="I66" s="77">
        <v>309</v>
      </c>
      <c r="J66" s="77">
        <v>5</v>
      </c>
      <c r="K66" s="77">
        <v>0</v>
      </c>
      <c r="L66" s="77">
        <v>0</v>
      </c>
      <c r="M66" s="77">
        <v>2</v>
      </c>
      <c r="N66" s="77">
        <v>32</v>
      </c>
      <c r="O66" s="77">
        <v>0</v>
      </c>
      <c r="P66" s="77">
        <v>24</v>
      </c>
      <c r="Q66" s="65">
        <v>2</v>
      </c>
      <c r="R66" s="80"/>
    </row>
    <row r="67" spans="1:18" s="81" customFormat="1" ht="15.6">
      <c r="A67" s="22" t="s">
        <v>12</v>
      </c>
      <c r="B67" s="77">
        <f t="shared" si="2"/>
        <v>469</v>
      </c>
      <c r="C67" s="77">
        <v>40</v>
      </c>
      <c r="D67" s="77">
        <v>0</v>
      </c>
      <c r="E67" s="77">
        <v>125</v>
      </c>
      <c r="F67" s="77">
        <v>0</v>
      </c>
      <c r="G67" s="77">
        <v>0</v>
      </c>
      <c r="H67" s="77">
        <v>1</v>
      </c>
      <c r="I67" s="77">
        <v>277</v>
      </c>
      <c r="J67" s="77">
        <v>5</v>
      </c>
      <c r="K67" s="77">
        <v>0</v>
      </c>
      <c r="L67" s="77">
        <v>0</v>
      </c>
      <c r="M67" s="77">
        <v>2</v>
      </c>
      <c r="N67" s="77">
        <v>12</v>
      </c>
      <c r="O67" s="77">
        <v>0</v>
      </c>
      <c r="P67" s="77">
        <v>5</v>
      </c>
      <c r="Q67" s="65">
        <v>2</v>
      </c>
      <c r="R67" s="80"/>
    </row>
    <row r="68" spans="1:18" s="81" customFormat="1" ht="15.6">
      <c r="A68" s="23" t="s">
        <v>125</v>
      </c>
      <c r="B68" s="77">
        <f t="shared" si="2"/>
        <v>984</v>
      </c>
      <c r="C68" s="77">
        <v>808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74</v>
      </c>
      <c r="L68" s="77">
        <v>0</v>
      </c>
      <c r="M68" s="77">
        <v>0</v>
      </c>
      <c r="N68" s="77">
        <v>96</v>
      </c>
      <c r="O68" s="77">
        <v>0</v>
      </c>
      <c r="P68" s="77">
        <v>0</v>
      </c>
      <c r="Q68" s="65">
        <v>6</v>
      </c>
      <c r="R68" s="80"/>
    </row>
    <row r="69" spans="1:18" s="81" customFormat="1" ht="15.6">
      <c r="A69" s="22" t="s">
        <v>54</v>
      </c>
      <c r="B69" s="77">
        <f t="shared" si="2"/>
        <v>167</v>
      </c>
      <c r="C69" s="77">
        <v>96</v>
      </c>
      <c r="D69" s="77">
        <v>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77">
        <v>21</v>
      </c>
      <c r="L69" s="77">
        <v>0</v>
      </c>
      <c r="M69" s="77">
        <v>0</v>
      </c>
      <c r="N69" s="77">
        <v>50</v>
      </c>
      <c r="O69" s="77">
        <v>0</v>
      </c>
      <c r="P69" s="77">
        <v>0</v>
      </c>
      <c r="Q69" s="65">
        <v>0</v>
      </c>
      <c r="R69" s="80"/>
    </row>
    <row r="70" spans="1:18" s="81" customFormat="1" ht="15.6">
      <c r="A70" s="22" t="s">
        <v>55</v>
      </c>
      <c r="B70" s="77">
        <f t="shared" si="2"/>
        <v>135</v>
      </c>
      <c r="C70" s="77">
        <v>107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12</v>
      </c>
      <c r="L70" s="77">
        <v>0</v>
      </c>
      <c r="M70" s="77">
        <v>0</v>
      </c>
      <c r="N70" s="77">
        <v>16</v>
      </c>
      <c r="O70" s="77">
        <v>0</v>
      </c>
      <c r="P70" s="77">
        <v>0</v>
      </c>
      <c r="Q70" s="65">
        <v>0</v>
      </c>
      <c r="R70" s="80"/>
    </row>
    <row r="71" spans="1:18" s="81" customFormat="1" ht="15.6">
      <c r="A71" s="22" t="s">
        <v>56</v>
      </c>
      <c r="B71" s="77">
        <f t="shared" si="2"/>
        <v>11</v>
      </c>
      <c r="C71" s="77">
        <v>9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77">
        <v>2</v>
      </c>
      <c r="L71" s="77">
        <v>0</v>
      </c>
      <c r="M71" s="77">
        <v>0</v>
      </c>
      <c r="N71" s="77">
        <v>0</v>
      </c>
      <c r="O71" s="77">
        <v>0</v>
      </c>
      <c r="P71" s="77">
        <v>0</v>
      </c>
      <c r="Q71" s="65">
        <v>0</v>
      </c>
      <c r="R71" s="80"/>
    </row>
    <row r="72" spans="1:18" s="81" customFormat="1" ht="15.6">
      <c r="A72" s="22" t="s">
        <v>57</v>
      </c>
      <c r="B72" s="77">
        <f t="shared" si="2"/>
        <v>193</v>
      </c>
      <c r="C72" s="77">
        <v>140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7">
        <v>0</v>
      </c>
      <c r="K72" s="77">
        <v>25</v>
      </c>
      <c r="L72" s="77">
        <v>0</v>
      </c>
      <c r="M72" s="77">
        <v>0</v>
      </c>
      <c r="N72" s="77">
        <v>0</v>
      </c>
      <c r="O72" s="77">
        <v>24</v>
      </c>
      <c r="P72" s="77">
        <v>0</v>
      </c>
      <c r="Q72" s="65">
        <v>4</v>
      </c>
      <c r="R72" s="80"/>
    </row>
    <row r="73" spans="1:18" s="81" customFormat="1" ht="15.6">
      <c r="A73" s="22" t="s">
        <v>58</v>
      </c>
      <c r="B73" s="77">
        <f t="shared" si="2"/>
        <v>28</v>
      </c>
      <c r="C73" s="77">
        <v>6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v>5</v>
      </c>
      <c r="L73" s="77">
        <v>0</v>
      </c>
      <c r="M73" s="77">
        <v>0</v>
      </c>
      <c r="N73" s="77">
        <v>9</v>
      </c>
      <c r="O73" s="77">
        <v>6</v>
      </c>
      <c r="P73" s="77">
        <v>0</v>
      </c>
      <c r="Q73" s="65">
        <v>2</v>
      </c>
      <c r="R73" s="80"/>
    </row>
    <row r="74" spans="1:18" s="81" customFormat="1" ht="15.6">
      <c r="A74" s="22" t="s">
        <v>103</v>
      </c>
      <c r="B74" s="77">
        <f t="shared" si="2"/>
        <v>37</v>
      </c>
      <c r="C74" s="77">
        <v>26</v>
      </c>
      <c r="D74" s="77">
        <v>0</v>
      </c>
      <c r="E74" s="77"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77">
        <v>7</v>
      </c>
      <c r="L74" s="77">
        <v>0</v>
      </c>
      <c r="M74" s="77">
        <v>0</v>
      </c>
      <c r="N74" s="77">
        <v>4</v>
      </c>
      <c r="O74" s="77">
        <v>0</v>
      </c>
      <c r="P74" s="77">
        <v>0</v>
      </c>
      <c r="Q74" s="65">
        <v>0</v>
      </c>
      <c r="R74" s="80"/>
    </row>
    <row r="75" spans="1:18" s="81" customFormat="1" ht="15.6">
      <c r="A75" s="23"/>
      <c r="B75" s="77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6"/>
      <c r="R75" s="80"/>
    </row>
    <row r="76" spans="1:18" s="81" customFormat="1" ht="15.6">
      <c r="A76" s="20" t="s">
        <v>60</v>
      </c>
      <c r="B76" s="75">
        <f>SUM(B77:B83)</f>
        <v>2661</v>
      </c>
      <c r="C76" s="75">
        <f t="shared" ref="C76:Q76" si="9">SUM(C77:C83)</f>
        <v>1709</v>
      </c>
      <c r="D76" s="75">
        <f t="shared" si="9"/>
        <v>0</v>
      </c>
      <c r="E76" s="75">
        <f t="shared" si="9"/>
        <v>121</v>
      </c>
      <c r="F76" s="75">
        <f t="shared" si="9"/>
        <v>1</v>
      </c>
      <c r="G76" s="75">
        <f t="shared" si="9"/>
        <v>3</v>
      </c>
      <c r="H76" s="75">
        <f t="shared" si="9"/>
        <v>0</v>
      </c>
      <c r="I76" s="75">
        <f t="shared" si="9"/>
        <v>401</v>
      </c>
      <c r="J76" s="75">
        <f t="shared" si="9"/>
        <v>1</v>
      </c>
      <c r="K76" s="75">
        <f t="shared" si="9"/>
        <v>85</v>
      </c>
      <c r="L76" s="75">
        <f t="shared" si="9"/>
        <v>0</v>
      </c>
      <c r="M76" s="75">
        <f t="shared" si="9"/>
        <v>0</v>
      </c>
      <c r="N76" s="75">
        <f t="shared" si="9"/>
        <v>298</v>
      </c>
      <c r="O76" s="75">
        <f t="shared" si="9"/>
        <v>1</v>
      </c>
      <c r="P76" s="75">
        <f t="shared" si="9"/>
        <v>20</v>
      </c>
      <c r="Q76" s="76">
        <f t="shared" si="9"/>
        <v>21</v>
      </c>
      <c r="R76" s="80"/>
    </row>
    <row r="77" spans="1:18" s="81" customFormat="1" ht="15.6">
      <c r="A77" s="23" t="s">
        <v>126</v>
      </c>
      <c r="B77" s="77">
        <f t="shared" si="2"/>
        <v>1029</v>
      </c>
      <c r="C77" s="77">
        <v>542</v>
      </c>
      <c r="D77" s="77">
        <v>0</v>
      </c>
      <c r="E77" s="77">
        <v>95</v>
      </c>
      <c r="F77" s="77">
        <v>1</v>
      </c>
      <c r="G77" s="77">
        <v>3</v>
      </c>
      <c r="H77" s="77">
        <v>0</v>
      </c>
      <c r="I77" s="77">
        <v>304</v>
      </c>
      <c r="J77" s="77">
        <v>1</v>
      </c>
      <c r="K77" s="77">
        <v>1</v>
      </c>
      <c r="L77" s="77">
        <v>0</v>
      </c>
      <c r="M77" s="77">
        <v>0</v>
      </c>
      <c r="N77" s="77">
        <v>60</v>
      </c>
      <c r="O77" s="77">
        <v>0</v>
      </c>
      <c r="P77" s="77">
        <v>20</v>
      </c>
      <c r="Q77" s="65">
        <v>2</v>
      </c>
      <c r="R77" s="80"/>
    </row>
    <row r="78" spans="1:18" s="81" customFormat="1" ht="15.6">
      <c r="A78" s="23" t="s">
        <v>127</v>
      </c>
      <c r="B78" s="77">
        <f t="shared" si="2"/>
        <v>1349</v>
      </c>
      <c r="C78" s="77">
        <v>1036</v>
      </c>
      <c r="D78" s="77">
        <v>0</v>
      </c>
      <c r="E78" s="77">
        <v>3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80</v>
      </c>
      <c r="L78" s="77">
        <v>0</v>
      </c>
      <c r="M78" s="77">
        <v>0</v>
      </c>
      <c r="N78" s="77">
        <v>219</v>
      </c>
      <c r="O78" s="77">
        <v>1</v>
      </c>
      <c r="P78" s="77">
        <v>0</v>
      </c>
      <c r="Q78" s="65">
        <v>10</v>
      </c>
      <c r="R78" s="80"/>
    </row>
    <row r="79" spans="1:18" s="81" customFormat="1" ht="15.6">
      <c r="A79" s="22" t="s">
        <v>61</v>
      </c>
      <c r="B79" s="77">
        <f t="shared" ref="B79:B143" si="10">SUM(C79:Q79)</f>
        <v>1</v>
      </c>
      <c r="C79" s="77">
        <v>1</v>
      </c>
      <c r="D79" s="77">
        <v>0</v>
      </c>
      <c r="E79" s="77">
        <v>0</v>
      </c>
      <c r="F79" s="77">
        <v>0</v>
      </c>
      <c r="G79" s="77">
        <v>0</v>
      </c>
      <c r="H79" s="77">
        <v>0</v>
      </c>
      <c r="I79" s="77">
        <v>0</v>
      </c>
      <c r="J79" s="77">
        <v>0</v>
      </c>
      <c r="K79" s="77">
        <v>0</v>
      </c>
      <c r="L79" s="77">
        <v>0</v>
      </c>
      <c r="M79" s="77">
        <v>0</v>
      </c>
      <c r="N79" s="77">
        <v>0</v>
      </c>
      <c r="O79" s="77">
        <v>0</v>
      </c>
      <c r="P79" s="77">
        <v>0</v>
      </c>
      <c r="Q79" s="65">
        <v>0</v>
      </c>
      <c r="R79" s="80"/>
    </row>
    <row r="80" spans="1:18" s="81" customFormat="1" ht="15.6">
      <c r="A80" s="22" t="s">
        <v>62</v>
      </c>
      <c r="B80" s="77">
        <f t="shared" si="10"/>
        <v>2</v>
      </c>
      <c r="C80" s="77">
        <v>2</v>
      </c>
      <c r="D80" s="77">
        <v>0</v>
      </c>
      <c r="E80" s="77">
        <v>0</v>
      </c>
      <c r="F80" s="77">
        <v>0</v>
      </c>
      <c r="G80" s="77">
        <v>0</v>
      </c>
      <c r="H80" s="77">
        <v>0</v>
      </c>
      <c r="I80" s="77">
        <v>0</v>
      </c>
      <c r="J80" s="77">
        <v>0</v>
      </c>
      <c r="K80" s="77">
        <v>0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65">
        <v>0</v>
      </c>
      <c r="R80" s="80"/>
    </row>
    <row r="81" spans="1:18" s="81" customFormat="1" ht="15.6">
      <c r="A81" s="22" t="s">
        <v>63</v>
      </c>
      <c r="B81" s="77">
        <f t="shared" si="10"/>
        <v>0</v>
      </c>
      <c r="C81" s="77">
        <v>0</v>
      </c>
      <c r="D81" s="77">
        <v>0</v>
      </c>
      <c r="E81" s="77"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65">
        <v>0</v>
      </c>
      <c r="R81" s="80"/>
    </row>
    <row r="82" spans="1:18" s="81" customFormat="1" ht="15.6">
      <c r="A82" s="22" t="s">
        <v>128</v>
      </c>
      <c r="B82" s="77">
        <f t="shared" si="10"/>
        <v>77</v>
      </c>
      <c r="C82" s="77">
        <v>40</v>
      </c>
      <c r="D82" s="77">
        <v>0</v>
      </c>
      <c r="E82" s="77">
        <v>12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4</v>
      </c>
      <c r="L82" s="77">
        <v>0</v>
      </c>
      <c r="M82" s="77">
        <v>0</v>
      </c>
      <c r="N82" s="77">
        <v>19</v>
      </c>
      <c r="O82" s="77">
        <v>0</v>
      </c>
      <c r="P82" s="77">
        <v>0</v>
      </c>
      <c r="Q82" s="65">
        <v>2</v>
      </c>
      <c r="R82" s="80"/>
    </row>
    <row r="83" spans="1:18" s="81" customFormat="1" ht="15.6">
      <c r="A83" s="22" t="s">
        <v>129</v>
      </c>
      <c r="B83" s="77">
        <f t="shared" si="10"/>
        <v>203</v>
      </c>
      <c r="C83" s="77">
        <v>88</v>
      </c>
      <c r="D83" s="77">
        <v>0</v>
      </c>
      <c r="E83" s="77">
        <v>11</v>
      </c>
      <c r="F83" s="77">
        <v>0</v>
      </c>
      <c r="G83" s="77">
        <v>0</v>
      </c>
      <c r="H83" s="77">
        <v>0</v>
      </c>
      <c r="I83" s="77">
        <v>97</v>
      </c>
      <c r="J83" s="77">
        <v>0</v>
      </c>
      <c r="K83" s="77">
        <v>0</v>
      </c>
      <c r="L83" s="77">
        <v>0</v>
      </c>
      <c r="M83" s="77">
        <v>0</v>
      </c>
      <c r="N83" s="77">
        <v>0</v>
      </c>
      <c r="O83" s="77">
        <v>0</v>
      </c>
      <c r="P83" s="77">
        <v>0</v>
      </c>
      <c r="Q83" s="65">
        <v>7</v>
      </c>
      <c r="R83" s="80"/>
    </row>
    <row r="84" spans="1:18" s="81" customFormat="1" ht="15.6">
      <c r="A84" s="23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65"/>
      <c r="R84" s="80"/>
    </row>
    <row r="85" spans="1:18" s="81" customFormat="1" ht="15.6">
      <c r="A85" s="23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65"/>
      <c r="R85" s="80"/>
    </row>
    <row r="86" spans="1:18" s="81" customFormat="1" ht="15.6">
      <c r="A86" s="20" t="s">
        <v>13</v>
      </c>
      <c r="B86" s="75">
        <f>SUM(B87:B94)</f>
        <v>1230</v>
      </c>
      <c r="C86" s="75">
        <f t="shared" ref="C86:Q86" si="11">SUM(C87:C94)</f>
        <v>800</v>
      </c>
      <c r="D86" s="75">
        <f t="shared" si="11"/>
        <v>10</v>
      </c>
      <c r="E86" s="75">
        <f t="shared" si="11"/>
        <v>58</v>
      </c>
      <c r="F86" s="75">
        <f t="shared" si="11"/>
        <v>0</v>
      </c>
      <c r="G86" s="75">
        <f t="shared" si="11"/>
        <v>0</v>
      </c>
      <c r="H86" s="75">
        <f t="shared" si="11"/>
        <v>0</v>
      </c>
      <c r="I86" s="75">
        <f t="shared" si="11"/>
        <v>118</v>
      </c>
      <c r="J86" s="75">
        <f t="shared" si="11"/>
        <v>0</v>
      </c>
      <c r="K86" s="75">
        <f t="shared" si="11"/>
        <v>104</v>
      </c>
      <c r="L86" s="75">
        <f t="shared" si="11"/>
        <v>0</v>
      </c>
      <c r="M86" s="75">
        <f t="shared" si="11"/>
        <v>2</v>
      </c>
      <c r="N86" s="75">
        <f t="shared" si="11"/>
        <v>56</v>
      </c>
      <c r="O86" s="75">
        <f t="shared" si="11"/>
        <v>33</v>
      </c>
      <c r="P86" s="75">
        <f t="shared" si="11"/>
        <v>27</v>
      </c>
      <c r="Q86" s="76">
        <f t="shared" si="11"/>
        <v>22</v>
      </c>
      <c r="R86" s="80"/>
    </row>
    <row r="87" spans="1:18" s="81" customFormat="1" ht="15.6">
      <c r="A87" s="22" t="s">
        <v>64</v>
      </c>
      <c r="B87" s="77">
        <f t="shared" si="10"/>
        <v>370</v>
      </c>
      <c r="C87" s="77">
        <v>202</v>
      </c>
      <c r="D87" s="77">
        <v>4</v>
      </c>
      <c r="E87" s="77">
        <v>27</v>
      </c>
      <c r="F87" s="77">
        <v>0</v>
      </c>
      <c r="G87" s="77">
        <v>0</v>
      </c>
      <c r="H87" s="77">
        <v>0</v>
      </c>
      <c r="I87" s="77">
        <v>86</v>
      </c>
      <c r="J87" s="77">
        <v>0</v>
      </c>
      <c r="K87" s="77">
        <v>0</v>
      </c>
      <c r="L87" s="77">
        <v>0</v>
      </c>
      <c r="M87" s="77">
        <v>2</v>
      </c>
      <c r="N87" s="77">
        <v>14</v>
      </c>
      <c r="O87" s="77">
        <v>1</v>
      </c>
      <c r="P87" s="77">
        <v>27</v>
      </c>
      <c r="Q87" s="65">
        <v>7</v>
      </c>
      <c r="R87" s="80"/>
    </row>
    <row r="88" spans="1:18" s="81" customFormat="1" ht="15.6">
      <c r="A88" s="22" t="s">
        <v>65</v>
      </c>
      <c r="B88" s="77">
        <f t="shared" si="10"/>
        <v>203</v>
      </c>
      <c r="C88" s="77">
        <v>124</v>
      </c>
      <c r="D88" s="77">
        <v>6</v>
      </c>
      <c r="E88" s="77">
        <v>30</v>
      </c>
      <c r="F88" s="77">
        <v>0</v>
      </c>
      <c r="G88" s="77">
        <v>0</v>
      </c>
      <c r="H88" s="77">
        <v>0</v>
      </c>
      <c r="I88" s="77">
        <v>32</v>
      </c>
      <c r="J88" s="77">
        <v>0</v>
      </c>
      <c r="K88" s="77">
        <v>0</v>
      </c>
      <c r="L88" s="77">
        <v>0</v>
      </c>
      <c r="M88" s="77">
        <v>0</v>
      </c>
      <c r="N88" s="77">
        <v>7</v>
      </c>
      <c r="O88" s="77">
        <v>0</v>
      </c>
      <c r="P88" s="77">
        <v>0</v>
      </c>
      <c r="Q88" s="65">
        <v>4</v>
      </c>
      <c r="R88" s="80"/>
    </row>
    <row r="89" spans="1:18" s="81" customFormat="1" ht="15.6">
      <c r="A89" s="22" t="s">
        <v>130</v>
      </c>
      <c r="B89" s="77">
        <f t="shared" si="10"/>
        <v>297</v>
      </c>
      <c r="C89" s="77">
        <v>221</v>
      </c>
      <c r="D89" s="77">
        <v>0</v>
      </c>
      <c r="E89" s="77">
        <v>1</v>
      </c>
      <c r="F89" s="77">
        <v>0</v>
      </c>
      <c r="G89" s="77">
        <v>0</v>
      </c>
      <c r="H89" s="77">
        <v>0</v>
      </c>
      <c r="I89" s="77">
        <v>0</v>
      </c>
      <c r="J89" s="77">
        <v>0</v>
      </c>
      <c r="K89" s="77">
        <v>44</v>
      </c>
      <c r="L89" s="77">
        <v>0</v>
      </c>
      <c r="M89" s="77">
        <v>0</v>
      </c>
      <c r="N89" s="77">
        <v>13</v>
      </c>
      <c r="O89" s="77">
        <v>12</v>
      </c>
      <c r="P89" s="77">
        <v>0</v>
      </c>
      <c r="Q89" s="65">
        <v>6</v>
      </c>
      <c r="R89" s="80"/>
    </row>
    <row r="90" spans="1:18" s="81" customFormat="1" ht="15.6">
      <c r="A90" s="22" t="s">
        <v>66</v>
      </c>
      <c r="B90" s="77">
        <f t="shared" si="10"/>
        <v>68</v>
      </c>
      <c r="C90" s="77">
        <v>47</v>
      </c>
      <c r="D90" s="77">
        <v>0</v>
      </c>
      <c r="E90" s="77">
        <v>0</v>
      </c>
      <c r="F90" s="77">
        <v>0</v>
      </c>
      <c r="G90" s="77">
        <v>0</v>
      </c>
      <c r="H90" s="77">
        <v>0</v>
      </c>
      <c r="I90" s="77">
        <v>0</v>
      </c>
      <c r="J90" s="77">
        <v>0</v>
      </c>
      <c r="K90" s="77">
        <v>9</v>
      </c>
      <c r="L90" s="77">
        <v>0</v>
      </c>
      <c r="M90" s="77">
        <v>0</v>
      </c>
      <c r="N90" s="77">
        <v>2</v>
      </c>
      <c r="O90" s="77">
        <v>10</v>
      </c>
      <c r="P90" s="77">
        <v>0</v>
      </c>
      <c r="Q90" s="65">
        <v>0</v>
      </c>
      <c r="R90" s="80"/>
    </row>
    <row r="91" spans="1:18" s="81" customFormat="1" ht="15.6">
      <c r="A91" s="22" t="s">
        <v>131</v>
      </c>
      <c r="B91" s="77">
        <f t="shared" si="10"/>
        <v>35</v>
      </c>
      <c r="C91" s="77">
        <v>21</v>
      </c>
      <c r="D91" s="77">
        <v>0</v>
      </c>
      <c r="E91" s="77">
        <v>0</v>
      </c>
      <c r="F91" s="77">
        <v>0</v>
      </c>
      <c r="G91" s="77">
        <v>0</v>
      </c>
      <c r="H91" s="77">
        <v>0</v>
      </c>
      <c r="I91" s="77">
        <v>0</v>
      </c>
      <c r="J91" s="77">
        <v>0</v>
      </c>
      <c r="K91" s="77">
        <v>6</v>
      </c>
      <c r="L91" s="77">
        <v>0</v>
      </c>
      <c r="M91" s="77">
        <v>0</v>
      </c>
      <c r="N91" s="77">
        <v>2</v>
      </c>
      <c r="O91" s="77">
        <v>2</v>
      </c>
      <c r="P91" s="77">
        <v>0</v>
      </c>
      <c r="Q91" s="65">
        <v>4</v>
      </c>
      <c r="R91" s="80"/>
    </row>
    <row r="92" spans="1:18" s="81" customFormat="1" ht="15.6">
      <c r="A92" s="22" t="s">
        <v>68</v>
      </c>
      <c r="B92" s="77">
        <f t="shared" si="10"/>
        <v>139</v>
      </c>
      <c r="C92" s="77">
        <v>108</v>
      </c>
      <c r="D92" s="77">
        <v>0</v>
      </c>
      <c r="E92" s="77">
        <v>0</v>
      </c>
      <c r="F92" s="77">
        <v>0</v>
      </c>
      <c r="G92" s="77">
        <v>0</v>
      </c>
      <c r="H92" s="77">
        <v>0</v>
      </c>
      <c r="I92" s="77">
        <v>0</v>
      </c>
      <c r="J92" s="77">
        <v>0</v>
      </c>
      <c r="K92" s="77">
        <v>17</v>
      </c>
      <c r="L92" s="77">
        <v>0</v>
      </c>
      <c r="M92" s="77">
        <v>0</v>
      </c>
      <c r="N92" s="77">
        <v>10</v>
      </c>
      <c r="O92" s="77">
        <v>4</v>
      </c>
      <c r="P92" s="77">
        <v>0</v>
      </c>
      <c r="Q92" s="65">
        <v>0</v>
      </c>
      <c r="R92" s="80"/>
    </row>
    <row r="93" spans="1:18" s="81" customFormat="1" ht="15.6">
      <c r="A93" s="22" t="s">
        <v>132</v>
      </c>
      <c r="B93" s="77">
        <f t="shared" si="10"/>
        <v>60</v>
      </c>
      <c r="C93" s="77">
        <v>42</v>
      </c>
      <c r="D93" s="77">
        <v>0</v>
      </c>
      <c r="E93" s="77">
        <v>0</v>
      </c>
      <c r="F93" s="77">
        <v>0</v>
      </c>
      <c r="G93" s="77">
        <v>0</v>
      </c>
      <c r="H93" s="77">
        <v>0</v>
      </c>
      <c r="I93" s="77">
        <v>0</v>
      </c>
      <c r="J93" s="77">
        <v>0</v>
      </c>
      <c r="K93" s="77">
        <v>14</v>
      </c>
      <c r="L93" s="77">
        <v>0</v>
      </c>
      <c r="M93" s="77">
        <v>0</v>
      </c>
      <c r="N93" s="77">
        <v>0</v>
      </c>
      <c r="O93" s="77">
        <v>3</v>
      </c>
      <c r="P93" s="77">
        <v>0</v>
      </c>
      <c r="Q93" s="65">
        <v>1</v>
      </c>
      <c r="R93" s="80"/>
    </row>
    <row r="94" spans="1:18" s="81" customFormat="1" ht="15.6">
      <c r="A94" s="22" t="s">
        <v>70</v>
      </c>
      <c r="B94" s="77">
        <f t="shared" si="10"/>
        <v>58</v>
      </c>
      <c r="C94" s="77">
        <v>35</v>
      </c>
      <c r="D94" s="77">
        <v>0</v>
      </c>
      <c r="E94" s="77">
        <v>0</v>
      </c>
      <c r="F94" s="77">
        <v>0</v>
      </c>
      <c r="G94" s="77">
        <v>0</v>
      </c>
      <c r="H94" s="77">
        <v>0</v>
      </c>
      <c r="I94" s="77">
        <v>0</v>
      </c>
      <c r="J94" s="77">
        <v>0</v>
      </c>
      <c r="K94" s="77">
        <v>14</v>
      </c>
      <c r="L94" s="77">
        <v>0</v>
      </c>
      <c r="M94" s="77">
        <v>0</v>
      </c>
      <c r="N94" s="77">
        <v>8</v>
      </c>
      <c r="O94" s="77">
        <v>1</v>
      </c>
      <c r="P94" s="77">
        <v>0</v>
      </c>
      <c r="Q94" s="65">
        <v>0</v>
      </c>
      <c r="R94" s="80"/>
    </row>
    <row r="95" spans="1:18" s="81" customFormat="1" ht="15.6">
      <c r="A95" s="23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65"/>
      <c r="R95" s="80"/>
    </row>
    <row r="96" spans="1:18" s="81" customFormat="1" ht="15.6">
      <c r="A96" s="20" t="s">
        <v>14</v>
      </c>
      <c r="B96" s="75">
        <f>SUM(B97:B104)</f>
        <v>1151</v>
      </c>
      <c r="C96" s="75">
        <f t="shared" ref="C96:Q96" si="12">SUM(C97:C104)</f>
        <v>699</v>
      </c>
      <c r="D96" s="75">
        <f t="shared" si="12"/>
        <v>11</v>
      </c>
      <c r="E96" s="75">
        <f t="shared" si="12"/>
        <v>117</v>
      </c>
      <c r="F96" s="75">
        <f t="shared" si="12"/>
        <v>1</v>
      </c>
      <c r="G96" s="75">
        <f t="shared" si="12"/>
        <v>3</v>
      </c>
      <c r="H96" s="75">
        <f t="shared" si="12"/>
        <v>1</v>
      </c>
      <c r="I96" s="75">
        <f t="shared" si="12"/>
        <v>102</v>
      </c>
      <c r="J96" s="75">
        <f t="shared" si="12"/>
        <v>1</v>
      </c>
      <c r="K96" s="75">
        <f t="shared" si="12"/>
        <v>98</v>
      </c>
      <c r="L96" s="75">
        <f t="shared" si="12"/>
        <v>0</v>
      </c>
      <c r="M96" s="75">
        <f t="shared" si="12"/>
        <v>1</v>
      </c>
      <c r="N96" s="75">
        <f t="shared" si="12"/>
        <v>77</v>
      </c>
      <c r="O96" s="75">
        <f t="shared" si="12"/>
        <v>18</v>
      </c>
      <c r="P96" s="75">
        <f t="shared" si="12"/>
        <v>18</v>
      </c>
      <c r="Q96" s="76">
        <f t="shared" si="12"/>
        <v>4</v>
      </c>
      <c r="R96" s="80"/>
    </row>
    <row r="97" spans="1:18" s="81" customFormat="1" ht="15.6">
      <c r="A97" s="22" t="s">
        <v>71</v>
      </c>
      <c r="B97" s="77">
        <f t="shared" si="10"/>
        <v>189</v>
      </c>
      <c r="C97" s="77">
        <v>67</v>
      </c>
      <c r="D97" s="77">
        <v>3</v>
      </c>
      <c r="E97" s="77">
        <v>41</v>
      </c>
      <c r="F97" s="77">
        <v>1</v>
      </c>
      <c r="G97" s="77">
        <v>3</v>
      </c>
      <c r="H97" s="77">
        <v>1</v>
      </c>
      <c r="I97" s="77">
        <v>45</v>
      </c>
      <c r="J97" s="77">
        <v>0</v>
      </c>
      <c r="K97" s="77">
        <v>0</v>
      </c>
      <c r="L97" s="77">
        <v>0</v>
      </c>
      <c r="M97" s="77">
        <v>1</v>
      </c>
      <c r="N97" s="77">
        <v>10</v>
      </c>
      <c r="O97" s="77">
        <v>0</v>
      </c>
      <c r="P97" s="77">
        <v>16</v>
      </c>
      <c r="Q97" s="65">
        <v>1</v>
      </c>
      <c r="R97" s="80"/>
    </row>
    <row r="98" spans="1:18" s="81" customFormat="1" ht="15.6">
      <c r="A98" s="22" t="s">
        <v>72</v>
      </c>
      <c r="B98" s="77">
        <f t="shared" si="10"/>
        <v>269</v>
      </c>
      <c r="C98" s="77">
        <v>158</v>
      </c>
      <c r="D98" s="77">
        <v>8</v>
      </c>
      <c r="E98" s="77">
        <v>32</v>
      </c>
      <c r="F98" s="77">
        <v>0</v>
      </c>
      <c r="G98" s="77">
        <v>0</v>
      </c>
      <c r="H98" s="77">
        <v>0</v>
      </c>
      <c r="I98" s="77">
        <v>57</v>
      </c>
      <c r="J98" s="77">
        <v>1</v>
      </c>
      <c r="K98" s="77">
        <v>0</v>
      </c>
      <c r="L98" s="77">
        <v>0</v>
      </c>
      <c r="M98" s="77">
        <v>0</v>
      </c>
      <c r="N98" s="77">
        <v>9</v>
      </c>
      <c r="O98" s="77">
        <v>0</v>
      </c>
      <c r="P98" s="77">
        <v>2</v>
      </c>
      <c r="Q98" s="65">
        <v>2</v>
      </c>
      <c r="R98" s="80"/>
    </row>
    <row r="99" spans="1:18" s="81" customFormat="1" ht="15.6">
      <c r="A99" s="23" t="s">
        <v>133</v>
      </c>
      <c r="B99" s="77">
        <f t="shared" si="10"/>
        <v>283</v>
      </c>
      <c r="C99" s="77">
        <v>207</v>
      </c>
      <c r="D99" s="77">
        <v>0</v>
      </c>
      <c r="E99" s="77">
        <v>33</v>
      </c>
      <c r="F99" s="77">
        <v>0</v>
      </c>
      <c r="G99" s="77">
        <v>0</v>
      </c>
      <c r="H99" s="77">
        <v>0</v>
      </c>
      <c r="I99" s="77">
        <v>0</v>
      </c>
      <c r="J99" s="77">
        <v>0</v>
      </c>
      <c r="K99" s="77">
        <v>19</v>
      </c>
      <c r="L99" s="77">
        <v>0</v>
      </c>
      <c r="M99" s="77">
        <v>0</v>
      </c>
      <c r="N99" s="77">
        <v>23</v>
      </c>
      <c r="O99" s="77">
        <v>0</v>
      </c>
      <c r="P99" s="77">
        <v>0</v>
      </c>
      <c r="Q99" s="65">
        <v>1</v>
      </c>
      <c r="R99" s="80"/>
    </row>
    <row r="100" spans="1:18" s="81" customFormat="1" ht="15.6">
      <c r="A100" s="25" t="s">
        <v>73</v>
      </c>
      <c r="B100" s="77">
        <f t="shared" si="10"/>
        <v>201</v>
      </c>
      <c r="C100" s="77">
        <v>126</v>
      </c>
      <c r="D100" s="77">
        <v>0</v>
      </c>
      <c r="E100" s="77">
        <v>9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34</v>
      </c>
      <c r="L100" s="77">
        <v>0</v>
      </c>
      <c r="M100" s="77">
        <v>0</v>
      </c>
      <c r="N100" s="77">
        <v>32</v>
      </c>
      <c r="O100" s="77">
        <v>0</v>
      </c>
      <c r="P100" s="77">
        <v>0</v>
      </c>
      <c r="Q100" s="65">
        <v>0</v>
      </c>
      <c r="R100" s="80"/>
    </row>
    <row r="101" spans="1:18" s="81" customFormat="1" ht="15.6">
      <c r="A101" s="22" t="s">
        <v>74</v>
      </c>
      <c r="B101" s="77">
        <f t="shared" si="10"/>
        <v>22</v>
      </c>
      <c r="C101" s="77">
        <v>16</v>
      </c>
      <c r="D101" s="77">
        <v>0</v>
      </c>
      <c r="E101" s="77">
        <v>0</v>
      </c>
      <c r="F101" s="77">
        <v>0</v>
      </c>
      <c r="G101" s="77">
        <v>0</v>
      </c>
      <c r="H101" s="77">
        <v>0</v>
      </c>
      <c r="I101" s="77">
        <v>0</v>
      </c>
      <c r="J101" s="77">
        <v>0</v>
      </c>
      <c r="K101" s="77">
        <v>4</v>
      </c>
      <c r="L101" s="77">
        <v>0</v>
      </c>
      <c r="M101" s="77">
        <v>0</v>
      </c>
      <c r="N101" s="77">
        <v>0</v>
      </c>
      <c r="O101" s="77">
        <v>2</v>
      </c>
      <c r="P101" s="77">
        <v>0</v>
      </c>
      <c r="Q101" s="65">
        <v>0</v>
      </c>
      <c r="R101" s="80"/>
    </row>
    <row r="102" spans="1:18" s="81" customFormat="1" ht="15.6">
      <c r="A102" s="22" t="s">
        <v>75</v>
      </c>
      <c r="B102" s="77">
        <f t="shared" si="10"/>
        <v>159</v>
      </c>
      <c r="C102" s="77">
        <v>111</v>
      </c>
      <c r="D102" s="77">
        <v>0</v>
      </c>
      <c r="E102" s="77">
        <v>0</v>
      </c>
      <c r="F102" s="77">
        <v>0</v>
      </c>
      <c r="G102" s="77">
        <v>0</v>
      </c>
      <c r="H102" s="77">
        <v>0</v>
      </c>
      <c r="I102" s="77">
        <v>0</v>
      </c>
      <c r="J102" s="77">
        <v>0</v>
      </c>
      <c r="K102" s="77">
        <v>33</v>
      </c>
      <c r="L102" s="77">
        <v>0</v>
      </c>
      <c r="M102" s="77">
        <v>0</v>
      </c>
      <c r="N102" s="77">
        <v>2</v>
      </c>
      <c r="O102" s="77">
        <v>13</v>
      </c>
      <c r="P102" s="77">
        <v>0</v>
      </c>
      <c r="Q102" s="65">
        <v>0</v>
      </c>
      <c r="R102" s="80"/>
    </row>
    <row r="103" spans="1:18" s="81" customFormat="1" ht="15.6">
      <c r="A103" s="22" t="s">
        <v>134</v>
      </c>
      <c r="B103" s="77">
        <f t="shared" si="10"/>
        <v>8</v>
      </c>
      <c r="C103" s="77">
        <v>4</v>
      </c>
      <c r="D103" s="77">
        <v>0</v>
      </c>
      <c r="E103" s="77">
        <v>0</v>
      </c>
      <c r="F103" s="77">
        <v>0</v>
      </c>
      <c r="G103" s="77">
        <v>0</v>
      </c>
      <c r="H103" s="77">
        <v>0</v>
      </c>
      <c r="I103" s="77">
        <v>0</v>
      </c>
      <c r="J103" s="77">
        <v>0</v>
      </c>
      <c r="K103" s="77">
        <v>3</v>
      </c>
      <c r="L103" s="77">
        <v>0</v>
      </c>
      <c r="M103" s="77">
        <v>0</v>
      </c>
      <c r="N103" s="77">
        <v>1</v>
      </c>
      <c r="O103" s="77">
        <v>0</v>
      </c>
      <c r="P103" s="77">
        <v>0</v>
      </c>
      <c r="Q103" s="65">
        <v>0</v>
      </c>
      <c r="R103" s="80"/>
    </row>
    <row r="104" spans="1:18" s="81" customFormat="1" ht="15.6">
      <c r="A104" s="22" t="s">
        <v>77</v>
      </c>
      <c r="B104" s="77">
        <f t="shared" si="10"/>
        <v>20</v>
      </c>
      <c r="C104" s="77">
        <v>10</v>
      </c>
      <c r="D104" s="77">
        <v>0</v>
      </c>
      <c r="E104" s="77">
        <v>2</v>
      </c>
      <c r="F104" s="77">
        <v>0</v>
      </c>
      <c r="G104" s="77">
        <v>0</v>
      </c>
      <c r="H104" s="77">
        <v>0</v>
      </c>
      <c r="I104" s="77">
        <v>0</v>
      </c>
      <c r="J104" s="77">
        <v>0</v>
      </c>
      <c r="K104" s="77">
        <v>5</v>
      </c>
      <c r="L104" s="77">
        <v>0</v>
      </c>
      <c r="M104" s="77">
        <v>0</v>
      </c>
      <c r="N104" s="77">
        <v>0</v>
      </c>
      <c r="O104" s="77">
        <v>3</v>
      </c>
      <c r="P104" s="77">
        <v>0</v>
      </c>
      <c r="Q104" s="65">
        <v>0</v>
      </c>
      <c r="R104" s="80"/>
    </row>
    <row r="105" spans="1:18" s="81" customFormat="1" ht="15.6">
      <c r="A105" s="23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65"/>
      <c r="R105" s="80"/>
    </row>
    <row r="106" spans="1:18" s="81" customFormat="1" ht="15.6">
      <c r="A106" s="20" t="s">
        <v>15</v>
      </c>
      <c r="B106" s="75">
        <f>SUM(B107:B116)</f>
        <v>2002</v>
      </c>
      <c r="C106" s="75">
        <f t="shared" ref="C106:Q106" si="13">SUM(C107:C116)</f>
        <v>1232</v>
      </c>
      <c r="D106" s="75">
        <f t="shared" si="13"/>
        <v>2</v>
      </c>
      <c r="E106" s="75">
        <f t="shared" si="13"/>
        <v>115</v>
      </c>
      <c r="F106" s="75">
        <f t="shared" si="13"/>
        <v>0</v>
      </c>
      <c r="G106" s="75">
        <f t="shared" si="13"/>
        <v>0</v>
      </c>
      <c r="H106" s="75">
        <f t="shared" si="13"/>
        <v>0</v>
      </c>
      <c r="I106" s="75">
        <f t="shared" si="13"/>
        <v>339</v>
      </c>
      <c r="J106" s="75">
        <f t="shared" si="13"/>
        <v>1</v>
      </c>
      <c r="K106" s="75">
        <f t="shared" si="13"/>
        <v>198</v>
      </c>
      <c r="L106" s="75">
        <f t="shared" si="13"/>
        <v>0</v>
      </c>
      <c r="M106" s="75">
        <f t="shared" si="13"/>
        <v>1</v>
      </c>
      <c r="N106" s="75">
        <f t="shared" si="13"/>
        <v>71</v>
      </c>
      <c r="O106" s="75">
        <f t="shared" si="13"/>
        <v>16</v>
      </c>
      <c r="P106" s="75">
        <f t="shared" si="13"/>
        <v>18</v>
      </c>
      <c r="Q106" s="76">
        <f t="shared" si="13"/>
        <v>9</v>
      </c>
      <c r="R106" s="80"/>
    </row>
    <row r="107" spans="1:18" s="81" customFormat="1" ht="15.6">
      <c r="A107" s="23" t="s">
        <v>135</v>
      </c>
      <c r="B107" s="77">
        <f t="shared" si="10"/>
        <v>906</v>
      </c>
      <c r="C107" s="77">
        <v>478</v>
      </c>
      <c r="D107" s="77">
        <v>0</v>
      </c>
      <c r="E107" s="77">
        <v>85</v>
      </c>
      <c r="F107" s="77">
        <v>0</v>
      </c>
      <c r="G107" s="77">
        <v>0</v>
      </c>
      <c r="H107" s="77">
        <v>0</v>
      </c>
      <c r="I107" s="77">
        <v>299</v>
      </c>
      <c r="J107" s="77">
        <v>1</v>
      </c>
      <c r="K107" s="77">
        <v>0</v>
      </c>
      <c r="L107" s="77">
        <v>0</v>
      </c>
      <c r="M107" s="77">
        <v>1</v>
      </c>
      <c r="N107" s="77">
        <v>17</v>
      </c>
      <c r="O107" s="77">
        <v>0</v>
      </c>
      <c r="P107" s="77">
        <v>18</v>
      </c>
      <c r="Q107" s="65">
        <v>7</v>
      </c>
      <c r="R107" s="80"/>
    </row>
    <row r="108" spans="1:18" s="81" customFormat="1" ht="15.6">
      <c r="A108" s="22" t="s">
        <v>78</v>
      </c>
      <c r="B108" s="77">
        <f t="shared" si="10"/>
        <v>180</v>
      </c>
      <c r="C108" s="77">
        <v>108</v>
      </c>
      <c r="D108" s="77">
        <v>2</v>
      </c>
      <c r="E108" s="77">
        <v>20</v>
      </c>
      <c r="F108" s="77">
        <v>0</v>
      </c>
      <c r="G108" s="77">
        <v>0</v>
      </c>
      <c r="H108" s="77">
        <v>0</v>
      </c>
      <c r="I108" s="77">
        <v>40</v>
      </c>
      <c r="J108" s="77">
        <v>0</v>
      </c>
      <c r="K108" s="77">
        <v>0</v>
      </c>
      <c r="L108" s="77">
        <v>0</v>
      </c>
      <c r="M108" s="77">
        <v>0</v>
      </c>
      <c r="N108" s="77">
        <v>8</v>
      </c>
      <c r="O108" s="77">
        <v>1</v>
      </c>
      <c r="P108" s="77">
        <v>0</v>
      </c>
      <c r="Q108" s="65">
        <v>1</v>
      </c>
      <c r="R108" s="80"/>
    </row>
    <row r="109" spans="1:18" s="81" customFormat="1" ht="15.6">
      <c r="A109" s="23" t="s">
        <v>136</v>
      </c>
      <c r="B109" s="77">
        <f t="shared" si="10"/>
        <v>573</v>
      </c>
      <c r="C109" s="77">
        <v>411</v>
      </c>
      <c r="D109" s="77">
        <v>0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77">
        <v>0</v>
      </c>
      <c r="K109" s="77">
        <v>118</v>
      </c>
      <c r="L109" s="77">
        <v>0</v>
      </c>
      <c r="M109" s="77">
        <v>0</v>
      </c>
      <c r="N109" s="77">
        <v>43</v>
      </c>
      <c r="O109" s="77">
        <v>0</v>
      </c>
      <c r="P109" s="77">
        <v>0</v>
      </c>
      <c r="Q109" s="65">
        <v>1</v>
      </c>
      <c r="R109" s="80"/>
    </row>
    <row r="110" spans="1:18" s="81" customFormat="1" ht="15.6">
      <c r="A110" s="22" t="s">
        <v>79</v>
      </c>
      <c r="B110" s="77">
        <f t="shared" si="10"/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v>0</v>
      </c>
      <c r="H110" s="77">
        <v>0</v>
      </c>
      <c r="I110" s="77">
        <v>0</v>
      </c>
      <c r="J110" s="77">
        <v>0</v>
      </c>
      <c r="K110" s="77">
        <v>0</v>
      </c>
      <c r="L110" s="77">
        <v>0</v>
      </c>
      <c r="M110" s="77">
        <v>0</v>
      </c>
      <c r="N110" s="77">
        <v>0</v>
      </c>
      <c r="O110" s="77">
        <v>0</v>
      </c>
      <c r="P110" s="77">
        <v>0</v>
      </c>
      <c r="Q110" s="65">
        <v>0</v>
      </c>
      <c r="R110" s="80"/>
    </row>
    <row r="111" spans="1:18" s="81" customFormat="1" ht="15.6">
      <c r="A111" s="22" t="s">
        <v>137</v>
      </c>
      <c r="B111" s="77">
        <f t="shared" si="10"/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  <c r="H111" s="77">
        <v>0</v>
      </c>
      <c r="I111" s="77">
        <v>0</v>
      </c>
      <c r="J111" s="77">
        <v>0</v>
      </c>
      <c r="K111" s="77">
        <v>0</v>
      </c>
      <c r="L111" s="77">
        <v>0</v>
      </c>
      <c r="M111" s="77">
        <v>0</v>
      </c>
      <c r="N111" s="77">
        <v>0</v>
      </c>
      <c r="O111" s="77">
        <v>0</v>
      </c>
      <c r="P111" s="77">
        <v>0</v>
      </c>
      <c r="Q111" s="65">
        <v>0</v>
      </c>
      <c r="R111" s="80"/>
    </row>
    <row r="112" spans="1:18" s="81" customFormat="1" ht="15.6">
      <c r="A112" s="22" t="s">
        <v>81</v>
      </c>
      <c r="B112" s="77">
        <f t="shared" si="10"/>
        <v>102</v>
      </c>
      <c r="C112" s="77">
        <v>73</v>
      </c>
      <c r="D112" s="77">
        <v>0</v>
      </c>
      <c r="E112" s="77">
        <v>0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28</v>
      </c>
      <c r="L112" s="77">
        <v>0</v>
      </c>
      <c r="M112" s="77">
        <v>0</v>
      </c>
      <c r="N112" s="77">
        <v>1</v>
      </c>
      <c r="O112" s="77">
        <v>0</v>
      </c>
      <c r="P112" s="77">
        <v>0</v>
      </c>
      <c r="Q112" s="65">
        <v>0</v>
      </c>
      <c r="R112" s="80"/>
    </row>
    <row r="113" spans="1:18" s="81" customFormat="1" ht="15.6">
      <c r="A113" s="22" t="s">
        <v>138</v>
      </c>
      <c r="B113" s="77">
        <f t="shared" si="10"/>
        <v>59</v>
      </c>
      <c r="C113" s="77">
        <v>32</v>
      </c>
      <c r="D113" s="77">
        <v>0</v>
      </c>
      <c r="E113" s="77">
        <v>7</v>
      </c>
      <c r="F113" s="77">
        <v>0</v>
      </c>
      <c r="G113" s="77">
        <v>0</v>
      </c>
      <c r="H113" s="77">
        <v>0</v>
      </c>
      <c r="I113" s="77">
        <v>0</v>
      </c>
      <c r="J113" s="77">
        <v>0</v>
      </c>
      <c r="K113" s="77">
        <v>19</v>
      </c>
      <c r="L113" s="77">
        <v>0</v>
      </c>
      <c r="M113" s="77">
        <v>0</v>
      </c>
      <c r="N113" s="77">
        <v>0</v>
      </c>
      <c r="O113" s="77">
        <v>1</v>
      </c>
      <c r="P113" s="77">
        <v>0</v>
      </c>
      <c r="Q113" s="65">
        <v>0</v>
      </c>
      <c r="R113" s="80"/>
    </row>
    <row r="114" spans="1:18" s="81" customFormat="1" ht="15.6">
      <c r="A114" s="22" t="s">
        <v>139</v>
      </c>
      <c r="B114" s="77">
        <f t="shared" si="10"/>
        <v>96</v>
      </c>
      <c r="C114" s="77">
        <v>73</v>
      </c>
      <c r="D114" s="77">
        <v>0</v>
      </c>
      <c r="E114" s="77">
        <v>0</v>
      </c>
      <c r="F114" s="77">
        <v>0</v>
      </c>
      <c r="G114" s="77">
        <v>0</v>
      </c>
      <c r="H114" s="77">
        <v>0</v>
      </c>
      <c r="I114" s="77">
        <v>0</v>
      </c>
      <c r="J114" s="77">
        <v>0</v>
      </c>
      <c r="K114" s="77">
        <v>17</v>
      </c>
      <c r="L114" s="77">
        <v>0</v>
      </c>
      <c r="M114" s="77">
        <v>0</v>
      </c>
      <c r="N114" s="77">
        <v>0</v>
      </c>
      <c r="O114" s="77">
        <v>6</v>
      </c>
      <c r="P114" s="77">
        <v>0</v>
      </c>
      <c r="Q114" s="65">
        <v>0</v>
      </c>
      <c r="R114" s="80"/>
    </row>
    <row r="115" spans="1:18" s="81" customFormat="1" ht="15.6">
      <c r="A115" s="22" t="s">
        <v>140</v>
      </c>
      <c r="B115" s="77">
        <f t="shared" si="10"/>
        <v>47</v>
      </c>
      <c r="C115" s="77">
        <v>31</v>
      </c>
      <c r="D115" s="77">
        <v>0</v>
      </c>
      <c r="E115" s="77">
        <v>1</v>
      </c>
      <c r="F115" s="77">
        <v>0</v>
      </c>
      <c r="G115" s="77">
        <v>0</v>
      </c>
      <c r="H115" s="77">
        <v>0</v>
      </c>
      <c r="I115" s="77">
        <v>0</v>
      </c>
      <c r="J115" s="77">
        <v>0</v>
      </c>
      <c r="K115" s="77">
        <v>10</v>
      </c>
      <c r="L115" s="77">
        <v>0</v>
      </c>
      <c r="M115" s="77">
        <v>0</v>
      </c>
      <c r="N115" s="77">
        <v>0</v>
      </c>
      <c r="O115" s="77">
        <v>5</v>
      </c>
      <c r="P115" s="77">
        <v>0</v>
      </c>
      <c r="Q115" s="65">
        <v>0</v>
      </c>
      <c r="R115" s="80"/>
    </row>
    <row r="116" spans="1:18" s="81" customFormat="1" ht="15.6">
      <c r="A116" s="22" t="s">
        <v>141</v>
      </c>
      <c r="B116" s="77">
        <f t="shared" si="10"/>
        <v>39</v>
      </c>
      <c r="C116" s="77">
        <v>26</v>
      </c>
      <c r="D116" s="77">
        <v>0</v>
      </c>
      <c r="E116" s="77">
        <v>2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6</v>
      </c>
      <c r="L116" s="77">
        <v>0</v>
      </c>
      <c r="M116" s="77">
        <v>0</v>
      </c>
      <c r="N116" s="77">
        <v>2</v>
      </c>
      <c r="O116" s="77">
        <v>3</v>
      </c>
      <c r="P116" s="77">
        <v>0</v>
      </c>
      <c r="Q116" s="65">
        <v>0</v>
      </c>
      <c r="R116" s="80"/>
    </row>
    <row r="117" spans="1:18" s="81" customFormat="1" ht="15.6">
      <c r="A117" s="23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65"/>
      <c r="R117" s="80"/>
    </row>
    <row r="118" spans="1:18" s="81" customFormat="1" ht="15.6">
      <c r="A118" s="20" t="s">
        <v>16</v>
      </c>
      <c r="B118" s="75">
        <f>SUM(B119:B122)</f>
        <v>838</v>
      </c>
      <c r="C118" s="75">
        <f t="shared" ref="C118:Q118" si="14">SUM(C119:C122)</f>
        <v>471</v>
      </c>
      <c r="D118" s="75">
        <f t="shared" si="14"/>
        <v>14</v>
      </c>
      <c r="E118" s="75">
        <f t="shared" si="14"/>
        <v>95</v>
      </c>
      <c r="F118" s="75">
        <f t="shared" si="14"/>
        <v>0</v>
      </c>
      <c r="G118" s="75">
        <f t="shared" si="14"/>
        <v>0</v>
      </c>
      <c r="H118" s="75">
        <f t="shared" si="14"/>
        <v>3</v>
      </c>
      <c r="I118" s="75">
        <f t="shared" si="14"/>
        <v>91</v>
      </c>
      <c r="J118" s="75">
        <f t="shared" si="14"/>
        <v>2</v>
      </c>
      <c r="K118" s="75">
        <f t="shared" si="14"/>
        <v>66</v>
      </c>
      <c r="L118" s="75">
        <f t="shared" si="14"/>
        <v>0</v>
      </c>
      <c r="M118" s="75">
        <f t="shared" si="14"/>
        <v>0</v>
      </c>
      <c r="N118" s="75">
        <f t="shared" si="14"/>
        <v>22</v>
      </c>
      <c r="O118" s="75">
        <f t="shared" si="14"/>
        <v>38</v>
      </c>
      <c r="P118" s="75">
        <f t="shared" si="14"/>
        <v>29</v>
      </c>
      <c r="Q118" s="76">
        <f t="shared" si="14"/>
        <v>7</v>
      </c>
      <c r="R118" s="80"/>
    </row>
    <row r="119" spans="1:18" s="81" customFormat="1" ht="15.6">
      <c r="A119" s="22" t="s">
        <v>85</v>
      </c>
      <c r="B119" s="77">
        <f t="shared" si="10"/>
        <v>426</v>
      </c>
      <c r="C119" s="77">
        <v>190</v>
      </c>
      <c r="D119" s="77">
        <v>14</v>
      </c>
      <c r="E119" s="77">
        <v>86</v>
      </c>
      <c r="F119" s="77">
        <v>0</v>
      </c>
      <c r="G119" s="77">
        <v>0</v>
      </c>
      <c r="H119" s="77">
        <v>3</v>
      </c>
      <c r="I119" s="77">
        <v>76</v>
      </c>
      <c r="J119" s="77">
        <v>2</v>
      </c>
      <c r="K119" s="77">
        <v>9</v>
      </c>
      <c r="L119" s="77">
        <v>0</v>
      </c>
      <c r="M119" s="77">
        <v>0</v>
      </c>
      <c r="N119" s="77">
        <v>15</v>
      </c>
      <c r="O119" s="77">
        <v>1</v>
      </c>
      <c r="P119" s="77">
        <v>25</v>
      </c>
      <c r="Q119" s="65">
        <v>5</v>
      </c>
      <c r="R119" s="80"/>
    </row>
    <row r="120" spans="1:18" s="81" customFormat="1" ht="15.6">
      <c r="A120" s="22" t="s">
        <v>86</v>
      </c>
      <c r="B120" s="77">
        <f t="shared" si="10"/>
        <v>56</v>
      </c>
      <c r="C120" s="77">
        <v>27</v>
      </c>
      <c r="D120" s="77">
        <v>0</v>
      </c>
      <c r="E120" s="77">
        <v>6</v>
      </c>
      <c r="F120" s="77">
        <v>0</v>
      </c>
      <c r="G120" s="77">
        <v>0</v>
      </c>
      <c r="H120" s="77">
        <v>0</v>
      </c>
      <c r="I120" s="77">
        <v>15</v>
      </c>
      <c r="J120" s="77">
        <v>0</v>
      </c>
      <c r="K120" s="77">
        <v>0</v>
      </c>
      <c r="L120" s="77">
        <v>0</v>
      </c>
      <c r="M120" s="77">
        <v>0</v>
      </c>
      <c r="N120" s="77">
        <v>3</v>
      </c>
      <c r="O120" s="77">
        <v>0</v>
      </c>
      <c r="P120" s="77">
        <v>4</v>
      </c>
      <c r="Q120" s="65">
        <v>1</v>
      </c>
      <c r="R120" s="80"/>
    </row>
    <row r="121" spans="1:18" s="81" customFormat="1" ht="15.6">
      <c r="A121" s="22" t="s">
        <v>142</v>
      </c>
      <c r="B121" s="77">
        <f t="shared" si="10"/>
        <v>315</v>
      </c>
      <c r="C121" s="77">
        <v>222</v>
      </c>
      <c r="D121" s="77">
        <v>0</v>
      </c>
      <c r="E121" s="77">
        <v>3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55</v>
      </c>
      <c r="L121" s="77">
        <v>0</v>
      </c>
      <c r="M121" s="77">
        <v>0</v>
      </c>
      <c r="N121" s="77">
        <v>3</v>
      </c>
      <c r="O121" s="77">
        <v>32</v>
      </c>
      <c r="P121" s="77">
        <v>0</v>
      </c>
      <c r="Q121" s="65">
        <v>0</v>
      </c>
      <c r="R121" s="80"/>
    </row>
    <row r="122" spans="1:18" s="81" customFormat="1" ht="15.6">
      <c r="A122" s="22" t="s">
        <v>87</v>
      </c>
      <c r="B122" s="77">
        <f t="shared" si="10"/>
        <v>41</v>
      </c>
      <c r="C122" s="77">
        <v>32</v>
      </c>
      <c r="D122" s="77">
        <v>0</v>
      </c>
      <c r="E122" s="77"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0</v>
      </c>
      <c r="K122" s="77">
        <v>2</v>
      </c>
      <c r="L122" s="77">
        <v>0</v>
      </c>
      <c r="M122" s="77">
        <v>0</v>
      </c>
      <c r="N122" s="77">
        <v>1</v>
      </c>
      <c r="O122" s="77">
        <v>5</v>
      </c>
      <c r="P122" s="77">
        <v>0</v>
      </c>
      <c r="Q122" s="65">
        <v>1</v>
      </c>
      <c r="R122" s="80"/>
    </row>
    <row r="123" spans="1:18" s="81" customFormat="1" ht="15.6">
      <c r="A123" s="15"/>
      <c r="B123" s="7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80"/>
    </row>
    <row r="124" spans="1:18" s="81" customFormat="1" ht="15.6">
      <c r="A124" s="26" t="s">
        <v>17</v>
      </c>
      <c r="B124" s="75">
        <f>SUM(B125:B132)</f>
        <v>638</v>
      </c>
      <c r="C124" s="75">
        <f t="shared" ref="C124:Q124" si="15">SUM(C125:C132)</f>
        <v>382</v>
      </c>
      <c r="D124" s="75">
        <f t="shared" si="15"/>
        <v>0</v>
      </c>
      <c r="E124" s="75">
        <f t="shared" si="15"/>
        <v>50</v>
      </c>
      <c r="F124" s="75">
        <f t="shared" si="15"/>
        <v>1</v>
      </c>
      <c r="G124" s="75">
        <f t="shared" si="15"/>
        <v>0</v>
      </c>
      <c r="H124" s="75">
        <f t="shared" si="15"/>
        <v>0</v>
      </c>
      <c r="I124" s="75">
        <f t="shared" si="15"/>
        <v>98</v>
      </c>
      <c r="J124" s="75">
        <f t="shared" si="15"/>
        <v>0</v>
      </c>
      <c r="K124" s="75">
        <f t="shared" si="15"/>
        <v>43</v>
      </c>
      <c r="L124" s="75">
        <f t="shared" si="15"/>
        <v>0</v>
      </c>
      <c r="M124" s="75">
        <f t="shared" si="15"/>
        <v>0</v>
      </c>
      <c r="N124" s="75">
        <f t="shared" si="15"/>
        <v>36</v>
      </c>
      <c r="O124" s="75">
        <f t="shared" si="15"/>
        <v>6</v>
      </c>
      <c r="P124" s="75">
        <f t="shared" si="15"/>
        <v>15</v>
      </c>
      <c r="Q124" s="76">
        <f t="shared" si="15"/>
        <v>7</v>
      </c>
      <c r="R124" s="80"/>
    </row>
    <row r="125" spans="1:18" s="81" customFormat="1" ht="15.6">
      <c r="A125" s="22" t="s">
        <v>88</v>
      </c>
      <c r="B125" s="77">
        <f t="shared" si="10"/>
        <v>188</v>
      </c>
      <c r="C125" s="77">
        <v>61</v>
      </c>
      <c r="D125" s="77">
        <v>0</v>
      </c>
      <c r="E125" s="77">
        <v>40</v>
      </c>
      <c r="F125" s="77">
        <v>0</v>
      </c>
      <c r="G125" s="77">
        <v>0</v>
      </c>
      <c r="H125" s="77">
        <v>0</v>
      </c>
      <c r="I125" s="77">
        <v>61</v>
      </c>
      <c r="J125" s="77">
        <v>0</v>
      </c>
      <c r="K125" s="77">
        <v>0</v>
      </c>
      <c r="L125" s="77">
        <v>0</v>
      </c>
      <c r="M125" s="77">
        <v>0</v>
      </c>
      <c r="N125" s="77">
        <v>14</v>
      </c>
      <c r="O125" s="77">
        <v>0</v>
      </c>
      <c r="P125" s="77">
        <v>12</v>
      </c>
      <c r="Q125" s="65">
        <v>0</v>
      </c>
      <c r="R125" s="80"/>
    </row>
    <row r="126" spans="1:18" s="81" customFormat="1" ht="15.6">
      <c r="A126" s="22" t="s">
        <v>89</v>
      </c>
      <c r="B126" s="77">
        <f t="shared" si="10"/>
        <v>95</v>
      </c>
      <c r="C126" s="77">
        <v>61</v>
      </c>
      <c r="D126" s="77">
        <v>0</v>
      </c>
      <c r="E126" s="77">
        <v>6</v>
      </c>
      <c r="F126" s="77">
        <v>1</v>
      </c>
      <c r="G126" s="77">
        <v>0</v>
      </c>
      <c r="H126" s="77">
        <v>0</v>
      </c>
      <c r="I126" s="77">
        <v>16</v>
      </c>
      <c r="J126" s="77">
        <v>0</v>
      </c>
      <c r="K126" s="77">
        <v>0</v>
      </c>
      <c r="L126" s="77">
        <v>0</v>
      </c>
      <c r="M126" s="77">
        <v>0</v>
      </c>
      <c r="N126" s="77">
        <v>4</v>
      </c>
      <c r="O126" s="77">
        <v>0</v>
      </c>
      <c r="P126" s="77">
        <v>3</v>
      </c>
      <c r="Q126" s="65">
        <v>4</v>
      </c>
      <c r="R126" s="80"/>
    </row>
    <row r="127" spans="1:18" s="81" customFormat="1" ht="15.6">
      <c r="A127" s="22" t="s">
        <v>90</v>
      </c>
      <c r="B127" s="77">
        <f t="shared" si="10"/>
        <v>72</v>
      </c>
      <c r="C127" s="77">
        <v>43</v>
      </c>
      <c r="D127" s="77">
        <v>0</v>
      </c>
      <c r="E127" s="77">
        <v>4</v>
      </c>
      <c r="F127" s="77">
        <v>0</v>
      </c>
      <c r="G127" s="77">
        <v>0</v>
      </c>
      <c r="H127" s="77">
        <v>0</v>
      </c>
      <c r="I127" s="77">
        <v>21</v>
      </c>
      <c r="J127" s="77">
        <v>0</v>
      </c>
      <c r="K127" s="77">
        <v>0</v>
      </c>
      <c r="L127" s="77">
        <v>0</v>
      </c>
      <c r="M127" s="77">
        <v>0</v>
      </c>
      <c r="N127" s="77">
        <v>1</v>
      </c>
      <c r="O127" s="77">
        <v>0</v>
      </c>
      <c r="P127" s="77">
        <v>0</v>
      </c>
      <c r="Q127" s="65">
        <v>3</v>
      </c>
      <c r="R127" s="80"/>
    </row>
    <row r="128" spans="1:18" s="81" customFormat="1" ht="15.6">
      <c r="A128" s="22" t="s">
        <v>104</v>
      </c>
      <c r="B128" s="77">
        <f t="shared" si="10"/>
        <v>42</v>
      </c>
      <c r="C128" s="77">
        <v>35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3</v>
      </c>
      <c r="L128" s="77">
        <v>0</v>
      </c>
      <c r="M128" s="77">
        <v>0</v>
      </c>
      <c r="N128" s="77">
        <v>2</v>
      </c>
      <c r="O128" s="77">
        <v>2</v>
      </c>
      <c r="P128" s="77">
        <v>0</v>
      </c>
      <c r="Q128" s="65">
        <v>0</v>
      </c>
      <c r="R128" s="80"/>
    </row>
    <row r="129" spans="1:18" s="81" customFormat="1" ht="15.6">
      <c r="A129" s="22" t="s">
        <v>92</v>
      </c>
      <c r="B129" s="77">
        <f t="shared" si="10"/>
        <v>60</v>
      </c>
      <c r="C129" s="77">
        <v>55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1</v>
      </c>
      <c r="L129" s="77">
        <v>0</v>
      </c>
      <c r="M129" s="77">
        <v>0</v>
      </c>
      <c r="N129" s="77">
        <v>1</v>
      </c>
      <c r="O129" s="77">
        <v>3</v>
      </c>
      <c r="P129" s="77">
        <v>0</v>
      </c>
      <c r="Q129" s="65">
        <v>0</v>
      </c>
      <c r="R129" s="80"/>
    </row>
    <row r="130" spans="1:18" s="81" customFormat="1" ht="15.6">
      <c r="A130" s="22" t="s">
        <v>93</v>
      </c>
      <c r="B130" s="77">
        <f t="shared" si="10"/>
        <v>117</v>
      </c>
      <c r="C130" s="77">
        <v>87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19</v>
      </c>
      <c r="L130" s="77">
        <v>0</v>
      </c>
      <c r="M130" s="77">
        <v>0</v>
      </c>
      <c r="N130" s="77">
        <v>10</v>
      </c>
      <c r="O130" s="77">
        <v>1</v>
      </c>
      <c r="P130" s="77">
        <v>0</v>
      </c>
      <c r="Q130" s="65">
        <v>0</v>
      </c>
      <c r="R130" s="80"/>
    </row>
    <row r="131" spans="1:18" s="81" customFormat="1" ht="15.6">
      <c r="A131" s="22" t="s">
        <v>94</v>
      </c>
      <c r="B131" s="77">
        <f t="shared" si="10"/>
        <v>56</v>
      </c>
      <c r="C131" s="77">
        <v>33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20</v>
      </c>
      <c r="L131" s="77">
        <v>0</v>
      </c>
      <c r="M131" s="77">
        <v>0</v>
      </c>
      <c r="N131" s="77">
        <v>3</v>
      </c>
      <c r="O131" s="77">
        <v>0</v>
      </c>
      <c r="P131" s="77">
        <v>0</v>
      </c>
      <c r="Q131" s="65">
        <v>0</v>
      </c>
      <c r="R131" s="80"/>
    </row>
    <row r="132" spans="1:18" s="81" customFormat="1" ht="15.6">
      <c r="A132" s="22" t="s">
        <v>143</v>
      </c>
      <c r="B132" s="77">
        <f t="shared" si="10"/>
        <v>8</v>
      </c>
      <c r="C132" s="77">
        <v>7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1</v>
      </c>
      <c r="O132" s="77">
        <v>0</v>
      </c>
      <c r="P132" s="77">
        <v>0</v>
      </c>
      <c r="Q132" s="65">
        <v>0</v>
      </c>
      <c r="R132" s="80"/>
    </row>
    <row r="133" spans="1:18" s="81" customFormat="1" ht="15.6">
      <c r="A133" s="23"/>
      <c r="B133" s="77"/>
      <c r="C133" s="78"/>
      <c r="D133" s="83"/>
      <c r="E133" s="78"/>
      <c r="F133" s="83"/>
      <c r="G133" s="78"/>
      <c r="H133" s="83"/>
      <c r="I133" s="78"/>
      <c r="J133" s="83"/>
      <c r="K133" s="78"/>
      <c r="L133" s="83"/>
      <c r="M133" s="78"/>
      <c r="N133" s="83"/>
      <c r="O133" s="78"/>
      <c r="P133" s="83"/>
      <c r="Q133" s="79"/>
      <c r="R133" s="80"/>
    </row>
    <row r="134" spans="1:18" s="81" customFormat="1" ht="15.6">
      <c r="A134" s="20" t="s">
        <v>18</v>
      </c>
      <c r="B134" s="75">
        <f>SUM(B135:B138)</f>
        <v>1241</v>
      </c>
      <c r="C134" s="75">
        <f t="shared" ref="C134:Q134" si="16">SUM(C135:C138)</f>
        <v>549</v>
      </c>
      <c r="D134" s="75">
        <f t="shared" si="16"/>
        <v>0</v>
      </c>
      <c r="E134" s="75">
        <f t="shared" si="16"/>
        <v>101</v>
      </c>
      <c r="F134" s="75">
        <f t="shared" si="16"/>
        <v>1</v>
      </c>
      <c r="G134" s="75">
        <f t="shared" si="16"/>
        <v>0</v>
      </c>
      <c r="H134" s="75">
        <f t="shared" si="16"/>
        <v>4</v>
      </c>
      <c r="I134" s="75">
        <f t="shared" si="16"/>
        <v>299</v>
      </c>
      <c r="J134" s="75">
        <f t="shared" si="16"/>
        <v>0</v>
      </c>
      <c r="K134" s="75">
        <f t="shared" si="16"/>
        <v>110</v>
      </c>
      <c r="L134" s="75">
        <f t="shared" si="16"/>
        <v>2</v>
      </c>
      <c r="M134" s="75">
        <f t="shared" si="16"/>
        <v>4</v>
      </c>
      <c r="N134" s="75">
        <f t="shared" si="16"/>
        <v>90</v>
      </c>
      <c r="O134" s="75">
        <f t="shared" si="16"/>
        <v>5</v>
      </c>
      <c r="P134" s="75">
        <f t="shared" si="16"/>
        <v>19</v>
      </c>
      <c r="Q134" s="76">
        <f t="shared" si="16"/>
        <v>57</v>
      </c>
      <c r="R134" s="80"/>
    </row>
    <row r="135" spans="1:18" s="81" customFormat="1" ht="15.6">
      <c r="A135" s="23" t="s">
        <v>144</v>
      </c>
      <c r="B135" s="77">
        <f t="shared" si="10"/>
        <v>665</v>
      </c>
      <c r="C135" s="77">
        <v>216</v>
      </c>
      <c r="D135" s="77">
        <v>0</v>
      </c>
      <c r="E135" s="77">
        <v>31</v>
      </c>
      <c r="F135" s="77">
        <v>1</v>
      </c>
      <c r="G135" s="77">
        <v>0</v>
      </c>
      <c r="H135" s="77">
        <v>4</v>
      </c>
      <c r="I135" s="77">
        <v>299</v>
      </c>
      <c r="J135" s="77">
        <v>0</v>
      </c>
      <c r="K135" s="77">
        <v>1</v>
      </c>
      <c r="L135" s="77">
        <v>2</v>
      </c>
      <c r="M135" s="77">
        <v>4</v>
      </c>
      <c r="N135" s="77">
        <v>36</v>
      </c>
      <c r="O135" s="77">
        <v>0</v>
      </c>
      <c r="P135" s="77">
        <v>19</v>
      </c>
      <c r="Q135" s="65">
        <v>52</v>
      </c>
      <c r="R135" s="80"/>
    </row>
    <row r="136" spans="1:18" s="81" customFormat="1" ht="15.6">
      <c r="A136" s="22" t="s">
        <v>145</v>
      </c>
      <c r="B136" s="77">
        <f t="shared" si="10"/>
        <v>426</v>
      </c>
      <c r="C136" s="77">
        <v>241</v>
      </c>
      <c r="D136" s="77">
        <v>0</v>
      </c>
      <c r="E136" s="77">
        <v>70</v>
      </c>
      <c r="F136" s="77">
        <v>0</v>
      </c>
      <c r="G136" s="77">
        <v>0</v>
      </c>
      <c r="H136" s="77">
        <v>0</v>
      </c>
      <c r="I136" s="77">
        <v>0</v>
      </c>
      <c r="J136" s="77">
        <v>0</v>
      </c>
      <c r="K136" s="77">
        <v>70</v>
      </c>
      <c r="L136" s="77">
        <v>0</v>
      </c>
      <c r="M136" s="77">
        <v>0</v>
      </c>
      <c r="N136" s="77">
        <v>43</v>
      </c>
      <c r="O136" s="77">
        <v>0</v>
      </c>
      <c r="P136" s="77">
        <v>0</v>
      </c>
      <c r="Q136" s="65">
        <v>2</v>
      </c>
      <c r="R136" s="80"/>
    </row>
    <row r="137" spans="1:18" s="81" customFormat="1" ht="15.6">
      <c r="A137" s="22" t="s">
        <v>95</v>
      </c>
      <c r="B137" s="77">
        <f t="shared" si="10"/>
        <v>75</v>
      </c>
      <c r="C137" s="77">
        <v>50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0</v>
      </c>
      <c r="J137" s="77">
        <v>0</v>
      </c>
      <c r="K137" s="77">
        <v>20</v>
      </c>
      <c r="L137" s="77">
        <v>0</v>
      </c>
      <c r="M137" s="77">
        <v>0</v>
      </c>
      <c r="N137" s="77">
        <v>0</v>
      </c>
      <c r="O137" s="77">
        <v>5</v>
      </c>
      <c r="P137" s="77">
        <v>0</v>
      </c>
      <c r="Q137" s="65">
        <v>0</v>
      </c>
      <c r="R137" s="80"/>
    </row>
    <row r="138" spans="1:18" s="81" customFormat="1" ht="15.6">
      <c r="A138" s="22" t="s">
        <v>96</v>
      </c>
      <c r="B138" s="77">
        <f t="shared" si="10"/>
        <v>75</v>
      </c>
      <c r="C138" s="77">
        <v>42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0</v>
      </c>
      <c r="J138" s="77">
        <v>0</v>
      </c>
      <c r="K138" s="77">
        <v>19</v>
      </c>
      <c r="L138" s="77">
        <v>0</v>
      </c>
      <c r="M138" s="77">
        <v>0</v>
      </c>
      <c r="N138" s="77">
        <v>11</v>
      </c>
      <c r="O138" s="77">
        <v>0</v>
      </c>
      <c r="P138" s="77">
        <v>0</v>
      </c>
      <c r="Q138" s="65">
        <v>3</v>
      </c>
      <c r="R138" s="80"/>
    </row>
    <row r="139" spans="1:18" s="81" customFormat="1" ht="15.6">
      <c r="A139" s="23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65"/>
      <c r="R139" s="80"/>
    </row>
    <row r="140" spans="1:18" s="81" customFormat="1" ht="15.6">
      <c r="A140" s="20" t="s">
        <v>19</v>
      </c>
      <c r="B140" s="75">
        <f>SUM(B141:B144)</f>
        <v>2389</v>
      </c>
      <c r="C140" s="75">
        <f t="shared" ref="C140:Q140" si="17">SUM(C141:C144)</f>
        <v>843</v>
      </c>
      <c r="D140" s="75">
        <f t="shared" si="17"/>
        <v>0</v>
      </c>
      <c r="E140" s="75">
        <f t="shared" si="17"/>
        <v>234</v>
      </c>
      <c r="F140" s="75">
        <f t="shared" si="17"/>
        <v>0</v>
      </c>
      <c r="G140" s="75">
        <f t="shared" si="17"/>
        <v>1</v>
      </c>
      <c r="H140" s="75">
        <f t="shared" si="17"/>
        <v>0</v>
      </c>
      <c r="I140" s="75">
        <f t="shared" si="17"/>
        <v>673</v>
      </c>
      <c r="J140" s="75">
        <f t="shared" si="17"/>
        <v>0</v>
      </c>
      <c r="K140" s="75">
        <f t="shared" si="17"/>
        <v>385</v>
      </c>
      <c r="L140" s="75">
        <f t="shared" si="17"/>
        <v>2</v>
      </c>
      <c r="M140" s="75">
        <f t="shared" si="17"/>
        <v>1</v>
      </c>
      <c r="N140" s="75">
        <f t="shared" si="17"/>
        <v>32</v>
      </c>
      <c r="O140" s="75">
        <f t="shared" si="17"/>
        <v>64</v>
      </c>
      <c r="P140" s="75">
        <f t="shared" si="17"/>
        <v>30</v>
      </c>
      <c r="Q140" s="76">
        <f t="shared" si="17"/>
        <v>124</v>
      </c>
      <c r="R140" s="80"/>
    </row>
    <row r="141" spans="1:18" s="81" customFormat="1" ht="15.6">
      <c r="A141" s="23" t="s">
        <v>146</v>
      </c>
      <c r="B141" s="77">
        <f t="shared" si="10"/>
        <v>1346</v>
      </c>
      <c r="C141" s="77">
        <v>340</v>
      </c>
      <c r="D141" s="77">
        <v>0</v>
      </c>
      <c r="E141" s="77">
        <v>162</v>
      </c>
      <c r="F141" s="77">
        <v>0</v>
      </c>
      <c r="G141" s="77">
        <v>1</v>
      </c>
      <c r="H141" s="77">
        <v>0</v>
      </c>
      <c r="I141" s="77">
        <v>673</v>
      </c>
      <c r="J141" s="77">
        <v>0</v>
      </c>
      <c r="K141" s="77">
        <v>0</v>
      </c>
      <c r="L141" s="77">
        <v>2</v>
      </c>
      <c r="M141" s="77">
        <v>1</v>
      </c>
      <c r="N141" s="77">
        <v>16</v>
      </c>
      <c r="O141" s="77">
        <v>2</v>
      </c>
      <c r="P141" s="77">
        <v>30</v>
      </c>
      <c r="Q141" s="65">
        <v>119</v>
      </c>
      <c r="R141" s="80"/>
    </row>
    <row r="142" spans="1:18" s="81" customFormat="1" ht="15.6">
      <c r="A142" s="22" t="s">
        <v>97</v>
      </c>
      <c r="B142" s="77">
        <f t="shared" si="10"/>
        <v>536</v>
      </c>
      <c r="C142" s="77">
        <v>193</v>
      </c>
      <c r="D142" s="77">
        <v>0</v>
      </c>
      <c r="E142" s="77">
        <v>72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231</v>
      </c>
      <c r="L142" s="77">
        <v>0</v>
      </c>
      <c r="M142" s="77">
        <v>0</v>
      </c>
      <c r="N142" s="77">
        <v>4</v>
      </c>
      <c r="O142" s="77">
        <v>35</v>
      </c>
      <c r="P142" s="77">
        <v>0</v>
      </c>
      <c r="Q142" s="65">
        <v>1</v>
      </c>
      <c r="R142" s="80"/>
    </row>
    <row r="143" spans="1:18" s="81" customFormat="1" ht="15.6">
      <c r="A143" s="22" t="s">
        <v>147</v>
      </c>
      <c r="B143" s="77">
        <f t="shared" si="10"/>
        <v>107</v>
      </c>
      <c r="C143" s="77">
        <v>41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48</v>
      </c>
      <c r="L143" s="77">
        <v>0</v>
      </c>
      <c r="M143" s="77">
        <v>0</v>
      </c>
      <c r="N143" s="77">
        <v>12</v>
      </c>
      <c r="O143" s="77">
        <v>6</v>
      </c>
      <c r="P143" s="77">
        <v>0</v>
      </c>
      <c r="Q143" s="65">
        <v>0</v>
      </c>
      <c r="R143" s="80"/>
    </row>
    <row r="144" spans="1:18" s="81" customFormat="1" ht="15.6">
      <c r="A144" s="22" t="s">
        <v>99</v>
      </c>
      <c r="B144" s="77">
        <f t="shared" ref="B144" si="18">SUM(C144:Q144)</f>
        <v>400</v>
      </c>
      <c r="C144" s="77">
        <v>269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106</v>
      </c>
      <c r="L144" s="77">
        <v>0</v>
      </c>
      <c r="M144" s="77">
        <v>0</v>
      </c>
      <c r="N144" s="77">
        <v>0</v>
      </c>
      <c r="O144" s="77">
        <v>21</v>
      </c>
      <c r="P144" s="77">
        <v>0</v>
      </c>
      <c r="Q144" s="65">
        <v>4</v>
      </c>
      <c r="R144" s="80"/>
    </row>
    <row r="145" spans="1:18" s="81" customFormat="1" ht="15.6">
      <c r="A145" s="27"/>
      <c r="B145" s="84"/>
      <c r="C145" s="85"/>
      <c r="D145" s="86"/>
      <c r="E145" s="86"/>
      <c r="F145" s="86"/>
      <c r="G145" s="86"/>
      <c r="H145" s="85"/>
      <c r="I145" s="86"/>
      <c r="J145" s="86"/>
      <c r="K145" s="86"/>
      <c r="L145" s="87"/>
      <c r="M145" s="85"/>
      <c r="N145" s="86"/>
      <c r="O145" s="87"/>
      <c r="P145" s="85"/>
      <c r="Q145" s="84"/>
      <c r="R145" s="80"/>
    </row>
    <row r="146" spans="1:18" ht="15.6">
      <c r="A146" s="1" t="s">
        <v>173</v>
      </c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</row>
    <row r="147" spans="1:18"/>
  </sheetData>
  <mergeCells count="2">
    <mergeCell ref="A8:A9"/>
    <mergeCell ref="B8:Q8"/>
  </mergeCells>
  <printOptions horizontalCentered="1" verticalCentered="1"/>
  <pageMargins left="0" right="0" top="0" bottom="0" header="0" footer="0"/>
  <pageSetup paperSize="223" scale="35" orientation="landscape" r:id="rId1"/>
  <rowBreaks count="1" manualBreakCount="1">
    <brk id="84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zoomScaleSheetLayoutView="80" workbookViewId="0"/>
  </sheetViews>
  <sheetFormatPr baseColWidth="10" defaultColWidth="0" defaultRowHeight="15.6" zeroHeight="1"/>
  <cols>
    <col min="1" max="6" width="14.6640625" style="153" customWidth="1"/>
    <col min="7" max="16" width="11.44140625" style="153" hidden="1" customWidth="1"/>
    <col min="17" max="16384" width="11.44140625" style="154" hidden="1"/>
  </cols>
  <sheetData>
    <row r="1" spans="1:16">
      <c r="A1" s="152" t="s">
        <v>186</v>
      </c>
      <c r="B1" s="152"/>
      <c r="C1" s="152"/>
      <c r="D1" s="152"/>
      <c r="E1" s="152"/>
      <c r="F1" s="152"/>
    </row>
    <row r="2" spans="1:16">
      <c r="A2" s="155"/>
      <c r="B2" s="155"/>
      <c r="C2" s="155"/>
      <c r="D2" s="155"/>
      <c r="E2" s="155"/>
      <c r="F2" s="155"/>
    </row>
    <row r="3" spans="1:16">
      <c r="A3" s="177" t="s">
        <v>416</v>
      </c>
      <c r="B3" s="177"/>
      <c r="C3" s="177"/>
      <c r="D3" s="177"/>
      <c r="E3" s="177"/>
      <c r="F3" s="177"/>
    </row>
    <row r="4" spans="1:16">
      <c r="A4" s="177" t="s">
        <v>176</v>
      </c>
      <c r="B4" s="177"/>
      <c r="C4" s="177"/>
      <c r="D4" s="177"/>
      <c r="E4" s="177"/>
      <c r="F4" s="177"/>
    </row>
    <row r="5" spans="1:16">
      <c r="A5" s="177" t="s">
        <v>414</v>
      </c>
      <c r="B5" s="177"/>
      <c r="C5" s="177"/>
      <c r="D5" s="177"/>
      <c r="E5" s="177"/>
      <c r="F5" s="177"/>
    </row>
    <row r="6" spans="1:16">
      <c r="A6" s="177" t="s">
        <v>415</v>
      </c>
      <c r="B6" s="177"/>
      <c r="C6" s="177"/>
      <c r="D6" s="177"/>
      <c r="E6" s="177"/>
      <c r="F6" s="177"/>
    </row>
    <row r="7" spans="1:16">
      <c r="A7" s="156"/>
      <c r="B7" s="157"/>
      <c r="C7" s="157"/>
      <c r="D7" s="157"/>
      <c r="E7" s="158"/>
      <c r="F7" s="158"/>
    </row>
    <row r="8" spans="1:16">
      <c r="A8" s="168"/>
      <c r="B8" s="170" t="s">
        <v>412</v>
      </c>
      <c r="C8" s="171"/>
      <c r="D8" s="172"/>
      <c r="E8" s="171" t="s">
        <v>413</v>
      </c>
      <c r="F8" s="171"/>
    </row>
    <row r="9" spans="1:16">
      <c r="A9" s="165" t="s">
        <v>408</v>
      </c>
      <c r="B9" s="159"/>
      <c r="C9" s="161" t="s">
        <v>409</v>
      </c>
      <c r="D9" s="165" t="s">
        <v>411</v>
      </c>
      <c r="E9" s="161" t="s">
        <v>409</v>
      </c>
      <c r="F9" s="160" t="s">
        <v>411</v>
      </c>
      <c r="G9" s="22"/>
    </row>
    <row r="10" spans="1:16">
      <c r="A10" s="169"/>
      <c r="B10" s="7" t="s">
        <v>25</v>
      </c>
      <c r="C10" s="166" t="s">
        <v>410</v>
      </c>
      <c r="D10" s="169" t="s">
        <v>410</v>
      </c>
      <c r="E10" s="166" t="s">
        <v>410</v>
      </c>
      <c r="F10" s="169" t="s">
        <v>410</v>
      </c>
      <c r="G10" s="22"/>
    </row>
    <row r="11" spans="1:16">
      <c r="A11" s="165"/>
      <c r="B11" s="162"/>
      <c r="C11" s="173"/>
      <c r="D11" s="165"/>
      <c r="E11" s="173"/>
      <c r="F11" s="165"/>
      <c r="G11" s="22"/>
    </row>
    <row r="12" spans="1:16" s="167" customFormat="1">
      <c r="A12" s="163">
        <v>2008</v>
      </c>
      <c r="B12" s="65">
        <v>21987</v>
      </c>
      <c r="C12" s="77">
        <v>11339</v>
      </c>
      <c r="D12" s="88">
        <v>10648</v>
      </c>
      <c r="E12" s="178">
        <f>(C12/B12)*100</f>
        <v>51.571383090007728</v>
      </c>
      <c r="F12" s="179">
        <f>(D12/B12)*100</f>
        <v>48.428616909992265</v>
      </c>
      <c r="G12" s="88"/>
      <c r="H12" s="88"/>
      <c r="I12" s="88"/>
      <c r="J12" s="88"/>
      <c r="K12" s="22"/>
      <c r="L12" s="22"/>
      <c r="M12" s="22"/>
      <c r="N12" s="22"/>
      <c r="O12" s="22"/>
      <c r="P12" s="22"/>
    </row>
    <row r="13" spans="1:16" s="167" customFormat="1">
      <c r="A13" s="163">
        <v>2009</v>
      </c>
      <c r="B13" s="65">
        <v>26595</v>
      </c>
      <c r="C13" s="77">
        <v>12850</v>
      </c>
      <c r="D13" s="62">
        <v>13745</v>
      </c>
      <c r="E13" s="178">
        <f t="shared" ref="E13:E19" si="0">(C13/B13)*100</f>
        <v>48.317352885880801</v>
      </c>
      <c r="F13" s="179">
        <f t="shared" ref="F13:F19" si="1">(D13/B13)*100</f>
        <v>51.682647114119199</v>
      </c>
      <c r="G13" s="88"/>
      <c r="H13" s="88"/>
      <c r="I13" s="88"/>
      <c r="J13" s="62"/>
      <c r="K13" s="22"/>
      <c r="L13" s="22"/>
      <c r="M13" s="22"/>
      <c r="N13" s="22"/>
      <c r="O13" s="22"/>
      <c r="P13" s="22"/>
    </row>
    <row r="14" spans="1:16" s="167" customFormat="1">
      <c r="A14" s="163">
        <v>2010</v>
      </c>
      <c r="B14" s="65">
        <v>27261</v>
      </c>
      <c r="C14" s="77">
        <v>14776</v>
      </c>
      <c r="D14" s="62">
        <v>12485</v>
      </c>
      <c r="E14" s="178">
        <f t="shared" si="0"/>
        <v>54.201973515278233</v>
      </c>
      <c r="F14" s="179">
        <f t="shared" si="1"/>
        <v>45.798026484721767</v>
      </c>
      <c r="G14" s="88"/>
      <c r="H14" s="88"/>
      <c r="I14" s="88"/>
      <c r="J14" s="62"/>
      <c r="K14" s="22"/>
      <c r="L14" s="22"/>
      <c r="M14" s="22"/>
      <c r="N14" s="22"/>
      <c r="O14" s="22"/>
      <c r="P14" s="22"/>
    </row>
    <row r="15" spans="1:16" s="167" customFormat="1">
      <c r="A15" s="163">
        <v>2011</v>
      </c>
      <c r="B15" s="65">
        <v>30533</v>
      </c>
      <c r="C15" s="77">
        <v>18689</v>
      </c>
      <c r="D15" s="62">
        <v>11844</v>
      </c>
      <c r="E15" s="178">
        <f t="shared" si="0"/>
        <v>61.209183506370159</v>
      </c>
      <c r="F15" s="179">
        <f t="shared" si="1"/>
        <v>38.790816493629841</v>
      </c>
      <c r="G15" s="88"/>
      <c r="H15" s="88"/>
      <c r="I15" s="88"/>
      <c r="J15" s="62"/>
      <c r="K15" s="22"/>
      <c r="L15" s="22"/>
      <c r="M15" s="22"/>
      <c r="N15" s="22"/>
      <c r="O15" s="22"/>
      <c r="P15" s="22"/>
    </row>
    <row r="16" spans="1:16" s="167" customFormat="1">
      <c r="A16" s="163">
        <v>2012</v>
      </c>
      <c r="B16" s="65">
        <v>28962</v>
      </c>
      <c r="C16" s="77">
        <v>17012</v>
      </c>
      <c r="D16" s="62">
        <v>11950</v>
      </c>
      <c r="E16" s="178">
        <f t="shared" si="0"/>
        <v>58.739037359298393</v>
      </c>
      <c r="F16" s="179">
        <f t="shared" si="1"/>
        <v>41.260962640701607</v>
      </c>
      <c r="G16" s="88"/>
      <c r="H16" s="88"/>
      <c r="I16" s="88"/>
      <c r="J16" s="62"/>
      <c r="K16" s="22"/>
      <c r="L16" s="22"/>
      <c r="M16" s="22"/>
      <c r="N16" s="22"/>
      <c r="O16" s="22"/>
      <c r="P16" s="22"/>
    </row>
    <row r="17" spans="1:16" s="167" customFormat="1">
      <c r="A17" s="163">
        <v>2013</v>
      </c>
      <c r="B17" s="65">
        <v>30361</v>
      </c>
      <c r="C17" s="77">
        <v>17468</v>
      </c>
      <c r="D17" s="62">
        <v>12893</v>
      </c>
      <c r="E17" s="178">
        <f t="shared" si="0"/>
        <v>57.534336813675438</v>
      </c>
      <c r="F17" s="179">
        <f t="shared" si="1"/>
        <v>42.465663186324562</v>
      </c>
      <c r="G17" s="88"/>
      <c r="H17" s="88"/>
      <c r="I17" s="88"/>
      <c r="J17" s="62"/>
      <c r="K17" s="22"/>
      <c r="L17" s="22"/>
      <c r="M17" s="22"/>
      <c r="N17" s="22"/>
      <c r="O17" s="22"/>
      <c r="P17" s="22"/>
    </row>
    <row r="18" spans="1:16" s="167" customFormat="1">
      <c r="A18" s="163">
        <v>2014</v>
      </c>
      <c r="B18" s="65">
        <v>31019</v>
      </c>
      <c r="C18" s="77">
        <v>17112</v>
      </c>
      <c r="D18" s="62">
        <v>13907</v>
      </c>
      <c r="E18" s="178">
        <f t="shared" si="0"/>
        <v>55.166188465134269</v>
      </c>
      <c r="F18" s="179">
        <f t="shared" si="1"/>
        <v>44.833811534865724</v>
      </c>
      <c r="G18" s="88"/>
      <c r="H18" s="88"/>
      <c r="I18" s="88"/>
      <c r="J18" s="62"/>
      <c r="K18" s="22"/>
      <c r="L18" s="22"/>
      <c r="M18" s="22"/>
      <c r="N18" s="22"/>
      <c r="O18" s="22"/>
      <c r="P18" s="22"/>
    </row>
    <row r="19" spans="1:16" s="167" customFormat="1">
      <c r="A19" s="163">
        <v>2015</v>
      </c>
      <c r="B19" s="65">
        <v>34317</v>
      </c>
      <c r="C19" s="77">
        <v>19747</v>
      </c>
      <c r="D19" s="62">
        <v>14570</v>
      </c>
      <c r="E19" s="178">
        <f t="shared" si="0"/>
        <v>57.54290876242095</v>
      </c>
      <c r="F19" s="179">
        <f t="shared" si="1"/>
        <v>42.457091237579043</v>
      </c>
      <c r="G19" s="88"/>
      <c r="H19" s="88"/>
      <c r="I19" s="88"/>
      <c r="J19" s="62"/>
      <c r="K19" s="22"/>
      <c r="L19" s="22"/>
      <c r="M19" s="22"/>
      <c r="N19" s="22"/>
      <c r="O19" s="22"/>
      <c r="P19" s="22"/>
    </row>
    <row r="20" spans="1:16" s="167" customFormat="1">
      <c r="A20" s="128"/>
      <c r="B20" s="67"/>
      <c r="C20" s="175"/>
      <c r="D20" s="174"/>
      <c r="E20" s="176"/>
      <c r="F20" s="43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>
      <c r="A21" s="164" t="s">
        <v>100</v>
      </c>
      <c r="B21" s="164"/>
      <c r="C21" s="164"/>
      <c r="D21" s="164"/>
      <c r="E21" s="164"/>
      <c r="F21" s="164"/>
    </row>
    <row r="22" spans="1:16"/>
  </sheetData>
  <printOptions horizontalCentered="1" verticalCentered="1"/>
  <pageMargins left="0" right="0" top="0" bottom="0" header="0" footer="0"/>
  <pageSetup paperSize="223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="90" zoomScaleNormal="90" zoomScaleSheetLayoutView="80" workbookViewId="0"/>
  </sheetViews>
  <sheetFormatPr baseColWidth="10" defaultColWidth="0" defaultRowHeight="15" zeroHeight="1"/>
  <cols>
    <col min="1" max="1" width="39.5546875" style="182" customWidth="1"/>
    <col min="2" max="9" width="10.6640625" style="182" customWidth="1"/>
    <col min="10" max="10" width="0" style="187" hidden="1" customWidth="1"/>
    <col min="11" max="16384" width="11.44140625" style="182" hidden="1"/>
  </cols>
  <sheetData>
    <row r="1" spans="1:9" ht="15.6">
      <c r="A1" s="155" t="s">
        <v>187</v>
      </c>
      <c r="B1" s="264"/>
      <c r="C1" s="264"/>
      <c r="D1" s="264"/>
      <c r="E1" s="264"/>
      <c r="F1" s="151"/>
      <c r="G1" s="151"/>
      <c r="H1" s="151"/>
      <c r="I1" s="151"/>
    </row>
    <row r="2" spans="1:9" ht="15.6">
      <c r="A2" s="152"/>
      <c r="B2" s="264"/>
      <c r="C2" s="264"/>
      <c r="D2" s="264"/>
      <c r="E2" s="264"/>
      <c r="F2" s="264"/>
      <c r="G2" s="264"/>
      <c r="H2" s="264"/>
      <c r="I2" s="264"/>
    </row>
    <row r="3" spans="1:9" ht="15.6">
      <c r="A3" s="177" t="s">
        <v>416</v>
      </c>
      <c r="B3" s="177"/>
      <c r="C3" s="177"/>
      <c r="D3" s="177"/>
      <c r="E3" s="177"/>
      <c r="F3" s="177"/>
      <c r="G3" s="177"/>
      <c r="H3" s="177"/>
      <c r="I3" s="177"/>
    </row>
    <row r="4" spans="1:9" ht="15.6">
      <c r="A4" s="177" t="s">
        <v>417</v>
      </c>
      <c r="B4" s="177"/>
      <c r="C4" s="177"/>
      <c r="D4" s="177"/>
      <c r="E4" s="177"/>
      <c r="F4" s="177"/>
      <c r="G4" s="177"/>
      <c r="H4" s="177"/>
      <c r="I4" s="177"/>
    </row>
    <row r="5" spans="1:9" ht="15.6">
      <c r="A5" s="177" t="s">
        <v>174</v>
      </c>
      <c r="B5" s="177"/>
      <c r="C5" s="177"/>
      <c r="D5" s="177"/>
      <c r="E5" s="177"/>
      <c r="F5" s="177"/>
      <c r="G5" s="177"/>
      <c r="H5" s="177"/>
      <c r="I5" s="177"/>
    </row>
    <row r="6" spans="1:9" ht="15.6">
      <c r="A6" s="177" t="s">
        <v>415</v>
      </c>
      <c r="B6" s="177"/>
      <c r="C6" s="177"/>
      <c r="D6" s="177"/>
      <c r="E6" s="177"/>
      <c r="F6" s="177"/>
      <c r="G6" s="177"/>
      <c r="H6" s="177"/>
      <c r="I6" s="177"/>
    </row>
    <row r="7" spans="1:9" ht="15.6">
      <c r="A7" s="180"/>
      <c r="B7" s="180"/>
      <c r="C7" s="180"/>
      <c r="D7" s="180"/>
      <c r="E7" s="180"/>
      <c r="F7" s="153"/>
      <c r="G7" s="153"/>
      <c r="H7" s="153"/>
    </row>
    <row r="8" spans="1:9" ht="15.6">
      <c r="A8" s="189"/>
      <c r="B8" s="170" t="s">
        <v>408</v>
      </c>
      <c r="C8" s="171"/>
      <c r="D8" s="171"/>
      <c r="E8" s="171"/>
      <c r="F8" s="171"/>
      <c r="G8" s="171"/>
      <c r="H8" s="171"/>
      <c r="I8" s="171"/>
    </row>
    <row r="9" spans="1:9" ht="15.6">
      <c r="A9" s="169" t="s">
        <v>389</v>
      </c>
      <c r="B9" s="7">
        <v>2008</v>
      </c>
      <c r="C9" s="198">
        <v>2009</v>
      </c>
      <c r="D9" s="169">
        <v>2010</v>
      </c>
      <c r="E9" s="198">
        <v>2011</v>
      </c>
      <c r="F9" s="169">
        <v>2012</v>
      </c>
      <c r="G9" s="198">
        <v>2013</v>
      </c>
      <c r="H9" s="198">
        <v>2014</v>
      </c>
      <c r="I9" s="169">
        <v>2015</v>
      </c>
    </row>
    <row r="10" spans="1:9" ht="15.6">
      <c r="A10" s="165"/>
      <c r="B10" s="162"/>
      <c r="C10" s="173"/>
      <c r="D10" s="165"/>
      <c r="E10" s="173"/>
      <c r="F10" s="165"/>
      <c r="G10" s="202"/>
      <c r="H10" s="204"/>
      <c r="I10" s="14"/>
    </row>
    <row r="11" spans="1:9" ht="15.6">
      <c r="A11" s="190" t="s">
        <v>25</v>
      </c>
      <c r="B11" s="192">
        <f t="shared" ref="B11:I11" si="0">SUM(B13:B23)</f>
        <v>21987</v>
      </c>
      <c r="C11" s="192">
        <f t="shared" si="0"/>
        <v>26595</v>
      </c>
      <c r="D11" s="192">
        <f t="shared" si="0"/>
        <v>27261</v>
      </c>
      <c r="E11" s="192">
        <f t="shared" si="0"/>
        <v>30533</v>
      </c>
      <c r="F11" s="192">
        <f t="shared" si="0"/>
        <v>28962</v>
      </c>
      <c r="G11" s="192">
        <f t="shared" si="0"/>
        <v>30361</v>
      </c>
      <c r="H11" s="192">
        <f t="shared" si="0"/>
        <v>31019</v>
      </c>
      <c r="I11" s="192">
        <f t="shared" si="0"/>
        <v>34317</v>
      </c>
    </row>
    <row r="12" spans="1:9" ht="15.6">
      <c r="A12" s="191"/>
      <c r="B12" s="193"/>
      <c r="C12" s="199"/>
      <c r="D12" s="183"/>
      <c r="E12" s="199"/>
      <c r="F12" s="184"/>
      <c r="G12" s="203"/>
      <c r="H12" s="203"/>
      <c r="I12" s="184"/>
    </row>
    <row r="13" spans="1:9" ht="15.6">
      <c r="A13" s="186" t="s">
        <v>101</v>
      </c>
      <c r="B13" s="194">
        <v>12720</v>
      </c>
      <c r="C13" s="200">
        <v>16367</v>
      </c>
      <c r="D13" s="185">
        <v>15066</v>
      </c>
      <c r="E13" s="200">
        <v>16434</v>
      </c>
      <c r="F13" s="185">
        <v>15541</v>
      </c>
      <c r="G13" s="200">
        <v>17746</v>
      </c>
      <c r="H13" s="200">
        <v>18124</v>
      </c>
      <c r="I13" s="185">
        <v>21182</v>
      </c>
    </row>
    <row r="14" spans="1:9" ht="15.6">
      <c r="A14" s="186" t="s">
        <v>177</v>
      </c>
      <c r="B14" s="194">
        <v>1745</v>
      </c>
      <c r="C14" s="200">
        <v>2215</v>
      </c>
      <c r="D14" s="185">
        <v>3395</v>
      </c>
      <c r="E14" s="200">
        <v>2390</v>
      </c>
      <c r="F14" s="185">
        <v>2368</v>
      </c>
      <c r="G14" s="200">
        <v>2208</v>
      </c>
      <c r="H14" s="200">
        <v>2600</v>
      </c>
      <c r="I14" s="185">
        <v>2551</v>
      </c>
    </row>
    <row r="15" spans="1:9" ht="15.6">
      <c r="A15" s="186" t="s">
        <v>178</v>
      </c>
      <c r="B15" s="194">
        <v>3727</v>
      </c>
      <c r="C15" s="200">
        <v>3955</v>
      </c>
      <c r="D15" s="185">
        <v>4562</v>
      </c>
      <c r="E15" s="200">
        <v>6832</v>
      </c>
      <c r="F15" s="185">
        <v>6083</v>
      </c>
      <c r="G15" s="200">
        <v>5295</v>
      </c>
      <c r="H15" s="200">
        <v>5384</v>
      </c>
      <c r="I15" s="185">
        <v>5836</v>
      </c>
    </row>
    <row r="16" spans="1:9" ht="15.6">
      <c r="A16" s="186" t="s">
        <v>179</v>
      </c>
      <c r="B16" s="194">
        <v>1381</v>
      </c>
      <c r="C16" s="200">
        <v>1261</v>
      </c>
      <c r="D16" s="185">
        <v>1437</v>
      </c>
      <c r="E16" s="200">
        <v>1841</v>
      </c>
      <c r="F16" s="185">
        <v>1691</v>
      </c>
      <c r="G16" s="200">
        <v>1547</v>
      </c>
      <c r="H16" s="200">
        <v>1451</v>
      </c>
      <c r="I16" s="185">
        <v>1601</v>
      </c>
    </row>
    <row r="17" spans="1:9" ht="15.6">
      <c r="A17" s="186" t="s">
        <v>180</v>
      </c>
      <c r="B17" s="194">
        <v>6</v>
      </c>
      <c r="C17" s="200">
        <v>6</v>
      </c>
      <c r="D17" s="185">
        <v>7</v>
      </c>
      <c r="E17" s="200">
        <v>4</v>
      </c>
      <c r="F17" s="185">
        <v>18</v>
      </c>
      <c r="G17" s="200">
        <v>7</v>
      </c>
      <c r="H17" s="200">
        <v>13</v>
      </c>
      <c r="I17" s="185">
        <v>11</v>
      </c>
    </row>
    <row r="18" spans="1:9" ht="15.6">
      <c r="A18" s="186" t="s">
        <v>181</v>
      </c>
      <c r="B18" s="194">
        <v>9</v>
      </c>
      <c r="C18" s="200">
        <v>9</v>
      </c>
      <c r="D18" s="185">
        <v>34</v>
      </c>
      <c r="E18" s="200">
        <v>16</v>
      </c>
      <c r="F18" s="185">
        <v>16</v>
      </c>
      <c r="G18" s="200">
        <v>30</v>
      </c>
      <c r="H18" s="200">
        <v>8</v>
      </c>
      <c r="I18" s="185">
        <v>20</v>
      </c>
    </row>
    <row r="19" spans="1:9" ht="15.6">
      <c r="A19" s="186" t="s">
        <v>182</v>
      </c>
      <c r="B19" s="194">
        <v>1091</v>
      </c>
      <c r="C19" s="200">
        <v>1438</v>
      </c>
      <c r="D19" s="185">
        <v>1212</v>
      </c>
      <c r="E19" s="200">
        <v>1309</v>
      </c>
      <c r="F19" s="185">
        <v>1392</v>
      </c>
      <c r="G19" s="200">
        <v>1681</v>
      </c>
      <c r="H19" s="200">
        <v>1641</v>
      </c>
      <c r="I19" s="185">
        <v>1802</v>
      </c>
    </row>
    <row r="20" spans="1:9" ht="15.6">
      <c r="A20" s="186" t="s">
        <v>183</v>
      </c>
      <c r="B20" s="194">
        <v>393</v>
      </c>
      <c r="C20" s="200">
        <v>486</v>
      </c>
      <c r="D20" s="185">
        <v>349</v>
      </c>
      <c r="E20" s="200">
        <v>333</v>
      </c>
      <c r="F20" s="185">
        <v>508</v>
      </c>
      <c r="G20" s="200">
        <v>701</v>
      </c>
      <c r="H20" s="200">
        <v>512</v>
      </c>
      <c r="I20" s="185">
        <v>402</v>
      </c>
    </row>
    <row r="21" spans="1:9" ht="15.6">
      <c r="A21" s="186" t="s">
        <v>170</v>
      </c>
      <c r="B21" s="194">
        <v>255</v>
      </c>
      <c r="C21" s="200">
        <v>371</v>
      </c>
      <c r="D21" s="185">
        <v>338</v>
      </c>
      <c r="E21" s="200">
        <v>355</v>
      </c>
      <c r="F21" s="185">
        <v>263</v>
      </c>
      <c r="G21" s="200">
        <v>329</v>
      </c>
      <c r="H21" s="200">
        <v>296</v>
      </c>
      <c r="I21" s="185">
        <v>370</v>
      </c>
    </row>
    <row r="22" spans="1:9" ht="15.6">
      <c r="A22" s="186" t="s">
        <v>184</v>
      </c>
      <c r="B22" s="194">
        <v>0</v>
      </c>
      <c r="C22" s="200">
        <v>0</v>
      </c>
      <c r="D22" s="185">
        <v>0</v>
      </c>
      <c r="E22" s="200">
        <v>0</v>
      </c>
      <c r="F22" s="185">
        <v>0</v>
      </c>
      <c r="G22" s="200">
        <v>136</v>
      </c>
      <c r="H22" s="200">
        <v>154</v>
      </c>
      <c r="I22" s="185">
        <v>138</v>
      </c>
    </row>
    <row r="23" spans="1:9" ht="15.6">
      <c r="A23" s="186" t="s">
        <v>24</v>
      </c>
      <c r="B23" s="194">
        <v>660</v>
      </c>
      <c r="C23" s="200">
        <v>487</v>
      </c>
      <c r="D23" s="185">
        <v>861</v>
      </c>
      <c r="E23" s="200">
        <v>1019</v>
      </c>
      <c r="F23" s="185">
        <v>1082</v>
      </c>
      <c r="G23" s="200">
        <v>681</v>
      </c>
      <c r="H23" s="200">
        <v>836</v>
      </c>
      <c r="I23" s="185">
        <v>404</v>
      </c>
    </row>
    <row r="24" spans="1:9" s="187" customFormat="1" ht="15.6">
      <c r="A24" s="195"/>
      <c r="B24" s="196"/>
      <c r="C24" s="201"/>
      <c r="D24" s="197"/>
      <c r="E24" s="201"/>
      <c r="F24" s="197"/>
      <c r="G24" s="201"/>
      <c r="H24" s="201"/>
      <c r="I24" s="197"/>
    </row>
    <row r="25" spans="1:9" ht="15.6">
      <c r="A25" s="188" t="s">
        <v>100</v>
      </c>
      <c r="B25" s="188"/>
      <c r="C25" s="188"/>
      <c r="D25" s="188"/>
      <c r="E25" s="181"/>
      <c r="F25" s="153"/>
      <c r="G25" s="153"/>
      <c r="H25" s="153"/>
    </row>
    <row r="26" spans="1:9"/>
    <row r="27" spans="1:9" hidden="1"/>
  </sheetData>
  <printOptions horizontalCentered="1" verticalCentered="1"/>
  <pageMargins left="0" right="0" top="0" bottom="0" header="0" footer="0"/>
  <pageSetup paperSize="223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21</vt:i4>
      </vt:variant>
    </vt:vector>
  </HeadingPairs>
  <TitlesOfParts>
    <vt:vector size="35" baseType="lpstr">
      <vt:lpstr>Indice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'c-1'!Área_de_impresión</vt:lpstr>
      <vt:lpstr>'c-10'!Área_de_impresión</vt:lpstr>
      <vt:lpstr>'c-11'!Área_de_impresión</vt:lpstr>
      <vt:lpstr>'c-12'!Área_de_impresión</vt:lpstr>
      <vt:lpstr>'c-13'!Área_de_impresión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Indice!Área_de_impresión</vt:lpstr>
      <vt:lpstr>'c-1'!Títulos_a_imprimir</vt:lpstr>
      <vt:lpstr>'c-12'!Títulos_a_imprimir</vt:lpstr>
      <vt:lpstr>'c-2'!Títulos_a_imprimir</vt:lpstr>
      <vt:lpstr>'c-3'!Títulos_a_imprimir</vt:lpstr>
      <vt:lpstr>'c-4'!Títulos_a_imprimir</vt:lpstr>
      <vt:lpstr>'c-6'!Títulos_a_imprimir</vt:lpstr>
      <vt:lpstr>'c-9'!Títulos_a_imprimir</vt:lpstr>
    </vt:vector>
  </TitlesOfParts>
  <Company>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</dc:creator>
  <cp:lastModifiedBy>Elías Muñoz Jiménez</cp:lastModifiedBy>
  <cp:lastPrinted>2016-08-23T20:11:43Z</cp:lastPrinted>
  <dcterms:created xsi:type="dcterms:W3CDTF">2016-04-18T14:49:22Z</dcterms:created>
  <dcterms:modified xsi:type="dcterms:W3CDTF">2016-09-23T19:02:40Z</dcterms:modified>
</cp:coreProperties>
</file>