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390"/>
  </bookViews>
  <sheets>
    <sheet name="Indice" sheetId="7" r:id="rId1"/>
    <sheet name="c-1" sheetId="2" r:id="rId2"/>
    <sheet name="c-2" sheetId="5" r:id="rId3"/>
    <sheet name="c-3" sheetId="3" r:id="rId4"/>
    <sheet name="c-4" sheetId="6" r:id="rId5"/>
    <sheet name="c-5" sheetId="4" r:id="rId6"/>
  </sheets>
  <externalReferences>
    <externalReference r:id="rId7"/>
    <externalReference r:id="rId8"/>
    <externalReference r:id="rId9"/>
  </externalReferences>
  <definedNames>
    <definedName name="_xlnm.Print_Area" localSheetId="1">'c-1'!$A$1:$I$125</definedName>
    <definedName name="_xlnm.Print_Area" localSheetId="2">'c-2'!$A$1:$I$105</definedName>
    <definedName name="_xlnm.Print_Area" localSheetId="3">'c-3'!$A$1:$H$125</definedName>
    <definedName name="_xlnm.Print_Area" localSheetId="4">'c-4'!$A$1:$H$109</definedName>
    <definedName name="_xlnm.Print_Area" localSheetId="5">'c-5'!$A$1:$N$123</definedName>
    <definedName name="_xlnm.Print_Area" localSheetId="0">Indice!$A$1:$B$16</definedName>
    <definedName name="ddd" localSheetId="0">[1]c30!#REF!</definedName>
    <definedName name="ddd">#REF!</definedName>
    <definedName name="dfg">[1]c30!#REF!</definedName>
    <definedName name="Excel_BuiltIn__FilterDatabase_1" localSheetId="0">#REF!</definedName>
    <definedName name="Excel_BuiltIn__FilterDatabase_1">#REF!</definedName>
    <definedName name="Excel_BuiltIn__FilterDatabase_3" localSheetId="0">#REF!</definedName>
    <definedName name="Excel_BuiltIn__FilterDatabase_3">#REF!</definedName>
    <definedName name="Excel_BuiltIn__FilterDatabase_4" localSheetId="0">[2]C4!#REF!</definedName>
    <definedName name="Excel_BuiltIn__FilterDatabase_4">[2]C4!#REF!</definedName>
    <definedName name="Excel_BuiltIn_Print_Area_1" localSheetId="0">[1]c30!#REF!</definedName>
    <definedName name="Excel_BuiltIn_Print_Area_1">#REF!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FOFO1" localSheetId="0">#REF!</definedName>
    <definedName name="FOFO1">#REF!</definedName>
    <definedName name="nuevo" localSheetId="0">[1]c30!#REF!</definedName>
    <definedName name="Nuevo">#REF!</definedName>
    <definedName name="ss">[2]C4!#REF!</definedName>
    <definedName name="_xlnm.Print_Titles" localSheetId="1">'c-1'!$7:$9</definedName>
    <definedName name="_xlnm.Print_Titles" localSheetId="3">'c-3'!$8:$10</definedName>
    <definedName name="_xlnm.Print_Titles" localSheetId="4">'c-4'!$8:$10</definedName>
  </definedNames>
  <calcPr calcId="152511"/>
</workbook>
</file>

<file path=xl/calcChain.xml><?xml version="1.0" encoding="utf-8"?>
<calcChain xmlns="http://schemas.openxmlformats.org/spreadsheetml/2006/main">
  <c r="C116" i="4"/>
  <c r="D116"/>
  <c r="E116"/>
  <c r="F116"/>
  <c r="G116"/>
  <c r="H116"/>
  <c r="I116"/>
  <c r="J116"/>
  <c r="K116"/>
  <c r="L116"/>
  <c r="M116"/>
  <c r="N116"/>
  <c r="C111"/>
  <c r="D111"/>
  <c r="E111"/>
  <c r="F111"/>
  <c r="G111"/>
  <c r="H111"/>
  <c r="I111"/>
  <c r="J111"/>
  <c r="K111"/>
  <c r="L111"/>
  <c r="M111"/>
  <c r="N111"/>
  <c r="C104"/>
  <c r="D104"/>
  <c r="E104"/>
  <c r="F104"/>
  <c r="G104"/>
  <c r="H104"/>
  <c r="I104"/>
  <c r="J104"/>
  <c r="K104"/>
  <c r="L104"/>
  <c r="M104"/>
  <c r="N104"/>
  <c r="C100"/>
  <c r="D100"/>
  <c r="E100"/>
  <c r="F100"/>
  <c r="G100"/>
  <c r="H100"/>
  <c r="I100"/>
  <c r="J100"/>
  <c r="K100"/>
  <c r="L100"/>
  <c r="M100"/>
  <c r="N100"/>
  <c r="N90"/>
  <c r="M90"/>
  <c r="L90"/>
  <c r="K90"/>
  <c r="J90"/>
  <c r="I90"/>
  <c r="H90"/>
  <c r="G90"/>
  <c r="F90"/>
  <c r="E90"/>
  <c r="D90"/>
  <c r="C90"/>
  <c r="N82"/>
  <c r="M82"/>
  <c r="L82"/>
  <c r="K82"/>
  <c r="J82"/>
  <c r="I82"/>
  <c r="H82"/>
  <c r="G82"/>
  <c r="F82"/>
  <c r="E82"/>
  <c r="D82"/>
  <c r="C82"/>
  <c r="C74"/>
  <c r="D74"/>
  <c r="E74"/>
  <c r="F74"/>
  <c r="G74"/>
  <c r="H74"/>
  <c r="I74"/>
  <c r="J74"/>
  <c r="K74"/>
  <c r="L74"/>
  <c r="M74"/>
  <c r="N74"/>
  <c r="C66"/>
  <c r="D66"/>
  <c r="E66"/>
  <c r="F66"/>
  <c r="G66"/>
  <c r="H66"/>
  <c r="I66"/>
  <c r="J66"/>
  <c r="K66"/>
  <c r="L66"/>
  <c r="M66"/>
  <c r="N66"/>
  <c r="C57"/>
  <c r="D57"/>
  <c r="E57"/>
  <c r="F57"/>
  <c r="G57"/>
  <c r="H57"/>
  <c r="I57"/>
  <c r="J57"/>
  <c r="K57"/>
  <c r="L57"/>
  <c r="M57"/>
  <c r="N57"/>
  <c r="C48"/>
  <c r="D48"/>
  <c r="E48"/>
  <c r="F48"/>
  <c r="G48"/>
  <c r="H48"/>
  <c r="I48"/>
  <c r="J48"/>
  <c r="K48"/>
  <c r="L48"/>
  <c r="M48"/>
  <c r="N48"/>
  <c r="C41"/>
  <c r="D41"/>
  <c r="E41"/>
  <c r="F41"/>
  <c r="G41"/>
  <c r="H41"/>
  <c r="I41"/>
  <c r="J41"/>
  <c r="K41"/>
  <c r="L41"/>
  <c r="M41"/>
  <c r="N41"/>
  <c r="C34"/>
  <c r="D34"/>
  <c r="E34"/>
  <c r="F34"/>
  <c r="G34"/>
  <c r="H34"/>
  <c r="I34"/>
  <c r="J34"/>
  <c r="K34"/>
  <c r="L34"/>
  <c r="M34"/>
  <c r="N34"/>
  <c r="C23"/>
  <c r="D23"/>
  <c r="E23"/>
  <c r="F23"/>
  <c r="G23"/>
  <c r="H23"/>
  <c r="I23"/>
  <c r="J23"/>
  <c r="K23"/>
  <c r="L23"/>
  <c r="M23"/>
  <c r="N23"/>
  <c r="C20"/>
  <c r="D20"/>
  <c r="E20"/>
  <c r="F20"/>
  <c r="G20"/>
  <c r="H20"/>
  <c r="I20"/>
  <c r="J20"/>
  <c r="K20"/>
  <c r="L20"/>
  <c r="M20"/>
  <c r="N20"/>
  <c r="C14"/>
  <c r="C12" s="1"/>
  <c r="D14"/>
  <c r="E14"/>
  <c r="E12" s="1"/>
  <c r="F14"/>
  <c r="F12" s="1"/>
  <c r="G14"/>
  <c r="G12" s="1"/>
  <c r="H14"/>
  <c r="I14"/>
  <c r="I12" s="1"/>
  <c r="J14"/>
  <c r="J12" s="1"/>
  <c r="K14"/>
  <c r="K12" s="1"/>
  <c r="L14"/>
  <c r="M14"/>
  <c r="M12" s="1"/>
  <c r="N14"/>
  <c r="N12" s="1"/>
  <c r="C117" i="3"/>
  <c r="D117"/>
  <c r="E117"/>
  <c r="F117"/>
  <c r="G117"/>
  <c r="H117"/>
  <c r="C112"/>
  <c r="D112"/>
  <c r="E112"/>
  <c r="F112"/>
  <c r="G112"/>
  <c r="H112"/>
  <c r="C105"/>
  <c r="D105"/>
  <c r="E105"/>
  <c r="F105"/>
  <c r="G105"/>
  <c r="H105"/>
  <c r="C101"/>
  <c r="D101"/>
  <c r="E101"/>
  <c r="F101"/>
  <c r="G101"/>
  <c r="H101"/>
  <c r="C91"/>
  <c r="D91"/>
  <c r="E91"/>
  <c r="F91"/>
  <c r="G91"/>
  <c r="H91"/>
  <c r="C83"/>
  <c r="D83"/>
  <c r="E83"/>
  <c r="F83"/>
  <c r="G83"/>
  <c r="H83"/>
  <c r="C75"/>
  <c r="D75"/>
  <c r="E75"/>
  <c r="F75"/>
  <c r="G75"/>
  <c r="H75"/>
  <c r="C66"/>
  <c r="D66"/>
  <c r="E66"/>
  <c r="F66"/>
  <c r="G66"/>
  <c r="H66"/>
  <c r="C57"/>
  <c r="D57"/>
  <c r="E57"/>
  <c r="F57"/>
  <c r="G57"/>
  <c r="H57"/>
  <c r="C48"/>
  <c r="D48"/>
  <c r="E48"/>
  <c r="F48"/>
  <c r="G48"/>
  <c r="H48"/>
  <c r="C41"/>
  <c r="D41"/>
  <c r="E41"/>
  <c r="F41"/>
  <c r="G41"/>
  <c r="H41"/>
  <c r="C34"/>
  <c r="D34"/>
  <c r="E34"/>
  <c r="F34"/>
  <c r="G34"/>
  <c r="H34"/>
  <c r="C23"/>
  <c r="D23"/>
  <c r="E23"/>
  <c r="F23"/>
  <c r="G23"/>
  <c r="H23"/>
  <c r="C20"/>
  <c r="C12" s="1"/>
  <c r="D20"/>
  <c r="E20"/>
  <c r="F20"/>
  <c r="G20"/>
  <c r="G12" s="1"/>
  <c r="H20"/>
  <c r="C14"/>
  <c r="D14"/>
  <c r="D12" s="1"/>
  <c r="E14"/>
  <c r="E12" s="1"/>
  <c r="F14"/>
  <c r="G14"/>
  <c r="H14"/>
  <c r="H12" s="1"/>
  <c r="B28" i="4"/>
  <c r="B29"/>
  <c r="B16"/>
  <c r="B17"/>
  <c r="B18"/>
  <c r="B21"/>
  <c r="B20" s="1"/>
  <c r="B24"/>
  <c r="B25"/>
  <c r="B26"/>
  <c r="B27"/>
  <c r="B30"/>
  <c r="B31"/>
  <c r="B32"/>
  <c r="B35"/>
  <c r="B36"/>
  <c r="B37"/>
  <c r="B38"/>
  <c r="B39"/>
  <c r="B42"/>
  <c r="B43"/>
  <c r="B44"/>
  <c r="B45"/>
  <c r="B46"/>
  <c r="B49"/>
  <c r="B50"/>
  <c r="B51"/>
  <c r="B52"/>
  <c r="B53"/>
  <c r="B54"/>
  <c r="B55"/>
  <c r="B58"/>
  <c r="B59"/>
  <c r="B60"/>
  <c r="B61"/>
  <c r="B62"/>
  <c r="B63"/>
  <c r="B64"/>
  <c r="B67"/>
  <c r="B68"/>
  <c r="B69"/>
  <c r="B70"/>
  <c r="B71"/>
  <c r="B72"/>
  <c r="B75"/>
  <c r="B76"/>
  <c r="B77"/>
  <c r="B78"/>
  <c r="B79"/>
  <c r="B80"/>
  <c r="B83"/>
  <c r="B84"/>
  <c r="B85"/>
  <c r="B86"/>
  <c r="B87"/>
  <c r="B88"/>
  <c r="B91"/>
  <c r="B92"/>
  <c r="B93"/>
  <c r="B94"/>
  <c r="B95"/>
  <c r="B96"/>
  <c r="B97"/>
  <c r="B98"/>
  <c r="B101"/>
  <c r="B102"/>
  <c r="B105"/>
  <c r="B106"/>
  <c r="B107"/>
  <c r="B108"/>
  <c r="B109"/>
  <c r="B112"/>
  <c r="B113"/>
  <c r="B114"/>
  <c r="B117"/>
  <c r="B118"/>
  <c r="B119"/>
  <c r="B15"/>
  <c r="B28" i="3"/>
  <c r="B29"/>
  <c r="B16"/>
  <c r="B17"/>
  <c r="B18"/>
  <c r="B21"/>
  <c r="B20" s="1"/>
  <c r="B24"/>
  <c r="B25"/>
  <c r="B26"/>
  <c r="B27"/>
  <c r="B30"/>
  <c r="B31"/>
  <c r="B32"/>
  <c r="B35"/>
  <c r="B36"/>
  <c r="B37"/>
  <c r="B38"/>
  <c r="B39"/>
  <c r="B42"/>
  <c r="B43"/>
  <c r="B44"/>
  <c r="B45"/>
  <c r="B46"/>
  <c r="B49"/>
  <c r="B50"/>
  <c r="B51"/>
  <c r="B52"/>
  <c r="B53"/>
  <c r="B54"/>
  <c r="B55"/>
  <c r="B58"/>
  <c r="B59"/>
  <c r="B60"/>
  <c r="B61"/>
  <c r="B62"/>
  <c r="B63"/>
  <c r="B64"/>
  <c r="B67"/>
  <c r="B68"/>
  <c r="B69"/>
  <c r="B70"/>
  <c r="B71"/>
  <c r="B72"/>
  <c r="B76"/>
  <c r="B77"/>
  <c r="B78"/>
  <c r="B79"/>
  <c r="B80"/>
  <c r="B81"/>
  <c r="B84"/>
  <c r="B85"/>
  <c r="B86"/>
  <c r="B87"/>
  <c r="B88"/>
  <c r="B89"/>
  <c r="B92"/>
  <c r="B93"/>
  <c r="B94"/>
  <c r="B95"/>
  <c r="B96"/>
  <c r="B97"/>
  <c r="B98"/>
  <c r="B99"/>
  <c r="B102"/>
  <c r="B103"/>
  <c r="B106"/>
  <c r="B107"/>
  <c r="B108"/>
  <c r="B109"/>
  <c r="B110"/>
  <c r="B113"/>
  <c r="B114"/>
  <c r="B115"/>
  <c r="B118"/>
  <c r="B119"/>
  <c r="B120"/>
  <c r="B15"/>
  <c r="D96" i="5"/>
  <c r="H96"/>
  <c r="E80"/>
  <c r="I80"/>
  <c r="F66"/>
  <c r="C58"/>
  <c r="G58"/>
  <c r="D49"/>
  <c r="H49"/>
  <c r="E30"/>
  <c r="I30"/>
  <c r="F13"/>
  <c r="C22" i="2"/>
  <c r="D22"/>
  <c r="E22"/>
  <c r="F22"/>
  <c r="G22"/>
  <c r="H22"/>
  <c r="I22"/>
  <c r="C13"/>
  <c r="D13"/>
  <c r="E13"/>
  <c r="F13"/>
  <c r="G13"/>
  <c r="H13"/>
  <c r="I13"/>
  <c r="C116"/>
  <c r="D116"/>
  <c r="E116"/>
  <c r="F116"/>
  <c r="G116"/>
  <c r="H116"/>
  <c r="I116"/>
  <c r="B116"/>
  <c r="C111"/>
  <c r="D111"/>
  <c r="E111"/>
  <c r="F111"/>
  <c r="G111"/>
  <c r="H111"/>
  <c r="I111"/>
  <c r="B111"/>
  <c r="C104"/>
  <c r="D104"/>
  <c r="E104"/>
  <c r="F104"/>
  <c r="G104"/>
  <c r="H104"/>
  <c r="I104"/>
  <c r="B104"/>
  <c r="C100"/>
  <c r="D100"/>
  <c r="E100"/>
  <c r="F100"/>
  <c r="G100"/>
  <c r="H100"/>
  <c r="I100"/>
  <c r="B100"/>
  <c r="C90"/>
  <c r="D90"/>
  <c r="E90"/>
  <c r="F90"/>
  <c r="G90"/>
  <c r="H90"/>
  <c r="I90"/>
  <c r="B90"/>
  <c r="C82"/>
  <c r="D82"/>
  <c r="E82"/>
  <c r="F82"/>
  <c r="G82"/>
  <c r="H82"/>
  <c r="I82"/>
  <c r="B82"/>
  <c r="C74"/>
  <c r="D74"/>
  <c r="E74"/>
  <c r="F74"/>
  <c r="G74"/>
  <c r="H74"/>
  <c r="I74"/>
  <c r="B74"/>
  <c r="C65"/>
  <c r="D65"/>
  <c r="E65"/>
  <c r="F65"/>
  <c r="G65"/>
  <c r="H65"/>
  <c r="I65"/>
  <c r="B65"/>
  <c r="C56"/>
  <c r="D56"/>
  <c r="E56"/>
  <c r="F56"/>
  <c r="G56"/>
  <c r="H56"/>
  <c r="I56"/>
  <c r="B56"/>
  <c r="C47"/>
  <c r="D47"/>
  <c r="E47"/>
  <c r="F47"/>
  <c r="G47"/>
  <c r="H47"/>
  <c r="I47"/>
  <c r="B47"/>
  <c r="C40"/>
  <c r="D40"/>
  <c r="E40"/>
  <c r="F40"/>
  <c r="G40"/>
  <c r="H40"/>
  <c r="I40"/>
  <c r="C33"/>
  <c r="D33"/>
  <c r="E33"/>
  <c r="F33"/>
  <c r="G33"/>
  <c r="H33"/>
  <c r="I33"/>
  <c r="B40"/>
  <c r="B33"/>
  <c r="B22"/>
  <c r="C19"/>
  <c r="D19"/>
  <c r="E19"/>
  <c r="F19"/>
  <c r="G19"/>
  <c r="H19"/>
  <c r="I19"/>
  <c r="B19"/>
  <c r="B13"/>
  <c r="H104" i="6"/>
  <c r="G104"/>
  <c r="F104"/>
  <c r="E104"/>
  <c r="D104"/>
  <c r="C104"/>
  <c r="H103"/>
  <c r="G103"/>
  <c r="F103"/>
  <c r="E103"/>
  <c r="D103"/>
  <c r="C103"/>
  <c r="H102"/>
  <c r="G102"/>
  <c r="F102"/>
  <c r="E102"/>
  <c r="D102"/>
  <c r="C102"/>
  <c r="H101"/>
  <c r="G101"/>
  <c r="F101"/>
  <c r="E101"/>
  <c r="D101"/>
  <c r="C101"/>
  <c r="H100"/>
  <c r="G100"/>
  <c r="F100"/>
  <c r="E100"/>
  <c r="D100"/>
  <c r="C100"/>
  <c r="H99"/>
  <c r="G99"/>
  <c r="F99"/>
  <c r="E99"/>
  <c r="E98" s="1"/>
  <c r="D99"/>
  <c r="C99"/>
  <c r="H96"/>
  <c r="G96"/>
  <c r="F96"/>
  <c r="E96"/>
  <c r="D96"/>
  <c r="C96"/>
  <c r="H95"/>
  <c r="G95"/>
  <c r="F95"/>
  <c r="E95"/>
  <c r="D95"/>
  <c r="C95"/>
  <c r="H94"/>
  <c r="G94"/>
  <c r="F94"/>
  <c r="E94"/>
  <c r="D94"/>
  <c r="C94"/>
  <c r="H93"/>
  <c r="G93"/>
  <c r="F93"/>
  <c r="E93"/>
  <c r="D93"/>
  <c r="C93"/>
  <c r="H92"/>
  <c r="G92"/>
  <c r="F92"/>
  <c r="E92"/>
  <c r="D92"/>
  <c r="C92"/>
  <c r="H91"/>
  <c r="G91"/>
  <c r="F91"/>
  <c r="E91"/>
  <c r="D91"/>
  <c r="C91"/>
  <c r="H90"/>
  <c r="G90"/>
  <c r="F90"/>
  <c r="E90"/>
  <c r="D90"/>
  <c r="C90"/>
  <c r="H89"/>
  <c r="G89"/>
  <c r="F89"/>
  <c r="E89"/>
  <c r="D89"/>
  <c r="C89"/>
  <c r="H88"/>
  <c r="G88"/>
  <c r="F88"/>
  <c r="E88"/>
  <c r="D88"/>
  <c r="C88"/>
  <c r="H87"/>
  <c r="G87"/>
  <c r="F87"/>
  <c r="E87"/>
  <c r="D87"/>
  <c r="C87"/>
  <c r="H86"/>
  <c r="G86"/>
  <c r="F86"/>
  <c r="E86"/>
  <c r="D86"/>
  <c r="C86"/>
  <c r="H85"/>
  <c r="G85"/>
  <c r="F85"/>
  <c r="E85"/>
  <c r="D85"/>
  <c r="C85"/>
  <c r="H84"/>
  <c r="G84"/>
  <c r="F84"/>
  <c r="E84"/>
  <c r="D84"/>
  <c r="C84"/>
  <c r="H83"/>
  <c r="G83"/>
  <c r="F83"/>
  <c r="E83"/>
  <c r="E82" s="1"/>
  <c r="D83"/>
  <c r="C83"/>
  <c r="H80"/>
  <c r="G80"/>
  <c r="F80"/>
  <c r="E80"/>
  <c r="D80"/>
  <c r="C80"/>
  <c r="H79"/>
  <c r="G79"/>
  <c r="F79"/>
  <c r="E79"/>
  <c r="D79"/>
  <c r="C79"/>
  <c r="H78"/>
  <c r="G78"/>
  <c r="F78"/>
  <c r="E78"/>
  <c r="D78"/>
  <c r="C78"/>
  <c r="H77"/>
  <c r="G77"/>
  <c r="F77"/>
  <c r="E77"/>
  <c r="D77"/>
  <c r="C77"/>
  <c r="H76"/>
  <c r="G76"/>
  <c r="F76"/>
  <c r="E76"/>
  <c r="D76"/>
  <c r="C76"/>
  <c r="H75"/>
  <c r="G75"/>
  <c r="F75"/>
  <c r="E75"/>
  <c r="D75"/>
  <c r="C75"/>
  <c r="H74"/>
  <c r="G74"/>
  <c r="F74"/>
  <c r="E74"/>
  <c r="D74"/>
  <c r="C74"/>
  <c r="H73"/>
  <c r="G73"/>
  <c r="F73"/>
  <c r="E73"/>
  <c r="D73"/>
  <c r="C73"/>
  <c r="H72"/>
  <c r="G72"/>
  <c r="F72"/>
  <c r="E72"/>
  <c r="D72"/>
  <c r="C72"/>
  <c r="H71"/>
  <c r="G71"/>
  <c r="F71"/>
  <c r="E71"/>
  <c r="D71"/>
  <c r="C71"/>
  <c r="H70"/>
  <c r="G70"/>
  <c r="F70"/>
  <c r="E70"/>
  <c r="D70"/>
  <c r="C70"/>
  <c r="H69"/>
  <c r="G69"/>
  <c r="F69"/>
  <c r="E69"/>
  <c r="E68" s="1"/>
  <c r="D69"/>
  <c r="C69"/>
  <c r="H65"/>
  <c r="G65"/>
  <c r="F65"/>
  <c r="E65"/>
  <c r="D65"/>
  <c r="C65"/>
  <c r="H64"/>
  <c r="G64"/>
  <c r="F64"/>
  <c r="E64"/>
  <c r="D64"/>
  <c r="C64"/>
  <c r="H63"/>
  <c r="G63"/>
  <c r="F63"/>
  <c r="E63"/>
  <c r="D63"/>
  <c r="C63"/>
  <c r="H62"/>
  <c r="G62"/>
  <c r="F62"/>
  <c r="E62"/>
  <c r="D62"/>
  <c r="C62"/>
  <c r="H61"/>
  <c r="G61"/>
  <c r="F61"/>
  <c r="E61"/>
  <c r="D61"/>
  <c r="C61"/>
  <c r="H60"/>
  <c r="G60"/>
  <c r="F60"/>
  <c r="E60"/>
  <c r="E59" s="1"/>
  <c r="D60"/>
  <c r="C60"/>
  <c r="H57"/>
  <c r="G57"/>
  <c r="F57"/>
  <c r="E57"/>
  <c r="D57"/>
  <c r="C57"/>
  <c r="H56"/>
  <c r="G56"/>
  <c r="F56"/>
  <c r="E56"/>
  <c r="D56"/>
  <c r="C56"/>
  <c r="H55"/>
  <c r="G55"/>
  <c r="F55"/>
  <c r="E55"/>
  <c r="D55"/>
  <c r="C55"/>
  <c r="H54"/>
  <c r="G54"/>
  <c r="F54"/>
  <c r="E54"/>
  <c r="D54"/>
  <c r="C54"/>
  <c r="H53"/>
  <c r="G53"/>
  <c r="F53"/>
  <c r="E53"/>
  <c r="D53"/>
  <c r="C53"/>
  <c r="H52"/>
  <c r="G52"/>
  <c r="F52"/>
  <c r="E52"/>
  <c r="D52"/>
  <c r="C52"/>
  <c r="H51"/>
  <c r="G51"/>
  <c r="G50" s="1"/>
  <c r="F51"/>
  <c r="E51"/>
  <c r="D51"/>
  <c r="C51"/>
  <c r="C50" s="1"/>
  <c r="H48"/>
  <c r="G48"/>
  <c r="F48"/>
  <c r="E48"/>
  <c r="D48"/>
  <c r="C48"/>
  <c r="H47"/>
  <c r="G47"/>
  <c r="F47"/>
  <c r="E47"/>
  <c r="D47"/>
  <c r="C47"/>
  <c r="H46"/>
  <c r="G46"/>
  <c r="F46"/>
  <c r="E46"/>
  <c r="D46"/>
  <c r="C46"/>
  <c r="H45"/>
  <c r="G45"/>
  <c r="F45"/>
  <c r="E45"/>
  <c r="D45"/>
  <c r="C45"/>
  <c r="H44"/>
  <c r="G44"/>
  <c r="F44"/>
  <c r="E44"/>
  <c r="D44"/>
  <c r="C44"/>
  <c r="H43"/>
  <c r="G43"/>
  <c r="F43"/>
  <c r="E43"/>
  <c r="D43"/>
  <c r="C43"/>
  <c r="H42"/>
  <c r="G42"/>
  <c r="F42"/>
  <c r="E42"/>
  <c r="D42"/>
  <c r="C42"/>
  <c r="H41"/>
  <c r="G41"/>
  <c r="F41"/>
  <c r="E41"/>
  <c r="D41"/>
  <c r="C41"/>
  <c r="H40"/>
  <c r="G40"/>
  <c r="F40"/>
  <c r="E40"/>
  <c r="D40"/>
  <c r="C40"/>
  <c r="H39"/>
  <c r="G39"/>
  <c r="F39"/>
  <c r="E39"/>
  <c r="D39"/>
  <c r="C39"/>
  <c r="H38"/>
  <c r="G38"/>
  <c r="F38"/>
  <c r="E38"/>
  <c r="D38"/>
  <c r="C38"/>
  <c r="H37"/>
  <c r="G37"/>
  <c r="F37"/>
  <c r="E37"/>
  <c r="D37"/>
  <c r="C37"/>
  <c r="H36"/>
  <c r="G36"/>
  <c r="F36"/>
  <c r="E36"/>
  <c r="D36"/>
  <c r="C36"/>
  <c r="H35"/>
  <c r="G35"/>
  <c r="F35"/>
  <c r="E35"/>
  <c r="D35"/>
  <c r="C35"/>
  <c r="H34"/>
  <c r="G34"/>
  <c r="F34"/>
  <c r="E34"/>
  <c r="D34"/>
  <c r="C34"/>
  <c r="H33"/>
  <c r="G33"/>
  <c r="F33"/>
  <c r="E33"/>
  <c r="D33"/>
  <c r="C33"/>
  <c r="H32"/>
  <c r="G32"/>
  <c r="F32"/>
  <c r="E32"/>
  <c r="E31" s="1"/>
  <c r="D32"/>
  <c r="C32"/>
  <c r="H29"/>
  <c r="G29"/>
  <c r="F29"/>
  <c r="E29"/>
  <c r="D29"/>
  <c r="C29"/>
  <c r="H28"/>
  <c r="G28"/>
  <c r="F28"/>
  <c r="E28"/>
  <c r="D28"/>
  <c r="C28"/>
  <c r="H27"/>
  <c r="G27"/>
  <c r="F27"/>
  <c r="E27"/>
  <c r="D27"/>
  <c r="C27"/>
  <c r="H26"/>
  <c r="G26"/>
  <c r="F26"/>
  <c r="E26"/>
  <c r="D26"/>
  <c r="C26"/>
  <c r="H25"/>
  <c r="G25"/>
  <c r="F25"/>
  <c r="E25"/>
  <c r="D25"/>
  <c r="C25"/>
  <c r="H24"/>
  <c r="G24"/>
  <c r="F24"/>
  <c r="E24"/>
  <c r="D24"/>
  <c r="C24"/>
  <c r="H23"/>
  <c r="G23"/>
  <c r="F23"/>
  <c r="E23"/>
  <c r="D23"/>
  <c r="C23"/>
  <c r="H22"/>
  <c r="G22"/>
  <c r="F22"/>
  <c r="E22"/>
  <c r="D22"/>
  <c r="C22"/>
  <c r="H21"/>
  <c r="G21"/>
  <c r="F21"/>
  <c r="E21"/>
  <c r="D21"/>
  <c r="C21"/>
  <c r="H20"/>
  <c r="G20"/>
  <c r="F20"/>
  <c r="E20"/>
  <c r="D20"/>
  <c r="C20"/>
  <c r="H19"/>
  <c r="G19"/>
  <c r="F19"/>
  <c r="E19"/>
  <c r="D19"/>
  <c r="C19"/>
  <c r="H18"/>
  <c r="G18"/>
  <c r="F18"/>
  <c r="E18"/>
  <c r="D18"/>
  <c r="C18"/>
  <c r="H17"/>
  <c r="G17"/>
  <c r="F17"/>
  <c r="E17"/>
  <c r="D17"/>
  <c r="C17"/>
  <c r="G16"/>
  <c r="F16"/>
  <c r="E16"/>
  <c r="D16"/>
  <c r="C16"/>
  <c r="H15"/>
  <c r="G15"/>
  <c r="F15"/>
  <c r="E15"/>
  <c r="D15"/>
  <c r="C15"/>
  <c r="I102" i="5"/>
  <c r="H102"/>
  <c r="G102"/>
  <c r="F102"/>
  <c r="E102"/>
  <c r="D102"/>
  <c r="C102"/>
  <c r="B102"/>
  <c r="I101"/>
  <c r="H101"/>
  <c r="G101"/>
  <c r="F101"/>
  <c r="E101"/>
  <c r="D101"/>
  <c r="C101"/>
  <c r="B101"/>
  <c r="I100"/>
  <c r="H100"/>
  <c r="G100"/>
  <c r="F100"/>
  <c r="E100"/>
  <c r="D100"/>
  <c r="C100"/>
  <c r="B100"/>
  <c r="I99"/>
  <c r="H99"/>
  <c r="G99"/>
  <c r="F99"/>
  <c r="E99"/>
  <c r="D99"/>
  <c r="C99"/>
  <c r="B99"/>
  <c r="I98"/>
  <c r="H98"/>
  <c r="G98"/>
  <c r="F98"/>
  <c r="E98"/>
  <c r="D98"/>
  <c r="C98"/>
  <c r="B98"/>
  <c r="I97"/>
  <c r="I96" s="1"/>
  <c r="H97"/>
  <c r="G97"/>
  <c r="G96" s="1"/>
  <c r="F97"/>
  <c r="F96" s="1"/>
  <c r="E97"/>
  <c r="E96" s="1"/>
  <c r="D97"/>
  <c r="C97"/>
  <c r="C96" s="1"/>
  <c r="B97"/>
  <c r="B96"/>
  <c r="I94"/>
  <c r="H94"/>
  <c r="G94"/>
  <c r="F94"/>
  <c r="E94"/>
  <c r="D94"/>
  <c r="C94"/>
  <c r="B94"/>
  <c r="I93"/>
  <c r="H93"/>
  <c r="G93"/>
  <c r="F93"/>
  <c r="E93"/>
  <c r="D93"/>
  <c r="C93"/>
  <c r="B93"/>
  <c r="I92"/>
  <c r="H92"/>
  <c r="G92"/>
  <c r="F92"/>
  <c r="E92"/>
  <c r="D92"/>
  <c r="C92"/>
  <c r="B92"/>
  <c r="I91"/>
  <c r="H91"/>
  <c r="G91"/>
  <c r="F91"/>
  <c r="E91"/>
  <c r="D91"/>
  <c r="C91"/>
  <c r="B91"/>
  <c r="I90"/>
  <c r="H90"/>
  <c r="G90"/>
  <c r="F90"/>
  <c r="E90"/>
  <c r="D90"/>
  <c r="C90"/>
  <c r="B90"/>
  <c r="I89"/>
  <c r="H89"/>
  <c r="G89"/>
  <c r="F89"/>
  <c r="E89"/>
  <c r="D89"/>
  <c r="C89"/>
  <c r="B89"/>
  <c r="I88"/>
  <c r="H88"/>
  <c r="G88"/>
  <c r="F88"/>
  <c r="E88"/>
  <c r="D88"/>
  <c r="C88"/>
  <c r="B88"/>
  <c r="I87"/>
  <c r="H87"/>
  <c r="G87"/>
  <c r="F87"/>
  <c r="E87"/>
  <c r="D87"/>
  <c r="C87"/>
  <c r="B87"/>
  <c r="I86"/>
  <c r="H86"/>
  <c r="G86"/>
  <c r="F86"/>
  <c r="E86"/>
  <c r="D86"/>
  <c r="C86"/>
  <c r="B86"/>
  <c r="I85"/>
  <c r="H85"/>
  <c r="G85"/>
  <c r="F85"/>
  <c r="E85"/>
  <c r="D85"/>
  <c r="C85"/>
  <c r="B85"/>
  <c r="I84"/>
  <c r="H84"/>
  <c r="G84"/>
  <c r="F84"/>
  <c r="E84"/>
  <c r="D84"/>
  <c r="C84"/>
  <c r="B84"/>
  <c r="I83"/>
  <c r="H83"/>
  <c r="G83"/>
  <c r="F83"/>
  <c r="E83"/>
  <c r="D83"/>
  <c r="C83"/>
  <c r="B83"/>
  <c r="I82"/>
  <c r="H82"/>
  <c r="G82"/>
  <c r="F82"/>
  <c r="E82"/>
  <c r="D82"/>
  <c r="C82"/>
  <c r="B82"/>
  <c r="I81"/>
  <c r="H81"/>
  <c r="H80" s="1"/>
  <c r="G81"/>
  <c r="G80" s="1"/>
  <c r="F81"/>
  <c r="F80" s="1"/>
  <c r="E81"/>
  <c r="D81"/>
  <c r="D80" s="1"/>
  <c r="C81"/>
  <c r="C80" s="1"/>
  <c r="B81"/>
  <c r="B80" s="1"/>
  <c r="I78"/>
  <c r="H78"/>
  <c r="G78"/>
  <c r="F78"/>
  <c r="E78"/>
  <c r="D78"/>
  <c r="C78"/>
  <c r="B78"/>
  <c r="I77"/>
  <c r="H77"/>
  <c r="G77"/>
  <c r="F77"/>
  <c r="E77"/>
  <c r="D77"/>
  <c r="C77"/>
  <c r="B77"/>
  <c r="I76"/>
  <c r="H76"/>
  <c r="G76"/>
  <c r="F76"/>
  <c r="E76"/>
  <c r="D76"/>
  <c r="C76"/>
  <c r="B76"/>
  <c r="I75"/>
  <c r="H75"/>
  <c r="G75"/>
  <c r="F75"/>
  <c r="E75"/>
  <c r="D75"/>
  <c r="C75"/>
  <c r="B75"/>
  <c r="I74"/>
  <c r="H74"/>
  <c r="G74"/>
  <c r="F74"/>
  <c r="E74"/>
  <c r="D74"/>
  <c r="C74"/>
  <c r="B74"/>
  <c r="I73"/>
  <c r="H73"/>
  <c r="G73"/>
  <c r="F73"/>
  <c r="E73"/>
  <c r="D73"/>
  <c r="C73"/>
  <c r="B73"/>
  <c r="I72"/>
  <c r="H72"/>
  <c r="G72"/>
  <c r="F72"/>
  <c r="E72"/>
  <c r="D72"/>
  <c r="C72"/>
  <c r="B72"/>
  <c r="I71"/>
  <c r="H71"/>
  <c r="G71"/>
  <c r="F71"/>
  <c r="E71"/>
  <c r="D71"/>
  <c r="C71"/>
  <c r="B71"/>
  <c r="I70"/>
  <c r="H70"/>
  <c r="G70"/>
  <c r="F70"/>
  <c r="E70"/>
  <c r="D70"/>
  <c r="C70"/>
  <c r="B70"/>
  <c r="I69"/>
  <c r="H69"/>
  <c r="G69"/>
  <c r="F69"/>
  <c r="E69"/>
  <c r="D69"/>
  <c r="C69"/>
  <c r="B69"/>
  <c r="I68"/>
  <c r="H68"/>
  <c r="G68"/>
  <c r="F68"/>
  <c r="E68"/>
  <c r="D68"/>
  <c r="C68"/>
  <c r="B68"/>
  <c r="I67"/>
  <c r="I66" s="1"/>
  <c r="H67"/>
  <c r="H66" s="1"/>
  <c r="G67"/>
  <c r="G66" s="1"/>
  <c r="F67"/>
  <c r="E67"/>
  <c r="E66" s="1"/>
  <c r="D67"/>
  <c r="D66" s="1"/>
  <c r="C67"/>
  <c r="C66" s="1"/>
  <c r="B67"/>
  <c r="B66"/>
  <c r="I64"/>
  <c r="H64"/>
  <c r="G64"/>
  <c r="F64"/>
  <c r="E64"/>
  <c r="D64"/>
  <c r="C64"/>
  <c r="B64"/>
  <c r="I63"/>
  <c r="H63"/>
  <c r="G63"/>
  <c r="F63"/>
  <c r="E63"/>
  <c r="D63"/>
  <c r="C63"/>
  <c r="B63"/>
  <c r="I62"/>
  <c r="H62"/>
  <c r="G62"/>
  <c r="F62"/>
  <c r="E62"/>
  <c r="D62"/>
  <c r="C62"/>
  <c r="B62"/>
  <c r="I61"/>
  <c r="H61"/>
  <c r="G61"/>
  <c r="F61"/>
  <c r="E61"/>
  <c r="D61"/>
  <c r="C61"/>
  <c r="B61"/>
  <c r="I60"/>
  <c r="H60"/>
  <c r="G60"/>
  <c r="F60"/>
  <c r="E60"/>
  <c r="D60"/>
  <c r="C60"/>
  <c r="B60"/>
  <c r="I59"/>
  <c r="I58" s="1"/>
  <c r="H59"/>
  <c r="H58" s="1"/>
  <c r="G59"/>
  <c r="F59"/>
  <c r="F58" s="1"/>
  <c r="E59"/>
  <c r="E58" s="1"/>
  <c r="D59"/>
  <c r="D58" s="1"/>
  <c r="C59"/>
  <c r="B59"/>
  <c r="B58"/>
  <c r="I56"/>
  <c r="H56"/>
  <c r="G56"/>
  <c r="F56"/>
  <c r="E56"/>
  <c r="D56"/>
  <c r="C56"/>
  <c r="B56"/>
  <c r="I55"/>
  <c r="H55"/>
  <c r="G55"/>
  <c r="F55"/>
  <c r="E55"/>
  <c r="D55"/>
  <c r="C55"/>
  <c r="B55"/>
  <c r="I54"/>
  <c r="H54"/>
  <c r="G54"/>
  <c r="F54"/>
  <c r="E54"/>
  <c r="D54"/>
  <c r="C54"/>
  <c r="B54"/>
  <c r="I53"/>
  <c r="H53"/>
  <c r="G53"/>
  <c r="F53"/>
  <c r="E53"/>
  <c r="D53"/>
  <c r="C53"/>
  <c r="B53"/>
  <c r="I52"/>
  <c r="H52"/>
  <c r="G52"/>
  <c r="F52"/>
  <c r="E52"/>
  <c r="D52"/>
  <c r="C52"/>
  <c r="B52"/>
  <c r="I51"/>
  <c r="H51"/>
  <c r="G51"/>
  <c r="F51"/>
  <c r="E51"/>
  <c r="D51"/>
  <c r="C51"/>
  <c r="B51"/>
  <c r="I50"/>
  <c r="I49" s="1"/>
  <c r="H50"/>
  <c r="G50"/>
  <c r="G49" s="1"/>
  <c r="F50"/>
  <c r="F49" s="1"/>
  <c r="E50"/>
  <c r="E49" s="1"/>
  <c r="D50"/>
  <c r="C50"/>
  <c r="C49" s="1"/>
  <c r="B50"/>
  <c r="B49"/>
  <c r="I47"/>
  <c r="H47"/>
  <c r="G47"/>
  <c r="F47"/>
  <c r="E47"/>
  <c r="D47"/>
  <c r="C47"/>
  <c r="B47"/>
  <c r="I46"/>
  <c r="H46"/>
  <c r="G46"/>
  <c r="F46"/>
  <c r="E46"/>
  <c r="D46"/>
  <c r="C46"/>
  <c r="B46"/>
  <c r="I45"/>
  <c r="H45"/>
  <c r="G45"/>
  <c r="F45"/>
  <c r="E45"/>
  <c r="D45"/>
  <c r="C45"/>
  <c r="B45"/>
  <c r="I44"/>
  <c r="H44"/>
  <c r="G44"/>
  <c r="F44"/>
  <c r="E44"/>
  <c r="D44"/>
  <c r="C44"/>
  <c r="B44"/>
  <c r="I43"/>
  <c r="H43"/>
  <c r="G43"/>
  <c r="F43"/>
  <c r="E43"/>
  <c r="D43"/>
  <c r="C43"/>
  <c r="B43"/>
  <c r="I42"/>
  <c r="H42"/>
  <c r="G42"/>
  <c r="F42"/>
  <c r="E42"/>
  <c r="D42"/>
  <c r="C42"/>
  <c r="B42"/>
  <c r="I41"/>
  <c r="H41"/>
  <c r="G41"/>
  <c r="F41"/>
  <c r="E41"/>
  <c r="D41"/>
  <c r="C41"/>
  <c r="B41"/>
  <c r="I40"/>
  <c r="H40"/>
  <c r="G40"/>
  <c r="F40"/>
  <c r="E40"/>
  <c r="D40"/>
  <c r="C40"/>
  <c r="B40"/>
  <c r="I39"/>
  <c r="H39"/>
  <c r="G39"/>
  <c r="F39"/>
  <c r="E39"/>
  <c r="D39"/>
  <c r="C39"/>
  <c r="B39"/>
  <c r="I38"/>
  <c r="H38"/>
  <c r="G38"/>
  <c r="F38"/>
  <c r="E38"/>
  <c r="D38"/>
  <c r="C38"/>
  <c r="B38"/>
  <c r="I37"/>
  <c r="H37"/>
  <c r="G37"/>
  <c r="F37"/>
  <c r="E37"/>
  <c r="D37"/>
  <c r="C37"/>
  <c r="B37"/>
  <c r="I36"/>
  <c r="H36"/>
  <c r="G36"/>
  <c r="F36"/>
  <c r="E36"/>
  <c r="D36"/>
  <c r="C36"/>
  <c r="B36"/>
  <c r="I35"/>
  <c r="H35"/>
  <c r="G35"/>
  <c r="F35"/>
  <c r="E35"/>
  <c r="D35"/>
  <c r="C35"/>
  <c r="B35"/>
  <c r="I34"/>
  <c r="H34"/>
  <c r="G34"/>
  <c r="F34"/>
  <c r="E34"/>
  <c r="D34"/>
  <c r="C34"/>
  <c r="B34"/>
  <c r="I33"/>
  <c r="H33"/>
  <c r="G33"/>
  <c r="F33"/>
  <c r="E33"/>
  <c r="D33"/>
  <c r="C33"/>
  <c r="B33"/>
  <c r="I32"/>
  <c r="H32"/>
  <c r="G32"/>
  <c r="F32"/>
  <c r="E32"/>
  <c r="D32"/>
  <c r="C32"/>
  <c r="B32"/>
  <c r="I31"/>
  <c r="H31"/>
  <c r="H30" s="1"/>
  <c r="G31"/>
  <c r="G30" s="1"/>
  <c r="F31"/>
  <c r="F30" s="1"/>
  <c r="E31"/>
  <c r="D31"/>
  <c r="D30" s="1"/>
  <c r="C31"/>
  <c r="C30" s="1"/>
  <c r="B31"/>
  <c r="B30" s="1"/>
  <c r="I28"/>
  <c r="H28"/>
  <c r="G28"/>
  <c r="F28"/>
  <c r="E28"/>
  <c r="D28"/>
  <c r="C28"/>
  <c r="B28"/>
  <c r="I27"/>
  <c r="H27"/>
  <c r="G27"/>
  <c r="F27"/>
  <c r="E27"/>
  <c r="D27"/>
  <c r="C27"/>
  <c r="B27"/>
  <c r="I26"/>
  <c r="H26"/>
  <c r="G26"/>
  <c r="F26"/>
  <c r="E26"/>
  <c r="D26"/>
  <c r="C26"/>
  <c r="B26"/>
  <c r="I25"/>
  <c r="H25"/>
  <c r="G25"/>
  <c r="F25"/>
  <c r="E25"/>
  <c r="D25"/>
  <c r="C25"/>
  <c r="B25"/>
  <c r="I24"/>
  <c r="H24"/>
  <c r="G24"/>
  <c r="F24"/>
  <c r="E24"/>
  <c r="D24"/>
  <c r="C24"/>
  <c r="B24"/>
  <c r="I23"/>
  <c r="H23"/>
  <c r="G23"/>
  <c r="F23"/>
  <c r="E23"/>
  <c r="D23"/>
  <c r="C23"/>
  <c r="B23"/>
  <c r="I22"/>
  <c r="H22"/>
  <c r="G22"/>
  <c r="F22"/>
  <c r="E22"/>
  <c r="D22"/>
  <c r="C22"/>
  <c r="B22"/>
  <c r="I21"/>
  <c r="H21"/>
  <c r="G21"/>
  <c r="F21"/>
  <c r="E21"/>
  <c r="D21"/>
  <c r="C21"/>
  <c r="B21"/>
  <c r="I20"/>
  <c r="H20"/>
  <c r="G20"/>
  <c r="F20"/>
  <c r="E20"/>
  <c r="D20"/>
  <c r="C20"/>
  <c r="B20"/>
  <c r="I19"/>
  <c r="H19"/>
  <c r="G19"/>
  <c r="F19"/>
  <c r="E19"/>
  <c r="D19"/>
  <c r="C19"/>
  <c r="B19"/>
  <c r="I18"/>
  <c r="H18"/>
  <c r="G18"/>
  <c r="F18"/>
  <c r="E18"/>
  <c r="D18"/>
  <c r="C18"/>
  <c r="B18"/>
  <c r="I17"/>
  <c r="H17"/>
  <c r="G17"/>
  <c r="F17"/>
  <c r="E17"/>
  <c r="D17"/>
  <c r="C17"/>
  <c r="B17"/>
  <c r="I16"/>
  <c r="H16"/>
  <c r="G16"/>
  <c r="F16"/>
  <c r="E16"/>
  <c r="D16"/>
  <c r="C16"/>
  <c r="B16"/>
  <c r="I15"/>
  <c r="H15"/>
  <c r="G15"/>
  <c r="F15"/>
  <c r="E15"/>
  <c r="D15"/>
  <c r="C15"/>
  <c r="B15"/>
  <c r="I14"/>
  <c r="I13" s="1"/>
  <c r="H14"/>
  <c r="H13" s="1"/>
  <c r="H11" s="1"/>
  <c r="G14"/>
  <c r="G13" s="1"/>
  <c r="F14"/>
  <c r="E14"/>
  <c r="E13" s="1"/>
  <c r="D14"/>
  <c r="D13" s="1"/>
  <c r="D11" s="1"/>
  <c r="C14"/>
  <c r="C13" s="1"/>
  <c r="B14"/>
  <c r="B13"/>
  <c r="B11" s="1"/>
  <c r="E11" l="1"/>
  <c r="I11"/>
  <c r="C11"/>
  <c r="G11"/>
  <c r="F11"/>
  <c r="L12" i="4"/>
  <c r="D12"/>
  <c r="E14" i="6"/>
  <c r="B16"/>
  <c r="D31"/>
  <c r="H31"/>
  <c r="F50"/>
  <c r="D59"/>
  <c r="H59"/>
  <c r="D68"/>
  <c r="H68"/>
  <c r="D82"/>
  <c r="H82"/>
  <c r="D98"/>
  <c r="H98"/>
  <c r="F12" i="3"/>
  <c r="H12" i="4"/>
  <c r="C31" i="6"/>
  <c r="G31"/>
  <c r="E50"/>
  <c r="G59"/>
  <c r="G12" s="1"/>
  <c r="C68"/>
  <c r="G68"/>
  <c r="C82"/>
  <c r="G82"/>
  <c r="C98"/>
  <c r="G98"/>
  <c r="B101" i="3"/>
  <c r="B11" i="2"/>
  <c r="G11"/>
  <c r="C11"/>
  <c r="H11"/>
  <c r="D11"/>
  <c r="F11"/>
  <c r="I11"/>
  <c r="E11"/>
  <c r="B100" i="4"/>
  <c r="B116"/>
  <c r="B112" i="3"/>
  <c r="B57"/>
  <c r="B41"/>
  <c r="B23"/>
  <c r="B91"/>
  <c r="B75"/>
  <c r="B48"/>
  <c r="B14"/>
  <c r="B117"/>
  <c r="B105"/>
  <c r="B83"/>
  <c r="B66"/>
  <c r="B34"/>
  <c r="B90" i="4"/>
  <c r="B74"/>
  <c r="B48"/>
  <c r="B14"/>
  <c r="B104"/>
  <c r="B82"/>
  <c r="B66"/>
  <c r="B111"/>
  <c r="B57"/>
  <c r="B41"/>
  <c r="B34"/>
  <c r="B23"/>
  <c r="H14" i="6"/>
  <c r="H12" s="1"/>
  <c r="B18"/>
  <c r="B20"/>
  <c r="B22"/>
  <c r="B24"/>
  <c r="B26"/>
  <c r="B28"/>
  <c r="B34"/>
  <c r="B36"/>
  <c r="B38"/>
  <c r="B40"/>
  <c r="B42"/>
  <c r="B44"/>
  <c r="B46"/>
  <c r="B48"/>
  <c r="B52"/>
  <c r="B54"/>
  <c r="B56"/>
  <c r="B60"/>
  <c r="B59" s="1"/>
  <c r="B62"/>
  <c r="B64"/>
  <c r="B71"/>
  <c r="B73"/>
  <c r="B75"/>
  <c r="B77"/>
  <c r="B79"/>
  <c r="B85"/>
  <c r="B87"/>
  <c r="B89"/>
  <c r="B91"/>
  <c r="B93"/>
  <c r="B95"/>
  <c r="B101"/>
  <c r="B103"/>
  <c r="D14"/>
  <c r="C14"/>
  <c r="G14"/>
  <c r="F31"/>
  <c r="D50"/>
  <c r="H50"/>
  <c r="F59"/>
  <c r="F68"/>
  <c r="F82"/>
  <c r="F98"/>
  <c r="F14"/>
  <c r="B17"/>
  <c r="B19"/>
  <c r="B21"/>
  <c r="B23"/>
  <c r="B25"/>
  <c r="B27"/>
  <c r="B29"/>
  <c r="B33"/>
  <c r="B35"/>
  <c r="B37"/>
  <c r="B39"/>
  <c r="B41"/>
  <c r="B43"/>
  <c r="B45"/>
  <c r="B47"/>
  <c r="B53"/>
  <c r="B55"/>
  <c r="B57"/>
  <c r="B61"/>
  <c r="B63"/>
  <c r="B65"/>
  <c r="B70"/>
  <c r="B72"/>
  <c r="B74"/>
  <c r="B76"/>
  <c r="B78"/>
  <c r="B80"/>
  <c r="B84"/>
  <c r="B86"/>
  <c r="B88"/>
  <c r="B90"/>
  <c r="B92"/>
  <c r="B94"/>
  <c r="B96"/>
  <c r="B100"/>
  <c r="B102"/>
  <c r="B104"/>
  <c r="D12"/>
  <c r="E12"/>
  <c r="B15"/>
  <c r="B83"/>
  <c r="B69"/>
  <c r="C59"/>
  <c r="B99"/>
  <c r="B32"/>
  <c r="B51"/>
  <c r="B50" l="1"/>
  <c r="C12"/>
  <c r="B68"/>
  <c r="B12" i="3"/>
  <c r="B12" i="4"/>
  <c r="B98" i="6"/>
  <c r="B31"/>
  <c r="B82"/>
  <c r="F12"/>
  <c r="B14"/>
  <c r="B12" l="1"/>
</calcChain>
</file>

<file path=xl/sharedStrings.xml><?xml version="1.0" encoding="utf-8"?>
<sst xmlns="http://schemas.openxmlformats.org/spreadsheetml/2006/main" count="547" uniqueCount="348">
  <si>
    <t>Índice de Cuadros Estadísticos</t>
  </si>
  <si>
    <t xml:space="preserve">Descripción </t>
  </si>
  <si>
    <t>CUADRO N° 1</t>
  </si>
  <si>
    <t>SEGÚN: CIRCUITO JUDICIAL Y DESPACHO</t>
  </si>
  <si>
    <t>JUZGADO</t>
  </si>
  <si>
    <t>ACTIVOS 01/01/2015</t>
  </si>
  <si>
    <t>ENTRADOS</t>
  </si>
  <si>
    <t>REEENTRADOS</t>
  </si>
  <si>
    <t>TERMINADOS</t>
  </si>
  <si>
    <t>INACTIVOS</t>
  </si>
  <si>
    <t>ACTIVOS 31/12/2015</t>
  </si>
  <si>
    <t>CIRCULANTE POR ESTADO</t>
  </si>
  <si>
    <t>CIRCULANTE POR FASE</t>
  </si>
  <si>
    <t>TOTAL</t>
  </si>
  <si>
    <t>Primer Circuito Judicial de San José</t>
  </si>
  <si>
    <t xml:space="preserve">Juzgado de Pensiones Alimentarias del I Circ. Jud. De San José </t>
  </si>
  <si>
    <r>
      <t>Juzgado Pensiones y Violencia Doméstica de Escazú</t>
    </r>
    <r>
      <rPr>
        <vertAlign val="superscript"/>
        <sz val="14"/>
        <rFont val="Times New Roman"/>
        <family val="1"/>
      </rPr>
      <t>(2)</t>
    </r>
  </si>
  <si>
    <r>
      <t>Juzgado Contr. y Men. Cuantía de Santa Ana</t>
    </r>
    <r>
      <rPr>
        <vertAlign val="superscript"/>
        <sz val="14"/>
        <rFont val="Times New Roman"/>
        <family val="1"/>
      </rPr>
      <t>(2)</t>
    </r>
  </si>
  <si>
    <r>
      <t>Juzgado Contr. y Men. Cuantía de Mora</t>
    </r>
    <r>
      <rPr>
        <vertAlign val="superscript"/>
        <sz val="14"/>
        <rFont val="Times New Roman"/>
        <family val="1"/>
      </rPr>
      <t>(2)</t>
    </r>
  </si>
  <si>
    <r>
      <t>Juzgado Contr. y Men. Cuantía de Puriscal</t>
    </r>
    <r>
      <rPr>
        <vertAlign val="superscript"/>
        <sz val="14"/>
        <rFont val="Times New Roman"/>
        <family val="1"/>
      </rPr>
      <t>(2)</t>
    </r>
  </si>
  <si>
    <r>
      <t>Juzgado Contr. y Men. Cuantía de Turrubares</t>
    </r>
    <r>
      <rPr>
        <vertAlign val="superscript"/>
        <sz val="14"/>
        <rFont val="Times New Roman"/>
        <family val="1"/>
      </rPr>
      <t>(2)</t>
    </r>
  </si>
  <si>
    <t>Segundo Circuito Judicial de San José</t>
  </si>
  <si>
    <r>
      <t>Juzgado de Pensiones Alimentarias II Circ. Jud. De San José</t>
    </r>
    <r>
      <rPr>
        <vertAlign val="superscript"/>
        <sz val="14"/>
        <rFont val="Times New Roman"/>
        <family val="1"/>
      </rPr>
      <t xml:space="preserve"> (1)</t>
    </r>
  </si>
  <si>
    <t>Tercer Circuito Judicial de San José</t>
  </si>
  <si>
    <t>Juzgado de Pensiones y Violen. Doméstica de Pavas- Pisav</t>
  </si>
  <si>
    <r>
      <t>Juzgado Contr. y Men. Cuantía de Hatillo</t>
    </r>
    <r>
      <rPr>
        <vertAlign val="superscript"/>
        <sz val="14"/>
        <rFont val="Times New Roman"/>
        <family val="1"/>
      </rPr>
      <t>(2)</t>
    </r>
  </si>
  <si>
    <r>
      <t>Juzgado Contr. y Men. Cuantía de San Sebastián</t>
    </r>
    <r>
      <rPr>
        <vertAlign val="superscript"/>
        <sz val="14"/>
        <rFont val="Times New Roman"/>
        <family val="1"/>
      </rPr>
      <t>(2)</t>
    </r>
  </si>
  <si>
    <r>
      <t>Juzgado Contr. y Men. Cuantía de Alajuelita</t>
    </r>
    <r>
      <rPr>
        <vertAlign val="superscript"/>
        <sz val="14"/>
        <rFont val="Times New Roman"/>
        <family val="1"/>
      </rPr>
      <t>(2)</t>
    </r>
  </si>
  <si>
    <t>Juzgado de Pensiones Alimentarias III Circ. Jud. De San José</t>
  </si>
  <si>
    <r>
      <t>Juzgado Contr. y Men. Cuantía de Aserrí</t>
    </r>
    <r>
      <rPr>
        <vertAlign val="superscript"/>
        <sz val="14"/>
        <rFont val="Times New Roman"/>
        <family val="1"/>
      </rPr>
      <t>(2)</t>
    </r>
  </si>
  <si>
    <r>
      <t>Juzgado Contr. y Men. Cuantía de Acosta</t>
    </r>
    <r>
      <rPr>
        <vertAlign val="superscript"/>
        <sz val="14"/>
        <rFont val="Times New Roman"/>
        <family val="1"/>
      </rPr>
      <t>(2)</t>
    </r>
  </si>
  <si>
    <t>Primer Circuito Judicial de Alajuela</t>
  </si>
  <si>
    <r>
      <t xml:space="preserve">Juzgado Pensiones Alimentarias I Cir. Jud. Alajuela </t>
    </r>
    <r>
      <rPr>
        <vertAlign val="superscript"/>
        <sz val="14"/>
        <rFont val="Times New Roman"/>
        <family val="1"/>
      </rPr>
      <t>(3)</t>
    </r>
  </si>
  <si>
    <r>
      <t>Juzgado Contrav. y Menor Cuantía de Poás</t>
    </r>
    <r>
      <rPr>
        <vertAlign val="superscript"/>
        <sz val="14"/>
        <rFont val="Times New Roman"/>
        <family val="1"/>
      </rPr>
      <t>(2)</t>
    </r>
  </si>
  <si>
    <t>Juzgado Contr. y Menor Cuantía de Atenas</t>
  </si>
  <si>
    <r>
      <t>Juzgado Contrav. y de Menor Cuantía de San Mateo</t>
    </r>
    <r>
      <rPr>
        <vertAlign val="superscript"/>
        <sz val="14"/>
        <rFont val="Times New Roman"/>
        <family val="1"/>
      </rPr>
      <t>(2)</t>
    </r>
  </si>
  <si>
    <r>
      <t>Juzgado Contrav. y de Menor Cuantía de Orotina</t>
    </r>
    <r>
      <rPr>
        <vertAlign val="superscript"/>
        <sz val="14"/>
        <rFont val="Times New Roman"/>
        <family val="1"/>
      </rPr>
      <t>(2)</t>
    </r>
  </si>
  <si>
    <t>Segundo Circuito Judicial de Alajuela</t>
  </si>
  <si>
    <t>Juzgado Contraven. y Pensiones Alimen. II Cir. Jud. Alajuela</t>
  </si>
  <si>
    <r>
      <t>Juzgado Contrav. y de Menor Cuantia de Upala</t>
    </r>
    <r>
      <rPr>
        <vertAlign val="superscript"/>
        <sz val="14"/>
        <rFont val="Times New Roman"/>
        <family val="1"/>
      </rPr>
      <t>(2)</t>
    </r>
  </si>
  <si>
    <r>
      <t>Juzgado Contrav. y de Menor Cuantía de Los Chiles</t>
    </r>
    <r>
      <rPr>
        <vertAlign val="superscript"/>
        <sz val="14"/>
        <rFont val="Times New Roman"/>
        <family val="1"/>
      </rPr>
      <t>(2)</t>
    </r>
    <r>
      <rPr>
        <sz val="14"/>
        <rFont val="Times New Roman"/>
        <family val="1"/>
      </rPr>
      <t xml:space="preserve"> </t>
    </r>
  </si>
  <si>
    <r>
      <t>Juzgado Contrav. y de Menor Cuantía de Guatuso</t>
    </r>
    <r>
      <rPr>
        <vertAlign val="superscript"/>
        <sz val="14"/>
        <rFont val="Times New Roman"/>
        <family val="1"/>
      </rPr>
      <t>(2)</t>
    </r>
  </si>
  <si>
    <r>
      <t>Juzgado Contrav. y de Men. Cuantía La Fortuna</t>
    </r>
    <r>
      <rPr>
        <vertAlign val="superscript"/>
        <sz val="14"/>
        <rFont val="Times New Roman"/>
        <family val="1"/>
      </rPr>
      <t>(2)</t>
    </r>
  </si>
  <si>
    <t>Tercer Circuito Judicial de Alajuela</t>
  </si>
  <si>
    <t>Juzgado de Cobro, Contrav. Y Menor Cuantía de Grecia</t>
  </si>
  <si>
    <r>
      <t>Juzgado Contrav. y de Menor Cuantía de Zarcero</t>
    </r>
    <r>
      <rPr>
        <vertAlign val="superscript"/>
        <sz val="14"/>
        <rFont val="Times New Roman"/>
        <family val="1"/>
      </rPr>
      <t>(2)</t>
    </r>
  </si>
  <si>
    <r>
      <t>Juzgado Contrav. y de Menor Cuantía de Valverde Vega</t>
    </r>
    <r>
      <rPr>
        <vertAlign val="superscript"/>
        <sz val="14"/>
        <rFont val="Times New Roman"/>
        <family val="1"/>
      </rPr>
      <t>(2)</t>
    </r>
  </si>
  <si>
    <t>Juzgado Contr. y Pens. Alimen. III Circ. Jud. Alajuela (San Ramón)</t>
  </si>
  <si>
    <t>Juzgado Contr. y Pens. Alimen. III Circ. Jud. Alajuela (San Ramón) Vespertino</t>
  </si>
  <si>
    <r>
      <t>Juzgado Contrav. y de Menor Cuantía de Naranjo</t>
    </r>
    <r>
      <rPr>
        <vertAlign val="superscript"/>
        <sz val="14"/>
        <rFont val="Times New Roman"/>
        <family val="1"/>
      </rPr>
      <t>(2)</t>
    </r>
  </si>
  <si>
    <r>
      <t>Juzgado Contrav. y  de Menor Cuantía de Palmares</t>
    </r>
    <r>
      <rPr>
        <vertAlign val="superscript"/>
        <sz val="14"/>
        <rFont val="Times New Roman"/>
        <family val="1"/>
      </rPr>
      <t>(2)</t>
    </r>
  </si>
  <si>
    <t>Circuito Judicial de Cartago</t>
  </si>
  <si>
    <t>Juzgado de Pensiones Alimentarias de Cartago</t>
  </si>
  <si>
    <t>Juzgado de Pensiones y Viol. Dom. de La Unión</t>
  </si>
  <si>
    <r>
      <t>Juzgado Contrav. y de Menor Cuantía de Paraíso</t>
    </r>
    <r>
      <rPr>
        <vertAlign val="superscript"/>
        <sz val="14"/>
        <rFont val="Times New Roman"/>
        <family val="1"/>
      </rPr>
      <t>(2)</t>
    </r>
  </si>
  <si>
    <r>
      <t>Juzgado Contrav. y de Menor Cuantía de Alvarado</t>
    </r>
    <r>
      <rPr>
        <vertAlign val="superscript"/>
        <sz val="14"/>
        <rFont val="Times New Roman"/>
        <family val="1"/>
      </rPr>
      <t>(2)</t>
    </r>
  </si>
  <si>
    <t>Juzgado Contrav. y de Menor Cuantía de Turrialba</t>
  </si>
  <si>
    <r>
      <t>Juzgado Contrav. y de Menor Cuantía de Jiménez</t>
    </r>
    <r>
      <rPr>
        <vertAlign val="superscript"/>
        <sz val="14"/>
        <rFont val="Times New Roman"/>
        <family val="1"/>
      </rPr>
      <t>(2)</t>
    </r>
  </si>
  <si>
    <r>
      <t>Juzgado Contr. y Men Cuant. Tarrazú, Dota, y León Cortés</t>
    </r>
    <r>
      <rPr>
        <vertAlign val="superscript"/>
        <sz val="14"/>
        <rFont val="Times New Roman"/>
        <family val="1"/>
      </rPr>
      <t>(2)</t>
    </r>
  </si>
  <si>
    <t>Circuito Judicial de Heredia</t>
  </si>
  <si>
    <t>Juzgado de Pensiones Alimentarias de Heredia</t>
  </si>
  <si>
    <r>
      <t>Juzgado Contrav. y de Menor Cuantía de San Rafael</t>
    </r>
    <r>
      <rPr>
        <vertAlign val="superscript"/>
        <sz val="14"/>
        <rFont val="Times New Roman"/>
        <family val="1"/>
      </rPr>
      <t>(2)</t>
    </r>
  </si>
  <si>
    <r>
      <t>Juzgado Contrav. y de Menor Cuantía de San Isidro</t>
    </r>
    <r>
      <rPr>
        <vertAlign val="superscript"/>
        <sz val="14"/>
        <rFont val="Times New Roman"/>
        <family val="1"/>
      </rPr>
      <t>(2)</t>
    </r>
  </si>
  <si>
    <r>
      <t>Juzgado de Pensiones y Viol. Dom. San Joaquín de Flores</t>
    </r>
    <r>
      <rPr>
        <vertAlign val="superscript"/>
        <sz val="14"/>
        <rFont val="Times New Roman"/>
        <family val="1"/>
      </rPr>
      <t>(2)</t>
    </r>
  </si>
  <si>
    <t>Juzgado de Pensiones Alimentarias de Sarapiquí</t>
  </si>
  <si>
    <r>
      <t>Juzgado Contrav. y de Menor Cuantía de Santo Domingo</t>
    </r>
    <r>
      <rPr>
        <vertAlign val="superscript"/>
        <sz val="14"/>
        <rFont val="Times New Roman"/>
        <family val="1"/>
      </rPr>
      <t>(2)</t>
    </r>
  </si>
  <si>
    <t>Primer Circuito Judicial de Guanacaste</t>
  </si>
  <si>
    <t xml:space="preserve">Juzgado Contrav. y Pensiones Alimentarias I CJ Guanacaste </t>
  </si>
  <si>
    <r>
      <t>Juzgado Contravencional y de Menor Cuantía de Bagaces</t>
    </r>
    <r>
      <rPr>
        <vertAlign val="superscript"/>
        <sz val="14"/>
        <rFont val="Times New Roman"/>
        <family val="1"/>
      </rPr>
      <t>(2)</t>
    </r>
  </si>
  <si>
    <r>
      <t>Juzgado Contravencional y de Menor Cuantía de La Cruz</t>
    </r>
    <r>
      <rPr>
        <vertAlign val="superscript"/>
        <sz val="14"/>
        <rFont val="Times New Roman"/>
        <family val="1"/>
      </rPr>
      <t>(2)</t>
    </r>
  </si>
  <si>
    <r>
      <t>Juzgado Contravencional y de Menor Cuantía de Cañas</t>
    </r>
    <r>
      <rPr>
        <vertAlign val="superscript"/>
        <sz val="14"/>
        <rFont val="Times New Roman"/>
        <family val="1"/>
      </rPr>
      <t>(2)</t>
    </r>
  </si>
  <si>
    <r>
      <t>Juzgado Contravencional y de Menor Cuantía de Tilarán</t>
    </r>
    <r>
      <rPr>
        <vertAlign val="superscript"/>
        <sz val="14"/>
        <rFont val="Times New Roman"/>
        <family val="1"/>
      </rPr>
      <t>(2)</t>
    </r>
  </si>
  <si>
    <r>
      <t>Juzgado Contravencional y de Menor Cuantía de Abangares</t>
    </r>
    <r>
      <rPr>
        <vertAlign val="superscript"/>
        <sz val="14"/>
        <rFont val="Times New Roman"/>
        <family val="1"/>
      </rPr>
      <t>(2)</t>
    </r>
  </si>
  <si>
    <t>Segundo Circuito Judicial de Guanacaste</t>
  </si>
  <si>
    <t>Juzgado Contrav. y Pensiones Aliment. II Circ. Jud. Guanacaste (Nicoya)</t>
  </si>
  <si>
    <r>
      <t>Juzgado Contr. y Men. Cuantía Nandayure</t>
    </r>
    <r>
      <rPr>
        <vertAlign val="superscript"/>
        <sz val="14"/>
        <rFont val="Times New Roman"/>
        <family val="1"/>
      </rPr>
      <t>(2)</t>
    </r>
  </si>
  <si>
    <t>Juzgado Contravencional y Pensiones Alim. De Santa Cruz</t>
  </si>
  <si>
    <r>
      <t>Juzgado Contrav. y de Menor Cuantía de Carrillo</t>
    </r>
    <r>
      <rPr>
        <vertAlign val="superscript"/>
        <sz val="14"/>
        <rFont val="Times New Roman"/>
        <family val="1"/>
      </rPr>
      <t>(2)</t>
    </r>
  </si>
  <si>
    <r>
      <t>Juzgado Contravencional y de Menor Cuantía de Hojancha</t>
    </r>
    <r>
      <rPr>
        <vertAlign val="superscript"/>
        <sz val="14"/>
        <rFont val="Times New Roman"/>
        <family val="1"/>
      </rPr>
      <t>(2)</t>
    </r>
  </si>
  <si>
    <r>
      <t>Juzgado Contrav. y de Menor Cuantía de Jicaral</t>
    </r>
    <r>
      <rPr>
        <vertAlign val="superscript"/>
        <sz val="14"/>
        <rFont val="Times New Roman"/>
        <family val="1"/>
      </rPr>
      <t>(2)</t>
    </r>
  </si>
  <si>
    <t>Circuito Judicial de Puntarenas</t>
  </si>
  <si>
    <r>
      <t>Juzgado de Pensiones Alimentarias de Puntarenas</t>
    </r>
    <r>
      <rPr>
        <vertAlign val="superscript"/>
        <sz val="14"/>
        <rFont val="Times New Roman"/>
        <family val="1"/>
      </rPr>
      <t>(2)</t>
    </r>
    <r>
      <rPr>
        <sz val="14"/>
        <rFont val="Times New Roman"/>
        <family val="1"/>
      </rPr>
      <t xml:space="preserve"> </t>
    </r>
  </si>
  <si>
    <r>
      <t>Juzgado Contrav. y de Menor Cuantía de Esparza</t>
    </r>
    <r>
      <rPr>
        <vertAlign val="superscript"/>
        <sz val="14"/>
        <rFont val="Times New Roman"/>
        <family val="1"/>
      </rPr>
      <t>(2)</t>
    </r>
  </si>
  <si>
    <r>
      <t>Juzgado Contrav. y de Menor Cuantía de Montes de Oro</t>
    </r>
    <r>
      <rPr>
        <vertAlign val="superscript"/>
        <sz val="14"/>
        <rFont val="Times New Roman"/>
        <family val="1"/>
      </rPr>
      <t>(2)</t>
    </r>
  </si>
  <si>
    <r>
      <t>Juzgado Contrav. y de Menor Cuantía de Garabito</t>
    </r>
    <r>
      <rPr>
        <vertAlign val="superscript"/>
        <sz val="14"/>
        <rFont val="Times New Roman"/>
        <family val="1"/>
      </rPr>
      <t>(2)</t>
    </r>
  </si>
  <si>
    <r>
      <t>Juzgado Contravencional y de Menor Cuantía de Cóbano</t>
    </r>
    <r>
      <rPr>
        <vertAlign val="superscript"/>
        <sz val="14"/>
        <rFont val="Times New Roman"/>
        <family val="1"/>
      </rPr>
      <t>(2)</t>
    </r>
  </si>
  <si>
    <r>
      <t>Juzgado Contrav. y de Menor Cuantía de Aguirre</t>
    </r>
    <r>
      <rPr>
        <vertAlign val="superscript"/>
        <sz val="14"/>
        <rFont val="Times New Roman"/>
        <family val="1"/>
      </rPr>
      <t>(2)</t>
    </r>
  </si>
  <si>
    <r>
      <t>Juzgado Contrav. y de Menor Cuantía de Parrita</t>
    </r>
    <r>
      <rPr>
        <vertAlign val="superscript"/>
        <sz val="14"/>
        <rFont val="Times New Roman"/>
        <family val="1"/>
      </rPr>
      <t>(2)</t>
    </r>
  </si>
  <si>
    <r>
      <t>Juzgado Contrav. y de Menor Cuantía de Monteverde</t>
    </r>
    <r>
      <rPr>
        <vertAlign val="superscript"/>
        <sz val="14"/>
        <rFont val="Times New Roman"/>
        <family val="1"/>
      </rPr>
      <t>(2)</t>
    </r>
  </si>
  <si>
    <t>Primer Circuito Judicial de la Zona Sur</t>
  </si>
  <si>
    <t>Juzgado Pensiones Alimentarias I Circ. Jud. Zona Sur</t>
  </si>
  <si>
    <r>
      <t>Juzgado Contr. y Men. Cuantía de Buenos Aires</t>
    </r>
    <r>
      <rPr>
        <vertAlign val="superscript"/>
        <sz val="14"/>
        <rFont val="Times New Roman"/>
        <family val="1"/>
      </rPr>
      <t>(2)</t>
    </r>
  </si>
  <si>
    <t>Segunda Circuito Judicial de la Zona Sur</t>
  </si>
  <si>
    <t>Juzgado de Cobro, Menor Cuantía y Contrav. De Golfito</t>
  </si>
  <si>
    <r>
      <t>Juzgado Contrav. y Menor Cuantía de Osa</t>
    </r>
    <r>
      <rPr>
        <vertAlign val="superscript"/>
        <sz val="14"/>
        <rFont val="Times New Roman"/>
        <family val="1"/>
      </rPr>
      <t>(2)</t>
    </r>
  </si>
  <si>
    <r>
      <t>Juzgado Contr. y Men. Cuantía II Circ. Jud. Zona Sur</t>
    </r>
    <r>
      <rPr>
        <vertAlign val="superscript"/>
        <sz val="14"/>
        <rFont val="Times New Roman"/>
        <family val="1"/>
      </rPr>
      <t>(2)</t>
    </r>
  </si>
  <si>
    <r>
      <t>Juzgado Contrav. y Menor Cuantía de Coto Brus</t>
    </r>
    <r>
      <rPr>
        <vertAlign val="superscript"/>
        <sz val="14"/>
        <rFont val="Times New Roman"/>
        <family val="1"/>
      </rPr>
      <t>(2)</t>
    </r>
  </si>
  <si>
    <t xml:space="preserve">Juzgado de Cobro, Menor Cuantía y Contrav. de Golfito, Sede Puerto Jimenez </t>
  </si>
  <si>
    <t>Primer Circuito Judicial de la Zona Atlántica</t>
  </si>
  <si>
    <t xml:space="preserve">Juzgado de Pens. Alimentarias del I Circ. Jud. de la Zona Atlántica </t>
  </si>
  <si>
    <r>
      <t>Juzgado Contravencional y de Menor Cuantía de Bribrí</t>
    </r>
    <r>
      <rPr>
        <vertAlign val="superscript"/>
        <sz val="14"/>
        <rFont val="Times New Roman"/>
        <family val="1"/>
      </rPr>
      <t>(2)</t>
    </r>
  </si>
  <si>
    <r>
      <t>Juzgado Contravencional y de Menor Cuantía de Matina</t>
    </r>
    <r>
      <rPr>
        <vertAlign val="superscript"/>
        <sz val="14"/>
        <rFont val="Times New Roman"/>
        <family val="1"/>
      </rPr>
      <t>(2)</t>
    </r>
  </si>
  <si>
    <t>Segundo Circuito Judicial de la Zona Atlántica</t>
  </si>
  <si>
    <t>Juzgado de Pensiones Alimentarias de Pococí</t>
  </si>
  <si>
    <r>
      <t>Juzgado Contravencional y de Menor Cuantía de Guácimo</t>
    </r>
    <r>
      <rPr>
        <vertAlign val="superscript"/>
        <sz val="14"/>
        <rFont val="Times New Roman"/>
        <family val="1"/>
      </rPr>
      <t>(2)</t>
    </r>
  </si>
  <si>
    <r>
      <t>Juzgado de Pensiones y Violencia Doméstica de Siquirres</t>
    </r>
    <r>
      <rPr>
        <vertAlign val="superscript"/>
        <sz val="14"/>
        <rFont val="Times New Roman"/>
        <family val="1"/>
      </rPr>
      <t>(2)</t>
    </r>
  </si>
  <si>
    <t>1) El personal judicial del despacho no le asignó la información correspondiente a la fase y el estado del expediente dentro del Sistema Costarricense de Gestión de Despachos Judiciales.</t>
  </si>
  <si>
    <t>2) El despacho no cuenta con el Sistema Costarricense de Gestión de Despachos Judiciales, por lo que no es posible desglosar el circulante al finalizar por fase.</t>
  </si>
  <si>
    <t>3) El despacho realizó inventario de expedientes activos, producto de este se incrementó la cantidad de Inactivos.</t>
  </si>
  <si>
    <t>POR: TIPO DE FASE</t>
  </si>
  <si>
    <t>DURANTE: EL 2015</t>
  </si>
  <si>
    <t>Juzgado Pensiones Alimentarias I Cir. Jud. Alajuela</t>
  </si>
  <si>
    <t>ACUMULADO</t>
  </si>
  <si>
    <t>ARCHIVO</t>
  </si>
  <si>
    <t>DESESTIMACIÓN</t>
  </si>
  <si>
    <t>CONCILIACIÓN (ACDO PARTES)</t>
  </si>
  <si>
    <t>INCOMPETENCIA</t>
  </si>
  <si>
    <t>SUSPENDIDO</t>
  </si>
  <si>
    <t>SENTENCIA</t>
  </si>
  <si>
    <t>CENTRO DE CONCILIACIÓN</t>
  </si>
  <si>
    <t>EJECUCIÓN CUMPLIDA</t>
  </si>
  <si>
    <t>INCONSISTENCIAS</t>
  </si>
  <si>
    <t>OTROS MOTIVOS</t>
  </si>
  <si>
    <t>Juzgado Pensiones y Violencia Doméstica de Escazú</t>
  </si>
  <si>
    <t>Juzgado Contr. y Men. Cuantía de Santa Ana</t>
  </si>
  <si>
    <t>Juzgado Contr. y Men. Cuantía de Mora</t>
  </si>
  <si>
    <t>Juzgado Contr. y Men. Cuantía de Puriscal</t>
  </si>
  <si>
    <t>Juzgado Contr. y Men. Cuantía de Turrubares</t>
  </si>
  <si>
    <r>
      <t xml:space="preserve">Juzgado de Pensiones Alimentarias II Circ. Jud. De San José </t>
    </r>
    <r>
      <rPr>
        <vertAlign val="superscript"/>
        <sz val="14"/>
        <rFont val="Times New Roman"/>
        <family val="1"/>
      </rPr>
      <t>(1)</t>
    </r>
  </si>
  <si>
    <t>Juzgado Contr. y Men. Cuantía de Hatillo</t>
  </si>
  <si>
    <t>Juzgado Contr. y Men. Cuantía de San Sebastián</t>
  </si>
  <si>
    <t>Juzgado Contr. y Men. Cuantía de Alajuelita</t>
  </si>
  <si>
    <t>Juzgado Contr. y Men. Cuantía de Aserrí</t>
  </si>
  <si>
    <t>Juzgado Contr. y Men. Cuantía de Acosta</t>
  </si>
  <si>
    <r>
      <t xml:space="preserve">Juzgado Pensiones Alimentarias I Cir. Jud. Alajuela </t>
    </r>
    <r>
      <rPr>
        <vertAlign val="superscript"/>
        <sz val="14"/>
        <rFont val="Times New Roman"/>
        <family val="1"/>
      </rPr>
      <t>(1)</t>
    </r>
  </si>
  <si>
    <t>Juzgado Contrav. y Menor Cuantía de Poás</t>
  </si>
  <si>
    <t>Juzgado Contrav. y de Menor Cuantía de San Mateo</t>
  </si>
  <si>
    <t>Juzgado Contrav. y de Menor Cuantía de Orotina</t>
  </si>
  <si>
    <t>Juzgado Contrav. y de Menor Cuantia de Upala</t>
  </si>
  <si>
    <t xml:space="preserve">Juzgado Contrav. y de Menor Cuantía de Los Chiles </t>
  </si>
  <si>
    <t>Juzgado Contrav. y de Menor Cuantía de Guatuso</t>
  </si>
  <si>
    <t>Juzgado Contrav. y de Men. Cuantía La Fortuna</t>
  </si>
  <si>
    <t>Juzgado Contrav. y de Menor Cuantía de Zarcero</t>
  </si>
  <si>
    <t xml:space="preserve">Juzgado Contrav. y de Menor Cuantía de Valverde Vega </t>
  </si>
  <si>
    <t>Juzgado Contrav. y de Menor Cuantía de Naranjo</t>
  </si>
  <si>
    <t>Juzgado Contrav. y  de Menor Cuantía de Palmares</t>
  </si>
  <si>
    <r>
      <t xml:space="preserve">Juzgado de Pensiones y Viol. Dom. de La Unión </t>
    </r>
    <r>
      <rPr>
        <vertAlign val="superscript"/>
        <sz val="14"/>
        <rFont val="Times New Roman"/>
        <family val="1"/>
      </rPr>
      <t>(1)</t>
    </r>
  </si>
  <si>
    <t>Juzgado Contrav. y de Menor Cuantía de Paraíso</t>
  </si>
  <si>
    <t>Juzgado Contrav. y de Menor Cuantía de Alvarado</t>
  </si>
  <si>
    <t>Juzgado Contrav. y de Menor Cuantía de Jiménez</t>
  </si>
  <si>
    <t>Juzgado Contr. y Men Cuant. Tarrazú, Dota, y León Cortés.</t>
  </si>
  <si>
    <t>Juzgado Contrav. y de Menor Cuantía de San Rafael</t>
  </si>
  <si>
    <t>Juzgado Contrav. y de Menor Cuantía de San Isidro</t>
  </si>
  <si>
    <t>Juzgado de Pensiones y Viol. Dom. San Joaquín de Flores</t>
  </si>
  <si>
    <t>Juzgado Contrav. y de Menor Cuantía de Santo Domingo</t>
  </si>
  <si>
    <t>Juzgado Contravencional y de Menor Cuantía de Bagaces</t>
  </si>
  <si>
    <t>Juzgado Contravencional y de Menor Cuantía de La Cruz</t>
  </si>
  <si>
    <t>Juzgado Contravencional y de Menor Cuantía de Cañas</t>
  </si>
  <si>
    <t>Juzgado Contravencional y de Menor Cuantía de Tilarán</t>
  </si>
  <si>
    <t>Juzgado Contravencional y de Menor Cuantía de Abangares</t>
  </si>
  <si>
    <t>Juzgado Contr. y Men. Cuantía Nandayure</t>
  </si>
  <si>
    <t>Juzgado Contrav. y de Menor Cuantía de Carrillo</t>
  </si>
  <si>
    <t>Juzgado Contravencional y de Menor Cuantía de Hojancha</t>
  </si>
  <si>
    <t>Juzgado Contrav. y de Menor Cuantía de Jicaral</t>
  </si>
  <si>
    <t xml:space="preserve">Juzgado de Pensiones Alimentarias de Puntarenas </t>
  </si>
  <si>
    <t>Juzgado Contrav. y de Menor Cuantía de Esparza</t>
  </si>
  <si>
    <t>Juzgado Contrav. y de Menor Cuantía de Montes de Oro</t>
  </si>
  <si>
    <t>Juzgado Contrav. y de Menor Cuantía de Garabito</t>
  </si>
  <si>
    <t>Juzgado Contravencional y de Menor Cuantía de Cóbano</t>
  </si>
  <si>
    <t>Juzgado Contrav. y de Menor Cuantía de Aguirre</t>
  </si>
  <si>
    <t>Juzgado Contrav. y de Menor Cuantía de Parrita</t>
  </si>
  <si>
    <t>Juzgado Contrav. y de Menor Cuantía de Monteverde</t>
  </si>
  <si>
    <t>Juzgado Contr. y Men. Cuantía de Buenos Aires</t>
  </si>
  <si>
    <r>
      <t xml:space="preserve">Juzgado Contrav. y Menor Cuantía de Osa  </t>
    </r>
    <r>
      <rPr>
        <vertAlign val="superscript"/>
        <sz val="14"/>
        <rFont val="Times New Roman"/>
        <family val="1"/>
      </rPr>
      <t>(1)</t>
    </r>
  </si>
  <si>
    <r>
      <t xml:space="preserve">Juzgado Contr. y Men. Cuantía II Circ. Jud. Zona Sur </t>
    </r>
    <r>
      <rPr>
        <vertAlign val="superscript"/>
        <sz val="14"/>
        <rFont val="Times New Roman"/>
        <family val="1"/>
      </rPr>
      <t>(1)</t>
    </r>
  </si>
  <si>
    <t>Juzgado Contrav. y Menor Cuantía de Coto Brus</t>
  </si>
  <si>
    <t>Juzgado Contravencional y de Menor Cuantía de Bribrí</t>
  </si>
  <si>
    <t>Juzgado Contravencional y de Menor Cuantía de Matina</t>
  </si>
  <si>
    <t>Juzgado Contravencional y de Menor Cuantía de Guácimo</t>
  </si>
  <si>
    <t>Juzgado de Pensiones y Violencia Doméstica de Siquirres</t>
  </si>
  <si>
    <t>CUADRO N° 2</t>
  </si>
  <si>
    <t>SEGÚN: PROVINCIA Y DESPACHO</t>
  </si>
  <si>
    <t>SAN JOSE</t>
  </si>
  <si>
    <t>Pensiones Alimentarias I Circuito San José</t>
  </si>
  <si>
    <t>Pensiones Alimentarias y Violencia Doméstica Pavas-PISAV</t>
  </si>
  <si>
    <t>Pensiones Alimentarias y Violencia Doméstica Escazú</t>
  </si>
  <si>
    <t>Contravencional y Menor Cuantía Santa Ana</t>
  </si>
  <si>
    <t>Contravencional y Menor Cuantía Mora</t>
  </si>
  <si>
    <t>Contravencional y Menor Cuantía Puriscal</t>
  </si>
  <si>
    <t>Contravencional y Menor Cuantía Turrubares</t>
  </si>
  <si>
    <t>Pensiones Alimentarias II Circuito San José</t>
  </si>
  <si>
    <t>Contravencional y Menor Cuantía Hatillo</t>
  </si>
  <si>
    <t>Contravencional y Menor Cuantía San Sebastián</t>
  </si>
  <si>
    <t>Contravencional y Menor Cuantía Alajuelita</t>
  </si>
  <si>
    <t>Pensiones Alimentarias III Circ. Jud. De San José</t>
  </si>
  <si>
    <t>Contravencional y Menor Cuantía Aserrí</t>
  </si>
  <si>
    <t>Contravencional y Menor Cuantía Acosta</t>
  </si>
  <si>
    <t>Pensiones Alimentarias I Circ. Jud. Zona Sur</t>
  </si>
  <si>
    <t>ALAJUELA</t>
  </si>
  <si>
    <t>Pensiones Alimentarias I Cir. Jud. Alajuela</t>
  </si>
  <si>
    <t>Contravencional y Menor Cuantía de Poás</t>
  </si>
  <si>
    <t>Contravencional y Menor Cuantía de Atenas</t>
  </si>
  <si>
    <t>Contravencional y Menor Cuantía de San Mateo</t>
  </si>
  <si>
    <t>Contravencional y Menor  Cuantía de Orotina</t>
  </si>
  <si>
    <t>Contravencional  y Pensiones Alimenentarias II Cir. Jud. Alajuela</t>
  </si>
  <si>
    <t>Contravencional y Menor Cuantía Upala</t>
  </si>
  <si>
    <t>Contravencional y Menor Cuantía Los Chiles</t>
  </si>
  <si>
    <t>Contravencional y Menor Cuantía Guatuso</t>
  </si>
  <si>
    <t>Contravencional y Menor Cuantía La Fortuna</t>
  </si>
  <si>
    <t>Cobro, Contravencional y Menor Cuantía de Grecia</t>
  </si>
  <si>
    <t>Contravencional y Menor  Cuantía de Zarcero</t>
  </si>
  <si>
    <t>Contravencional  y de Menor Cuantía de Valverde Vega</t>
  </si>
  <si>
    <t>Contravencional y Pensiones Alimentarias III Circ. Jud. Alajuela (San Ramón)</t>
  </si>
  <si>
    <t>Contravencional y Pensiones Alimentarias III Circ. Jud. Alajuela (San Ramón) Vespertino</t>
  </si>
  <si>
    <t>Contravencional  y de Menor  Cuantía de Naranjo</t>
  </si>
  <si>
    <t>Contravencional  y de Menor  Cuantía de Palmares</t>
  </si>
  <si>
    <t>CARTAGO</t>
  </si>
  <si>
    <t>Pensiones Alimentarias Cartago</t>
  </si>
  <si>
    <t xml:space="preserve">Pensiones Alimentarias y Violencia Doméstica La Unión </t>
  </si>
  <si>
    <t>Contravencional y Menor Cuantía Paraíso</t>
  </si>
  <si>
    <t>Contravencional y Menor Cuantía Alvarado</t>
  </si>
  <si>
    <t>Contravencional y Menor Cuantía Turrialba</t>
  </si>
  <si>
    <t>Contravencional y Menor Cuantía Jiménez</t>
  </si>
  <si>
    <t>Contravencional y Menor Tarrazú, Dota, y León Cortés</t>
  </si>
  <si>
    <t>HEREDIA</t>
  </si>
  <si>
    <t>Pensiones Alimentarias Heredia</t>
  </si>
  <si>
    <t xml:space="preserve">Contravencional y Menor Cuantía San Rafael </t>
  </si>
  <si>
    <t xml:space="preserve">Contravencional y Menor Cuantía San Isidro </t>
  </si>
  <si>
    <t xml:space="preserve">Pensiones Alimentarias y Violencia Doméstica San Joaquín </t>
  </si>
  <si>
    <t>Pensiones Alimentarias de Sarapiquí</t>
  </si>
  <si>
    <t>Contravencional y Menor Cuantía Santo Domingo</t>
  </si>
  <si>
    <t>GUANACASTE</t>
  </si>
  <si>
    <t>Contravencional y Pensiones Alimentarias Liberia</t>
  </si>
  <si>
    <t>Contravencional y Menor Cuantía Bagaces</t>
  </si>
  <si>
    <t xml:space="preserve">Contravencional y Menor Cuantía La Cruz </t>
  </si>
  <si>
    <t xml:space="preserve">Contravencional y Menor Cuantía Cañas </t>
  </si>
  <si>
    <t xml:space="preserve">Contravencional y Menor Cuantía Tilarán </t>
  </si>
  <si>
    <t xml:space="preserve">Contravencional y Menor Cuantía Abangares </t>
  </si>
  <si>
    <t>Contravencional y Pensiones Alimentarias Nicoya</t>
  </si>
  <si>
    <t xml:space="preserve">Contravencional y Menor Cuantía Nandayure </t>
  </si>
  <si>
    <t>Contravencional y Pensiones Alimentarias Santa Cruz</t>
  </si>
  <si>
    <t xml:space="preserve">Contravencional y Menor Cuantía Carrillo </t>
  </si>
  <si>
    <t>Contravencional y Menor Cuantía Hojancha</t>
  </si>
  <si>
    <t xml:space="preserve">Contravencional y Menor Cuantía Jicaral </t>
  </si>
  <si>
    <t>PUNTARENAS</t>
  </si>
  <si>
    <t xml:space="preserve">Contravencional y Menor Cuantía Esparza </t>
  </si>
  <si>
    <t>Contravencional y Menor Cuantía Montes de Oro</t>
  </si>
  <si>
    <t xml:space="preserve">Contravencional y Menor Cuantía Garabito </t>
  </si>
  <si>
    <t>Contravencional y Menor Cuantía Cóbano</t>
  </si>
  <si>
    <t>Contravencional y Menor Cuantía Aguirre</t>
  </si>
  <si>
    <t>Contravencional y Menor Cuantía Parrita</t>
  </si>
  <si>
    <t xml:space="preserve">Contravencional y Menor Cuantía Buenos Aires </t>
  </si>
  <si>
    <t>Contravencional y Menor Cuantía Osa</t>
  </si>
  <si>
    <t>Contravencional y Menor Cuantía Corredores</t>
  </si>
  <si>
    <t>Contravencional y Menor Cuantía Coto Brus</t>
  </si>
  <si>
    <t>LIMON</t>
  </si>
  <si>
    <t>Pensiones Alimentarias Limón</t>
  </si>
  <si>
    <t xml:space="preserve">Contravencional y Menor Cuantía Bribrí  </t>
  </si>
  <si>
    <t xml:space="preserve">Contravencional y Menor Cuantía Matina </t>
  </si>
  <si>
    <t xml:space="preserve">Pensiones Alimentarias Pococí </t>
  </si>
  <si>
    <t>Contravencional y Menor Cuantía Guácimo</t>
  </si>
  <si>
    <t xml:space="preserve">Pensiones Alimentarias y Violencia Doméstica Siquirres </t>
  </si>
  <si>
    <r>
      <t xml:space="preserve">Pensiones Alimentarias y Violencia Doméstica Escazú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</si>
  <si>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Santa Ana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</si>
  <si>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Mora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</si>
  <si>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Puriscal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</si>
  <si>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Turrubares </t>
    </r>
    <r>
      <rPr>
        <vertAlign val="superscript"/>
        <sz val="14"/>
        <rFont val="Times New Roman"/>
        <family val="1"/>
      </rPr>
      <t>(2)</t>
    </r>
  </si>
  <si>
    <r>
      <t xml:space="preserve">Pensiones Alimentarias II Circuito San José </t>
    </r>
    <r>
      <rPr>
        <vertAlign val="superscript"/>
        <sz val="14"/>
        <rFont val="Times New Roman"/>
        <family val="1"/>
      </rPr>
      <t>(1)</t>
    </r>
  </si>
  <si>
    <r>
      <t xml:space="preserve">Contravencional y Menor Cuantía Hatillo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</si>
  <si>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San Sebastián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</si>
  <si>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Alajuelita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</si>
  <si>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Aserrí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</si>
  <si>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Acosta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</si>
  <si>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de Poás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</si>
  <si>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de San Mateo </t>
    </r>
    <r>
      <rPr>
        <vertAlign val="superscript"/>
        <sz val="14"/>
        <rFont val="Times New Roman"/>
        <family val="1"/>
      </rPr>
      <t>(2)</t>
    </r>
  </si>
  <si>
    <r>
      <t xml:space="preserve">Contravencional y Menor  Cuantía de Orotina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</si>
  <si>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Upala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</si>
  <si>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Los Chiles 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</si>
  <si>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Guatuso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</si>
  <si>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La Fortuna </t>
    </r>
    <r>
      <rPr>
        <vertAlign val="superscript"/>
        <sz val="14"/>
        <rFont val="Times New Roman"/>
        <family val="1"/>
      </rPr>
      <t>(2)</t>
    </r>
  </si>
  <si>
    <r>
      <t xml:space="preserve">Contravencional y Menor  Cuantía de Zarcero </t>
    </r>
    <r>
      <rPr>
        <vertAlign val="superscript"/>
        <sz val="14"/>
        <rFont val="Times New Roman"/>
        <family val="1"/>
      </rPr>
      <t>(2)</t>
    </r>
  </si>
  <si>
    <r>
      <t xml:space="preserve">Contravencional  y de Menor Cuantía de Valverde Vega </t>
    </r>
    <r>
      <rPr>
        <vertAlign val="superscript"/>
        <sz val="14"/>
        <rFont val="Times New Roman"/>
        <family val="1"/>
      </rPr>
      <t>(2)</t>
    </r>
  </si>
  <si>
    <r>
      <t xml:space="preserve">Contravencional  y de Menor  Cuantía de Naranjo </t>
    </r>
    <r>
      <rPr>
        <vertAlign val="superscript"/>
        <sz val="14"/>
        <rFont val="Times New Roman"/>
        <family val="1"/>
      </rPr>
      <t>(2)</t>
    </r>
  </si>
  <si>
    <r>
      <t xml:space="preserve">Contravencional  y de Menor  Cuantía de Palmares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</si>
  <si>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Paraíso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</si>
  <si>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Alvarado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</si>
  <si>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Jiménez </t>
    </r>
    <r>
      <rPr>
        <vertAlign val="superscript"/>
        <sz val="14"/>
        <rFont val="Times New Roman"/>
        <family val="1"/>
      </rPr>
      <t>(2)</t>
    </r>
  </si>
  <si>
    <r>
      <t>Contravencional y Menor Tarrazú, Dota, y León Cortés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</si>
  <si>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San Rafael </t>
    </r>
    <r>
      <rPr>
        <vertAlign val="superscript"/>
        <sz val="14"/>
        <color indexed="8"/>
        <rFont val="Times New Roman"/>
        <family val="1"/>
      </rPr>
      <t>(2)</t>
    </r>
  </si>
  <si>
    <r>
      <t xml:space="preserve">Contravencional y Menor Cuantía San Isidro  </t>
    </r>
    <r>
      <rPr>
        <vertAlign val="superscript"/>
        <sz val="14"/>
        <rFont val="Times New Roman"/>
        <family val="1"/>
      </rPr>
      <t>(2)</t>
    </r>
  </si>
  <si>
    <r>
      <t xml:space="preserve">Pensiones Alimentarias y Violencia Doméstica San Joaquín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</si>
  <si>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Santo Domingo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</si>
  <si>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Bagaces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</si>
  <si>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La Cruz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</si>
  <si>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Cañas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</si>
  <si>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Tilarán  </t>
    </r>
    <r>
      <rPr>
        <vertAlign val="superscript"/>
        <sz val="14"/>
        <color indexed="8"/>
        <rFont val="Times New Roman"/>
        <family val="1"/>
      </rPr>
      <t>(2)</t>
    </r>
  </si>
  <si>
    <r>
      <t xml:space="preserve">Contravencional y Menor Cuantía Abangares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</si>
  <si>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Nandayure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</si>
  <si>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Carrillo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</si>
  <si>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Hojancha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</si>
  <si>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Jicaral </t>
    </r>
    <r>
      <rPr>
        <vertAlign val="superscript"/>
        <sz val="14"/>
        <rFont val="Times New Roman"/>
        <family val="1"/>
      </rPr>
      <t>(2)</t>
    </r>
  </si>
  <si>
    <r>
      <t xml:space="preserve">Juzgado de Pensiones Alimentarias de Puntarenas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</si>
  <si>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Esparza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</si>
  <si>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Montes de Oro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</si>
  <si>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Garabito 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</si>
  <si>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Cóbano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</si>
  <si>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Aguirre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</si>
  <si>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Parrita </t>
    </r>
    <r>
      <rPr>
        <vertAlign val="superscript"/>
        <sz val="14"/>
        <rFont val="Times New Roman"/>
        <family val="1"/>
      </rPr>
      <t>(2)</t>
    </r>
  </si>
  <si>
    <r>
      <t xml:space="preserve">Juzgado Contrav. y de Menor Cuantía de Monteverde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</si>
  <si>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Buenos Aires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</si>
  <si>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Osa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</si>
  <si>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Corredores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</si>
  <si>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Coto Brus </t>
    </r>
    <r>
      <rPr>
        <vertAlign val="superscript"/>
        <sz val="14"/>
        <color indexed="8"/>
        <rFont val="Times New Roman"/>
        <family val="1"/>
      </rPr>
      <t>(2)</t>
    </r>
  </si>
  <si>
    <r>
      <t xml:space="preserve">Contravencional y Menor Cuantía Bribrí 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</si>
  <si>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Matina </t>
    </r>
    <r>
      <rPr>
        <vertAlign val="superscript"/>
        <sz val="14"/>
        <rFont val="Times New Roman"/>
        <family val="1"/>
      </rPr>
      <t>(2)</t>
    </r>
  </si>
  <si>
    <r>
      <t xml:space="preserve">Contravencional y Menor Cuantía Guácimo </t>
    </r>
    <r>
      <rPr>
        <vertAlign val="superscript"/>
        <sz val="14"/>
        <rFont val="Times New Roman"/>
        <family val="1"/>
      </rPr>
      <t>(2)</t>
    </r>
  </si>
  <si>
    <r>
      <t xml:space="preserve">Pensiones Alimentarias y Violencia Doméstica Siquirres </t>
    </r>
    <r>
      <rPr>
        <vertAlign val="superscript"/>
        <sz val="14"/>
        <rFont val="Times New Roman"/>
        <family val="1"/>
      </rPr>
      <t>(2)</t>
    </r>
  </si>
  <si>
    <t>CUADRO N° 3</t>
  </si>
  <si>
    <t xml:space="preserve">MOVIMIENTO DE TRABAJO EN LOS JUZGADOS COMPETENTES MATERIA DE PENSIONES ALIMENTARIAS </t>
  </si>
  <si>
    <t>Elaborado por: Sección de Estadística, Dirección de Planificación.</t>
  </si>
  <si>
    <t>EN TRÁMITE</t>
  </si>
  <si>
    <t>SUSPENDIDOS</t>
  </si>
  <si>
    <t xml:space="preserve">MOVIMIENTO DE TRABAJO EN LOS JUZGADOS COMPETENTES EN MATERIA DE PENSIONES ALIMENTARIAS </t>
  </si>
  <si>
    <t>DEMANDA</t>
  </si>
  <si>
    <t>DEMOSTRATIVA</t>
  </si>
  <si>
    <t>CONCLUSIVA</t>
  </si>
  <si>
    <t>EJECUCIÓN ACTIVA</t>
  </si>
  <si>
    <t>EJECUCIÓN PASIVA</t>
  </si>
  <si>
    <t>SIN FASE (1)</t>
  </si>
  <si>
    <t xml:space="preserve">1) El personal judicial del despacho no asignó la información correspondiente a la fase y al estado del expediente en el Sistema Costarricense de Gestión de Despachos Judiciales. </t>
  </si>
  <si>
    <t>2) El despacho no cuenta con el Sistema Costarricense de Gestión de Despachos Judiciales, por lo que no es posible desglosar el circulante al finalizar el año según fase.</t>
  </si>
  <si>
    <t xml:space="preserve">Elaborado por: Sección de Estadística, Dirección de Planificación. </t>
  </si>
  <si>
    <t>JUZGADOS COMPETENTES EN MATERIA DE PENSIONES ALIMENTARIAS: CIRCULANTE FINAL</t>
  </si>
  <si>
    <t>CUADRO N° 4</t>
  </si>
  <si>
    <t>CUADRO N° 5</t>
  </si>
  <si>
    <t>REMITIDO AL</t>
  </si>
  <si>
    <t>RESUELTO POR</t>
  </si>
  <si>
    <t xml:space="preserve">JUZGADOS COMPETENTES EN MATERIA DE PENSIONES ALIMENTARIAS: CASOS TERMINADOS </t>
  </si>
  <si>
    <t>POR: MOTIVO DE TÉRMINO</t>
  </si>
  <si>
    <t>SEGÚN: DESPACHO JUDICIAL</t>
  </si>
  <si>
    <t xml:space="preserve">(1) Asuntos terminados como consecuencia de la ejecución de un inventario, con sus correspondientes ajustes. </t>
  </si>
  <si>
    <t>Cuadro N°</t>
  </si>
  <si>
    <t>Juzgados de Pensiones Alimentarias 2015</t>
  </si>
  <si>
    <t>Movimiento de trabajo en los juzgados competentes materia de Pensiones Alimentarias según Circuito Judicial y despacho durante el 2015.</t>
  </si>
  <si>
    <t>Movimiento de trabajo en los juzgados competentes en materia de Pensiones Alimentarias según provincia y despacho durante el 2015.</t>
  </si>
  <si>
    <t>Circulante al finalizar el año en los juzgados competentes en materia de Pensiones Alimentarias según tipo de fase, Circuito Judicial y despacho durante el 2015.</t>
  </si>
  <si>
    <t>Circulante al finalizar el año en los juzgados competentes en materia de Pensiones Alimentarias según tipo de fase, provincia y despacho durante el 2015.</t>
  </si>
  <si>
    <t>Casos terminados en los juzgados competentes en materia de Pensiones Alimentarias según motivo de término y despacho judicial durante el 2015.</t>
  </si>
</sst>
</file>

<file path=xl/styles.xml><?xml version="1.0" encoding="utf-8"?>
<styleSheet xmlns="http://schemas.openxmlformats.org/spreadsheetml/2006/main">
  <numFmts count="2">
    <numFmt numFmtId="164" formatCode="0_)"/>
    <numFmt numFmtId="165" formatCode="_([$€]* #,##0.00_);_([$€]* \(#,##0.00\);_([$€]* \-??_);_(@_)"/>
  </numFmts>
  <fonts count="31">
    <font>
      <sz val="10"/>
      <name val="Arial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  <family val="2"/>
    </font>
    <font>
      <b/>
      <sz val="14"/>
      <color indexed="10"/>
      <name val="Times New Roman"/>
      <family val="1"/>
    </font>
    <font>
      <vertAlign val="superscript"/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4"/>
      <color indexed="8"/>
      <name val="Times New Roman"/>
      <family val="1"/>
    </font>
    <font>
      <vertAlign val="superscript"/>
      <sz val="14"/>
      <color indexed="8"/>
      <name val="Times New Roman"/>
      <family val="1"/>
    </font>
    <font>
      <sz val="14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0" fontId="13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7" fillId="4" borderId="0" applyNumberFormat="0" applyBorder="0" applyAlignment="0" applyProtection="0"/>
    <xf numFmtId="0" fontId="18" fillId="21" borderId="15" applyNumberFormat="0" applyAlignment="0" applyProtection="0"/>
    <xf numFmtId="0" fontId="13" fillId="0" borderId="0" applyNumberFormat="0" applyFill="0" applyBorder="0" applyProtection="0">
      <alignment horizontal="left"/>
    </xf>
    <xf numFmtId="0" fontId="19" fillId="22" borderId="16" applyNumberFormat="0" applyAlignment="0" applyProtection="0"/>
    <xf numFmtId="165" fontId="13" fillId="0" borderId="0" applyFill="0" applyBorder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4" fillId="0" borderId="19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15" applyNumberFormat="0" applyAlignment="0" applyProtection="0"/>
    <xf numFmtId="0" fontId="26" fillId="0" borderId="20" applyNumberFormat="0" applyFill="0" applyAlignment="0" applyProtection="0"/>
    <xf numFmtId="0" fontId="27" fillId="0" borderId="0"/>
    <xf numFmtId="0" fontId="15" fillId="23" borderId="21" applyNumberFormat="0" applyFont="0" applyAlignment="0" applyProtection="0"/>
    <xf numFmtId="0" fontId="28" fillId="21" borderId="22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Protection="0">
      <alignment horizontal="left"/>
    </xf>
    <xf numFmtId="0" fontId="1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1" fillId="0" borderId="0" xfId="0" applyFont="1" applyFill="1" applyProtection="1">
      <protection locked="0"/>
    </xf>
    <xf numFmtId="164" fontId="2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/>
    <xf numFmtId="0" fontId="1" fillId="0" borderId="2" xfId="0" applyFont="1" applyFill="1" applyBorder="1" applyAlignment="1" applyProtection="1">
      <alignment horizontal="fill"/>
    </xf>
    <xf numFmtId="164" fontId="4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 applyProtection="1"/>
    <xf numFmtId="164" fontId="1" fillId="0" borderId="4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164" fontId="2" fillId="0" borderId="4" xfId="0" applyNumberFormat="1" applyFont="1" applyFill="1" applyBorder="1" applyAlignment="1" applyProtection="1">
      <alignment horizontal="left"/>
    </xf>
    <xf numFmtId="0" fontId="2" fillId="0" borderId="4" xfId="0" applyFont="1" applyFill="1" applyBorder="1"/>
    <xf numFmtId="0" fontId="2" fillId="0" borderId="7" xfId="0" applyFont="1" applyFill="1" applyBorder="1"/>
    <xf numFmtId="164" fontId="2" fillId="0" borderId="8" xfId="0" applyNumberFormat="1" applyFont="1" applyFill="1" applyBorder="1" applyAlignment="1" applyProtection="1">
      <alignment horizontal="center"/>
    </xf>
    <xf numFmtId="0" fontId="2" fillId="0" borderId="8" xfId="0" applyFont="1" applyFill="1" applyBorder="1"/>
    <xf numFmtId="0" fontId="2" fillId="0" borderId="9" xfId="0" applyFont="1" applyBorder="1"/>
    <xf numFmtId="0" fontId="6" fillId="0" borderId="0" xfId="0" applyFont="1" applyFill="1"/>
    <xf numFmtId="0" fontId="6" fillId="0" borderId="0" xfId="0" applyFont="1"/>
    <xf numFmtId="0" fontId="6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164" fontId="4" fillId="0" borderId="10" xfId="0" applyNumberFormat="1" applyFont="1" applyFill="1" applyBorder="1" applyAlignment="1">
      <alignment horizontal="center"/>
    </xf>
    <xf numFmtId="0" fontId="0" fillId="0" borderId="0" xfId="0" applyBorder="1"/>
    <xf numFmtId="0" fontId="2" fillId="0" borderId="9" xfId="0" applyFont="1" applyFill="1" applyBorder="1"/>
    <xf numFmtId="0" fontId="1" fillId="0" borderId="0" xfId="0" applyFont="1" applyFill="1" applyAlignment="1" applyProtection="1">
      <alignment horizontal="left"/>
    </xf>
    <xf numFmtId="164" fontId="2" fillId="0" borderId="9" xfId="0" applyNumberFormat="1" applyFont="1" applyFill="1" applyBorder="1" applyAlignment="1" applyProtection="1">
      <alignment horizontal="center"/>
    </xf>
    <xf numFmtId="0" fontId="0" fillId="0" borderId="0" xfId="0" applyFill="1"/>
    <xf numFmtId="164" fontId="1" fillId="0" borderId="0" xfId="0" applyNumberFormat="1" applyFont="1" applyFill="1"/>
    <xf numFmtId="0" fontId="4" fillId="0" borderId="0" xfId="0" applyFont="1" applyFill="1" applyBorder="1" applyAlignment="1" applyProtection="1">
      <alignment horizontal="center"/>
    </xf>
    <xf numFmtId="0" fontId="2" fillId="0" borderId="0" xfId="0" applyFont="1" applyFill="1" applyBorder="1"/>
    <xf numFmtId="164" fontId="10" fillId="0" borderId="4" xfId="0" applyNumberFormat="1" applyFont="1" applyFill="1" applyBorder="1" applyAlignment="1" applyProtection="1">
      <alignment horizontal="left"/>
    </xf>
    <xf numFmtId="0" fontId="2" fillId="0" borderId="0" xfId="0" applyFont="1" applyFill="1" applyBorder="1" applyProtection="1">
      <protection hidden="1"/>
    </xf>
    <xf numFmtId="0" fontId="2" fillId="0" borderId="0" xfId="0" applyFont="1" applyFill="1"/>
    <xf numFmtId="0" fontId="0" fillId="0" borderId="0" xfId="0" applyFill="1" applyBorder="1"/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/>
    <xf numFmtId="0" fontId="8" fillId="0" borderId="0" xfId="0" applyFont="1" applyFill="1" applyBorder="1"/>
    <xf numFmtId="0" fontId="8" fillId="0" borderId="0" xfId="0" applyFont="1" applyFill="1"/>
    <xf numFmtId="0" fontId="9" fillId="0" borderId="0" xfId="0" applyFont="1" applyFill="1" applyBorder="1"/>
    <xf numFmtId="0" fontId="9" fillId="0" borderId="12" xfId="0" applyFont="1" applyFill="1" applyBorder="1"/>
    <xf numFmtId="0" fontId="9" fillId="0" borderId="0" xfId="0" applyFont="1" applyFill="1"/>
    <xf numFmtId="0" fontId="7" fillId="0" borderId="0" xfId="0" applyFont="1" applyFill="1" applyBorder="1" applyProtection="1">
      <protection hidden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Continuous"/>
    </xf>
    <xf numFmtId="164" fontId="1" fillId="0" borderId="4" xfId="0" applyNumberFormat="1" applyFont="1" applyFill="1" applyBorder="1" applyAlignment="1" applyProtection="1"/>
    <xf numFmtId="0" fontId="12" fillId="0" borderId="0" xfId="0" applyFont="1" applyBorder="1"/>
    <xf numFmtId="0" fontId="12" fillId="0" borderId="0" xfId="0" applyFont="1"/>
    <xf numFmtId="0" fontId="2" fillId="0" borderId="0" xfId="0" applyFont="1" applyFill="1" applyProtection="1">
      <protection locked="0"/>
    </xf>
    <xf numFmtId="3" fontId="1" fillId="0" borderId="5" xfId="0" applyNumberFormat="1" applyFont="1" applyFill="1" applyBorder="1" applyAlignment="1" applyProtection="1">
      <alignment horizontal="center"/>
    </xf>
    <xf numFmtId="3" fontId="1" fillId="0" borderId="6" xfId="0" applyNumberFormat="1" applyFont="1" applyFill="1" applyBorder="1" applyAlignment="1" applyProtection="1">
      <alignment horizontal="center"/>
    </xf>
    <xf numFmtId="3" fontId="2" fillId="0" borderId="5" xfId="0" applyNumberFormat="1" applyFont="1" applyFill="1" applyBorder="1" applyAlignment="1" applyProtection="1">
      <alignment horizontal="center"/>
    </xf>
    <xf numFmtId="3" fontId="2" fillId="0" borderId="6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Protection="1">
      <protection hidden="1"/>
    </xf>
    <xf numFmtId="0" fontId="4" fillId="0" borderId="10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1" fillId="0" borderId="14" xfId="0" applyFont="1" applyFill="1" applyBorder="1" applyAlignment="1" applyProtection="1">
      <alignment horizontal="fill"/>
    </xf>
    <xf numFmtId="0" fontId="2" fillId="0" borderId="12" xfId="0" applyFont="1" applyFill="1" applyBorder="1"/>
    <xf numFmtId="0" fontId="1" fillId="0" borderId="3" xfId="0" applyFont="1" applyFill="1" applyBorder="1" applyAlignment="1" applyProtection="1">
      <alignment horizontal="fill"/>
    </xf>
    <xf numFmtId="0" fontId="1" fillId="0" borderId="0" xfId="0" applyFont="1" applyFill="1" applyAlignment="1">
      <alignment horizontal="centerContinuous"/>
    </xf>
    <xf numFmtId="0" fontId="1" fillId="0" borderId="1" xfId="0" applyFont="1" applyFill="1" applyBorder="1" applyAlignment="1" applyProtection="1">
      <alignment horizontal="centerContinuous" vertical="center"/>
    </xf>
    <xf numFmtId="0" fontId="1" fillId="0" borderId="5" xfId="0" applyFont="1" applyFill="1" applyBorder="1" applyAlignment="1" applyProtection="1">
      <alignment horizontal="fill"/>
    </xf>
    <xf numFmtId="0" fontId="9" fillId="0" borderId="8" xfId="0" applyFont="1" applyFill="1" applyBorder="1"/>
    <xf numFmtId="3" fontId="2" fillId="0" borderId="5" xfId="0" applyNumberFormat="1" applyFont="1" applyFill="1" applyBorder="1" applyAlignment="1" applyProtection="1"/>
    <xf numFmtId="3" fontId="8" fillId="0" borderId="0" xfId="0" applyNumberFormat="1" applyFont="1" applyFill="1" applyBorder="1"/>
    <xf numFmtId="3" fontId="8" fillId="0" borderId="5" xfId="0" applyNumberFormat="1" applyFont="1" applyFill="1" applyBorder="1"/>
    <xf numFmtId="3" fontId="2" fillId="0" borderId="0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9" fillId="0" borderId="0" xfId="0" applyNumberFormat="1" applyFont="1" applyFill="1" applyBorder="1"/>
    <xf numFmtId="3" fontId="9" fillId="0" borderId="5" xfId="0" applyNumberFormat="1" applyFont="1" applyFill="1" applyBorder="1"/>
    <xf numFmtId="164" fontId="1" fillId="0" borderId="3" xfId="0" applyNumberFormat="1" applyFont="1" applyFill="1" applyBorder="1" applyAlignment="1" applyProtection="1">
      <alignment horizontal="center"/>
    </xf>
    <xf numFmtId="164" fontId="1" fillId="0" borderId="10" xfId="0" applyNumberFormat="1" applyFont="1" applyFill="1" applyBorder="1" applyAlignment="1" applyProtection="1">
      <alignment horizontal="center"/>
    </xf>
    <xf numFmtId="0" fontId="9" fillId="0" borderId="0" xfId="1" applyFont="1" applyAlignment="1">
      <alignment horizontal="centerContinuous"/>
    </xf>
    <xf numFmtId="0" fontId="7" fillId="0" borderId="0" xfId="1" applyFont="1" applyAlignment="1">
      <alignment horizontal="centerContinuous"/>
    </xf>
    <xf numFmtId="0" fontId="14" fillId="0" borderId="0" xfId="1" applyFont="1"/>
    <xf numFmtId="0" fontId="7" fillId="2" borderId="1" xfId="1" applyFont="1" applyFill="1" applyBorder="1" applyAlignment="1">
      <alignment horizontal="center"/>
    </xf>
    <xf numFmtId="0" fontId="7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4" fillId="0" borderId="12" xfId="1" applyFont="1" applyBorder="1"/>
    <xf numFmtId="0" fontId="14" fillId="0" borderId="0" xfId="1" applyFont="1" applyBorder="1"/>
    <xf numFmtId="0" fontId="14" fillId="0" borderId="0" xfId="0" applyFont="1"/>
    <xf numFmtId="3" fontId="2" fillId="0" borderId="0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12" fillId="0" borderId="0" xfId="0" applyFont="1" applyFill="1"/>
    <xf numFmtId="164" fontId="1" fillId="0" borderId="3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4" fontId="1" fillId="0" borderId="3" xfId="0" applyNumberFormat="1" applyFont="1" applyFill="1" applyBorder="1" applyAlignment="1" applyProtection="1">
      <alignment horizontal="center" vertical="center" wrapText="1"/>
    </xf>
    <xf numFmtId="14" fontId="1" fillId="0" borderId="8" xfId="0" applyNumberFormat="1" applyFont="1" applyFill="1" applyBorder="1" applyAlignment="1" applyProtection="1">
      <alignment horizontal="center" vertical="center" wrapText="1"/>
    </xf>
    <xf numFmtId="14" fontId="1" fillId="0" borderId="10" xfId="0" applyNumberFormat="1" applyFont="1" applyFill="1" applyBorder="1" applyAlignment="1" applyProtection="1">
      <alignment horizontal="center" vertical="center" wrapText="1"/>
    </xf>
    <xf numFmtId="14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center" vertical="center" wrapText="1"/>
    </xf>
    <xf numFmtId="14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</cellXfs>
  <cellStyles count="49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ategoría del Piloto de Datos" xfId="28"/>
    <cellStyle name="Check Cell" xfId="29"/>
    <cellStyle name="Euro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ormal" xfId="0" builtinId="0"/>
    <cellStyle name="Normal 2" xfId="1"/>
    <cellStyle name="Normal 3" xfId="39"/>
    <cellStyle name="Note" xfId="40"/>
    <cellStyle name="Output" xfId="41"/>
    <cellStyle name="Piloto de Datos Ángulo" xfId="42"/>
    <cellStyle name="Piloto de Datos Campo" xfId="43"/>
    <cellStyle name="Piloto de Datos Resultado" xfId="44"/>
    <cellStyle name="Piloto de Datos Título" xfId="45"/>
    <cellStyle name="Piloto de Datos Valor" xfId="46"/>
    <cellStyle name="Title" xfId="47"/>
    <cellStyle name="Warning Text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3b1vfc1\producci&#243;n\Proceso%20Jurisdiccional\INFORMES\De%20cuadros%20definitivos\2009\I%20trim%2009\DEFINITIVA%20I%20TRIM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CION%20DE%20ESTADISTICA%20KAREN\PROFESIONAL\A&#209;O%202016\Anuario%202015\No%20Penal\Pensiones%20Alimentarias%202015%20correct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Í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"/>
      <sheetName val="C47"/>
      <sheetName val="C48"/>
      <sheetName val="C49"/>
      <sheetName val="C50"/>
      <sheetName val="C51"/>
      <sheetName val="C52"/>
      <sheetName val="C53"/>
      <sheetName val="C54"/>
      <sheetName val="C55"/>
      <sheetName val="C56"/>
      <sheetName val="C57"/>
      <sheetName val="C58"/>
      <sheetName val="C59"/>
      <sheetName val="C60"/>
      <sheetName val="C61"/>
      <sheetName val="C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-1"/>
      <sheetName val="c-2"/>
      <sheetName val="c-2.1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</sheetNames>
    <sheetDataSet>
      <sheetData sheetId="0">
        <row r="14">
          <cell r="BX14">
            <v>3781</v>
          </cell>
          <cell r="BY14">
            <v>1272</v>
          </cell>
          <cell r="BZ14">
            <v>809</v>
          </cell>
          <cell r="CA14">
            <v>840</v>
          </cell>
          <cell r="CB14">
            <v>1186</v>
          </cell>
          <cell r="CC14">
            <v>3836</v>
          </cell>
          <cell r="CD14">
            <v>3805</v>
          </cell>
          <cell r="CE14">
            <v>31</v>
          </cell>
          <cell r="CF14">
            <v>37</v>
          </cell>
          <cell r="CG14">
            <v>289</v>
          </cell>
          <cell r="CH14">
            <v>55</v>
          </cell>
          <cell r="CI14">
            <v>2428</v>
          </cell>
          <cell r="CJ14">
            <v>1027</v>
          </cell>
          <cell r="CK14">
            <v>0</v>
          </cell>
        </row>
        <row r="15">
          <cell r="BX15">
            <v>2149</v>
          </cell>
          <cell r="BY15">
            <v>704</v>
          </cell>
          <cell r="BZ15">
            <v>216</v>
          </cell>
          <cell r="CA15">
            <v>485</v>
          </cell>
          <cell r="CB15">
            <v>477</v>
          </cell>
          <cell r="CC15">
            <v>2107</v>
          </cell>
          <cell r="CD15">
            <v>2107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1782</v>
          </cell>
          <cell r="CJ15">
            <v>0</v>
          </cell>
          <cell r="CK15">
            <v>325</v>
          </cell>
        </row>
        <row r="16">
          <cell r="BX16">
            <v>1382</v>
          </cell>
          <cell r="BY16">
            <v>304</v>
          </cell>
          <cell r="BZ16">
            <v>714</v>
          </cell>
          <cell r="CA16">
            <v>692</v>
          </cell>
          <cell r="CB16">
            <v>371</v>
          </cell>
          <cell r="CC16">
            <v>1337</v>
          </cell>
          <cell r="CD16">
            <v>1337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1051</v>
          </cell>
          <cell r="CJ16">
            <v>0</v>
          </cell>
          <cell r="CK16">
            <v>286</v>
          </cell>
        </row>
        <row r="17">
          <cell r="BX17">
            <v>320</v>
          </cell>
          <cell r="BY17">
            <v>100</v>
          </cell>
          <cell r="BZ17">
            <v>141</v>
          </cell>
          <cell r="CA17">
            <v>77</v>
          </cell>
          <cell r="CB17">
            <v>120</v>
          </cell>
          <cell r="CC17">
            <v>364</v>
          </cell>
          <cell r="CD17">
            <v>364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330</v>
          </cell>
          <cell r="CJ17">
            <v>0</v>
          </cell>
          <cell r="CK17">
            <v>34</v>
          </cell>
        </row>
        <row r="18">
          <cell r="BX18">
            <v>1877</v>
          </cell>
          <cell r="BY18">
            <v>468</v>
          </cell>
          <cell r="BZ18">
            <v>51</v>
          </cell>
          <cell r="CA18">
            <v>477</v>
          </cell>
          <cell r="CB18">
            <v>17</v>
          </cell>
          <cell r="CC18">
            <v>1902</v>
          </cell>
          <cell r="CD18">
            <v>1902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1732</v>
          </cell>
          <cell r="CJ18">
            <v>0</v>
          </cell>
          <cell r="CK18">
            <v>170</v>
          </cell>
        </row>
        <row r="19">
          <cell r="BX19">
            <v>152</v>
          </cell>
          <cell r="BY19">
            <v>30</v>
          </cell>
          <cell r="BZ19">
            <v>1</v>
          </cell>
          <cell r="CA19">
            <v>15</v>
          </cell>
          <cell r="CB19">
            <v>1</v>
          </cell>
          <cell r="CC19">
            <v>167</v>
          </cell>
          <cell r="CD19">
            <v>167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140</v>
          </cell>
          <cell r="CJ19">
            <v>0</v>
          </cell>
          <cell r="CK19">
            <v>27</v>
          </cell>
        </row>
        <row r="22">
          <cell r="BX22">
            <v>18570</v>
          </cell>
          <cell r="BY22">
            <v>3361</v>
          </cell>
          <cell r="BZ22">
            <v>2370</v>
          </cell>
          <cell r="CA22">
            <v>2532</v>
          </cell>
          <cell r="CB22">
            <v>8841</v>
          </cell>
          <cell r="CC22">
            <v>12928</v>
          </cell>
          <cell r="CD22">
            <v>12762</v>
          </cell>
          <cell r="CE22">
            <v>166</v>
          </cell>
          <cell r="CF22">
            <v>727</v>
          </cell>
          <cell r="CG22">
            <v>207</v>
          </cell>
          <cell r="CH22">
            <v>52</v>
          </cell>
          <cell r="CI22">
            <v>7508</v>
          </cell>
          <cell r="CJ22">
            <v>4433</v>
          </cell>
          <cell r="CK22">
            <v>1</v>
          </cell>
        </row>
        <row r="25">
          <cell r="BX25">
            <v>2833</v>
          </cell>
          <cell r="BY25">
            <v>869</v>
          </cell>
          <cell r="BZ25">
            <v>415</v>
          </cell>
          <cell r="CA25">
            <v>484</v>
          </cell>
          <cell r="CB25">
            <v>31</v>
          </cell>
          <cell r="CC25">
            <v>3602</v>
          </cell>
          <cell r="CD25">
            <v>3551</v>
          </cell>
          <cell r="CE25">
            <v>51</v>
          </cell>
          <cell r="CF25">
            <v>579</v>
          </cell>
          <cell r="CG25">
            <v>176</v>
          </cell>
          <cell r="CH25">
            <v>119</v>
          </cell>
          <cell r="CI25">
            <v>2253</v>
          </cell>
          <cell r="CJ25">
            <v>475</v>
          </cell>
        </row>
        <row r="26">
          <cell r="BX26">
            <v>2057</v>
          </cell>
          <cell r="BY26">
            <v>510</v>
          </cell>
          <cell r="BZ26">
            <v>394</v>
          </cell>
          <cell r="CA26">
            <v>295</v>
          </cell>
          <cell r="CB26">
            <v>673</v>
          </cell>
          <cell r="CC26">
            <v>1993</v>
          </cell>
          <cell r="CD26">
            <v>1993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1776</v>
          </cell>
          <cell r="CJ26">
            <v>0</v>
          </cell>
          <cell r="CK26">
            <v>217</v>
          </cell>
        </row>
        <row r="27">
          <cell r="BX27">
            <v>1153</v>
          </cell>
          <cell r="BY27">
            <v>295</v>
          </cell>
          <cell r="BZ27">
            <v>144</v>
          </cell>
          <cell r="CA27">
            <v>242</v>
          </cell>
          <cell r="CB27">
            <v>196</v>
          </cell>
          <cell r="CC27">
            <v>1154</v>
          </cell>
          <cell r="CD27">
            <v>1154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1011</v>
          </cell>
          <cell r="CJ27">
            <v>0</v>
          </cell>
          <cell r="CK27">
            <v>143</v>
          </cell>
        </row>
        <row r="28">
          <cell r="BX28">
            <v>4122</v>
          </cell>
          <cell r="BY28">
            <v>690</v>
          </cell>
          <cell r="BZ28">
            <v>289</v>
          </cell>
          <cell r="CA28">
            <v>285</v>
          </cell>
          <cell r="CB28">
            <v>1303</v>
          </cell>
          <cell r="CC28">
            <v>3513</v>
          </cell>
          <cell r="CD28">
            <v>3513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2963</v>
          </cell>
          <cell r="CJ28">
            <v>0</v>
          </cell>
          <cell r="CK28">
            <v>550</v>
          </cell>
        </row>
        <row r="29">
          <cell r="BX29">
            <v>7525</v>
          </cell>
          <cell r="BY29">
            <v>1976</v>
          </cell>
          <cell r="BZ29">
            <v>2470</v>
          </cell>
          <cell r="CA29">
            <v>2466</v>
          </cell>
          <cell r="CB29">
            <v>1115</v>
          </cell>
          <cell r="CC29">
            <v>8390</v>
          </cell>
          <cell r="CD29">
            <v>8138</v>
          </cell>
          <cell r="CE29">
            <v>252</v>
          </cell>
          <cell r="CF29">
            <v>709</v>
          </cell>
          <cell r="CG29">
            <v>0</v>
          </cell>
          <cell r="CH29">
            <v>0</v>
          </cell>
          <cell r="CI29">
            <v>5479</v>
          </cell>
          <cell r="CJ29">
            <v>2202</v>
          </cell>
          <cell r="CK29">
            <v>0</v>
          </cell>
        </row>
        <row r="30">
          <cell r="BX30">
            <v>3013</v>
          </cell>
          <cell r="BY30">
            <v>588</v>
          </cell>
          <cell r="BZ30">
            <v>78</v>
          </cell>
          <cell r="CA30">
            <v>523</v>
          </cell>
          <cell r="CB30">
            <v>2</v>
          </cell>
          <cell r="CC30">
            <v>3154</v>
          </cell>
          <cell r="CD30">
            <v>3154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2602</v>
          </cell>
          <cell r="CJ30">
            <v>0</v>
          </cell>
          <cell r="CK30">
            <v>552</v>
          </cell>
        </row>
        <row r="31">
          <cell r="BX31">
            <v>598</v>
          </cell>
          <cell r="BY31">
            <v>191</v>
          </cell>
          <cell r="BZ31">
            <v>144</v>
          </cell>
          <cell r="CA31">
            <v>99</v>
          </cell>
          <cell r="CB31">
            <v>167</v>
          </cell>
          <cell r="CC31">
            <v>667</v>
          </cell>
          <cell r="CD31">
            <v>667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597</v>
          </cell>
          <cell r="CJ31">
            <v>0</v>
          </cell>
          <cell r="CK31">
            <v>70</v>
          </cell>
        </row>
        <row r="34">
          <cell r="BX34">
            <v>10671</v>
          </cell>
          <cell r="BY34">
            <v>2190</v>
          </cell>
          <cell r="BZ34">
            <v>574</v>
          </cell>
          <cell r="CA34">
            <v>1143</v>
          </cell>
          <cell r="CB34">
            <v>4122</v>
          </cell>
          <cell r="CC34">
            <v>8170</v>
          </cell>
          <cell r="CD34">
            <v>7828</v>
          </cell>
          <cell r="CE34">
            <v>342</v>
          </cell>
          <cell r="CF34">
            <v>599</v>
          </cell>
          <cell r="CG34">
            <v>64</v>
          </cell>
          <cell r="CH34">
            <v>51</v>
          </cell>
          <cell r="CI34">
            <v>4572</v>
          </cell>
          <cell r="CJ34">
            <v>2884</v>
          </cell>
          <cell r="CK34">
            <v>0</v>
          </cell>
        </row>
        <row r="35">
          <cell r="BX35">
            <v>907</v>
          </cell>
          <cell r="BY35">
            <v>173</v>
          </cell>
          <cell r="BZ35">
            <v>92</v>
          </cell>
          <cell r="CA35">
            <v>144</v>
          </cell>
          <cell r="CB35">
            <v>223</v>
          </cell>
          <cell r="CC35">
            <v>805</v>
          </cell>
          <cell r="CD35">
            <v>805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764</v>
          </cell>
          <cell r="CJ35">
            <v>0</v>
          </cell>
          <cell r="CK35">
            <v>41</v>
          </cell>
        </row>
        <row r="36">
          <cell r="BX36">
            <v>1023</v>
          </cell>
          <cell r="BY36">
            <v>157</v>
          </cell>
          <cell r="BZ36">
            <v>43</v>
          </cell>
          <cell r="CA36">
            <v>76</v>
          </cell>
          <cell r="CB36">
            <v>281</v>
          </cell>
          <cell r="CC36">
            <v>866</v>
          </cell>
          <cell r="CD36">
            <v>805</v>
          </cell>
          <cell r="CE36">
            <v>61</v>
          </cell>
          <cell r="CF36">
            <v>39</v>
          </cell>
          <cell r="CG36">
            <v>7</v>
          </cell>
          <cell r="CH36">
            <v>57</v>
          </cell>
          <cell r="CI36">
            <v>656</v>
          </cell>
          <cell r="CJ36">
            <v>107</v>
          </cell>
          <cell r="CK36">
            <v>0</v>
          </cell>
        </row>
        <row r="37">
          <cell r="BX37">
            <v>204</v>
          </cell>
          <cell r="BY37">
            <v>47</v>
          </cell>
          <cell r="BZ37">
            <v>0</v>
          </cell>
          <cell r="CA37">
            <v>19</v>
          </cell>
          <cell r="CB37">
            <v>72</v>
          </cell>
          <cell r="CC37">
            <v>160</v>
          </cell>
          <cell r="CD37">
            <v>160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113</v>
          </cell>
          <cell r="CJ37">
            <v>0</v>
          </cell>
          <cell r="CK37">
            <v>47</v>
          </cell>
        </row>
        <row r="38">
          <cell r="BX38">
            <v>1209</v>
          </cell>
          <cell r="BY38">
            <v>290</v>
          </cell>
          <cell r="BZ38">
            <v>30</v>
          </cell>
          <cell r="CA38">
            <v>144</v>
          </cell>
          <cell r="CB38">
            <v>526</v>
          </cell>
          <cell r="CC38">
            <v>859</v>
          </cell>
          <cell r="CD38">
            <v>859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854</v>
          </cell>
          <cell r="CJ38">
            <v>0</v>
          </cell>
          <cell r="CK38">
            <v>5</v>
          </cell>
        </row>
        <row r="41">
          <cell r="BX41">
            <v>5263</v>
          </cell>
          <cell r="BY41">
            <v>1257</v>
          </cell>
          <cell r="BZ41">
            <v>1193</v>
          </cell>
          <cell r="CA41">
            <v>1470</v>
          </cell>
          <cell r="CB41">
            <v>28</v>
          </cell>
          <cell r="CC41">
            <v>6215</v>
          </cell>
          <cell r="CD41">
            <v>5914</v>
          </cell>
          <cell r="CE41">
            <v>301</v>
          </cell>
          <cell r="CF41">
            <v>560</v>
          </cell>
          <cell r="CG41">
            <v>52</v>
          </cell>
          <cell r="CH41">
            <v>290</v>
          </cell>
          <cell r="CI41">
            <v>5228</v>
          </cell>
          <cell r="CJ41">
            <v>85</v>
          </cell>
          <cell r="CK41">
            <v>0</v>
          </cell>
        </row>
        <row r="42">
          <cell r="BX42">
            <v>1596</v>
          </cell>
          <cell r="BY42">
            <v>327</v>
          </cell>
          <cell r="BZ42">
            <v>39</v>
          </cell>
          <cell r="CA42">
            <v>145</v>
          </cell>
          <cell r="CB42">
            <v>0</v>
          </cell>
          <cell r="CC42">
            <v>1817</v>
          </cell>
          <cell r="CD42">
            <v>1817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1592</v>
          </cell>
          <cell r="CJ42">
            <v>0</v>
          </cell>
          <cell r="CK42">
            <v>225</v>
          </cell>
        </row>
        <row r="43">
          <cell r="BX43">
            <v>789</v>
          </cell>
          <cell r="BY43">
            <v>178</v>
          </cell>
          <cell r="BZ43">
            <v>14</v>
          </cell>
          <cell r="CA43">
            <v>97</v>
          </cell>
          <cell r="CB43">
            <v>0</v>
          </cell>
          <cell r="CC43">
            <v>884</v>
          </cell>
          <cell r="CD43">
            <v>884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782</v>
          </cell>
          <cell r="CJ43">
            <v>0</v>
          </cell>
          <cell r="CK43">
            <v>102</v>
          </cell>
        </row>
        <row r="44">
          <cell r="BX44">
            <v>231</v>
          </cell>
          <cell r="BY44">
            <v>184</v>
          </cell>
          <cell r="BZ44">
            <v>13</v>
          </cell>
          <cell r="CA44">
            <v>82</v>
          </cell>
          <cell r="CB44">
            <v>97</v>
          </cell>
          <cell r="CC44">
            <v>249</v>
          </cell>
          <cell r="CD44">
            <v>249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206</v>
          </cell>
          <cell r="CJ44">
            <v>0</v>
          </cell>
          <cell r="CK44">
            <v>43</v>
          </cell>
        </row>
        <row r="45">
          <cell r="BX45">
            <v>946</v>
          </cell>
          <cell r="BY45">
            <v>276</v>
          </cell>
          <cell r="BZ45">
            <v>46</v>
          </cell>
          <cell r="CA45">
            <v>130</v>
          </cell>
          <cell r="CB45">
            <v>166</v>
          </cell>
          <cell r="CC45">
            <v>972</v>
          </cell>
          <cell r="CD45">
            <v>972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857</v>
          </cell>
          <cell r="CJ45">
            <v>0</v>
          </cell>
          <cell r="CK45">
            <v>115</v>
          </cell>
        </row>
        <row r="48">
          <cell r="BX48">
            <v>2627</v>
          </cell>
          <cell r="BY48">
            <v>516</v>
          </cell>
          <cell r="BZ48">
            <v>157</v>
          </cell>
          <cell r="CA48">
            <v>337</v>
          </cell>
          <cell r="CB48">
            <v>755</v>
          </cell>
          <cell r="CC48">
            <v>2208</v>
          </cell>
          <cell r="CD48">
            <v>2155</v>
          </cell>
          <cell r="CE48">
            <v>53</v>
          </cell>
          <cell r="CF48">
            <v>203</v>
          </cell>
          <cell r="CG48">
            <v>0</v>
          </cell>
          <cell r="CH48">
            <v>0</v>
          </cell>
          <cell r="CI48">
            <v>1964</v>
          </cell>
          <cell r="CJ48">
            <v>41</v>
          </cell>
          <cell r="CK48">
            <v>0</v>
          </cell>
        </row>
        <row r="49">
          <cell r="BX49">
            <v>292</v>
          </cell>
          <cell r="BY49">
            <v>63</v>
          </cell>
          <cell r="BZ49">
            <v>2</v>
          </cell>
          <cell r="CA49">
            <v>20</v>
          </cell>
          <cell r="CB49">
            <v>44</v>
          </cell>
          <cell r="CC49">
            <v>293</v>
          </cell>
          <cell r="CD49">
            <v>293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263</v>
          </cell>
          <cell r="CJ49">
            <v>0</v>
          </cell>
          <cell r="CK49">
            <v>30</v>
          </cell>
        </row>
        <row r="50">
          <cell r="BX50">
            <v>799</v>
          </cell>
          <cell r="BY50">
            <v>105</v>
          </cell>
          <cell r="BZ50">
            <v>28</v>
          </cell>
          <cell r="CA50">
            <v>96</v>
          </cell>
          <cell r="CB50">
            <v>0</v>
          </cell>
          <cell r="CC50">
            <v>836</v>
          </cell>
          <cell r="CD50">
            <v>836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805</v>
          </cell>
          <cell r="CJ50">
            <v>0</v>
          </cell>
          <cell r="CK50">
            <v>31</v>
          </cell>
        </row>
        <row r="51">
          <cell r="BX51">
            <v>2096</v>
          </cell>
          <cell r="BY51">
            <v>17</v>
          </cell>
          <cell r="BZ51">
            <v>21</v>
          </cell>
          <cell r="CA51">
            <v>154</v>
          </cell>
          <cell r="CB51">
            <v>23</v>
          </cell>
          <cell r="CC51">
            <v>1957</v>
          </cell>
          <cell r="CD51">
            <v>1908</v>
          </cell>
          <cell r="CE51">
            <v>49</v>
          </cell>
          <cell r="CF51">
            <v>146</v>
          </cell>
          <cell r="CG51">
            <v>19</v>
          </cell>
          <cell r="CH51">
            <v>23</v>
          </cell>
          <cell r="CI51">
            <v>1060</v>
          </cell>
          <cell r="CJ51">
            <v>709</v>
          </cell>
          <cell r="CK51">
            <v>0</v>
          </cell>
        </row>
        <row r="52">
          <cell r="BX52">
            <v>1053</v>
          </cell>
          <cell r="BY52">
            <v>710</v>
          </cell>
          <cell r="BZ52">
            <v>276</v>
          </cell>
          <cell r="CA52">
            <v>525</v>
          </cell>
          <cell r="CB52">
            <v>0</v>
          </cell>
          <cell r="CC52">
            <v>1514</v>
          </cell>
          <cell r="CD52">
            <v>1511</v>
          </cell>
          <cell r="CE52">
            <v>3</v>
          </cell>
          <cell r="CF52">
            <v>283</v>
          </cell>
          <cell r="CG52">
            <v>24</v>
          </cell>
          <cell r="CH52">
            <v>22</v>
          </cell>
          <cell r="CI52">
            <v>1178</v>
          </cell>
          <cell r="CJ52">
            <v>7</v>
          </cell>
          <cell r="CK52">
            <v>0</v>
          </cell>
        </row>
        <row r="53">
          <cell r="BX53">
            <v>1150</v>
          </cell>
          <cell r="BY53">
            <v>354</v>
          </cell>
          <cell r="BZ53">
            <v>159</v>
          </cell>
          <cell r="CA53">
            <v>271</v>
          </cell>
          <cell r="CB53">
            <v>0</v>
          </cell>
          <cell r="CC53">
            <v>1392</v>
          </cell>
          <cell r="CD53">
            <v>1392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960</v>
          </cell>
          <cell r="CJ53">
            <v>0</v>
          </cell>
          <cell r="CK53">
            <v>432</v>
          </cell>
        </row>
        <row r="54">
          <cell r="BX54">
            <v>1043</v>
          </cell>
          <cell r="BY54">
            <v>228</v>
          </cell>
          <cell r="BZ54">
            <v>69</v>
          </cell>
          <cell r="CA54">
            <v>107</v>
          </cell>
          <cell r="CB54">
            <v>144</v>
          </cell>
          <cell r="CC54">
            <v>1089</v>
          </cell>
          <cell r="CD54">
            <v>1089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951</v>
          </cell>
          <cell r="CJ54">
            <v>0</v>
          </cell>
          <cell r="CK54">
            <v>138</v>
          </cell>
        </row>
        <row r="57">
          <cell r="BX57">
            <v>9769</v>
          </cell>
          <cell r="BY57">
            <v>2098</v>
          </cell>
          <cell r="BZ57">
            <v>574</v>
          </cell>
          <cell r="CA57">
            <v>1040</v>
          </cell>
          <cell r="CB57">
            <v>1359</v>
          </cell>
          <cell r="CC57">
            <v>10042</v>
          </cell>
          <cell r="CD57">
            <v>10036</v>
          </cell>
          <cell r="CE57">
            <v>6</v>
          </cell>
          <cell r="CF57">
            <v>1078</v>
          </cell>
          <cell r="CG57">
            <v>127</v>
          </cell>
          <cell r="CH57">
            <v>197</v>
          </cell>
          <cell r="CI57">
            <v>7553</v>
          </cell>
          <cell r="CJ57">
            <v>1087</v>
          </cell>
          <cell r="CK57">
            <v>0</v>
          </cell>
        </row>
        <row r="58">
          <cell r="BX58">
            <v>2887</v>
          </cell>
          <cell r="BY58">
            <v>1002</v>
          </cell>
          <cell r="BZ58">
            <v>969</v>
          </cell>
          <cell r="CA58">
            <v>1107</v>
          </cell>
          <cell r="CB58">
            <v>467</v>
          </cell>
          <cell r="CC58">
            <v>3284</v>
          </cell>
          <cell r="CD58">
            <v>3264</v>
          </cell>
          <cell r="CE58">
            <v>20</v>
          </cell>
          <cell r="CF58">
            <v>750</v>
          </cell>
          <cell r="CG58">
            <v>56</v>
          </cell>
          <cell r="CH58">
            <v>15</v>
          </cell>
          <cell r="CI58">
            <v>1510</v>
          </cell>
          <cell r="CJ58">
            <v>953</v>
          </cell>
          <cell r="CK58">
            <v>0</v>
          </cell>
        </row>
        <row r="59">
          <cell r="BX59">
            <v>2209</v>
          </cell>
          <cell r="BY59">
            <v>749</v>
          </cell>
          <cell r="BZ59">
            <v>107</v>
          </cell>
          <cell r="CA59">
            <v>335</v>
          </cell>
          <cell r="CB59">
            <v>594</v>
          </cell>
          <cell r="CC59">
            <v>2136</v>
          </cell>
          <cell r="CD59">
            <v>2136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1729</v>
          </cell>
          <cell r="CJ59">
            <v>0</v>
          </cell>
          <cell r="CK59">
            <v>407</v>
          </cell>
        </row>
        <row r="60">
          <cell r="BX60">
            <v>401</v>
          </cell>
          <cell r="BY60">
            <v>92</v>
          </cell>
          <cell r="BZ60">
            <v>4</v>
          </cell>
          <cell r="CA60">
            <v>66</v>
          </cell>
          <cell r="CB60">
            <v>14</v>
          </cell>
          <cell r="CC60">
            <v>417</v>
          </cell>
          <cell r="CD60">
            <v>417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409</v>
          </cell>
          <cell r="CJ60">
            <v>0</v>
          </cell>
          <cell r="CK60">
            <v>8</v>
          </cell>
        </row>
        <row r="61">
          <cell r="BX61">
            <v>3536</v>
          </cell>
          <cell r="BY61">
            <v>684</v>
          </cell>
          <cell r="BZ61">
            <v>39</v>
          </cell>
          <cell r="CA61">
            <v>372</v>
          </cell>
          <cell r="CB61">
            <v>2</v>
          </cell>
          <cell r="CC61">
            <v>3885</v>
          </cell>
          <cell r="CD61">
            <v>3841</v>
          </cell>
          <cell r="CE61">
            <v>44</v>
          </cell>
          <cell r="CF61">
            <v>245</v>
          </cell>
          <cell r="CG61">
            <v>26</v>
          </cell>
          <cell r="CH61">
            <v>49</v>
          </cell>
          <cell r="CI61">
            <v>2645</v>
          </cell>
          <cell r="CJ61">
            <v>920</v>
          </cell>
          <cell r="CK61">
            <v>0</v>
          </cell>
        </row>
        <row r="62">
          <cell r="BX62">
            <v>605</v>
          </cell>
          <cell r="BY62">
            <v>159</v>
          </cell>
          <cell r="BZ62">
            <v>26</v>
          </cell>
          <cell r="CA62">
            <v>86</v>
          </cell>
          <cell r="CB62">
            <v>12</v>
          </cell>
          <cell r="CC62">
            <v>692</v>
          </cell>
          <cell r="CD62">
            <v>692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611</v>
          </cell>
          <cell r="CJ62">
            <v>0</v>
          </cell>
          <cell r="CK62">
            <v>81</v>
          </cell>
        </row>
        <row r="63">
          <cell r="BX63">
            <v>980</v>
          </cell>
          <cell r="BY63">
            <v>226</v>
          </cell>
          <cell r="BZ63">
            <v>63</v>
          </cell>
          <cell r="CA63">
            <v>143</v>
          </cell>
          <cell r="CB63">
            <v>5</v>
          </cell>
          <cell r="CC63">
            <v>1121</v>
          </cell>
          <cell r="CD63">
            <v>1121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1088</v>
          </cell>
          <cell r="CJ63">
            <v>0</v>
          </cell>
          <cell r="CK63">
            <v>33</v>
          </cell>
        </row>
        <row r="66">
          <cell r="BX66">
            <v>9945</v>
          </cell>
          <cell r="BY66">
            <v>1930</v>
          </cell>
          <cell r="BZ66">
            <v>893</v>
          </cell>
          <cell r="CA66">
            <v>2033</v>
          </cell>
          <cell r="CB66">
            <v>1758</v>
          </cell>
          <cell r="CC66">
            <v>8977</v>
          </cell>
          <cell r="CD66">
            <v>8653</v>
          </cell>
          <cell r="CE66">
            <v>324</v>
          </cell>
          <cell r="CF66">
            <v>337</v>
          </cell>
          <cell r="CG66">
            <v>43</v>
          </cell>
          <cell r="CH66">
            <v>296</v>
          </cell>
          <cell r="CI66">
            <v>4808</v>
          </cell>
          <cell r="CJ66">
            <v>3493</v>
          </cell>
          <cell r="CK66">
            <v>0</v>
          </cell>
        </row>
        <row r="67">
          <cell r="BX67">
            <v>1244</v>
          </cell>
          <cell r="BY67">
            <v>362</v>
          </cell>
          <cell r="BZ67">
            <v>37</v>
          </cell>
          <cell r="CA67">
            <v>153</v>
          </cell>
          <cell r="CB67">
            <v>197</v>
          </cell>
          <cell r="CC67">
            <v>1293</v>
          </cell>
          <cell r="CD67">
            <v>1293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620</v>
          </cell>
          <cell r="CJ67">
            <v>0</v>
          </cell>
          <cell r="CK67">
            <v>673</v>
          </cell>
        </row>
        <row r="68">
          <cell r="BX68">
            <v>987</v>
          </cell>
          <cell r="BY68">
            <v>165</v>
          </cell>
          <cell r="BZ68">
            <v>52</v>
          </cell>
          <cell r="CA68">
            <v>130</v>
          </cell>
          <cell r="CB68">
            <v>289</v>
          </cell>
          <cell r="CC68">
            <v>785</v>
          </cell>
          <cell r="CD68">
            <v>785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677</v>
          </cell>
          <cell r="CJ68">
            <v>0</v>
          </cell>
          <cell r="CK68">
            <v>108</v>
          </cell>
        </row>
        <row r="69">
          <cell r="BX69">
            <v>2287</v>
          </cell>
          <cell r="BY69">
            <v>759</v>
          </cell>
          <cell r="BZ69">
            <v>33</v>
          </cell>
          <cell r="CA69">
            <v>173</v>
          </cell>
          <cell r="CB69">
            <v>68</v>
          </cell>
          <cell r="CC69">
            <v>2838</v>
          </cell>
          <cell r="CD69">
            <v>2838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2316</v>
          </cell>
          <cell r="CJ69">
            <v>0</v>
          </cell>
          <cell r="CK69">
            <v>522</v>
          </cell>
        </row>
        <row r="70">
          <cell r="BX70">
            <v>1998</v>
          </cell>
          <cell r="BY70">
            <v>612</v>
          </cell>
          <cell r="BZ70">
            <v>284</v>
          </cell>
          <cell r="CA70">
            <v>235</v>
          </cell>
          <cell r="CB70">
            <v>307</v>
          </cell>
          <cell r="CC70">
            <v>2352</v>
          </cell>
          <cell r="CD70">
            <v>2284</v>
          </cell>
          <cell r="CE70">
            <v>68</v>
          </cell>
          <cell r="CF70">
            <v>538</v>
          </cell>
          <cell r="CG70">
            <v>4</v>
          </cell>
          <cell r="CH70">
            <v>24</v>
          </cell>
          <cell r="CI70">
            <v>1747</v>
          </cell>
          <cell r="CJ70">
            <v>39</v>
          </cell>
          <cell r="CK70">
            <v>0</v>
          </cell>
        </row>
        <row r="71">
          <cell r="BX71">
            <v>1190</v>
          </cell>
          <cell r="BY71">
            <v>253</v>
          </cell>
          <cell r="BZ71">
            <v>15</v>
          </cell>
          <cell r="CA71">
            <v>164</v>
          </cell>
          <cell r="CB71">
            <v>8</v>
          </cell>
          <cell r="CC71">
            <v>1286</v>
          </cell>
          <cell r="CD71">
            <v>1286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1159</v>
          </cell>
          <cell r="CJ71">
            <v>0</v>
          </cell>
          <cell r="CK71">
            <v>127</v>
          </cell>
        </row>
        <row r="74">
          <cell r="BX74">
            <v>3479</v>
          </cell>
          <cell r="BY74">
            <v>819</v>
          </cell>
          <cell r="BZ74">
            <v>154</v>
          </cell>
          <cell r="CA74">
            <v>333</v>
          </cell>
          <cell r="CB74">
            <v>84</v>
          </cell>
          <cell r="CC74">
            <v>4035</v>
          </cell>
          <cell r="CD74">
            <v>3855</v>
          </cell>
          <cell r="CE74">
            <v>180</v>
          </cell>
          <cell r="CF74">
            <v>291</v>
          </cell>
          <cell r="CG74">
            <v>228</v>
          </cell>
          <cell r="CH74">
            <v>236</v>
          </cell>
          <cell r="CI74">
            <v>3273</v>
          </cell>
          <cell r="CJ74">
            <v>7</v>
          </cell>
          <cell r="CK74">
            <v>0</v>
          </cell>
        </row>
        <row r="75">
          <cell r="BX75">
            <v>779</v>
          </cell>
          <cell r="BY75">
            <v>244</v>
          </cell>
          <cell r="BZ75">
            <v>28</v>
          </cell>
          <cell r="CA75">
            <v>115</v>
          </cell>
          <cell r="CB75">
            <v>6</v>
          </cell>
          <cell r="CC75">
            <v>930</v>
          </cell>
          <cell r="CD75">
            <v>930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819</v>
          </cell>
          <cell r="CJ75">
            <v>0</v>
          </cell>
          <cell r="CK75">
            <v>111</v>
          </cell>
        </row>
        <row r="76">
          <cell r="BX76">
            <v>697</v>
          </cell>
          <cell r="BY76">
            <v>182</v>
          </cell>
          <cell r="BZ76">
            <v>13</v>
          </cell>
          <cell r="CA76">
            <v>96</v>
          </cell>
          <cell r="CB76">
            <v>0</v>
          </cell>
          <cell r="CC76">
            <v>796</v>
          </cell>
          <cell r="CD76">
            <v>796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717</v>
          </cell>
          <cell r="CJ76">
            <v>0</v>
          </cell>
          <cell r="CK76">
            <v>79</v>
          </cell>
        </row>
        <row r="77">
          <cell r="BX77">
            <v>1488</v>
          </cell>
          <cell r="BY77">
            <v>255</v>
          </cell>
          <cell r="BZ77">
            <v>110</v>
          </cell>
          <cell r="CA77">
            <v>209</v>
          </cell>
          <cell r="CB77">
            <v>1</v>
          </cell>
          <cell r="CC77">
            <v>1643</v>
          </cell>
          <cell r="CD77">
            <v>1643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1561</v>
          </cell>
          <cell r="CJ77">
            <v>0</v>
          </cell>
          <cell r="CK77">
            <v>82</v>
          </cell>
        </row>
        <row r="78">
          <cell r="BX78">
            <v>843</v>
          </cell>
          <cell r="BY78">
            <v>141</v>
          </cell>
          <cell r="BZ78">
            <v>16</v>
          </cell>
          <cell r="CA78">
            <v>127</v>
          </cell>
          <cell r="CB78">
            <v>0</v>
          </cell>
          <cell r="CC78">
            <v>873</v>
          </cell>
          <cell r="CD78">
            <v>873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854</v>
          </cell>
          <cell r="CJ78">
            <v>0</v>
          </cell>
          <cell r="CK78">
            <v>19</v>
          </cell>
        </row>
        <row r="79">
          <cell r="BX79">
            <v>586</v>
          </cell>
          <cell r="BY79">
            <v>122</v>
          </cell>
          <cell r="BZ79">
            <v>38</v>
          </cell>
          <cell r="CA79">
            <v>66</v>
          </cell>
          <cell r="CB79">
            <v>41</v>
          </cell>
          <cell r="CC79">
            <v>639</v>
          </cell>
          <cell r="CD79">
            <v>639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592</v>
          </cell>
          <cell r="CJ79">
            <v>0</v>
          </cell>
          <cell r="CK79">
            <v>47</v>
          </cell>
        </row>
        <row r="82">
          <cell r="BX82">
            <v>2476</v>
          </cell>
          <cell r="BY82">
            <v>474</v>
          </cell>
          <cell r="BZ82">
            <v>5</v>
          </cell>
          <cell r="CA82">
            <v>193</v>
          </cell>
          <cell r="CB82">
            <v>1</v>
          </cell>
          <cell r="CC82">
            <v>2761</v>
          </cell>
          <cell r="CD82">
            <v>2543</v>
          </cell>
          <cell r="CE82">
            <v>218</v>
          </cell>
          <cell r="CF82">
            <v>684</v>
          </cell>
          <cell r="CG82">
            <v>254</v>
          </cell>
          <cell r="CH82">
            <v>498</v>
          </cell>
          <cell r="CI82">
            <v>1077</v>
          </cell>
          <cell r="CJ82">
            <v>248</v>
          </cell>
          <cell r="CK82">
            <v>0</v>
          </cell>
        </row>
        <row r="83">
          <cell r="BX83">
            <v>353</v>
          </cell>
          <cell r="BY83">
            <v>88</v>
          </cell>
          <cell r="BZ83">
            <v>13</v>
          </cell>
          <cell r="CA83">
            <v>74</v>
          </cell>
          <cell r="CB83">
            <v>107</v>
          </cell>
          <cell r="CC83">
            <v>273</v>
          </cell>
          <cell r="CD83">
            <v>273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264</v>
          </cell>
          <cell r="CJ83">
            <v>0</v>
          </cell>
          <cell r="CK83">
            <v>9</v>
          </cell>
        </row>
        <row r="84">
          <cell r="BX84">
            <v>1794</v>
          </cell>
          <cell r="BY84">
            <v>400</v>
          </cell>
          <cell r="BZ84">
            <v>130</v>
          </cell>
          <cell r="CA84">
            <v>288</v>
          </cell>
          <cell r="CB84">
            <v>184</v>
          </cell>
          <cell r="CC84">
            <v>1852</v>
          </cell>
          <cell r="CD84">
            <v>1721</v>
          </cell>
          <cell r="CE84">
            <v>131</v>
          </cell>
          <cell r="CF84">
            <v>371</v>
          </cell>
          <cell r="CG84">
            <v>50</v>
          </cell>
          <cell r="CH84">
            <v>68</v>
          </cell>
          <cell r="CI84">
            <v>1245</v>
          </cell>
          <cell r="CJ84">
            <v>118</v>
          </cell>
          <cell r="CK84">
            <v>0</v>
          </cell>
        </row>
        <row r="85">
          <cell r="BX85">
            <v>1492</v>
          </cell>
          <cell r="BY85">
            <v>293</v>
          </cell>
          <cell r="BZ85">
            <v>16</v>
          </cell>
          <cell r="CA85">
            <v>154</v>
          </cell>
          <cell r="CB85">
            <v>0</v>
          </cell>
          <cell r="CC85">
            <v>1647</v>
          </cell>
          <cell r="CD85">
            <v>1647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1230</v>
          </cell>
          <cell r="CJ85">
            <v>0</v>
          </cell>
          <cell r="CK85">
            <v>417</v>
          </cell>
        </row>
        <row r="86">
          <cell r="BX86">
            <v>157</v>
          </cell>
          <cell r="BY86">
            <v>58</v>
          </cell>
          <cell r="BZ86">
            <v>4</v>
          </cell>
          <cell r="CA86">
            <v>19</v>
          </cell>
          <cell r="CB86">
            <v>0</v>
          </cell>
          <cell r="CC86">
            <v>200</v>
          </cell>
          <cell r="CD86">
            <v>200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194</v>
          </cell>
          <cell r="CJ86">
            <v>0</v>
          </cell>
          <cell r="CK86">
            <v>6</v>
          </cell>
        </row>
        <row r="87">
          <cell r="BX87">
            <v>496</v>
          </cell>
          <cell r="BY87">
            <v>89</v>
          </cell>
          <cell r="BZ87">
            <v>24</v>
          </cell>
          <cell r="CA87">
            <v>64</v>
          </cell>
          <cell r="CB87">
            <v>0</v>
          </cell>
          <cell r="CC87">
            <v>545</v>
          </cell>
          <cell r="CD87">
            <v>545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460</v>
          </cell>
          <cell r="CJ87">
            <v>0</v>
          </cell>
          <cell r="CK87">
            <v>85</v>
          </cell>
        </row>
        <row r="90">
          <cell r="BX90">
            <v>4496</v>
          </cell>
          <cell r="BY90">
            <v>1211</v>
          </cell>
          <cell r="BZ90">
            <v>522</v>
          </cell>
          <cell r="CA90">
            <v>581</v>
          </cell>
          <cell r="CB90">
            <v>1012</v>
          </cell>
          <cell r="CC90">
            <v>4636</v>
          </cell>
          <cell r="CD90">
            <v>4636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3637</v>
          </cell>
          <cell r="CJ90">
            <v>0</v>
          </cell>
          <cell r="CK90">
            <v>999</v>
          </cell>
        </row>
        <row r="91">
          <cell r="BX91">
            <v>1146</v>
          </cell>
          <cell r="BY91">
            <v>323</v>
          </cell>
          <cell r="BZ91">
            <v>266</v>
          </cell>
          <cell r="CA91">
            <v>172</v>
          </cell>
          <cell r="CB91">
            <v>327</v>
          </cell>
          <cell r="CC91">
            <v>1236</v>
          </cell>
          <cell r="CD91">
            <v>1236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1178</v>
          </cell>
          <cell r="CJ91">
            <v>0</v>
          </cell>
          <cell r="CK91">
            <v>58</v>
          </cell>
        </row>
        <row r="92">
          <cell r="BX92">
            <v>792</v>
          </cell>
          <cell r="BY92">
            <v>109</v>
          </cell>
          <cell r="BZ92">
            <v>18</v>
          </cell>
          <cell r="CA92">
            <v>54</v>
          </cell>
          <cell r="CB92">
            <v>0</v>
          </cell>
          <cell r="CC92">
            <v>865</v>
          </cell>
          <cell r="CD92">
            <v>865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689</v>
          </cell>
          <cell r="CJ92">
            <v>0</v>
          </cell>
          <cell r="CK92">
            <v>176</v>
          </cell>
        </row>
        <row r="93">
          <cell r="BX93">
            <v>619</v>
          </cell>
          <cell r="BY93">
            <v>214</v>
          </cell>
          <cell r="BZ93">
            <v>24</v>
          </cell>
          <cell r="CA93">
            <v>89</v>
          </cell>
          <cell r="CB93">
            <v>4</v>
          </cell>
          <cell r="CC93">
            <v>764</v>
          </cell>
          <cell r="CD93">
            <v>764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596</v>
          </cell>
          <cell r="CJ93">
            <v>0</v>
          </cell>
          <cell r="CK93">
            <v>168</v>
          </cell>
        </row>
        <row r="94">
          <cell r="BX94">
            <v>515</v>
          </cell>
          <cell r="BY94">
            <v>97</v>
          </cell>
          <cell r="BZ94">
            <v>13</v>
          </cell>
          <cell r="CA94">
            <v>55</v>
          </cell>
          <cell r="CB94">
            <v>0</v>
          </cell>
          <cell r="CC94">
            <v>570</v>
          </cell>
          <cell r="CD94">
            <v>570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507</v>
          </cell>
          <cell r="CJ94">
            <v>0</v>
          </cell>
          <cell r="CK94">
            <v>63</v>
          </cell>
        </row>
        <row r="95">
          <cell r="BX95">
            <v>1101</v>
          </cell>
          <cell r="BY95">
            <v>396</v>
          </cell>
          <cell r="BZ95">
            <v>76</v>
          </cell>
          <cell r="CA95">
            <v>283</v>
          </cell>
          <cell r="CB95">
            <v>229</v>
          </cell>
          <cell r="CC95">
            <v>1061</v>
          </cell>
          <cell r="CD95">
            <v>1061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735</v>
          </cell>
          <cell r="CJ95">
            <v>0</v>
          </cell>
          <cell r="CK95">
            <v>326</v>
          </cell>
        </row>
        <row r="96">
          <cell r="BX96">
            <v>549</v>
          </cell>
          <cell r="BY96">
            <v>209</v>
          </cell>
          <cell r="BZ96">
            <v>20</v>
          </cell>
          <cell r="CA96">
            <v>96</v>
          </cell>
          <cell r="CB96">
            <v>47</v>
          </cell>
          <cell r="CC96">
            <v>635</v>
          </cell>
          <cell r="CD96">
            <v>635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424</v>
          </cell>
          <cell r="CJ96">
            <v>0</v>
          </cell>
          <cell r="CK96">
            <v>211</v>
          </cell>
        </row>
        <row r="97">
          <cell r="BX97">
            <v>58</v>
          </cell>
          <cell r="BY97">
            <v>84</v>
          </cell>
          <cell r="BZ97">
            <v>1</v>
          </cell>
          <cell r="CA97">
            <v>20</v>
          </cell>
          <cell r="CB97">
            <v>0</v>
          </cell>
          <cell r="CC97">
            <v>123</v>
          </cell>
          <cell r="CD97">
            <v>123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117</v>
          </cell>
          <cell r="CJ97">
            <v>0</v>
          </cell>
          <cell r="CK97">
            <v>6</v>
          </cell>
        </row>
        <row r="100">
          <cell r="BX100">
            <v>4503</v>
          </cell>
          <cell r="BY100">
            <v>1012</v>
          </cell>
          <cell r="BZ100">
            <v>545</v>
          </cell>
          <cell r="CA100">
            <v>159</v>
          </cell>
          <cell r="CB100">
            <v>800</v>
          </cell>
          <cell r="CC100">
            <v>5101</v>
          </cell>
          <cell r="CD100">
            <v>5100</v>
          </cell>
          <cell r="CE100">
            <v>1</v>
          </cell>
          <cell r="CF100">
            <v>250</v>
          </cell>
          <cell r="CG100">
            <v>35</v>
          </cell>
          <cell r="CH100">
            <v>26</v>
          </cell>
          <cell r="CI100">
            <v>4787</v>
          </cell>
          <cell r="CJ100">
            <v>3</v>
          </cell>
          <cell r="CK100">
            <v>0</v>
          </cell>
        </row>
        <row r="101">
          <cell r="BX101">
            <v>1363</v>
          </cell>
          <cell r="BY101">
            <v>322</v>
          </cell>
          <cell r="BZ101">
            <v>173</v>
          </cell>
          <cell r="CA101">
            <v>218</v>
          </cell>
          <cell r="CB101">
            <v>313</v>
          </cell>
          <cell r="CC101">
            <v>1327</v>
          </cell>
          <cell r="CD101">
            <v>1327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1226</v>
          </cell>
          <cell r="CJ101">
            <v>0</v>
          </cell>
          <cell r="CK101">
            <v>101</v>
          </cell>
        </row>
        <row r="104">
          <cell r="BX104">
            <v>1035</v>
          </cell>
          <cell r="BY104">
            <v>334</v>
          </cell>
          <cell r="BZ104">
            <v>396</v>
          </cell>
          <cell r="CA104">
            <v>328</v>
          </cell>
          <cell r="CB104">
            <v>265</v>
          </cell>
          <cell r="CC104">
            <v>1172</v>
          </cell>
          <cell r="CD104">
            <v>1031</v>
          </cell>
          <cell r="CE104">
            <v>141</v>
          </cell>
          <cell r="CF104">
            <v>320</v>
          </cell>
          <cell r="CG104">
            <v>46</v>
          </cell>
          <cell r="CH104">
            <v>52</v>
          </cell>
          <cell r="CI104">
            <v>590</v>
          </cell>
          <cell r="CJ104">
            <v>164</v>
          </cell>
          <cell r="CK104">
            <v>0</v>
          </cell>
        </row>
        <row r="105">
          <cell r="BX105">
            <v>954</v>
          </cell>
          <cell r="BY105">
            <v>273</v>
          </cell>
          <cell r="BZ105">
            <v>209</v>
          </cell>
          <cell r="CA105">
            <v>265</v>
          </cell>
          <cell r="CB105">
            <v>212</v>
          </cell>
          <cell r="CC105">
            <v>959</v>
          </cell>
          <cell r="CD105">
            <v>959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862</v>
          </cell>
          <cell r="CJ105">
            <v>0</v>
          </cell>
          <cell r="CK105">
            <v>97</v>
          </cell>
        </row>
        <row r="106">
          <cell r="BX106">
            <v>1895</v>
          </cell>
          <cell r="BY106">
            <v>652</v>
          </cell>
          <cell r="BZ106">
            <v>885</v>
          </cell>
          <cell r="CA106">
            <v>1007</v>
          </cell>
          <cell r="CB106">
            <v>471</v>
          </cell>
          <cell r="CC106">
            <v>1954</v>
          </cell>
          <cell r="CD106">
            <v>1954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1746</v>
          </cell>
          <cell r="CJ106">
            <v>0</v>
          </cell>
          <cell r="CK106">
            <v>208</v>
          </cell>
        </row>
        <row r="107">
          <cell r="BX107">
            <v>519</v>
          </cell>
          <cell r="BY107">
            <v>313</v>
          </cell>
          <cell r="BZ107">
            <v>755</v>
          </cell>
          <cell r="CA107">
            <v>222</v>
          </cell>
          <cell r="CB107">
            <v>611</v>
          </cell>
          <cell r="CC107">
            <v>754</v>
          </cell>
          <cell r="CD107">
            <v>754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711</v>
          </cell>
          <cell r="CJ107">
            <v>0</v>
          </cell>
          <cell r="CK107">
            <v>43</v>
          </cell>
        </row>
        <row r="108">
          <cell r="BX108">
            <v>300</v>
          </cell>
          <cell r="BY108">
            <v>131</v>
          </cell>
          <cell r="BZ108">
            <v>36</v>
          </cell>
          <cell r="CA108">
            <v>77</v>
          </cell>
          <cell r="CB108">
            <v>2</v>
          </cell>
          <cell r="CC108">
            <v>388</v>
          </cell>
          <cell r="CD108">
            <v>384</v>
          </cell>
          <cell r="CE108">
            <v>4</v>
          </cell>
          <cell r="CF108">
            <v>118</v>
          </cell>
          <cell r="CG108">
            <v>5</v>
          </cell>
          <cell r="CH108">
            <v>12</v>
          </cell>
          <cell r="CI108">
            <v>234</v>
          </cell>
          <cell r="CJ108">
            <v>19</v>
          </cell>
          <cell r="CK108">
            <v>0</v>
          </cell>
        </row>
        <row r="111">
          <cell r="BX111">
            <v>4823</v>
          </cell>
          <cell r="BY111">
            <v>1064</v>
          </cell>
          <cell r="BZ111">
            <v>330</v>
          </cell>
          <cell r="CA111">
            <v>744</v>
          </cell>
          <cell r="CB111">
            <v>0</v>
          </cell>
          <cell r="CC111">
            <v>5473</v>
          </cell>
          <cell r="CD111">
            <v>5367</v>
          </cell>
          <cell r="CE111">
            <v>106</v>
          </cell>
          <cell r="CF111">
            <v>264</v>
          </cell>
          <cell r="CG111">
            <v>3</v>
          </cell>
          <cell r="CH111">
            <v>151</v>
          </cell>
          <cell r="CI111">
            <v>4476</v>
          </cell>
          <cell r="CJ111">
            <v>579</v>
          </cell>
          <cell r="CK111">
            <v>0</v>
          </cell>
        </row>
        <row r="112">
          <cell r="BX112">
            <v>832</v>
          </cell>
          <cell r="BY112">
            <v>301</v>
          </cell>
          <cell r="BZ112">
            <v>63</v>
          </cell>
          <cell r="CA112">
            <v>152</v>
          </cell>
          <cell r="CB112">
            <v>190</v>
          </cell>
          <cell r="CC112">
            <v>854</v>
          </cell>
          <cell r="CD112">
            <v>854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675</v>
          </cell>
          <cell r="CJ112">
            <v>0</v>
          </cell>
          <cell r="CK112">
            <v>179</v>
          </cell>
        </row>
        <row r="113">
          <cell r="BX113">
            <v>1588</v>
          </cell>
          <cell r="BY113">
            <v>560</v>
          </cell>
          <cell r="BZ113">
            <v>133</v>
          </cell>
          <cell r="CA113">
            <v>248</v>
          </cell>
          <cell r="CB113">
            <v>129</v>
          </cell>
          <cell r="CC113">
            <v>1904</v>
          </cell>
          <cell r="CD113">
            <v>1904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1291</v>
          </cell>
          <cell r="CJ113">
            <v>0</v>
          </cell>
          <cell r="CK113">
            <v>613</v>
          </cell>
        </row>
        <row r="116">
          <cell r="BX116">
            <v>5598</v>
          </cell>
          <cell r="BY116">
            <v>1478</v>
          </cell>
          <cell r="BZ116">
            <v>983</v>
          </cell>
          <cell r="CA116">
            <v>976</v>
          </cell>
          <cell r="CB116">
            <v>831</v>
          </cell>
          <cell r="CC116">
            <v>6252</v>
          </cell>
          <cell r="CD116">
            <v>5524</v>
          </cell>
          <cell r="CE116">
            <v>728</v>
          </cell>
          <cell r="CF116">
            <v>1074</v>
          </cell>
          <cell r="CG116">
            <v>111</v>
          </cell>
          <cell r="CH116">
            <v>47</v>
          </cell>
          <cell r="CI116">
            <v>4254</v>
          </cell>
          <cell r="CJ116">
            <v>766</v>
          </cell>
          <cell r="CK116">
            <v>0</v>
          </cell>
        </row>
        <row r="117">
          <cell r="BX117">
            <v>1427</v>
          </cell>
          <cell r="BY117">
            <v>604</v>
          </cell>
          <cell r="BZ117">
            <v>698</v>
          </cell>
          <cell r="CA117">
            <v>342</v>
          </cell>
          <cell r="CB117">
            <v>866</v>
          </cell>
          <cell r="CC117">
            <v>1521</v>
          </cell>
          <cell r="CD117">
            <v>1521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1358</v>
          </cell>
          <cell r="CJ117">
            <v>0</v>
          </cell>
          <cell r="CK117">
            <v>163</v>
          </cell>
        </row>
        <row r="118">
          <cell r="BX118">
            <v>3324</v>
          </cell>
          <cell r="BY118">
            <v>665</v>
          </cell>
          <cell r="BZ118">
            <v>845</v>
          </cell>
          <cell r="CA118">
            <v>690</v>
          </cell>
          <cell r="CB118">
            <v>350</v>
          </cell>
          <cell r="CC118">
            <v>3794</v>
          </cell>
          <cell r="CD118">
            <v>3794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3277</v>
          </cell>
          <cell r="CJ118">
            <v>0</v>
          </cell>
          <cell r="CK118">
            <v>517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5"/>
  <sheetViews>
    <sheetView tabSelected="1" zoomScaleSheetLayoutView="100" workbookViewId="0">
      <pane ySplit="4" topLeftCell="A5" activePane="bottomLeft" state="frozen"/>
      <selection pane="bottomLeft"/>
    </sheetView>
  </sheetViews>
  <sheetFormatPr baseColWidth="10" defaultRowHeight="15.75"/>
  <cols>
    <col min="1" max="1" width="12.7109375" style="80" customWidth="1"/>
    <col min="2" max="2" width="157.140625" style="80" bestFit="1" customWidth="1"/>
    <col min="3" max="256" width="11.42578125" style="80"/>
    <col min="257" max="257" width="12.7109375" style="80" customWidth="1"/>
    <col min="258" max="258" width="173.140625" style="80" bestFit="1" customWidth="1"/>
    <col min="259" max="512" width="11.42578125" style="80"/>
    <col min="513" max="513" width="12.7109375" style="80" customWidth="1"/>
    <col min="514" max="514" width="173.140625" style="80" bestFit="1" customWidth="1"/>
    <col min="515" max="768" width="11.42578125" style="80"/>
    <col min="769" max="769" width="12.7109375" style="80" customWidth="1"/>
    <col min="770" max="770" width="173.140625" style="80" bestFit="1" customWidth="1"/>
    <col min="771" max="1024" width="11.42578125" style="80"/>
    <col min="1025" max="1025" width="12.7109375" style="80" customWidth="1"/>
    <col min="1026" max="1026" width="173.140625" style="80" bestFit="1" customWidth="1"/>
    <col min="1027" max="1280" width="11.42578125" style="80"/>
    <col min="1281" max="1281" width="12.7109375" style="80" customWidth="1"/>
    <col min="1282" max="1282" width="173.140625" style="80" bestFit="1" customWidth="1"/>
    <col min="1283" max="1536" width="11.42578125" style="80"/>
    <col min="1537" max="1537" width="12.7109375" style="80" customWidth="1"/>
    <col min="1538" max="1538" width="173.140625" style="80" bestFit="1" customWidth="1"/>
    <col min="1539" max="1792" width="11.42578125" style="80"/>
    <col min="1793" max="1793" width="12.7109375" style="80" customWidth="1"/>
    <col min="1794" max="1794" width="173.140625" style="80" bestFit="1" customWidth="1"/>
    <col min="1795" max="2048" width="11.42578125" style="80"/>
    <col min="2049" max="2049" width="12.7109375" style="80" customWidth="1"/>
    <col min="2050" max="2050" width="173.140625" style="80" bestFit="1" customWidth="1"/>
    <col min="2051" max="2304" width="11.42578125" style="80"/>
    <col min="2305" max="2305" width="12.7109375" style="80" customWidth="1"/>
    <col min="2306" max="2306" width="173.140625" style="80" bestFit="1" customWidth="1"/>
    <col min="2307" max="2560" width="11.42578125" style="80"/>
    <col min="2561" max="2561" width="12.7109375" style="80" customWidth="1"/>
    <col min="2562" max="2562" width="173.140625" style="80" bestFit="1" customWidth="1"/>
    <col min="2563" max="2816" width="11.42578125" style="80"/>
    <col min="2817" max="2817" width="12.7109375" style="80" customWidth="1"/>
    <col min="2818" max="2818" width="173.140625" style="80" bestFit="1" customWidth="1"/>
    <col min="2819" max="3072" width="11.42578125" style="80"/>
    <col min="3073" max="3073" width="12.7109375" style="80" customWidth="1"/>
    <col min="3074" max="3074" width="173.140625" style="80" bestFit="1" customWidth="1"/>
    <col min="3075" max="3328" width="11.42578125" style="80"/>
    <col min="3329" max="3329" width="12.7109375" style="80" customWidth="1"/>
    <col min="3330" max="3330" width="173.140625" style="80" bestFit="1" customWidth="1"/>
    <col min="3331" max="3584" width="11.42578125" style="80"/>
    <col min="3585" max="3585" width="12.7109375" style="80" customWidth="1"/>
    <col min="3586" max="3586" width="173.140625" style="80" bestFit="1" customWidth="1"/>
    <col min="3587" max="3840" width="11.42578125" style="80"/>
    <col min="3841" max="3841" width="12.7109375" style="80" customWidth="1"/>
    <col min="3842" max="3842" width="173.140625" style="80" bestFit="1" customWidth="1"/>
    <col min="3843" max="4096" width="11.42578125" style="80"/>
    <col min="4097" max="4097" width="12.7109375" style="80" customWidth="1"/>
    <col min="4098" max="4098" width="173.140625" style="80" bestFit="1" customWidth="1"/>
    <col min="4099" max="4352" width="11.42578125" style="80"/>
    <col min="4353" max="4353" width="12.7109375" style="80" customWidth="1"/>
    <col min="4354" max="4354" width="173.140625" style="80" bestFit="1" customWidth="1"/>
    <col min="4355" max="4608" width="11.42578125" style="80"/>
    <col min="4609" max="4609" width="12.7109375" style="80" customWidth="1"/>
    <col min="4610" max="4610" width="173.140625" style="80" bestFit="1" customWidth="1"/>
    <col min="4611" max="4864" width="11.42578125" style="80"/>
    <col min="4865" max="4865" width="12.7109375" style="80" customWidth="1"/>
    <col min="4866" max="4866" width="173.140625" style="80" bestFit="1" customWidth="1"/>
    <col min="4867" max="5120" width="11.42578125" style="80"/>
    <col min="5121" max="5121" width="12.7109375" style="80" customWidth="1"/>
    <col min="5122" max="5122" width="173.140625" style="80" bestFit="1" customWidth="1"/>
    <col min="5123" max="5376" width="11.42578125" style="80"/>
    <col min="5377" max="5377" width="12.7109375" style="80" customWidth="1"/>
    <col min="5378" max="5378" width="173.140625" style="80" bestFit="1" customWidth="1"/>
    <col min="5379" max="5632" width="11.42578125" style="80"/>
    <col min="5633" max="5633" width="12.7109375" style="80" customWidth="1"/>
    <col min="5634" max="5634" width="173.140625" style="80" bestFit="1" customWidth="1"/>
    <col min="5635" max="5888" width="11.42578125" style="80"/>
    <col min="5889" max="5889" width="12.7109375" style="80" customWidth="1"/>
    <col min="5890" max="5890" width="173.140625" style="80" bestFit="1" customWidth="1"/>
    <col min="5891" max="6144" width="11.42578125" style="80"/>
    <col min="6145" max="6145" width="12.7109375" style="80" customWidth="1"/>
    <col min="6146" max="6146" width="173.140625" style="80" bestFit="1" customWidth="1"/>
    <col min="6147" max="6400" width="11.42578125" style="80"/>
    <col min="6401" max="6401" width="12.7109375" style="80" customWidth="1"/>
    <col min="6402" max="6402" width="173.140625" style="80" bestFit="1" customWidth="1"/>
    <col min="6403" max="6656" width="11.42578125" style="80"/>
    <col min="6657" max="6657" width="12.7109375" style="80" customWidth="1"/>
    <col min="6658" max="6658" width="173.140625" style="80" bestFit="1" customWidth="1"/>
    <col min="6659" max="6912" width="11.42578125" style="80"/>
    <col min="6913" max="6913" width="12.7109375" style="80" customWidth="1"/>
    <col min="6914" max="6914" width="173.140625" style="80" bestFit="1" customWidth="1"/>
    <col min="6915" max="7168" width="11.42578125" style="80"/>
    <col min="7169" max="7169" width="12.7109375" style="80" customWidth="1"/>
    <col min="7170" max="7170" width="173.140625" style="80" bestFit="1" customWidth="1"/>
    <col min="7171" max="7424" width="11.42578125" style="80"/>
    <col min="7425" max="7425" width="12.7109375" style="80" customWidth="1"/>
    <col min="7426" max="7426" width="173.140625" style="80" bestFit="1" customWidth="1"/>
    <col min="7427" max="7680" width="11.42578125" style="80"/>
    <col min="7681" max="7681" width="12.7109375" style="80" customWidth="1"/>
    <col min="7682" max="7682" width="173.140625" style="80" bestFit="1" customWidth="1"/>
    <col min="7683" max="7936" width="11.42578125" style="80"/>
    <col min="7937" max="7937" width="12.7109375" style="80" customWidth="1"/>
    <col min="7938" max="7938" width="173.140625" style="80" bestFit="1" customWidth="1"/>
    <col min="7939" max="8192" width="11.42578125" style="80"/>
    <col min="8193" max="8193" width="12.7109375" style="80" customWidth="1"/>
    <col min="8194" max="8194" width="173.140625" style="80" bestFit="1" customWidth="1"/>
    <col min="8195" max="8448" width="11.42578125" style="80"/>
    <col min="8449" max="8449" width="12.7109375" style="80" customWidth="1"/>
    <col min="8450" max="8450" width="173.140625" style="80" bestFit="1" customWidth="1"/>
    <col min="8451" max="8704" width="11.42578125" style="80"/>
    <col min="8705" max="8705" width="12.7109375" style="80" customWidth="1"/>
    <col min="8706" max="8706" width="173.140625" style="80" bestFit="1" customWidth="1"/>
    <col min="8707" max="8960" width="11.42578125" style="80"/>
    <col min="8961" max="8961" width="12.7109375" style="80" customWidth="1"/>
    <col min="8962" max="8962" width="173.140625" style="80" bestFit="1" customWidth="1"/>
    <col min="8963" max="9216" width="11.42578125" style="80"/>
    <col min="9217" max="9217" width="12.7109375" style="80" customWidth="1"/>
    <col min="9218" max="9218" width="173.140625" style="80" bestFit="1" customWidth="1"/>
    <col min="9219" max="9472" width="11.42578125" style="80"/>
    <col min="9473" max="9473" width="12.7109375" style="80" customWidth="1"/>
    <col min="9474" max="9474" width="173.140625" style="80" bestFit="1" customWidth="1"/>
    <col min="9475" max="9728" width="11.42578125" style="80"/>
    <col min="9729" max="9729" width="12.7109375" style="80" customWidth="1"/>
    <col min="9730" max="9730" width="173.140625" style="80" bestFit="1" customWidth="1"/>
    <col min="9731" max="9984" width="11.42578125" style="80"/>
    <col min="9985" max="9985" width="12.7109375" style="80" customWidth="1"/>
    <col min="9986" max="9986" width="173.140625" style="80" bestFit="1" customWidth="1"/>
    <col min="9987" max="10240" width="11.42578125" style="80"/>
    <col min="10241" max="10241" width="12.7109375" style="80" customWidth="1"/>
    <col min="10242" max="10242" width="173.140625" style="80" bestFit="1" customWidth="1"/>
    <col min="10243" max="10496" width="11.42578125" style="80"/>
    <col min="10497" max="10497" width="12.7109375" style="80" customWidth="1"/>
    <col min="10498" max="10498" width="173.140625" style="80" bestFit="1" customWidth="1"/>
    <col min="10499" max="10752" width="11.42578125" style="80"/>
    <col min="10753" max="10753" width="12.7109375" style="80" customWidth="1"/>
    <col min="10754" max="10754" width="173.140625" style="80" bestFit="1" customWidth="1"/>
    <col min="10755" max="11008" width="11.42578125" style="80"/>
    <col min="11009" max="11009" width="12.7109375" style="80" customWidth="1"/>
    <col min="11010" max="11010" width="173.140625" style="80" bestFit="1" customWidth="1"/>
    <col min="11011" max="11264" width="11.42578125" style="80"/>
    <col min="11265" max="11265" width="12.7109375" style="80" customWidth="1"/>
    <col min="11266" max="11266" width="173.140625" style="80" bestFit="1" customWidth="1"/>
    <col min="11267" max="11520" width="11.42578125" style="80"/>
    <col min="11521" max="11521" width="12.7109375" style="80" customWidth="1"/>
    <col min="11522" max="11522" width="173.140625" style="80" bestFit="1" customWidth="1"/>
    <col min="11523" max="11776" width="11.42578125" style="80"/>
    <col min="11777" max="11777" width="12.7109375" style="80" customWidth="1"/>
    <col min="11778" max="11778" width="173.140625" style="80" bestFit="1" customWidth="1"/>
    <col min="11779" max="12032" width="11.42578125" style="80"/>
    <col min="12033" max="12033" width="12.7109375" style="80" customWidth="1"/>
    <col min="12034" max="12034" width="173.140625" style="80" bestFit="1" customWidth="1"/>
    <col min="12035" max="12288" width="11.42578125" style="80"/>
    <col min="12289" max="12289" width="12.7109375" style="80" customWidth="1"/>
    <col min="12290" max="12290" width="173.140625" style="80" bestFit="1" customWidth="1"/>
    <col min="12291" max="12544" width="11.42578125" style="80"/>
    <col min="12545" max="12545" width="12.7109375" style="80" customWidth="1"/>
    <col min="12546" max="12546" width="173.140625" style="80" bestFit="1" customWidth="1"/>
    <col min="12547" max="12800" width="11.42578125" style="80"/>
    <col min="12801" max="12801" width="12.7109375" style="80" customWidth="1"/>
    <col min="12802" max="12802" width="173.140625" style="80" bestFit="1" customWidth="1"/>
    <col min="12803" max="13056" width="11.42578125" style="80"/>
    <col min="13057" max="13057" width="12.7109375" style="80" customWidth="1"/>
    <col min="13058" max="13058" width="173.140625" style="80" bestFit="1" customWidth="1"/>
    <col min="13059" max="13312" width="11.42578125" style="80"/>
    <col min="13313" max="13313" width="12.7109375" style="80" customWidth="1"/>
    <col min="13314" max="13314" width="173.140625" style="80" bestFit="1" customWidth="1"/>
    <col min="13315" max="13568" width="11.42578125" style="80"/>
    <col min="13569" max="13569" width="12.7109375" style="80" customWidth="1"/>
    <col min="13570" max="13570" width="173.140625" style="80" bestFit="1" customWidth="1"/>
    <col min="13571" max="13824" width="11.42578125" style="80"/>
    <col min="13825" max="13825" width="12.7109375" style="80" customWidth="1"/>
    <col min="13826" max="13826" width="173.140625" style="80" bestFit="1" customWidth="1"/>
    <col min="13827" max="14080" width="11.42578125" style="80"/>
    <col min="14081" max="14081" width="12.7109375" style="80" customWidth="1"/>
    <col min="14082" max="14082" width="173.140625" style="80" bestFit="1" customWidth="1"/>
    <col min="14083" max="14336" width="11.42578125" style="80"/>
    <col min="14337" max="14337" width="12.7109375" style="80" customWidth="1"/>
    <col min="14338" max="14338" width="173.140625" style="80" bestFit="1" customWidth="1"/>
    <col min="14339" max="14592" width="11.42578125" style="80"/>
    <col min="14593" max="14593" width="12.7109375" style="80" customWidth="1"/>
    <col min="14594" max="14594" width="173.140625" style="80" bestFit="1" customWidth="1"/>
    <col min="14595" max="14848" width="11.42578125" style="80"/>
    <col min="14849" max="14849" width="12.7109375" style="80" customWidth="1"/>
    <col min="14850" max="14850" width="173.140625" style="80" bestFit="1" customWidth="1"/>
    <col min="14851" max="15104" width="11.42578125" style="80"/>
    <col min="15105" max="15105" width="12.7109375" style="80" customWidth="1"/>
    <col min="15106" max="15106" width="173.140625" style="80" bestFit="1" customWidth="1"/>
    <col min="15107" max="15360" width="11.42578125" style="80"/>
    <col min="15361" max="15361" width="12.7109375" style="80" customWidth="1"/>
    <col min="15362" max="15362" width="173.140625" style="80" bestFit="1" customWidth="1"/>
    <col min="15363" max="15616" width="11.42578125" style="80"/>
    <col min="15617" max="15617" width="12.7109375" style="80" customWidth="1"/>
    <col min="15618" max="15618" width="173.140625" style="80" bestFit="1" customWidth="1"/>
    <col min="15619" max="15872" width="11.42578125" style="80"/>
    <col min="15873" max="15873" width="12.7109375" style="80" customWidth="1"/>
    <col min="15874" max="15874" width="173.140625" style="80" bestFit="1" customWidth="1"/>
    <col min="15875" max="16128" width="11.42578125" style="80"/>
    <col min="16129" max="16129" width="12.7109375" style="80" customWidth="1"/>
    <col min="16130" max="16130" width="173.140625" style="80" bestFit="1" customWidth="1"/>
    <col min="16131" max="16384" width="11.42578125" style="80"/>
  </cols>
  <sheetData>
    <row r="1" spans="1:2" ht="20.25">
      <c r="A1" s="78" t="s">
        <v>0</v>
      </c>
      <c r="B1" s="79"/>
    </row>
    <row r="2" spans="1:2" ht="20.25">
      <c r="A2" s="78" t="s">
        <v>342</v>
      </c>
      <c r="B2" s="79"/>
    </row>
    <row r="4" spans="1:2">
      <c r="A4" s="81" t="s">
        <v>341</v>
      </c>
      <c r="B4" s="81" t="s">
        <v>1</v>
      </c>
    </row>
    <row r="5" spans="1:2">
      <c r="A5" s="82"/>
      <c r="B5" s="82"/>
    </row>
    <row r="6" spans="1:2">
      <c r="A6" s="83">
        <v>1</v>
      </c>
      <c r="B6" s="86" t="s">
        <v>343</v>
      </c>
    </row>
    <row r="7" spans="1:2">
      <c r="A7" s="83"/>
      <c r="B7" s="86"/>
    </row>
    <row r="8" spans="1:2">
      <c r="A8" s="83">
        <v>2</v>
      </c>
      <c r="B8" s="86" t="s">
        <v>344</v>
      </c>
    </row>
    <row r="9" spans="1:2">
      <c r="A9" s="83"/>
      <c r="B9" s="86"/>
    </row>
    <row r="10" spans="1:2">
      <c r="A10" s="83">
        <v>3</v>
      </c>
      <c r="B10" s="86" t="s">
        <v>345</v>
      </c>
    </row>
    <row r="11" spans="1:2" s="85" customFormat="1">
      <c r="B11" s="86"/>
    </row>
    <row r="12" spans="1:2">
      <c r="A12" s="83">
        <v>4</v>
      </c>
      <c r="B12" s="86" t="s">
        <v>346</v>
      </c>
    </row>
    <row r="13" spans="1:2">
      <c r="B13" s="86"/>
    </row>
    <row r="14" spans="1:2">
      <c r="A14" s="83">
        <v>5</v>
      </c>
      <c r="B14" s="86" t="s">
        <v>347</v>
      </c>
    </row>
    <row r="15" spans="1:2">
      <c r="A15" s="84"/>
      <c r="B15" s="84"/>
    </row>
  </sheetData>
  <printOptions horizontalCentered="1" verticalCentered="1"/>
  <pageMargins left="0.78740157480314965" right="0.78740157480314965" top="0.98425196850393704" bottom="0.98425196850393704" header="0" footer="0"/>
  <pageSetup scale="4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24"/>
  <sheetViews>
    <sheetView zoomScale="80" zoomScaleNormal="80" workbookViewId="0">
      <pane ySplit="9" topLeftCell="A10" activePane="bottomLeft" state="frozen"/>
      <selection pane="bottomLeft"/>
    </sheetView>
  </sheetViews>
  <sheetFormatPr baseColWidth="10" defaultColWidth="11.42578125" defaultRowHeight="22.5" customHeight="1"/>
  <cols>
    <col min="1" max="1" width="89.42578125" style="90" customWidth="1"/>
    <col min="2" max="3" width="19.42578125" style="90" customWidth="1"/>
    <col min="4" max="4" width="21.7109375" style="90" customWidth="1"/>
    <col min="5" max="5" width="19.85546875" style="90" customWidth="1"/>
    <col min="6" max="6" width="18.5703125" style="90" customWidth="1"/>
    <col min="7" max="7" width="19.28515625" style="90" customWidth="1"/>
    <col min="8" max="8" width="20.140625" style="90" customWidth="1"/>
    <col min="9" max="9" width="21" style="90" customWidth="1"/>
    <col min="10" max="16384" width="11.42578125" style="90"/>
  </cols>
  <sheetData>
    <row r="1" spans="1:9" ht="22.5" customHeight="1">
      <c r="A1" s="2" t="s">
        <v>2</v>
      </c>
      <c r="B1" s="87"/>
      <c r="C1" s="88"/>
      <c r="D1" s="88"/>
      <c r="E1" s="88"/>
      <c r="F1" s="88"/>
      <c r="G1" s="88"/>
      <c r="H1" s="88"/>
      <c r="I1" s="88"/>
    </row>
    <row r="2" spans="1:9" ht="22.5" customHeight="1">
      <c r="A2" s="4"/>
      <c r="B2" s="89"/>
      <c r="C2" s="89"/>
      <c r="D2" s="89"/>
      <c r="E2" s="89"/>
      <c r="F2" s="89"/>
      <c r="G2" s="89"/>
      <c r="H2" s="89"/>
      <c r="I2" s="89"/>
    </row>
    <row r="3" spans="1:9" ht="22.5" customHeight="1">
      <c r="A3" s="46" t="s">
        <v>318</v>
      </c>
      <c r="B3" s="46"/>
      <c r="C3" s="46"/>
      <c r="D3" s="46"/>
      <c r="E3" s="46"/>
      <c r="F3" s="46"/>
      <c r="G3" s="46"/>
      <c r="H3" s="46"/>
      <c r="I3" s="46"/>
    </row>
    <row r="4" spans="1:9" ht="22.5" customHeight="1">
      <c r="A4" s="46" t="s">
        <v>3</v>
      </c>
      <c r="B4" s="46"/>
      <c r="C4" s="46"/>
      <c r="D4" s="46"/>
      <c r="E4" s="46"/>
      <c r="F4" s="46"/>
      <c r="G4" s="46"/>
      <c r="H4" s="46"/>
      <c r="I4" s="46"/>
    </row>
    <row r="5" spans="1:9" ht="22.5" customHeight="1">
      <c r="A5" s="46" t="s">
        <v>110</v>
      </c>
      <c r="B5" s="46"/>
      <c r="C5" s="46"/>
      <c r="D5" s="46"/>
      <c r="E5" s="46"/>
      <c r="F5" s="46"/>
      <c r="G5" s="46"/>
      <c r="H5" s="46"/>
      <c r="I5" s="46"/>
    </row>
    <row r="6" spans="1:9" ht="22.5" customHeight="1">
      <c r="A6" s="4"/>
      <c r="B6" s="4"/>
      <c r="C6" s="4"/>
      <c r="D6" s="4"/>
      <c r="E6" s="4"/>
      <c r="F6" s="4"/>
      <c r="G6" s="4"/>
      <c r="H6" s="32"/>
      <c r="I6" s="32"/>
    </row>
    <row r="7" spans="1:9" ht="22.5" customHeight="1">
      <c r="A7" s="104" t="s">
        <v>4</v>
      </c>
      <c r="B7" s="95" t="s">
        <v>5</v>
      </c>
      <c r="C7" s="95" t="s">
        <v>6</v>
      </c>
      <c r="D7" s="95" t="s">
        <v>7</v>
      </c>
      <c r="E7" s="95" t="s">
        <v>8</v>
      </c>
      <c r="F7" s="95" t="s">
        <v>9</v>
      </c>
      <c r="G7" s="95" t="s">
        <v>10</v>
      </c>
      <c r="H7" s="98" t="s">
        <v>11</v>
      </c>
      <c r="I7" s="99"/>
    </row>
    <row r="8" spans="1:9" ht="22.5" customHeight="1">
      <c r="A8" s="105"/>
      <c r="B8" s="96"/>
      <c r="C8" s="96"/>
      <c r="D8" s="96"/>
      <c r="E8" s="96"/>
      <c r="F8" s="96"/>
      <c r="G8" s="96"/>
      <c r="H8" s="100" t="s">
        <v>320</v>
      </c>
      <c r="I8" s="102" t="s">
        <v>321</v>
      </c>
    </row>
    <row r="9" spans="1:9" ht="22.5" customHeight="1">
      <c r="A9" s="106"/>
      <c r="B9" s="97"/>
      <c r="C9" s="97"/>
      <c r="D9" s="97"/>
      <c r="E9" s="97"/>
      <c r="F9" s="97"/>
      <c r="G9" s="97"/>
      <c r="H9" s="101"/>
      <c r="I9" s="103"/>
    </row>
    <row r="10" spans="1:9" ht="22.5" customHeight="1">
      <c r="A10" s="5"/>
      <c r="B10" s="76"/>
      <c r="C10" s="76"/>
      <c r="D10" s="76"/>
      <c r="E10" s="76"/>
      <c r="F10" s="76"/>
      <c r="G10" s="76"/>
      <c r="H10" s="91"/>
      <c r="I10" s="92"/>
    </row>
    <row r="11" spans="1:9" ht="22.5" customHeight="1">
      <c r="A11" s="47" t="s">
        <v>13</v>
      </c>
      <c r="B11" s="51">
        <f>SUM(B13,B19,B22,B33,B40,B47,B56,B65,B74,B82,B90,B100,B104,B111,B116)</f>
        <v>171546</v>
      </c>
      <c r="C11" s="51">
        <f t="shared" ref="C11:I11" si="0">SUM(C13,C19,C22,C33,C40,C47,C56,C65,C74,C82,C90,C100,C104,C111,C116)</f>
        <v>41038</v>
      </c>
      <c r="D11" s="51">
        <f t="shared" si="0"/>
        <v>21630</v>
      </c>
      <c r="E11" s="51">
        <f t="shared" si="0"/>
        <v>29025</v>
      </c>
      <c r="F11" s="51">
        <f t="shared" si="0"/>
        <v>33144</v>
      </c>
      <c r="G11" s="51">
        <f t="shared" si="0"/>
        <v>172045</v>
      </c>
      <c r="H11" s="51">
        <f t="shared" si="0"/>
        <v>168765</v>
      </c>
      <c r="I11" s="52">
        <f t="shared" si="0"/>
        <v>3280</v>
      </c>
    </row>
    <row r="12" spans="1:9" ht="22.5" customHeight="1">
      <c r="A12" s="7"/>
      <c r="B12" s="53"/>
      <c r="C12" s="53"/>
      <c r="D12" s="53"/>
      <c r="E12" s="53"/>
      <c r="F12" s="53"/>
      <c r="G12" s="53"/>
      <c r="H12" s="53"/>
      <c r="I12" s="54"/>
    </row>
    <row r="13" spans="1:9" ht="22.5" customHeight="1">
      <c r="A13" s="8" t="s">
        <v>14</v>
      </c>
      <c r="B13" s="51">
        <f>SUM(B14:B17)</f>
        <v>6130</v>
      </c>
      <c r="C13" s="51">
        <f t="shared" ref="C13:I13" si="1">SUM(C14:C17)</f>
        <v>1870</v>
      </c>
      <c r="D13" s="51">
        <f t="shared" si="1"/>
        <v>1002</v>
      </c>
      <c r="E13" s="51">
        <f t="shared" si="1"/>
        <v>1409</v>
      </c>
      <c r="F13" s="51">
        <f t="shared" si="1"/>
        <v>1324</v>
      </c>
      <c r="G13" s="51">
        <f t="shared" si="1"/>
        <v>6269</v>
      </c>
      <c r="H13" s="51">
        <f t="shared" si="1"/>
        <v>6238</v>
      </c>
      <c r="I13" s="52">
        <f t="shared" si="1"/>
        <v>31</v>
      </c>
    </row>
    <row r="14" spans="1:9" ht="22.5" customHeight="1">
      <c r="A14" s="9" t="s">
        <v>15</v>
      </c>
      <c r="B14" s="53">
        <v>3781</v>
      </c>
      <c r="C14" s="53">
        <v>1272</v>
      </c>
      <c r="D14" s="53">
        <v>809</v>
      </c>
      <c r="E14" s="53">
        <v>840</v>
      </c>
      <c r="F14" s="53">
        <v>1186</v>
      </c>
      <c r="G14" s="53">
        <v>3836</v>
      </c>
      <c r="H14" s="53">
        <v>3805</v>
      </c>
      <c r="I14" s="54">
        <v>31</v>
      </c>
    </row>
    <row r="15" spans="1:9" ht="22.5" customHeight="1">
      <c r="A15" s="9" t="s">
        <v>18</v>
      </c>
      <c r="B15" s="53">
        <v>320</v>
      </c>
      <c r="C15" s="53">
        <v>100</v>
      </c>
      <c r="D15" s="53">
        <v>141</v>
      </c>
      <c r="E15" s="53">
        <v>77</v>
      </c>
      <c r="F15" s="53">
        <v>120</v>
      </c>
      <c r="G15" s="53">
        <v>364</v>
      </c>
      <c r="H15" s="53">
        <v>364</v>
      </c>
      <c r="I15" s="54">
        <v>0</v>
      </c>
    </row>
    <row r="16" spans="1:9" ht="22.5" customHeight="1">
      <c r="A16" s="9" t="s">
        <v>19</v>
      </c>
      <c r="B16" s="53">
        <v>1877</v>
      </c>
      <c r="C16" s="53">
        <v>468</v>
      </c>
      <c r="D16" s="53">
        <v>51</v>
      </c>
      <c r="E16" s="53">
        <v>477</v>
      </c>
      <c r="F16" s="53">
        <v>17</v>
      </c>
      <c r="G16" s="53">
        <v>1902</v>
      </c>
      <c r="H16" s="53">
        <v>1902</v>
      </c>
      <c r="I16" s="54">
        <v>0</v>
      </c>
    </row>
    <row r="17" spans="1:9" ht="22.5" customHeight="1">
      <c r="A17" s="9" t="s">
        <v>20</v>
      </c>
      <c r="B17" s="53">
        <v>152</v>
      </c>
      <c r="C17" s="53">
        <v>30</v>
      </c>
      <c r="D17" s="53">
        <v>1</v>
      </c>
      <c r="E17" s="53">
        <v>15</v>
      </c>
      <c r="F17" s="53">
        <v>1</v>
      </c>
      <c r="G17" s="53">
        <v>167</v>
      </c>
      <c r="H17" s="53">
        <v>167</v>
      </c>
      <c r="I17" s="54">
        <v>0</v>
      </c>
    </row>
    <row r="18" spans="1:9" ht="22.5" customHeight="1">
      <c r="A18" s="11"/>
      <c r="B18" s="53"/>
      <c r="C18" s="53"/>
      <c r="D18" s="53"/>
      <c r="E18" s="53"/>
      <c r="F18" s="53"/>
      <c r="G18" s="53"/>
      <c r="H18" s="53"/>
      <c r="I18" s="54"/>
    </row>
    <row r="19" spans="1:9" ht="22.5" customHeight="1">
      <c r="A19" s="8" t="s">
        <v>21</v>
      </c>
      <c r="B19" s="51">
        <f>SUM(B20)</f>
        <v>18570</v>
      </c>
      <c r="C19" s="51">
        <f t="shared" ref="C19:I19" si="2">SUM(C20)</f>
        <v>3361</v>
      </c>
      <c r="D19" s="51">
        <f t="shared" si="2"/>
        <v>2370</v>
      </c>
      <c r="E19" s="51">
        <f t="shared" si="2"/>
        <v>2532</v>
      </c>
      <c r="F19" s="51">
        <f t="shared" si="2"/>
        <v>8841</v>
      </c>
      <c r="G19" s="51">
        <f t="shared" si="2"/>
        <v>12928</v>
      </c>
      <c r="H19" s="51">
        <f t="shared" si="2"/>
        <v>12762</v>
      </c>
      <c r="I19" s="52">
        <f t="shared" si="2"/>
        <v>166</v>
      </c>
    </row>
    <row r="20" spans="1:9" ht="22.5" customHeight="1">
      <c r="A20" s="10" t="s">
        <v>22</v>
      </c>
      <c r="B20" s="53">
        <v>18570</v>
      </c>
      <c r="C20" s="53">
        <v>3361</v>
      </c>
      <c r="D20" s="53">
        <v>2370</v>
      </c>
      <c r="E20" s="53">
        <v>2532</v>
      </c>
      <c r="F20" s="53">
        <v>8841</v>
      </c>
      <c r="G20" s="53">
        <v>12928</v>
      </c>
      <c r="H20" s="53">
        <v>12762</v>
      </c>
      <c r="I20" s="54">
        <v>166</v>
      </c>
    </row>
    <row r="21" spans="1:9" ht="22.5" customHeight="1">
      <c r="A21" s="11"/>
      <c r="B21" s="53"/>
      <c r="C21" s="53"/>
      <c r="D21" s="53"/>
      <c r="E21" s="53"/>
      <c r="F21" s="53"/>
      <c r="G21" s="53"/>
      <c r="H21" s="53"/>
      <c r="I21" s="54"/>
    </row>
    <row r="22" spans="1:9" ht="22.5" customHeight="1">
      <c r="A22" s="8" t="s">
        <v>23</v>
      </c>
      <c r="B22" s="51">
        <f>SUM(B23:B31)</f>
        <v>24832</v>
      </c>
      <c r="C22" s="51">
        <f t="shared" ref="C22:I22" si="3">SUM(C23:C31)</f>
        <v>6127</v>
      </c>
      <c r="D22" s="51">
        <f t="shared" si="3"/>
        <v>4864</v>
      </c>
      <c r="E22" s="51">
        <f t="shared" si="3"/>
        <v>5571</v>
      </c>
      <c r="F22" s="51">
        <f t="shared" si="3"/>
        <v>4335</v>
      </c>
      <c r="G22" s="51">
        <f t="shared" si="3"/>
        <v>25917</v>
      </c>
      <c r="H22" s="51">
        <f t="shared" si="3"/>
        <v>25614</v>
      </c>
      <c r="I22" s="52">
        <f t="shared" si="3"/>
        <v>303</v>
      </c>
    </row>
    <row r="23" spans="1:9" ht="22.5" customHeight="1">
      <c r="A23" s="10" t="s">
        <v>24</v>
      </c>
      <c r="B23" s="53">
        <v>2833</v>
      </c>
      <c r="C23" s="53">
        <v>869</v>
      </c>
      <c r="D23" s="53">
        <v>415</v>
      </c>
      <c r="E23" s="53">
        <v>484</v>
      </c>
      <c r="F23" s="53">
        <v>31</v>
      </c>
      <c r="G23" s="53">
        <v>3602</v>
      </c>
      <c r="H23" s="53">
        <v>3551</v>
      </c>
      <c r="I23" s="54">
        <v>51</v>
      </c>
    </row>
    <row r="24" spans="1:9" ht="22.5" customHeight="1">
      <c r="A24" s="9" t="s">
        <v>25</v>
      </c>
      <c r="B24" s="53">
        <v>2057</v>
      </c>
      <c r="C24" s="53">
        <v>510</v>
      </c>
      <c r="D24" s="53">
        <v>394</v>
      </c>
      <c r="E24" s="53">
        <v>295</v>
      </c>
      <c r="F24" s="53">
        <v>673</v>
      </c>
      <c r="G24" s="53">
        <v>1993</v>
      </c>
      <c r="H24" s="53">
        <v>1993</v>
      </c>
      <c r="I24" s="54">
        <v>0</v>
      </c>
    </row>
    <row r="25" spans="1:9" ht="22.5" customHeight="1">
      <c r="A25" s="9" t="s">
        <v>26</v>
      </c>
      <c r="B25" s="53">
        <v>1153</v>
      </c>
      <c r="C25" s="53">
        <v>295</v>
      </c>
      <c r="D25" s="53">
        <v>144</v>
      </c>
      <c r="E25" s="53">
        <v>242</v>
      </c>
      <c r="F25" s="53">
        <v>196</v>
      </c>
      <c r="G25" s="53">
        <v>1154</v>
      </c>
      <c r="H25" s="53">
        <v>1154</v>
      </c>
      <c r="I25" s="54">
        <v>0</v>
      </c>
    </row>
    <row r="26" spans="1:9" ht="22.5" customHeight="1">
      <c r="A26" s="9" t="s">
        <v>27</v>
      </c>
      <c r="B26" s="53">
        <v>4122</v>
      </c>
      <c r="C26" s="53">
        <v>690</v>
      </c>
      <c r="D26" s="53">
        <v>289</v>
      </c>
      <c r="E26" s="53">
        <v>285</v>
      </c>
      <c r="F26" s="53">
        <v>1303</v>
      </c>
      <c r="G26" s="53">
        <v>3513</v>
      </c>
      <c r="H26" s="53">
        <v>3513</v>
      </c>
      <c r="I26" s="54">
        <v>0</v>
      </c>
    </row>
    <row r="27" spans="1:9" ht="22.5" customHeight="1">
      <c r="A27" s="10" t="s">
        <v>16</v>
      </c>
      <c r="B27" s="53">
        <v>2149</v>
      </c>
      <c r="C27" s="53">
        <v>704</v>
      </c>
      <c r="D27" s="53">
        <v>216</v>
      </c>
      <c r="E27" s="53">
        <v>485</v>
      </c>
      <c r="F27" s="53">
        <v>477</v>
      </c>
      <c r="G27" s="53">
        <v>2107</v>
      </c>
      <c r="H27" s="53">
        <v>2107</v>
      </c>
      <c r="I27" s="54">
        <v>0</v>
      </c>
    </row>
    <row r="28" spans="1:9" ht="22.5" customHeight="1">
      <c r="A28" s="9" t="s">
        <v>17</v>
      </c>
      <c r="B28" s="53">
        <v>1382</v>
      </c>
      <c r="C28" s="53">
        <v>304</v>
      </c>
      <c r="D28" s="53">
        <v>714</v>
      </c>
      <c r="E28" s="53">
        <v>692</v>
      </c>
      <c r="F28" s="53">
        <v>371</v>
      </c>
      <c r="G28" s="53">
        <v>1337</v>
      </c>
      <c r="H28" s="53">
        <v>1337</v>
      </c>
      <c r="I28" s="54">
        <v>0</v>
      </c>
    </row>
    <row r="29" spans="1:9" ht="22.5" customHeight="1">
      <c r="A29" s="10" t="s">
        <v>28</v>
      </c>
      <c r="B29" s="53">
        <v>7525</v>
      </c>
      <c r="C29" s="53">
        <v>1976</v>
      </c>
      <c r="D29" s="53">
        <v>2470</v>
      </c>
      <c r="E29" s="53">
        <v>2466</v>
      </c>
      <c r="F29" s="53">
        <v>1115</v>
      </c>
      <c r="G29" s="53">
        <v>8390</v>
      </c>
      <c r="H29" s="53">
        <v>8138</v>
      </c>
      <c r="I29" s="54">
        <v>252</v>
      </c>
    </row>
    <row r="30" spans="1:9" ht="22.5" customHeight="1">
      <c r="A30" s="9" t="s">
        <v>29</v>
      </c>
      <c r="B30" s="53">
        <v>3013</v>
      </c>
      <c r="C30" s="53">
        <v>588</v>
      </c>
      <c r="D30" s="53">
        <v>78</v>
      </c>
      <c r="E30" s="53">
        <v>523</v>
      </c>
      <c r="F30" s="53">
        <v>2</v>
      </c>
      <c r="G30" s="53">
        <v>3154</v>
      </c>
      <c r="H30" s="53">
        <v>3154</v>
      </c>
      <c r="I30" s="54">
        <v>0</v>
      </c>
    </row>
    <row r="31" spans="1:9" ht="22.5" customHeight="1">
      <c r="A31" s="9" t="s">
        <v>30</v>
      </c>
      <c r="B31" s="53">
        <v>598</v>
      </c>
      <c r="C31" s="53">
        <v>191</v>
      </c>
      <c r="D31" s="53">
        <v>144</v>
      </c>
      <c r="E31" s="53">
        <v>99</v>
      </c>
      <c r="F31" s="53">
        <v>167</v>
      </c>
      <c r="G31" s="53">
        <v>667</v>
      </c>
      <c r="H31" s="53">
        <v>667</v>
      </c>
      <c r="I31" s="54">
        <v>0</v>
      </c>
    </row>
    <row r="32" spans="1:9" ht="22.5" customHeight="1">
      <c r="A32" s="12"/>
      <c r="B32" s="53"/>
      <c r="C32" s="53"/>
      <c r="D32" s="53"/>
      <c r="E32" s="53"/>
      <c r="F32" s="53"/>
      <c r="G32" s="53"/>
      <c r="H32" s="53"/>
      <c r="I32" s="54"/>
    </row>
    <row r="33" spans="1:9" ht="22.5" customHeight="1">
      <c r="A33" s="8" t="s">
        <v>31</v>
      </c>
      <c r="B33" s="51">
        <f>SUM(B34:B38)</f>
        <v>14014</v>
      </c>
      <c r="C33" s="51">
        <f t="shared" ref="C33:I33" si="4">SUM(C34:C38)</f>
        <v>2857</v>
      </c>
      <c r="D33" s="51">
        <f t="shared" si="4"/>
        <v>739</v>
      </c>
      <c r="E33" s="51">
        <f t="shared" si="4"/>
        <v>1526</v>
      </c>
      <c r="F33" s="51">
        <f t="shared" si="4"/>
        <v>5224</v>
      </c>
      <c r="G33" s="51">
        <f t="shared" si="4"/>
        <v>10860</v>
      </c>
      <c r="H33" s="51">
        <f t="shared" si="4"/>
        <v>10457</v>
      </c>
      <c r="I33" s="52">
        <f t="shared" si="4"/>
        <v>403</v>
      </c>
    </row>
    <row r="34" spans="1:9" ht="22.5" customHeight="1">
      <c r="A34" s="10" t="s">
        <v>32</v>
      </c>
      <c r="B34" s="53">
        <v>10671</v>
      </c>
      <c r="C34" s="53">
        <v>2190</v>
      </c>
      <c r="D34" s="53">
        <v>574</v>
      </c>
      <c r="E34" s="53">
        <v>1143</v>
      </c>
      <c r="F34" s="53">
        <v>4122</v>
      </c>
      <c r="G34" s="53">
        <v>8170</v>
      </c>
      <c r="H34" s="53">
        <v>7828</v>
      </c>
      <c r="I34" s="54">
        <v>342</v>
      </c>
    </row>
    <row r="35" spans="1:9" ht="22.5" customHeight="1">
      <c r="A35" s="9" t="s">
        <v>33</v>
      </c>
      <c r="B35" s="53">
        <v>907</v>
      </c>
      <c r="C35" s="53">
        <v>173</v>
      </c>
      <c r="D35" s="53">
        <v>92</v>
      </c>
      <c r="E35" s="53">
        <v>144</v>
      </c>
      <c r="F35" s="53">
        <v>223</v>
      </c>
      <c r="G35" s="53">
        <v>805</v>
      </c>
      <c r="H35" s="53">
        <v>805</v>
      </c>
      <c r="I35" s="54">
        <v>0</v>
      </c>
    </row>
    <row r="36" spans="1:9" ht="22.5" customHeight="1">
      <c r="A36" s="9" t="s">
        <v>34</v>
      </c>
      <c r="B36" s="53">
        <v>1023</v>
      </c>
      <c r="C36" s="53">
        <v>157</v>
      </c>
      <c r="D36" s="53">
        <v>43</v>
      </c>
      <c r="E36" s="53">
        <v>76</v>
      </c>
      <c r="F36" s="53">
        <v>281</v>
      </c>
      <c r="G36" s="53">
        <v>866</v>
      </c>
      <c r="H36" s="53">
        <v>805</v>
      </c>
      <c r="I36" s="54">
        <v>61</v>
      </c>
    </row>
    <row r="37" spans="1:9" ht="22.5" customHeight="1">
      <c r="A37" s="9" t="s">
        <v>35</v>
      </c>
      <c r="B37" s="53">
        <v>204</v>
      </c>
      <c r="C37" s="53">
        <v>47</v>
      </c>
      <c r="D37" s="53">
        <v>0</v>
      </c>
      <c r="E37" s="53">
        <v>19</v>
      </c>
      <c r="F37" s="53">
        <v>72</v>
      </c>
      <c r="G37" s="53">
        <v>160</v>
      </c>
      <c r="H37" s="53">
        <v>160</v>
      </c>
      <c r="I37" s="54">
        <v>0</v>
      </c>
    </row>
    <row r="38" spans="1:9" ht="22.5" customHeight="1">
      <c r="A38" s="9" t="s">
        <v>36</v>
      </c>
      <c r="B38" s="53">
        <v>1209</v>
      </c>
      <c r="C38" s="53">
        <v>290</v>
      </c>
      <c r="D38" s="53">
        <v>30</v>
      </c>
      <c r="E38" s="53">
        <v>144</v>
      </c>
      <c r="F38" s="53">
        <v>526</v>
      </c>
      <c r="G38" s="53">
        <v>859</v>
      </c>
      <c r="H38" s="53">
        <v>859</v>
      </c>
      <c r="I38" s="54">
        <v>0</v>
      </c>
    </row>
    <row r="39" spans="1:9" ht="22.5" customHeight="1">
      <c r="A39" s="11"/>
      <c r="B39" s="53"/>
      <c r="C39" s="53"/>
      <c r="D39" s="53"/>
      <c r="E39" s="53"/>
      <c r="F39" s="53"/>
      <c r="G39" s="53"/>
      <c r="H39" s="53"/>
      <c r="I39" s="54"/>
    </row>
    <row r="40" spans="1:9" ht="22.5" customHeight="1">
      <c r="A40" s="8" t="s">
        <v>37</v>
      </c>
      <c r="B40" s="51">
        <f>SUM(B41:B45)</f>
        <v>8825</v>
      </c>
      <c r="C40" s="51">
        <f t="shared" ref="C40:I40" si="5">SUM(C41:C45)</f>
        <v>2222</v>
      </c>
      <c r="D40" s="51">
        <f t="shared" si="5"/>
        <v>1305</v>
      </c>
      <c r="E40" s="51">
        <f t="shared" si="5"/>
        <v>1924</v>
      </c>
      <c r="F40" s="51">
        <f t="shared" si="5"/>
        <v>291</v>
      </c>
      <c r="G40" s="51">
        <f t="shared" si="5"/>
        <v>10137</v>
      </c>
      <c r="H40" s="51">
        <f t="shared" si="5"/>
        <v>9836</v>
      </c>
      <c r="I40" s="52">
        <f t="shared" si="5"/>
        <v>301</v>
      </c>
    </row>
    <row r="41" spans="1:9" ht="22.5" customHeight="1">
      <c r="A41" s="10" t="s">
        <v>38</v>
      </c>
      <c r="B41" s="53">
        <v>5263</v>
      </c>
      <c r="C41" s="53">
        <v>1257</v>
      </c>
      <c r="D41" s="53">
        <v>1193</v>
      </c>
      <c r="E41" s="53">
        <v>1470</v>
      </c>
      <c r="F41" s="53">
        <v>28</v>
      </c>
      <c r="G41" s="53">
        <v>6215</v>
      </c>
      <c r="H41" s="53">
        <v>5914</v>
      </c>
      <c r="I41" s="54">
        <v>301</v>
      </c>
    </row>
    <row r="42" spans="1:9" ht="22.5" customHeight="1">
      <c r="A42" s="9" t="s">
        <v>39</v>
      </c>
      <c r="B42" s="53">
        <v>1596</v>
      </c>
      <c r="C42" s="53">
        <v>327</v>
      </c>
      <c r="D42" s="53">
        <v>39</v>
      </c>
      <c r="E42" s="53">
        <v>145</v>
      </c>
      <c r="F42" s="53">
        <v>0</v>
      </c>
      <c r="G42" s="53">
        <v>1817</v>
      </c>
      <c r="H42" s="53">
        <v>1817</v>
      </c>
      <c r="I42" s="54">
        <v>0</v>
      </c>
    </row>
    <row r="43" spans="1:9" ht="22.5" customHeight="1">
      <c r="A43" s="9" t="s">
        <v>40</v>
      </c>
      <c r="B43" s="53">
        <v>789</v>
      </c>
      <c r="C43" s="53">
        <v>178</v>
      </c>
      <c r="D43" s="53">
        <v>14</v>
      </c>
      <c r="E43" s="53">
        <v>97</v>
      </c>
      <c r="F43" s="53">
        <v>0</v>
      </c>
      <c r="G43" s="53">
        <v>884</v>
      </c>
      <c r="H43" s="53">
        <v>884</v>
      </c>
      <c r="I43" s="54">
        <v>0</v>
      </c>
    </row>
    <row r="44" spans="1:9" ht="22.5" customHeight="1">
      <c r="A44" s="9" t="s">
        <v>41</v>
      </c>
      <c r="B44" s="53">
        <v>231</v>
      </c>
      <c r="C44" s="53">
        <v>184</v>
      </c>
      <c r="D44" s="53">
        <v>13</v>
      </c>
      <c r="E44" s="53">
        <v>82</v>
      </c>
      <c r="F44" s="53">
        <v>97</v>
      </c>
      <c r="G44" s="53">
        <v>249</v>
      </c>
      <c r="H44" s="53">
        <v>249</v>
      </c>
      <c r="I44" s="54">
        <v>0</v>
      </c>
    </row>
    <row r="45" spans="1:9" ht="22.5" customHeight="1">
      <c r="A45" s="9" t="s">
        <v>42</v>
      </c>
      <c r="B45" s="53">
        <v>946</v>
      </c>
      <c r="C45" s="53">
        <v>276</v>
      </c>
      <c r="D45" s="53">
        <v>46</v>
      </c>
      <c r="E45" s="53">
        <v>130</v>
      </c>
      <c r="F45" s="53">
        <v>166</v>
      </c>
      <c r="G45" s="53">
        <v>972</v>
      </c>
      <c r="H45" s="53">
        <v>972</v>
      </c>
      <c r="I45" s="54">
        <v>0</v>
      </c>
    </row>
    <row r="46" spans="1:9" ht="22.5" customHeight="1">
      <c r="A46" s="11"/>
      <c r="B46" s="53"/>
      <c r="C46" s="53"/>
      <c r="D46" s="53"/>
      <c r="E46" s="53"/>
      <c r="F46" s="53"/>
      <c r="G46" s="53"/>
      <c r="H46" s="53"/>
      <c r="I46" s="54"/>
    </row>
    <row r="47" spans="1:9" ht="22.5" customHeight="1">
      <c r="A47" s="8" t="s">
        <v>43</v>
      </c>
      <c r="B47" s="51">
        <f>SUM(B48:B54)</f>
        <v>9060</v>
      </c>
      <c r="C47" s="51">
        <f t="shared" ref="C47:I47" si="6">SUM(C48:C54)</f>
        <v>1993</v>
      </c>
      <c r="D47" s="51">
        <f t="shared" si="6"/>
        <v>712</v>
      </c>
      <c r="E47" s="51">
        <f t="shared" si="6"/>
        <v>1510</v>
      </c>
      <c r="F47" s="51">
        <f t="shared" si="6"/>
        <v>966</v>
      </c>
      <c r="G47" s="51">
        <f t="shared" si="6"/>
        <v>9289</v>
      </c>
      <c r="H47" s="51">
        <f t="shared" si="6"/>
        <v>9184</v>
      </c>
      <c r="I47" s="52">
        <f t="shared" si="6"/>
        <v>105</v>
      </c>
    </row>
    <row r="48" spans="1:9" ht="22.5" customHeight="1">
      <c r="A48" s="9" t="s">
        <v>44</v>
      </c>
      <c r="B48" s="53">
        <v>2627</v>
      </c>
      <c r="C48" s="53">
        <v>516</v>
      </c>
      <c r="D48" s="53">
        <v>157</v>
      </c>
      <c r="E48" s="53">
        <v>337</v>
      </c>
      <c r="F48" s="53">
        <v>755</v>
      </c>
      <c r="G48" s="53">
        <v>2208</v>
      </c>
      <c r="H48" s="53">
        <v>2155</v>
      </c>
      <c r="I48" s="54">
        <v>53</v>
      </c>
    </row>
    <row r="49" spans="1:9" ht="22.5" customHeight="1">
      <c r="A49" s="9" t="s">
        <v>45</v>
      </c>
      <c r="B49" s="53">
        <v>292</v>
      </c>
      <c r="C49" s="53">
        <v>63</v>
      </c>
      <c r="D49" s="53">
        <v>2</v>
      </c>
      <c r="E49" s="53">
        <v>20</v>
      </c>
      <c r="F49" s="53">
        <v>44</v>
      </c>
      <c r="G49" s="53">
        <v>293</v>
      </c>
      <c r="H49" s="53">
        <v>293</v>
      </c>
      <c r="I49" s="54">
        <v>0</v>
      </c>
    </row>
    <row r="50" spans="1:9" ht="22.5" customHeight="1">
      <c r="A50" s="9" t="s">
        <v>46</v>
      </c>
      <c r="B50" s="53">
        <v>799</v>
      </c>
      <c r="C50" s="53">
        <v>105</v>
      </c>
      <c r="D50" s="53">
        <v>28</v>
      </c>
      <c r="E50" s="53">
        <v>96</v>
      </c>
      <c r="F50" s="53">
        <v>0</v>
      </c>
      <c r="G50" s="53">
        <v>836</v>
      </c>
      <c r="H50" s="53">
        <v>836</v>
      </c>
      <c r="I50" s="54">
        <v>0</v>
      </c>
    </row>
    <row r="51" spans="1:9" ht="22.5" customHeight="1">
      <c r="A51" s="9" t="s">
        <v>47</v>
      </c>
      <c r="B51" s="53">
        <v>2096</v>
      </c>
      <c r="C51" s="53">
        <v>17</v>
      </c>
      <c r="D51" s="53">
        <v>21</v>
      </c>
      <c r="E51" s="53">
        <v>154</v>
      </c>
      <c r="F51" s="53">
        <v>23</v>
      </c>
      <c r="G51" s="53">
        <v>1957</v>
      </c>
      <c r="H51" s="53">
        <v>1908</v>
      </c>
      <c r="I51" s="54">
        <v>49</v>
      </c>
    </row>
    <row r="52" spans="1:9" ht="22.5" customHeight="1">
      <c r="A52" s="9" t="s">
        <v>48</v>
      </c>
      <c r="B52" s="53">
        <v>1053</v>
      </c>
      <c r="C52" s="53">
        <v>710</v>
      </c>
      <c r="D52" s="53">
        <v>276</v>
      </c>
      <c r="E52" s="53">
        <v>525</v>
      </c>
      <c r="F52" s="53">
        <v>0</v>
      </c>
      <c r="G52" s="53">
        <v>1514</v>
      </c>
      <c r="H52" s="53">
        <v>1511</v>
      </c>
      <c r="I52" s="54">
        <v>3</v>
      </c>
    </row>
    <row r="53" spans="1:9" ht="22.5" customHeight="1">
      <c r="A53" s="9" t="s">
        <v>49</v>
      </c>
      <c r="B53" s="53">
        <v>1150</v>
      </c>
      <c r="C53" s="53">
        <v>354</v>
      </c>
      <c r="D53" s="53">
        <v>159</v>
      </c>
      <c r="E53" s="53">
        <v>271</v>
      </c>
      <c r="F53" s="53">
        <v>0</v>
      </c>
      <c r="G53" s="53">
        <v>1392</v>
      </c>
      <c r="H53" s="53">
        <v>1392</v>
      </c>
      <c r="I53" s="54">
        <v>0</v>
      </c>
    </row>
    <row r="54" spans="1:9" ht="22.5" customHeight="1">
      <c r="A54" s="9" t="s">
        <v>50</v>
      </c>
      <c r="B54" s="53">
        <v>1043</v>
      </c>
      <c r="C54" s="53">
        <v>228</v>
      </c>
      <c r="D54" s="53">
        <v>69</v>
      </c>
      <c r="E54" s="53">
        <v>107</v>
      </c>
      <c r="F54" s="53">
        <v>144</v>
      </c>
      <c r="G54" s="53">
        <v>1089</v>
      </c>
      <c r="H54" s="53">
        <v>1089</v>
      </c>
      <c r="I54" s="54">
        <v>0</v>
      </c>
    </row>
    <row r="55" spans="1:9" ht="22.5" customHeight="1">
      <c r="A55" s="12"/>
      <c r="B55" s="53"/>
      <c r="C55" s="53"/>
      <c r="D55" s="53"/>
      <c r="E55" s="53"/>
      <c r="F55" s="53"/>
      <c r="G55" s="53"/>
      <c r="H55" s="53"/>
      <c r="I55" s="54"/>
    </row>
    <row r="56" spans="1:9" ht="22.5" customHeight="1">
      <c r="A56" s="8" t="s">
        <v>51</v>
      </c>
      <c r="B56" s="51">
        <f>SUM(B57:B63)</f>
        <v>20387</v>
      </c>
      <c r="C56" s="51">
        <f t="shared" ref="C56:I56" si="7">SUM(C57:C63)</f>
        <v>5010</v>
      </c>
      <c r="D56" s="51">
        <f t="shared" si="7"/>
        <v>1782</v>
      </c>
      <c r="E56" s="51">
        <f t="shared" si="7"/>
        <v>3149</v>
      </c>
      <c r="F56" s="51">
        <f t="shared" si="7"/>
        <v>2453</v>
      </c>
      <c r="G56" s="51">
        <f t="shared" si="7"/>
        <v>21577</v>
      </c>
      <c r="H56" s="51">
        <f t="shared" si="7"/>
        <v>21507</v>
      </c>
      <c r="I56" s="52">
        <f t="shared" si="7"/>
        <v>70</v>
      </c>
    </row>
    <row r="57" spans="1:9" ht="22.5" customHeight="1">
      <c r="A57" s="10" t="s">
        <v>52</v>
      </c>
      <c r="B57" s="53">
        <v>9769</v>
      </c>
      <c r="C57" s="53">
        <v>2098</v>
      </c>
      <c r="D57" s="53">
        <v>574</v>
      </c>
      <c r="E57" s="53">
        <v>1040</v>
      </c>
      <c r="F57" s="53">
        <v>1359</v>
      </c>
      <c r="G57" s="53">
        <v>10042</v>
      </c>
      <c r="H57" s="53">
        <v>10036</v>
      </c>
      <c r="I57" s="54">
        <v>6</v>
      </c>
    </row>
    <row r="58" spans="1:9" ht="22.5" customHeight="1">
      <c r="A58" s="10" t="s">
        <v>53</v>
      </c>
      <c r="B58" s="53">
        <v>2887</v>
      </c>
      <c r="C58" s="53">
        <v>1002</v>
      </c>
      <c r="D58" s="53">
        <v>969</v>
      </c>
      <c r="E58" s="53">
        <v>1107</v>
      </c>
      <c r="F58" s="53">
        <v>467</v>
      </c>
      <c r="G58" s="53">
        <v>3284</v>
      </c>
      <c r="H58" s="53">
        <v>3264</v>
      </c>
      <c r="I58" s="54">
        <v>20</v>
      </c>
    </row>
    <row r="59" spans="1:9" ht="22.5" customHeight="1">
      <c r="A59" s="9" t="s">
        <v>54</v>
      </c>
      <c r="B59" s="53">
        <v>2209</v>
      </c>
      <c r="C59" s="53">
        <v>749</v>
      </c>
      <c r="D59" s="53">
        <v>107</v>
      </c>
      <c r="E59" s="53">
        <v>335</v>
      </c>
      <c r="F59" s="53">
        <v>594</v>
      </c>
      <c r="G59" s="53">
        <v>2136</v>
      </c>
      <c r="H59" s="53">
        <v>2136</v>
      </c>
      <c r="I59" s="54">
        <v>0</v>
      </c>
    </row>
    <row r="60" spans="1:9" ht="22.5" customHeight="1">
      <c r="A60" s="9" t="s">
        <v>55</v>
      </c>
      <c r="B60" s="53">
        <v>401</v>
      </c>
      <c r="C60" s="53">
        <v>92</v>
      </c>
      <c r="D60" s="53">
        <v>4</v>
      </c>
      <c r="E60" s="53">
        <v>66</v>
      </c>
      <c r="F60" s="53">
        <v>14</v>
      </c>
      <c r="G60" s="53">
        <v>417</v>
      </c>
      <c r="H60" s="53">
        <v>417</v>
      </c>
      <c r="I60" s="54">
        <v>0</v>
      </c>
    </row>
    <row r="61" spans="1:9" ht="22.5" customHeight="1">
      <c r="A61" s="9" t="s">
        <v>56</v>
      </c>
      <c r="B61" s="53">
        <v>3536</v>
      </c>
      <c r="C61" s="53">
        <v>684</v>
      </c>
      <c r="D61" s="53">
        <v>39</v>
      </c>
      <c r="E61" s="53">
        <v>372</v>
      </c>
      <c r="F61" s="53">
        <v>2</v>
      </c>
      <c r="G61" s="53">
        <v>3885</v>
      </c>
      <c r="H61" s="53">
        <v>3841</v>
      </c>
      <c r="I61" s="54">
        <v>44</v>
      </c>
    </row>
    <row r="62" spans="1:9" ht="22.5" customHeight="1">
      <c r="A62" s="9" t="s">
        <v>57</v>
      </c>
      <c r="B62" s="53">
        <v>605</v>
      </c>
      <c r="C62" s="53">
        <v>159</v>
      </c>
      <c r="D62" s="53">
        <v>26</v>
      </c>
      <c r="E62" s="53">
        <v>86</v>
      </c>
      <c r="F62" s="53">
        <v>12</v>
      </c>
      <c r="G62" s="53">
        <v>692</v>
      </c>
      <c r="H62" s="53">
        <v>692</v>
      </c>
      <c r="I62" s="54">
        <v>0</v>
      </c>
    </row>
    <row r="63" spans="1:9" ht="22.5" customHeight="1">
      <c r="A63" s="9" t="s">
        <v>58</v>
      </c>
      <c r="B63" s="53">
        <v>980</v>
      </c>
      <c r="C63" s="53">
        <v>226</v>
      </c>
      <c r="D63" s="53">
        <v>63</v>
      </c>
      <c r="E63" s="53">
        <v>143</v>
      </c>
      <c r="F63" s="53">
        <v>5</v>
      </c>
      <c r="G63" s="53">
        <v>1121</v>
      </c>
      <c r="H63" s="53">
        <v>1121</v>
      </c>
      <c r="I63" s="54">
        <v>0</v>
      </c>
    </row>
    <row r="64" spans="1:9" ht="22.5" customHeight="1">
      <c r="A64" s="11"/>
      <c r="B64" s="53"/>
      <c r="C64" s="53"/>
      <c r="D64" s="53"/>
      <c r="E64" s="53"/>
      <c r="F64" s="53"/>
      <c r="G64" s="53"/>
      <c r="H64" s="53"/>
      <c r="I64" s="54"/>
    </row>
    <row r="65" spans="1:9" ht="22.5" customHeight="1">
      <c r="A65" s="8" t="s">
        <v>59</v>
      </c>
      <c r="B65" s="51">
        <f>SUM(B66:B71)</f>
        <v>17651</v>
      </c>
      <c r="C65" s="51">
        <f t="shared" ref="C65:I65" si="8">SUM(C66:C71)</f>
        <v>4081</v>
      </c>
      <c r="D65" s="51">
        <f t="shared" si="8"/>
        <v>1314</v>
      </c>
      <c r="E65" s="51">
        <f t="shared" si="8"/>
        <v>2888</v>
      </c>
      <c r="F65" s="51">
        <f t="shared" si="8"/>
        <v>2627</v>
      </c>
      <c r="G65" s="51">
        <f t="shared" si="8"/>
        <v>17531</v>
      </c>
      <c r="H65" s="51">
        <f t="shared" si="8"/>
        <v>17139</v>
      </c>
      <c r="I65" s="52">
        <f t="shared" si="8"/>
        <v>392</v>
      </c>
    </row>
    <row r="66" spans="1:9" ht="22.5" customHeight="1">
      <c r="A66" s="10" t="s">
        <v>60</v>
      </c>
      <c r="B66" s="53">
        <v>9945</v>
      </c>
      <c r="C66" s="53">
        <v>1930</v>
      </c>
      <c r="D66" s="53">
        <v>893</v>
      </c>
      <c r="E66" s="53">
        <v>2033</v>
      </c>
      <c r="F66" s="53">
        <v>1758</v>
      </c>
      <c r="G66" s="53">
        <v>8977</v>
      </c>
      <c r="H66" s="53">
        <v>8653</v>
      </c>
      <c r="I66" s="54">
        <v>324</v>
      </c>
    </row>
    <row r="67" spans="1:9" ht="22.5" customHeight="1">
      <c r="A67" s="9" t="s">
        <v>61</v>
      </c>
      <c r="B67" s="53">
        <v>1244</v>
      </c>
      <c r="C67" s="53">
        <v>362</v>
      </c>
      <c r="D67" s="53">
        <v>37</v>
      </c>
      <c r="E67" s="53">
        <v>153</v>
      </c>
      <c r="F67" s="53">
        <v>197</v>
      </c>
      <c r="G67" s="53">
        <v>1293</v>
      </c>
      <c r="H67" s="53">
        <v>1293</v>
      </c>
      <c r="I67" s="54">
        <v>0</v>
      </c>
    </row>
    <row r="68" spans="1:9" ht="22.5" customHeight="1">
      <c r="A68" s="9" t="s">
        <v>62</v>
      </c>
      <c r="B68" s="53">
        <v>987</v>
      </c>
      <c r="C68" s="53">
        <v>165</v>
      </c>
      <c r="D68" s="53">
        <v>52</v>
      </c>
      <c r="E68" s="53">
        <v>130</v>
      </c>
      <c r="F68" s="53">
        <v>289</v>
      </c>
      <c r="G68" s="53">
        <v>785</v>
      </c>
      <c r="H68" s="53">
        <v>785</v>
      </c>
      <c r="I68" s="54">
        <v>0</v>
      </c>
    </row>
    <row r="69" spans="1:9" ht="22.5" customHeight="1">
      <c r="A69" s="9" t="s">
        <v>63</v>
      </c>
      <c r="B69" s="53">
        <v>2287</v>
      </c>
      <c r="C69" s="53">
        <v>759</v>
      </c>
      <c r="D69" s="53">
        <v>33</v>
      </c>
      <c r="E69" s="53">
        <v>173</v>
      </c>
      <c r="F69" s="53">
        <v>68</v>
      </c>
      <c r="G69" s="53">
        <v>2838</v>
      </c>
      <c r="H69" s="53">
        <v>2838</v>
      </c>
      <c r="I69" s="54">
        <v>0</v>
      </c>
    </row>
    <row r="70" spans="1:9" ht="22.5" customHeight="1">
      <c r="A70" s="9" t="s">
        <v>64</v>
      </c>
      <c r="B70" s="53">
        <v>1998</v>
      </c>
      <c r="C70" s="53">
        <v>612</v>
      </c>
      <c r="D70" s="53">
        <v>284</v>
      </c>
      <c r="E70" s="53">
        <v>235</v>
      </c>
      <c r="F70" s="53">
        <v>307</v>
      </c>
      <c r="G70" s="53">
        <v>2352</v>
      </c>
      <c r="H70" s="53">
        <v>2284</v>
      </c>
      <c r="I70" s="54">
        <v>68</v>
      </c>
    </row>
    <row r="71" spans="1:9" ht="22.5" customHeight="1">
      <c r="A71" s="9" t="s">
        <v>65</v>
      </c>
      <c r="B71" s="53">
        <v>1190</v>
      </c>
      <c r="C71" s="53">
        <v>253</v>
      </c>
      <c r="D71" s="53">
        <v>15</v>
      </c>
      <c r="E71" s="53">
        <v>164</v>
      </c>
      <c r="F71" s="53">
        <v>8</v>
      </c>
      <c r="G71" s="53">
        <v>1286</v>
      </c>
      <c r="H71" s="53">
        <v>1286</v>
      </c>
      <c r="I71" s="54">
        <v>0</v>
      </c>
    </row>
    <row r="72" spans="1:9" ht="22.5" customHeight="1">
      <c r="A72" s="11"/>
      <c r="B72" s="53"/>
      <c r="C72" s="53"/>
      <c r="D72" s="53"/>
      <c r="E72" s="53"/>
      <c r="F72" s="53"/>
      <c r="G72" s="53"/>
      <c r="H72" s="53"/>
      <c r="I72" s="54"/>
    </row>
    <row r="73" spans="1:9" ht="22.5" customHeight="1">
      <c r="A73" s="11"/>
      <c r="B73" s="53"/>
      <c r="C73" s="53"/>
      <c r="D73" s="53"/>
      <c r="E73" s="53"/>
      <c r="F73" s="53"/>
      <c r="G73" s="53"/>
      <c r="H73" s="53"/>
      <c r="I73" s="54"/>
    </row>
    <row r="74" spans="1:9" ht="22.5" customHeight="1">
      <c r="A74" s="8" t="s">
        <v>66</v>
      </c>
      <c r="B74" s="51">
        <f>SUM(B75:B80)</f>
        <v>7872</v>
      </c>
      <c r="C74" s="51">
        <f t="shared" ref="C74:I74" si="9">SUM(C75:C80)</f>
        <v>1763</v>
      </c>
      <c r="D74" s="51">
        <f t="shared" si="9"/>
        <v>359</v>
      </c>
      <c r="E74" s="51">
        <f t="shared" si="9"/>
        <v>946</v>
      </c>
      <c r="F74" s="51">
        <f t="shared" si="9"/>
        <v>132</v>
      </c>
      <c r="G74" s="51">
        <f t="shared" si="9"/>
        <v>8916</v>
      </c>
      <c r="H74" s="51">
        <f t="shared" si="9"/>
        <v>8736</v>
      </c>
      <c r="I74" s="52">
        <f t="shared" si="9"/>
        <v>180</v>
      </c>
    </row>
    <row r="75" spans="1:9" ht="22.5" customHeight="1">
      <c r="A75" s="9" t="s">
        <v>67</v>
      </c>
      <c r="B75" s="53">
        <v>3479</v>
      </c>
      <c r="C75" s="53">
        <v>819</v>
      </c>
      <c r="D75" s="53">
        <v>154</v>
      </c>
      <c r="E75" s="53">
        <v>333</v>
      </c>
      <c r="F75" s="53">
        <v>84</v>
      </c>
      <c r="G75" s="53">
        <v>4035</v>
      </c>
      <c r="H75" s="53">
        <v>3855</v>
      </c>
      <c r="I75" s="54">
        <v>180</v>
      </c>
    </row>
    <row r="76" spans="1:9" ht="22.5" customHeight="1">
      <c r="A76" s="9" t="s">
        <v>68</v>
      </c>
      <c r="B76" s="53">
        <v>779</v>
      </c>
      <c r="C76" s="53">
        <v>244</v>
      </c>
      <c r="D76" s="53">
        <v>28</v>
      </c>
      <c r="E76" s="53">
        <v>115</v>
      </c>
      <c r="F76" s="53">
        <v>6</v>
      </c>
      <c r="G76" s="53">
        <v>930</v>
      </c>
      <c r="H76" s="53">
        <v>930</v>
      </c>
      <c r="I76" s="54">
        <v>0</v>
      </c>
    </row>
    <row r="77" spans="1:9" ht="22.5" customHeight="1">
      <c r="A77" s="9" t="s">
        <v>69</v>
      </c>
      <c r="B77" s="53">
        <v>697</v>
      </c>
      <c r="C77" s="53">
        <v>182</v>
      </c>
      <c r="D77" s="53">
        <v>13</v>
      </c>
      <c r="E77" s="53">
        <v>96</v>
      </c>
      <c r="F77" s="53">
        <v>0</v>
      </c>
      <c r="G77" s="53">
        <v>796</v>
      </c>
      <c r="H77" s="53">
        <v>796</v>
      </c>
      <c r="I77" s="54">
        <v>0</v>
      </c>
    </row>
    <row r="78" spans="1:9" ht="22.5" customHeight="1">
      <c r="A78" s="9" t="s">
        <v>70</v>
      </c>
      <c r="B78" s="53">
        <v>1488</v>
      </c>
      <c r="C78" s="53">
        <v>255</v>
      </c>
      <c r="D78" s="53">
        <v>110</v>
      </c>
      <c r="E78" s="53">
        <v>209</v>
      </c>
      <c r="F78" s="53">
        <v>1</v>
      </c>
      <c r="G78" s="53">
        <v>1643</v>
      </c>
      <c r="H78" s="53">
        <v>1643</v>
      </c>
      <c r="I78" s="54">
        <v>0</v>
      </c>
    </row>
    <row r="79" spans="1:9" ht="22.5" customHeight="1">
      <c r="A79" s="9" t="s">
        <v>71</v>
      </c>
      <c r="B79" s="53">
        <v>843</v>
      </c>
      <c r="C79" s="53">
        <v>141</v>
      </c>
      <c r="D79" s="53">
        <v>16</v>
      </c>
      <c r="E79" s="53">
        <v>127</v>
      </c>
      <c r="F79" s="53">
        <v>0</v>
      </c>
      <c r="G79" s="53">
        <v>873</v>
      </c>
      <c r="H79" s="53">
        <v>873</v>
      </c>
      <c r="I79" s="54">
        <v>0</v>
      </c>
    </row>
    <row r="80" spans="1:9" ht="22.5" customHeight="1">
      <c r="A80" s="9" t="s">
        <v>72</v>
      </c>
      <c r="B80" s="53">
        <v>586</v>
      </c>
      <c r="C80" s="53">
        <v>122</v>
      </c>
      <c r="D80" s="53">
        <v>38</v>
      </c>
      <c r="E80" s="53">
        <v>66</v>
      </c>
      <c r="F80" s="53">
        <v>41</v>
      </c>
      <c r="G80" s="53">
        <v>639</v>
      </c>
      <c r="H80" s="53">
        <v>639</v>
      </c>
      <c r="I80" s="54">
        <v>0</v>
      </c>
    </row>
    <row r="81" spans="1:9" ht="22.5" customHeight="1">
      <c r="A81" s="11"/>
      <c r="B81" s="53"/>
      <c r="C81" s="53"/>
      <c r="D81" s="53"/>
      <c r="E81" s="53"/>
      <c r="F81" s="53"/>
      <c r="G81" s="53"/>
      <c r="H81" s="53"/>
      <c r="I81" s="54"/>
    </row>
    <row r="82" spans="1:9" ht="22.5" customHeight="1">
      <c r="A82" s="8" t="s">
        <v>73</v>
      </c>
      <c r="B82" s="51">
        <f>SUM(B83:B88)</f>
        <v>6768</v>
      </c>
      <c r="C82" s="51">
        <f t="shared" ref="C82:I82" si="10">SUM(C83:C88)</f>
        <v>1402</v>
      </c>
      <c r="D82" s="51">
        <f t="shared" si="10"/>
        <v>192</v>
      </c>
      <c r="E82" s="51">
        <f t="shared" si="10"/>
        <v>792</v>
      </c>
      <c r="F82" s="51">
        <f t="shared" si="10"/>
        <v>292</v>
      </c>
      <c r="G82" s="51">
        <f t="shared" si="10"/>
        <v>7278</v>
      </c>
      <c r="H82" s="51">
        <f t="shared" si="10"/>
        <v>6929</v>
      </c>
      <c r="I82" s="52">
        <f t="shared" si="10"/>
        <v>349</v>
      </c>
    </row>
    <row r="83" spans="1:9" ht="22.5" customHeight="1">
      <c r="A83" s="9" t="s">
        <v>74</v>
      </c>
      <c r="B83" s="53">
        <v>2476</v>
      </c>
      <c r="C83" s="53">
        <v>474</v>
      </c>
      <c r="D83" s="53">
        <v>5</v>
      </c>
      <c r="E83" s="53">
        <v>193</v>
      </c>
      <c r="F83" s="53">
        <v>1</v>
      </c>
      <c r="G83" s="53">
        <v>2761</v>
      </c>
      <c r="H83" s="53">
        <v>2543</v>
      </c>
      <c r="I83" s="54">
        <v>218</v>
      </c>
    </row>
    <row r="84" spans="1:9" ht="22.5" customHeight="1">
      <c r="A84" s="9" t="s">
        <v>75</v>
      </c>
      <c r="B84" s="53">
        <v>353</v>
      </c>
      <c r="C84" s="53">
        <v>88</v>
      </c>
      <c r="D84" s="53">
        <v>13</v>
      </c>
      <c r="E84" s="53">
        <v>74</v>
      </c>
      <c r="F84" s="53">
        <v>107</v>
      </c>
      <c r="G84" s="53">
        <v>273</v>
      </c>
      <c r="H84" s="53">
        <v>273</v>
      </c>
      <c r="I84" s="54">
        <v>0</v>
      </c>
    </row>
    <row r="85" spans="1:9" ht="22.5" customHeight="1">
      <c r="A85" s="10" t="s">
        <v>76</v>
      </c>
      <c r="B85" s="53">
        <v>1794</v>
      </c>
      <c r="C85" s="53">
        <v>400</v>
      </c>
      <c r="D85" s="53">
        <v>130</v>
      </c>
      <c r="E85" s="53">
        <v>288</v>
      </c>
      <c r="F85" s="53">
        <v>184</v>
      </c>
      <c r="G85" s="53">
        <v>1852</v>
      </c>
      <c r="H85" s="53">
        <v>1721</v>
      </c>
      <c r="I85" s="54">
        <v>131</v>
      </c>
    </row>
    <row r="86" spans="1:9" ht="22.5" customHeight="1">
      <c r="A86" s="9" t="s">
        <v>77</v>
      </c>
      <c r="B86" s="53">
        <v>1492</v>
      </c>
      <c r="C86" s="53">
        <v>293</v>
      </c>
      <c r="D86" s="53">
        <v>16</v>
      </c>
      <c r="E86" s="53">
        <v>154</v>
      </c>
      <c r="F86" s="53">
        <v>0</v>
      </c>
      <c r="G86" s="53">
        <v>1647</v>
      </c>
      <c r="H86" s="53">
        <v>1647</v>
      </c>
      <c r="I86" s="54">
        <v>0</v>
      </c>
    </row>
    <row r="87" spans="1:9" ht="22.5" customHeight="1">
      <c r="A87" s="9" t="s">
        <v>78</v>
      </c>
      <c r="B87" s="53">
        <v>157</v>
      </c>
      <c r="C87" s="53">
        <v>58</v>
      </c>
      <c r="D87" s="53">
        <v>4</v>
      </c>
      <c r="E87" s="53">
        <v>19</v>
      </c>
      <c r="F87" s="53">
        <v>0</v>
      </c>
      <c r="G87" s="53">
        <v>200</v>
      </c>
      <c r="H87" s="53">
        <v>200</v>
      </c>
      <c r="I87" s="54">
        <v>0</v>
      </c>
    </row>
    <row r="88" spans="1:9" ht="22.5" customHeight="1">
      <c r="A88" s="9" t="s">
        <v>79</v>
      </c>
      <c r="B88" s="53">
        <v>496</v>
      </c>
      <c r="C88" s="53">
        <v>89</v>
      </c>
      <c r="D88" s="53">
        <v>24</v>
      </c>
      <c r="E88" s="53">
        <v>64</v>
      </c>
      <c r="F88" s="53">
        <v>0</v>
      </c>
      <c r="G88" s="53">
        <v>545</v>
      </c>
      <c r="H88" s="53">
        <v>545</v>
      </c>
      <c r="I88" s="54">
        <v>0</v>
      </c>
    </row>
    <row r="89" spans="1:9" ht="22.5" customHeight="1">
      <c r="A89" s="11"/>
      <c r="B89" s="53"/>
      <c r="C89" s="53"/>
      <c r="D89" s="53"/>
      <c r="E89" s="53"/>
      <c r="F89" s="53"/>
      <c r="G89" s="53"/>
      <c r="H89" s="53"/>
      <c r="I89" s="54"/>
    </row>
    <row r="90" spans="1:9" ht="22.5" customHeight="1">
      <c r="A90" s="8" t="s">
        <v>80</v>
      </c>
      <c r="B90" s="51">
        <f>SUM(B91:B98)</f>
        <v>9276</v>
      </c>
      <c r="C90" s="51">
        <f t="shared" ref="C90:I90" si="11">SUM(C91:C98)</f>
        <v>2643</v>
      </c>
      <c r="D90" s="51">
        <f t="shared" si="11"/>
        <v>940</v>
      </c>
      <c r="E90" s="51">
        <f t="shared" si="11"/>
        <v>1350</v>
      </c>
      <c r="F90" s="51">
        <f t="shared" si="11"/>
        <v>1619</v>
      </c>
      <c r="G90" s="51">
        <f t="shared" si="11"/>
        <v>9890</v>
      </c>
      <c r="H90" s="51">
        <f t="shared" si="11"/>
        <v>9890</v>
      </c>
      <c r="I90" s="52">
        <f t="shared" si="11"/>
        <v>0</v>
      </c>
    </row>
    <row r="91" spans="1:9" ht="22.5" customHeight="1">
      <c r="A91" s="10" t="s">
        <v>81</v>
      </c>
      <c r="B91" s="53">
        <v>4496</v>
      </c>
      <c r="C91" s="53">
        <v>1211</v>
      </c>
      <c r="D91" s="53">
        <v>522</v>
      </c>
      <c r="E91" s="53">
        <v>581</v>
      </c>
      <c r="F91" s="53">
        <v>1012</v>
      </c>
      <c r="G91" s="53">
        <v>4636</v>
      </c>
      <c r="H91" s="53">
        <v>4636</v>
      </c>
      <c r="I91" s="54">
        <v>0</v>
      </c>
    </row>
    <row r="92" spans="1:9" ht="22.5" customHeight="1">
      <c r="A92" s="9" t="s">
        <v>82</v>
      </c>
      <c r="B92" s="53">
        <v>1146</v>
      </c>
      <c r="C92" s="53">
        <v>323</v>
      </c>
      <c r="D92" s="53">
        <v>266</v>
      </c>
      <c r="E92" s="53">
        <v>172</v>
      </c>
      <c r="F92" s="53">
        <v>327</v>
      </c>
      <c r="G92" s="53">
        <v>1236</v>
      </c>
      <c r="H92" s="53">
        <v>1236</v>
      </c>
      <c r="I92" s="54">
        <v>0</v>
      </c>
    </row>
    <row r="93" spans="1:9" ht="22.5" customHeight="1">
      <c r="A93" s="9" t="s">
        <v>83</v>
      </c>
      <c r="B93" s="53">
        <v>792</v>
      </c>
      <c r="C93" s="53">
        <v>109</v>
      </c>
      <c r="D93" s="53">
        <v>18</v>
      </c>
      <c r="E93" s="53">
        <v>54</v>
      </c>
      <c r="F93" s="53">
        <v>0</v>
      </c>
      <c r="G93" s="53">
        <v>865</v>
      </c>
      <c r="H93" s="53">
        <v>865</v>
      </c>
      <c r="I93" s="54">
        <v>0</v>
      </c>
    </row>
    <row r="94" spans="1:9" ht="22.5" customHeight="1">
      <c r="A94" s="9" t="s">
        <v>84</v>
      </c>
      <c r="B94" s="53">
        <v>619</v>
      </c>
      <c r="C94" s="53">
        <v>214</v>
      </c>
      <c r="D94" s="53">
        <v>24</v>
      </c>
      <c r="E94" s="53">
        <v>89</v>
      </c>
      <c r="F94" s="53">
        <v>4</v>
      </c>
      <c r="G94" s="53">
        <v>764</v>
      </c>
      <c r="H94" s="53">
        <v>764</v>
      </c>
      <c r="I94" s="54">
        <v>0</v>
      </c>
    </row>
    <row r="95" spans="1:9" ht="22.5" customHeight="1">
      <c r="A95" s="9" t="s">
        <v>85</v>
      </c>
      <c r="B95" s="53">
        <v>515</v>
      </c>
      <c r="C95" s="53">
        <v>97</v>
      </c>
      <c r="D95" s="53">
        <v>13</v>
      </c>
      <c r="E95" s="53">
        <v>55</v>
      </c>
      <c r="F95" s="53">
        <v>0</v>
      </c>
      <c r="G95" s="53">
        <v>570</v>
      </c>
      <c r="H95" s="53">
        <v>570</v>
      </c>
      <c r="I95" s="54">
        <v>0</v>
      </c>
    </row>
    <row r="96" spans="1:9" ht="22.5" customHeight="1">
      <c r="A96" s="9" t="s">
        <v>86</v>
      </c>
      <c r="B96" s="53">
        <v>1101</v>
      </c>
      <c r="C96" s="53">
        <v>396</v>
      </c>
      <c r="D96" s="53">
        <v>76</v>
      </c>
      <c r="E96" s="53">
        <v>283</v>
      </c>
      <c r="F96" s="53">
        <v>229</v>
      </c>
      <c r="G96" s="53">
        <v>1061</v>
      </c>
      <c r="H96" s="53">
        <v>1061</v>
      </c>
      <c r="I96" s="54">
        <v>0</v>
      </c>
    </row>
    <row r="97" spans="1:9" ht="22.5" customHeight="1">
      <c r="A97" s="9" t="s">
        <v>87</v>
      </c>
      <c r="B97" s="53">
        <v>549</v>
      </c>
      <c r="C97" s="53">
        <v>209</v>
      </c>
      <c r="D97" s="53">
        <v>20</v>
      </c>
      <c r="E97" s="53">
        <v>96</v>
      </c>
      <c r="F97" s="53">
        <v>47</v>
      </c>
      <c r="G97" s="53">
        <v>635</v>
      </c>
      <c r="H97" s="53">
        <v>635</v>
      </c>
      <c r="I97" s="54">
        <v>0</v>
      </c>
    </row>
    <row r="98" spans="1:9" ht="22.5" customHeight="1">
      <c r="A98" s="9" t="s">
        <v>88</v>
      </c>
      <c r="B98" s="53">
        <v>58</v>
      </c>
      <c r="C98" s="53">
        <v>84</v>
      </c>
      <c r="D98" s="53">
        <v>1</v>
      </c>
      <c r="E98" s="53">
        <v>20</v>
      </c>
      <c r="F98" s="53">
        <v>0</v>
      </c>
      <c r="G98" s="53">
        <v>123</v>
      </c>
      <c r="H98" s="53">
        <v>123</v>
      </c>
      <c r="I98" s="54">
        <v>0</v>
      </c>
    </row>
    <row r="99" spans="1:9" ht="22.5" customHeight="1">
      <c r="A99" s="11"/>
      <c r="B99" s="53"/>
      <c r="C99" s="53"/>
      <c r="D99" s="53"/>
      <c r="E99" s="53"/>
      <c r="F99" s="53"/>
      <c r="G99" s="53"/>
      <c r="H99" s="53"/>
      <c r="I99" s="54"/>
    </row>
    <row r="100" spans="1:9" ht="22.5" customHeight="1">
      <c r="A100" s="8" t="s">
        <v>89</v>
      </c>
      <c r="B100" s="51">
        <f>SUM(B101:B102)</f>
        <v>5866</v>
      </c>
      <c r="C100" s="51">
        <f t="shared" ref="C100:I100" si="12">SUM(C101:C102)</f>
        <v>1334</v>
      </c>
      <c r="D100" s="51">
        <f t="shared" si="12"/>
        <v>718</v>
      </c>
      <c r="E100" s="51">
        <f t="shared" si="12"/>
        <v>377</v>
      </c>
      <c r="F100" s="51">
        <f t="shared" si="12"/>
        <v>1113</v>
      </c>
      <c r="G100" s="51">
        <f t="shared" si="12"/>
        <v>6428</v>
      </c>
      <c r="H100" s="51">
        <f t="shared" si="12"/>
        <v>6427</v>
      </c>
      <c r="I100" s="52">
        <f t="shared" si="12"/>
        <v>1</v>
      </c>
    </row>
    <row r="101" spans="1:9" ht="22.5" customHeight="1">
      <c r="A101" s="9" t="s">
        <v>90</v>
      </c>
      <c r="B101" s="53">
        <v>4503</v>
      </c>
      <c r="C101" s="53">
        <v>1012</v>
      </c>
      <c r="D101" s="53">
        <v>545</v>
      </c>
      <c r="E101" s="53">
        <v>159</v>
      </c>
      <c r="F101" s="53">
        <v>800</v>
      </c>
      <c r="G101" s="53">
        <v>5101</v>
      </c>
      <c r="H101" s="53">
        <v>5100</v>
      </c>
      <c r="I101" s="54">
        <v>1</v>
      </c>
    </row>
    <row r="102" spans="1:9" ht="22.5" customHeight="1">
      <c r="A102" s="9" t="s">
        <v>91</v>
      </c>
      <c r="B102" s="53">
        <v>1363</v>
      </c>
      <c r="C102" s="53">
        <v>322</v>
      </c>
      <c r="D102" s="53">
        <v>173</v>
      </c>
      <c r="E102" s="53">
        <v>218</v>
      </c>
      <c r="F102" s="53">
        <v>313</v>
      </c>
      <c r="G102" s="53">
        <v>1327</v>
      </c>
      <c r="H102" s="53">
        <v>1327</v>
      </c>
      <c r="I102" s="54">
        <v>0</v>
      </c>
    </row>
    <row r="103" spans="1:9" ht="22.5" customHeight="1">
      <c r="A103" s="11"/>
      <c r="B103" s="53"/>
      <c r="C103" s="53"/>
      <c r="D103" s="53"/>
      <c r="E103" s="53"/>
      <c r="F103" s="53"/>
      <c r="G103" s="53"/>
      <c r="H103" s="53"/>
      <c r="I103" s="54"/>
    </row>
    <row r="104" spans="1:9" ht="22.5" customHeight="1">
      <c r="A104" s="8" t="s">
        <v>92</v>
      </c>
      <c r="B104" s="51">
        <f>SUM(B105:B109)</f>
        <v>4703</v>
      </c>
      <c r="C104" s="51">
        <f t="shared" ref="C104:I104" si="13">SUM(C105:C109)</f>
        <v>1703</v>
      </c>
      <c r="D104" s="51">
        <f t="shared" si="13"/>
        <v>2281</v>
      </c>
      <c r="E104" s="51">
        <f t="shared" si="13"/>
        <v>1899</v>
      </c>
      <c r="F104" s="51">
        <f t="shared" si="13"/>
        <v>1561</v>
      </c>
      <c r="G104" s="51">
        <f t="shared" si="13"/>
        <v>5227</v>
      </c>
      <c r="H104" s="51">
        <f t="shared" si="13"/>
        <v>5082</v>
      </c>
      <c r="I104" s="52">
        <f t="shared" si="13"/>
        <v>145</v>
      </c>
    </row>
    <row r="105" spans="1:9" ht="22.5" customHeight="1">
      <c r="A105" s="9" t="s">
        <v>93</v>
      </c>
      <c r="B105" s="53">
        <v>1035</v>
      </c>
      <c r="C105" s="53">
        <v>334</v>
      </c>
      <c r="D105" s="53">
        <v>396</v>
      </c>
      <c r="E105" s="53">
        <v>328</v>
      </c>
      <c r="F105" s="53">
        <v>265</v>
      </c>
      <c r="G105" s="53">
        <v>1172</v>
      </c>
      <c r="H105" s="53">
        <v>1031</v>
      </c>
      <c r="I105" s="54">
        <v>141</v>
      </c>
    </row>
    <row r="106" spans="1:9" ht="22.5" customHeight="1">
      <c r="A106" s="9" t="s">
        <v>94</v>
      </c>
      <c r="B106" s="53">
        <v>954</v>
      </c>
      <c r="C106" s="53">
        <v>273</v>
      </c>
      <c r="D106" s="53">
        <v>209</v>
      </c>
      <c r="E106" s="53">
        <v>265</v>
      </c>
      <c r="F106" s="53">
        <v>212</v>
      </c>
      <c r="G106" s="53">
        <v>959</v>
      </c>
      <c r="H106" s="53">
        <v>959</v>
      </c>
      <c r="I106" s="54">
        <v>0</v>
      </c>
    </row>
    <row r="107" spans="1:9" ht="22.5" customHeight="1">
      <c r="A107" s="9" t="s">
        <v>95</v>
      </c>
      <c r="B107" s="53">
        <v>1895</v>
      </c>
      <c r="C107" s="53">
        <v>652</v>
      </c>
      <c r="D107" s="53">
        <v>885</v>
      </c>
      <c r="E107" s="53">
        <v>1007</v>
      </c>
      <c r="F107" s="53">
        <v>471</v>
      </c>
      <c r="G107" s="53">
        <v>1954</v>
      </c>
      <c r="H107" s="53">
        <v>1954</v>
      </c>
      <c r="I107" s="54">
        <v>0</v>
      </c>
    </row>
    <row r="108" spans="1:9" ht="22.5" customHeight="1">
      <c r="A108" s="9" t="s">
        <v>96</v>
      </c>
      <c r="B108" s="53">
        <v>519</v>
      </c>
      <c r="C108" s="53">
        <v>313</v>
      </c>
      <c r="D108" s="53">
        <v>755</v>
      </c>
      <c r="E108" s="53">
        <v>222</v>
      </c>
      <c r="F108" s="53">
        <v>611</v>
      </c>
      <c r="G108" s="53">
        <v>754</v>
      </c>
      <c r="H108" s="53">
        <v>754</v>
      </c>
      <c r="I108" s="54">
        <v>0</v>
      </c>
    </row>
    <row r="109" spans="1:9" ht="22.5" customHeight="1">
      <c r="A109" s="9" t="s">
        <v>97</v>
      </c>
      <c r="B109" s="53">
        <v>300</v>
      </c>
      <c r="C109" s="53">
        <v>131</v>
      </c>
      <c r="D109" s="53">
        <v>36</v>
      </c>
      <c r="E109" s="53">
        <v>77</v>
      </c>
      <c r="F109" s="53">
        <v>2</v>
      </c>
      <c r="G109" s="53">
        <v>388</v>
      </c>
      <c r="H109" s="53">
        <v>384</v>
      </c>
      <c r="I109" s="54">
        <v>4</v>
      </c>
    </row>
    <row r="110" spans="1:9" ht="22.5" customHeight="1">
      <c r="A110" s="11"/>
      <c r="B110" s="53"/>
      <c r="C110" s="53"/>
      <c r="D110" s="53"/>
      <c r="E110" s="53"/>
      <c r="F110" s="53"/>
      <c r="G110" s="53"/>
      <c r="H110" s="53"/>
      <c r="I110" s="54"/>
    </row>
    <row r="111" spans="1:9" ht="22.5" customHeight="1">
      <c r="A111" s="8" t="s">
        <v>98</v>
      </c>
      <c r="B111" s="51">
        <f>SUM(B112:B114)</f>
        <v>7243</v>
      </c>
      <c r="C111" s="51">
        <f t="shared" ref="C111:I111" si="14">SUM(C112:C114)</f>
        <v>1925</v>
      </c>
      <c r="D111" s="51">
        <f t="shared" si="14"/>
        <v>526</v>
      </c>
      <c r="E111" s="51">
        <f t="shared" si="14"/>
        <v>1144</v>
      </c>
      <c r="F111" s="51">
        <f t="shared" si="14"/>
        <v>319</v>
      </c>
      <c r="G111" s="51">
        <f t="shared" si="14"/>
        <v>8231</v>
      </c>
      <c r="H111" s="51">
        <f t="shared" si="14"/>
        <v>8125</v>
      </c>
      <c r="I111" s="52">
        <f t="shared" si="14"/>
        <v>106</v>
      </c>
    </row>
    <row r="112" spans="1:9" ht="22.5" customHeight="1">
      <c r="A112" s="9" t="s">
        <v>99</v>
      </c>
      <c r="B112" s="53">
        <v>4823</v>
      </c>
      <c r="C112" s="53">
        <v>1064</v>
      </c>
      <c r="D112" s="53">
        <v>330</v>
      </c>
      <c r="E112" s="53">
        <v>744</v>
      </c>
      <c r="F112" s="53">
        <v>0</v>
      </c>
      <c r="G112" s="53">
        <v>5473</v>
      </c>
      <c r="H112" s="53">
        <v>5367</v>
      </c>
      <c r="I112" s="54">
        <v>106</v>
      </c>
    </row>
    <row r="113" spans="1:9" ht="22.5" customHeight="1">
      <c r="A113" s="9" t="s">
        <v>100</v>
      </c>
      <c r="B113" s="53">
        <v>832</v>
      </c>
      <c r="C113" s="53">
        <v>301</v>
      </c>
      <c r="D113" s="53">
        <v>63</v>
      </c>
      <c r="E113" s="53">
        <v>152</v>
      </c>
      <c r="F113" s="53">
        <v>190</v>
      </c>
      <c r="G113" s="53">
        <v>854</v>
      </c>
      <c r="H113" s="53">
        <v>854</v>
      </c>
      <c r="I113" s="54">
        <v>0</v>
      </c>
    </row>
    <row r="114" spans="1:9" ht="22.5" customHeight="1">
      <c r="A114" s="9" t="s">
        <v>101</v>
      </c>
      <c r="B114" s="53">
        <v>1588</v>
      </c>
      <c r="C114" s="53">
        <v>560</v>
      </c>
      <c r="D114" s="53">
        <v>133</v>
      </c>
      <c r="E114" s="53">
        <v>248</v>
      </c>
      <c r="F114" s="53">
        <v>129</v>
      </c>
      <c r="G114" s="53">
        <v>1904</v>
      </c>
      <c r="H114" s="53">
        <v>1904</v>
      </c>
      <c r="I114" s="54">
        <v>0</v>
      </c>
    </row>
    <row r="115" spans="1:9" ht="22.5" customHeight="1">
      <c r="A115" s="11"/>
      <c r="B115" s="53"/>
      <c r="C115" s="53"/>
      <c r="D115" s="53"/>
      <c r="E115" s="53"/>
      <c r="F115" s="53"/>
      <c r="G115" s="53"/>
      <c r="H115" s="53"/>
      <c r="I115" s="54"/>
    </row>
    <row r="116" spans="1:9" ht="22.5" customHeight="1">
      <c r="A116" s="8" t="s">
        <v>102</v>
      </c>
      <c r="B116" s="51">
        <f>SUM(B117:B119)</f>
        <v>10349</v>
      </c>
      <c r="C116" s="51">
        <f t="shared" ref="C116:I116" si="15">SUM(C117:C119)</f>
        <v>2747</v>
      </c>
      <c r="D116" s="51">
        <f t="shared" si="15"/>
        <v>2526</v>
      </c>
      <c r="E116" s="51">
        <f t="shared" si="15"/>
        <v>2008</v>
      </c>
      <c r="F116" s="51">
        <f t="shared" si="15"/>
        <v>2047</v>
      </c>
      <c r="G116" s="51">
        <f t="shared" si="15"/>
        <v>11567</v>
      </c>
      <c r="H116" s="51">
        <f t="shared" si="15"/>
        <v>10839</v>
      </c>
      <c r="I116" s="52">
        <f t="shared" si="15"/>
        <v>728</v>
      </c>
    </row>
    <row r="117" spans="1:9" ht="22.5" customHeight="1">
      <c r="A117" s="10" t="s">
        <v>103</v>
      </c>
      <c r="B117" s="53">
        <v>5598</v>
      </c>
      <c r="C117" s="53">
        <v>1478</v>
      </c>
      <c r="D117" s="53">
        <v>983</v>
      </c>
      <c r="E117" s="53">
        <v>976</v>
      </c>
      <c r="F117" s="53">
        <v>831</v>
      </c>
      <c r="G117" s="53">
        <v>6252</v>
      </c>
      <c r="H117" s="53">
        <v>5524</v>
      </c>
      <c r="I117" s="54">
        <v>728</v>
      </c>
    </row>
    <row r="118" spans="1:9" ht="22.5" customHeight="1">
      <c r="A118" s="9" t="s">
        <v>104</v>
      </c>
      <c r="B118" s="53">
        <v>1427</v>
      </c>
      <c r="C118" s="53">
        <v>604</v>
      </c>
      <c r="D118" s="53">
        <v>698</v>
      </c>
      <c r="E118" s="53">
        <v>342</v>
      </c>
      <c r="F118" s="53">
        <v>866</v>
      </c>
      <c r="G118" s="53">
        <v>1521</v>
      </c>
      <c r="H118" s="53">
        <v>1521</v>
      </c>
      <c r="I118" s="54">
        <v>0</v>
      </c>
    </row>
    <row r="119" spans="1:9" ht="22.5" customHeight="1">
      <c r="A119" s="10" t="s">
        <v>105</v>
      </c>
      <c r="B119" s="53">
        <v>3324</v>
      </c>
      <c r="C119" s="53">
        <v>665</v>
      </c>
      <c r="D119" s="53">
        <v>845</v>
      </c>
      <c r="E119" s="53">
        <v>690</v>
      </c>
      <c r="F119" s="53">
        <v>350</v>
      </c>
      <c r="G119" s="53">
        <v>3794</v>
      </c>
      <c r="H119" s="53">
        <v>3794</v>
      </c>
      <c r="I119" s="54">
        <v>0</v>
      </c>
    </row>
    <row r="120" spans="1:9" ht="22.5" customHeight="1">
      <c r="A120" s="13"/>
      <c r="B120" s="14"/>
      <c r="C120" s="14"/>
      <c r="D120" s="14"/>
      <c r="E120" s="14"/>
      <c r="F120" s="14"/>
      <c r="G120" s="14"/>
      <c r="H120" s="15"/>
      <c r="I120" s="23"/>
    </row>
    <row r="121" spans="1:9" ht="22.5" customHeight="1">
      <c r="A121" s="32" t="s">
        <v>106</v>
      </c>
      <c r="B121" s="32"/>
      <c r="C121" s="32"/>
      <c r="D121" s="32"/>
      <c r="E121" s="32"/>
      <c r="F121" s="32"/>
      <c r="G121" s="32"/>
      <c r="H121" s="32"/>
      <c r="I121" s="32"/>
    </row>
    <row r="122" spans="1:9" ht="22.5" customHeight="1">
      <c r="A122" s="50" t="s">
        <v>107</v>
      </c>
      <c r="B122" s="32"/>
      <c r="C122" s="32"/>
      <c r="D122" s="32"/>
      <c r="E122" s="32"/>
      <c r="F122" s="32"/>
      <c r="G122" s="32"/>
      <c r="H122" s="32"/>
      <c r="I122" s="32"/>
    </row>
    <row r="123" spans="1:9" ht="22.5" customHeight="1">
      <c r="A123" s="50" t="s">
        <v>108</v>
      </c>
      <c r="B123" s="32"/>
      <c r="C123" s="32"/>
      <c r="D123" s="32"/>
      <c r="E123" s="32"/>
      <c r="F123" s="32"/>
      <c r="G123" s="32"/>
      <c r="H123" s="32"/>
      <c r="I123" s="32"/>
    </row>
    <row r="124" spans="1:9" ht="22.5" customHeight="1">
      <c r="A124" s="2" t="s">
        <v>319</v>
      </c>
      <c r="B124" s="32"/>
      <c r="C124" s="32"/>
      <c r="D124" s="32"/>
      <c r="E124" s="32"/>
      <c r="F124" s="32"/>
      <c r="G124" s="32"/>
      <c r="H124" s="32"/>
      <c r="I124" s="32"/>
    </row>
  </sheetData>
  <mergeCells count="10">
    <mergeCell ref="A7:A9"/>
    <mergeCell ref="B7:B9"/>
    <mergeCell ref="C7:C9"/>
    <mergeCell ref="D7:D9"/>
    <mergeCell ref="E7:E9"/>
    <mergeCell ref="F7:F9"/>
    <mergeCell ref="G7:G9"/>
    <mergeCell ref="H7:I7"/>
    <mergeCell ref="H8:H9"/>
    <mergeCell ref="I8:I9"/>
  </mergeCells>
  <phoneticPr fontId="3" type="noConversion"/>
  <printOptions horizontalCentered="1" verticalCentered="1"/>
  <pageMargins left="0.74803149606299213" right="0.74803149606299213" top="0.98425196850393704" bottom="0.98425196850393704" header="0" footer="0"/>
  <pageSetup paperSize="223" scale="33" orientation="portrait" r:id="rId1"/>
  <headerFooter alignWithMargins="0"/>
  <rowBreaks count="1" manualBreakCount="1">
    <brk id="7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123"/>
  <sheetViews>
    <sheetView zoomScale="80" zoomScaleNormal="80" workbookViewId="0">
      <pane ySplit="9" topLeftCell="A10" activePane="bottomLeft" state="frozen"/>
      <selection pane="bottomLeft"/>
    </sheetView>
  </sheetViews>
  <sheetFormatPr baseColWidth="10" defaultColWidth="11.42578125" defaultRowHeight="18.75" customHeight="1"/>
  <cols>
    <col min="1" max="1" width="100.42578125" style="26" customWidth="1"/>
    <col min="2" max="2" width="19.5703125" style="26" customWidth="1"/>
    <col min="3" max="3" width="19.85546875" style="26" customWidth="1"/>
    <col min="4" max="4" width="22.5703125" style="26" bestFit="1" customWidth="1"/>
    <col min="5" max="5" width="20.42578125" style="26" bestFit="1" customWidth="1"/>
    <col min="6" max="6" width="18" style="26" customWidth="1"/>
    <col min="7" max="7" width="18.5703125" style="26" customWidth="1"/>
    <col min="8" max="8" width="20" style="26" customWidth="1"/>
    <col min="9" max="9" width="20.85546875" style="26" bestFit="1" customWidth="1"/>
    <col min="10" max="10" width="11.42578125" style="33"/>
    <col min="11" max="16384" width="11.42578125" style="26"/>
  </cols>
  <sheetData>
    <row r="1" spans="1:9">
      <c r="A1" s="2" t="s">
        <v>180</v>
      </c>
      <c r="B1" s="87"/>
      <c r="C1" s="88"/>
      <c r="D1" s="88"/>
      <c r="E1" s="88"/>
      <c r="F1" s="88"/>
      <c r="G1" s="88"/>
      <c r="H1" s="88"/>
      <c r="I1" s="88"/>
    </row>
    <row r="2" spans="1:9">
      <c r="A2" s="4"/>
      <c r="B2" s="89"/>
      <c r="C2" s="89"/>
      <c r="D2" s="89"/>
      <c r="E2" s="89"/>
      <c r="F2" s="89"/>
      <c r="G2" s="89"/>
      <c r="H2" s="89"/>
      <c r="I2" s="89"/>
    </row>
    <row r="3" spans="1:9">
      <c r="A3" s="46" t="s">
        <v>322</v>
      </c>
      <c r="B3" s="46"/>
      <c r="C3" s="46"/>
      <c r="D3" s="46"/>
      <c r="E3" s="46"/>
      <c r="F3" s="46"/>
      <c r="G3" s="46"/>
      <c r="H3" s="46"/>
      <c r="I3" s="46"/>
    </row>
    <row r="4" spans="1:9">
      <c r="A4" s="46" t="s">
        <v>181</v>
      </c>
      <c r="B4" s="46"/>
      <c r="C4" s="46"/>
      <c r="D4" s="46"/>
      <c r="E4" s="46"/>
      <c r="F4" s="46"/>
      <c r="G4" s="46"/>
      <c r="H4" s="46"/>
      <c r="I4" s="46"/>
    </row>
    <row r="5" spans="1:9">
      <c r="A5" s="46" t="s">
        <v>110</v>
      </c>
      <c r="B5" s="46"/>
      <c r="C5" s="46"/>
      <c r="D5" s="46"/>
      <c r="E5" s="46"/>
      <c r="F5" s="46"/>
      <c r="G5" s="46"/>
      <c r="H5" s="46"/>
      <c r="I5" s="46"/>
    </row>
    <row r="6" spans="1:9">
      <c r="A6" s="4"/>
      <c r="B6" s="27"/>
      <c r="C6" s="27"/>
      <c r="D6" s="27"/>
      <c r="E6" s="27"/>
      <c r="F6" s="27"/>
      <c r="G6" s="27"/>
      <c r="H6" s="27"/>
      <c r="I6" s="27"/>
    </row>
    <row r="7" spans="1:9" ht="18.75" customHeight="1">
      <c r="A7" s="104" t="s">
        <v>4</v>
      </c>
      <c r="B7" s="95" t="s">
        <v>5</v>
      </c>
      <c r="C7" s="95" t="s">
        <v>6</v>
      </c>
      <c r="D7" s="95" t="s">
        <v>7</v>
      </c>
      <c r="E7" s="95" t="s">
        <v>8</v>
      </c>
      <c r="F7" s="95" t="s">
        <v>9</v>
      </c>
      <c r="G7" s="95" t="s">
        <v>10</v>
      </c>
      <c r="H7" s="98" t="s">
        <v>11</v>
      </c>
      <c r="I7" s="99"/>
    </row>
    <row r="8" spans="1:9" ht="18.75" customHeight="1">
      <c r="A8" s="105"/>
      <c r="B8" s="96"/>
      <c r="C8" s="96"/>
      <c r="D8" s="96"/>
      <c r="E8" s="96"/>
      <c r="F8" s="96"/>
      <c r="G8" s="96"/>
      <c r="H8" s="100" t="s">
        <v>320</v>
      </c>
      <c r="I8" s="102" t="s">
        <v>321</v>
      </c>
    </row>
    <row r="9" spans="1:9" ht="18.75" customHeight="1">
      <c r="A9" s="106"/>
      <c r="B9" s="97"/>
      <c r="C9" s="97"/>
      <c r="D9" s="97"/>
      <c r="E9" s="97"/>
      <c r="F9" s="97"/>
      <c r="G9" s="97"/>
      <c r="H9" s="101"/>
      <c r="I9" s="103"/>
    </row>
    <row r="10" spans="1:9">
      <c r="A10" s="5"/>
      <c r="B10" s="60"/>
      <c r="C10" s="59"/>
      <c r="D10" s="61"/>
      <c r="E10" s="59"/>
      <c r="F10" s="61"/>
      <c r="G10" s="61"/>
      <c r="H10" s="61"/>
      <c r="I10" s="59"/>
    </row>
    <row r="11" spans="1:9">
      <c r="A11" s="47" t="s">
        <v>13</v>
      </c>
      <c r="B11" s="51">
        <f>SUM(B13,B30,B49,B58,B66,B80,B96)</f>
        <v>171546</v>
      </c>
      <c r="C11" s="52">
        <f t="shared" ref="C11:I11" si="0">SUM(C13,C30,C49,C58,C66,C80,C96)</f>
        <v>41038</v>
      </c>
      <c r="D11" s="51">
        <f t="shared" si="0"/>
        <v>21630</v>
      </c>
      <c r="E11" s="52">
        <f t="shared" si="0"/>
        <v>29025</v>
      </c>
      <c r="F11" s="51">
        <f t="shared" si="0"/>
        <v>33144</v>
      </c>
      <c r="G11" s="51">
        <f t="shared" si="0"/>
        <v>172045</v>
      </c>
      <c r="H11" s="51">
        <f t="shared" si="0"/>
        <v>168765</v>
      </c>
      <c r="I11" s="52">
        <f t="shared" si="0"/>
        <v>3280</v>
      </c>
    </row>
    <row r="12" spans="1:9">
      <c r="A12" s="7"/>
      <c r="B12" s="53"/>
      <c r="C12" s="54"/>
      <c r="D12" s="53"/>
      <c r="E12" s="54"/>
      <c r="F12" s="53"/>
      <c r="G12" s="53"/>
      <c r="H12" s="53"/>
      <c r="I12" s="54"/>
    </row>
    <row r="13" spans="1:9">
      <c r="A13" s="8" t="s">
        <v>182</v>
      </c>
      <c r="B13" s="51">
        <f t="shared" ref="B13:I13" si="1">SUM(B14:B28)</f>
        <v>54035</v>
      </c>
      <c r="C13" s="52">
        <f t="shared" si="1"/>
        <v>12370</v>
      </c>
      <c r="D13" s="51">
        <f t="shared" si="1"/>
        <v>8781</v>
      </c>
      <c r="E13" s="52">
        <f t="shared" si="1"/>
        <v>9671</v>
      </c>
      <c r="F13" s="51">
        <f t="shared" si="1"/>
        <v>15300</v>
      </c>
      <c r="G13" s="51">
        <f t="shared" si="1"/>
        <v>50215</v>
      </c>
      <c r="H13" s="51">
        <f t="shared" si="1"/>
        <v>49714</v>
      </c>
      <c r="I13" s="52">
        <f t="shared" si="1"/>
        <v>501</v>
      </c>
    </row>
    <row r="14" spans="1:9">
      <c r="A14" s="11" t="s">
        <v>183</v>
      </c>
      <c r="B14" s="53">
        <f>'[3]c-1'!BX14</f>
        <v>3781</v>
      </c>
      <c r="C14" s="54">
        <f>'[3]c-1'!BY14</f>
        <v>1272</v>
      </c>
      <c r="D14" s="53">
        <f>'[3]c-1'!BZ14</f>
        <v>809</v>
      </c>
      <c r="E14" s="54">
        <f>'[3]c-1'!CA14</f>
        <v>840</v>
      </c>
      <c r="F14" s="53">
        <f>'[3]c-1'!CB14</f>
        <v>1186</v>
      </c>
      <c r="G14" s="53">
        <f>'[3]c-1'!CC14</f>
        <v>3836</v>
      </c>
      <c r="H14" s="53">
        <f>'[3]c-1'!CD14</f>
        <v>3805</v>
      </c>
      <c r="I14" s="54">
        <f>'[3]c-1'!CE14</f>
        <v>31</v>
      </c>
    </row>
    <row r="15" spans="1:9">
      <c r="A15" s="11" t="s">
        <v>184</v>
      </c>
      <c r="B15" s="53">
        <f>'[3]c-1'!BX25</f>
        <v>2833</v>
      </c>
      <c r="C15" s="54">
        <f>'[3]c-1'!BY25</f>
        <v>869</v>
      </c>
      <c r="D15" s="53">
        <f>'[3]c-1'!BZ25</f>
        <v>415</v>
      </c>
      <c r="E15" s="54">
        <f>'[3]c-1'!CA25</f>
        <v>484</v>
      </c>
      <c r="F15" s="53">
        <f>'[3]c-1'!CB25</f>
        <v>31</v>
      </c>
      <c r="G15" s="53">
        <f>'[3]c-1'!CC25</f>
        <v>3602</v>
      </c>
      <c r="H15" s="53">
        <f>'[3]c-1'!CD25</f>
        <v>3551</v>
      </c>
      <c r="I15" s="54">
        <f>'[3]c-1'!CE25</f>
        <v>51</v>
      </c>
    </row>
    <row r="16" spans="1:9">
      <c r="A16" s="11" t="s">
        <v>185</v>
      </c>
      <c r="B16" s="53">
        <f>'[3]c-1'!BX15</f>
        <v>2149</v>
      </c>
      <c r="C16" s="54">
        <f>'[3]c-1'!BY15</f>
        <v>704</v>
      </c>
      <c r="D16" s="53">
        <f>'[3]c-1'!BZ15</f>
        <v>216</v>
      </c>
      <c r="E16" s="54">
        <f>'[3]c-1'!CA15</f>
        <v>485</v>
      </c>
      <c r="F16" s="53">
        <f>'[3]c-1'!CB15</f>
        <v>477</v>
      </c>
      <c r="G16" s="53">
        <f>'[3]c-1'!CC15</f>
        <v>2107</v>
      </c>
      <c r="H16" s="53">
        <f>'[3]c-1'!CD15</f>
        <v>2107</v>
      </c>
      <c r="I16" s="54">
        <f>'[3]c-1'!CE15</f>
        <v>0</v>
      </c>
    </row>
    <row r="17" spans="1:9">
      <c r="A17" s="11" t="s">
        <v>186</v>
      </c>
      <c r="B17" s="53">
        <f>'[3]c-1'!BX16</f>
        <v>1382</v>
      </c>
      <c r="C17" s="54">
        <f>'[3]c-1'!BY16</f>
        <v>304</v>
      </c>
      <c r="D17" s="53">
        <f>'[3]c-1'!BZ16</f>
        <v>714</v>
      </c>
      <c r="E17" s="54">
        <f>'[3]c-1'!CA16</f>
        <v>692</v>
      </c>
      <c r="F17" s="53">
        <f>'[3]c-1'!CB16</f>
        <v>371</v>
      </c>
      <c r="G17" s="53">
        <f>'[3]c-1'!CC16</f>
        <v>1337</v>
      </c>
      <c r="H17" s="53">
        <f>'[3]c-1'!CD16</f>
        <v>1337</v>
      </c>
      <c r="I17" s="54">
        <f>'[3]c-1'!CE16</f>
        <v>0</v>
      </c>
    </row>
    <row r="18" spans="1:9">
      <c r="A18" s="11" t="s">
        <v>187</v>
      </c>
      <c r="B18" s="53">
        <f>'[3]c-1'!BX17</f>
        <v>320</v>
      </c>
      <c r="C18" s="54">
        <f>'[3]c-1'!BY17</f>
        <v>100</v>
      </c>
      <c r="D18" s="53">
        <f>'[3]c-1'!BZ17</f>
        <v>141</v>
      </c>
      <c r="E18" s="54">
        <f>'[3]c-1'!CA17</f>
        <v>77</v>
      </c>
      <c r="F18" s="53">
        <f>'[3]c-1'!CB17</f>
        <v>120</v>
      </c>
      <c r="G18" s="53">
        <f>'[3]c-1'!CC17</f>
        <v>364</v>
      </c>
      <c r="H18" s="53">
        <f>'[3]c-1'!CD17</f>
        <v>364</v>
      </c>
      <c r="I18" s="54">
        <f>'[3]c-1'!CE17</f>
        <v>0</v>
      </c>
    </row>
    <row r="19" spans="1:9">
      <c r="A19" s="11" t="s">
        <v>188</v>
      </c>
      <c r="B19" s="53">
        <f>'[3]c-1'!BX18</f>
        <v>1877</v>
      </c>
      <c r="C19" s="54">
        <f>'[3]c-1'!BY18</f>
        <v>468</v>
      </c>
      <c r="D19" s="53">
        <f>'[3]c-1'!BZ18</f>
        <v>51</v>
      </c>
      <c r="E19" s="54">
        <f>'[3]c-1'!CA18</f>
        <v>477</v>
      </c>
      <c r="F19" s="53">
        <f>'[3]c-1'!CB18</f>
        <v>17</v>
      </c>
      <c r="G19" s="53">
        <f>'[3]c-1'!CC18</f>
        <v>1902</v>
      </c>
      <c r="H19" s="53">
        <f>'[3]c-1'!CD18</f>
        <v>1902</v>
      </c>
      <c r="I19" s="54">
        <f>'[3]c-1'!CE18</f>
        <v>0</v>
      </c>
    </row>
    <row r="20" spans="1:9">
      <c r="A20" s="11" t="s">
        <v>189</v>
      </c>
      <c r="B20" s="53">
        <f>'[3]c-1'!BX19</f>
        <v>152</v>
      </c>
      <c r="C20" s="54">
        <f>'[3]c-1'!BY19</f>
        <v>30</v>
      </c>
      <c r="D20" s="53">
        <f>'[3]c-1'!BZ19</f>
        <v>1</v>
      </c>
      <c r="E20" s="54">
        <f>'[3]c-1'!CA19</f>
        <v>15</v>
      </c>
      <c r="F20" s="53">
        <f>'[3]c-1'!CB19</f>
        <v>1</v>
      </c>
      <c r="G20" s="53">
        <f>'[3]c-1'!CC19</f>
        <v>167</v>
      </c>
      <c r="H20" s="53">
        <f>'[3]c-1'!CD19</f>
        <v>167</v>
      </c>
      <c r="I20" s="54">
        <f>'[3]c-1'!CE19</f>
        <v>0</v>
      </c>
    </row>
    <row r="21" spans="1:9">
      <c r="A21" s="11" t="s">
        <v>190</v>
      </c>
      <c r="B21" s="53">
        <f>'[3]c-1'!BX22</f>
        <v>18570</v>
      </c>
      <c r="C21" s="54">
        <f>'[3]c-1'!BY22</f>
        <v>3361</v>
      </c>
      <c r="D21" s="53">
        <f>'[3]c-1'!BZ22</f>
        <v>2370</v>
      </c>
      <c r="E21" s="54">
        <f>'[3]c-1'!CA22</f>
        <v>2532</v>
      </c>
      <c r="F21" s="53">
        <f>'[3]c-1'!CB22</f>
        <v>8841</v>
      </c>
      <c r="G21" s="53">
        <f>'[3]c-1'!CC22</f>
        <v>12928</v>
      </c>
      <c r="H21" s="53">
        <f>'[3]c-1'!CD22</f>
        <v>12762</v>
      </c>
      <c r="I21" s="54">
        <f>'[3]c-1'!CE22</f>
        <v>166</v>
      </c>
    </row>
    <row r="22" spans="1:9">
      <c r="A22" s="11" t="s">
        <v>191</v>
      </c>
      <c r="B22" s="53">
        <f>'[3]c-1'!BX26</f>
        <v>2057</v>
      </c>
      <c r="C22" s="54">
        <f>'[3]c-1'!BY26</f>
        <v>510</v>
      </c>
      <c r="D22" s="53">
        <f>'[3]c-1'!BZ26</f>
        <v>394</v>
      </c>
      <c r="E22" s="54">
        <f>'[3]c-1'!CA26</f>
        <v>295</v>
      </c>
      <c r="F22" s="53">
        <f>'[3]c-1'!CB26</f>
        <v>673</v>
      </c>
      <c r="G22" s="53">
        <f>'[3]c-1'!CC26</f>
        <v>1993</v>
      </c>
      <c r="H22" s="53">
        <f>'[3]c-1'!CD26</f>
        <v>1993</v>
      </c>
      <c r="I22" s="54">
        <f>'[3]c-1'!CE26</f>
        <v>0</v>
      </c>
    </row>
    <row r="23" spans="1:9">
      <c r="A23" s="11" t="s">
        <v>192</v>
      </c>
      <c r="B23" s="53">
        <f>'[3]c-1'!BX27</f>
        <v>1153</v>
      </c>
      <c r="C23" s="54">
        <f>'[3]c-1'!BY27</f>
        <v>295</v>
      </c>
      <c r="D23" s="53">
        <f>'[3]c-1'!BZ27</f>
        <v>144</v>
      </c>
      <c r="E23" s="54">
        <f>'[3]c-1'!CA27</f>
        <v>242</v>
      </c>
      <c r="F23" s="53">
        <f>'[3]c-1'!CB27</f>
        <v>196</v>
      </c>
      <c r="G23" s="53">
        <f>'[3]c-1'!CC27</f>
        <v>1154</v>
      </c>
      <c r="H23" s="53">
        <f>'[3]c-1'!CD27</f>
        <v>1154</v>
      </c>
      <c r="I23" s="54">
        <f>'[3]c-1'!CE27</f>
        <v>0</v>
      </c>
    </row>
    <row r="24" spans="1:9">
      <c r="A24" s="11" t="s">
        <v>193</v>
      </c>
      <c r="B24" s="53">
        <f>'[3]c-1'!BX28</f>
        <v>4122</v>
      </c>
      <c r="C24" s="54">
        <f>'[3]c-1'!BY28</f>
        <v>690</v>
      </c>
      <c r="D24" s="53">
        <f>'[3]c-1'!BZ28</f>
        <v>289</v>
      </c>
      <c r="E24" s="54">
        <f>'[3]c-1'!CA28</f>
        <v>285</v>
      </c>
      <c r="F24" s="53">
        <f>'[3]c-1'!CB28</f>
        <v>1303</v>
      </c>
      <c r="G24" s="53">
        <f>'[3]c-1'!CC28</f>
        <v>3513</v>
      </c>
      <c r="H24" s="53">
        <f>'[3]c-1'!CD28</f>
        <v>3513</v>
      </c>
      <c r="I24" s="54">
        <f>'[3]c-1'!CE28</f>
        <v>0</v>
      </c>
    </row>
    <row r="25" spans="1:9">
      <c r="A25" s="10" t="s">
        <v>194</v>
      </c>
      <c r="B25" s="53">
        <f>'[3]c-1'!BX29</f>
        <v>7525</v>
      </c>
      <c r="C25" s="54">
        <f>'[3]c-1'!BY29</f>
        <v>1976</v>
      </c>
      <c r="D25" s="53">
        <f>'[3]c-1'!BZ29</f>
        <v>2470</v>
      </c>
      <c r="E25" s="54">
        <f>'[3]c-1'!CA29</f>
        <v>2466</v>
      </c>
      <c r="F25" s="53">
        <f>'[3]c-1'!CB29</f>
        <v>1115</v>
      </c>
      <c r="G25" s="53">
        <f>'[3]c-1'!CC29</f>
        <v>8390</v>
      </c>
      <c r="H25" s="53">
        <f>'[3]c-1'!CD29</f>
        <v>8138</v>
      </c>
      <c r="I25" s="54">
        <f>'[3]c-1'!CE29</f>
        <v>252</v>
      </c>
    </row>
    <row r="26" spans="1:9">
      <c r="A26" s="11" t="s">
        <v>195</v>
      </c>
      <c r="B26" s="53">
        <f>'[3]c-1'!BX30</f>
        <v>3013</v>
      </c>
      <c r="C26" s="54">
        <f>'[3]c-1'!BY30</f>
        <v>588</v>
      </c>
      <c r="D26" s="53">
        <f>'[3]c-1'!BZ30</f>
        <v>78</v>
      </c>
      <c r="E26" s="54">
        <f>'[3]c-1'!CA30</f>
        <v>523</v>
      </c>
      <c r="F26" s="53">
        <f>'[3]c-1'!CB30</f>
        <v>2</v>
      </c>
      <c r="G26" s="53">
        <f>'[3]c-1'!CC30</f>
        <v>3154</v>
      </c>
      <c r="H26" s="53">
        <f>'[3]c-1'!CD30</f>
        <v>3154</v>
      </c>
      <c r="I26" s="54">
        <f>'[3]c-1'!CE30</f>
        <v>0</v>
      </c>
    </row>
    <row r="27" spans="1:9">
      <c r="A27" s="11" t="s">
        <v>196</v>
      </c>
      <c r="B27" s="53">
        <f>'[3]c-1'!BX31</f>
        <v>598</v>
      </c>
      <c r="C27" s="54">
        <f>'[3]c-1'!BY31</f>
        <v>191</v>
      </c>
      <c r="D27" s="53">
        <f>'[3]c-1'!BZ31</f>
        <v>144</v>
      </c>
      <c r="E27" s="54">
        <f>'[3]c-1'!CA31</f>
        <v>99</v>
      </c>
      <c r="F27" s="53">
        <f>'[3]c-1'!CB31</f>
        <v>167</v>
      </c>
      <c r="G27" s="53">
        <f>'[3]c-1'!CC31</f>
        <v>667</v>
      </c>
      <c r="H27" s="53">
        <f>'[3]c-1'!CD31</f>
        <v>667</v>
      </c>
      <c r="I27" s="54">
        <f>'[3]c-1'!CE31</f>
        <v>0</v>
      </c>
    </row>
    <row r="28" spans="1:9">
      <c r="A28" s="9" t="s">
        <v>197</v>
      </c>
      <c r="B28" s="53">
        <f>'[3]c-1'!BX100</f>
        <v>4503</v>
      </c>
      <c r="C28" s="54">
        <f>'[3]c-1'!BY100</f>
        <v>1012</v>
      </c>
      <c r="D28" s="53">
        <f>'[3]c-1'!BZ100</f>
        <v>545</v>
      </c>
      <c r="E28" s="54">
        <f>'[3]c-1'!CA100</f>
        <v>159</v>
      </c>
      <c r="F28" s="53">
        <f>'[3]c-1'!CB100</f>
        <v>800</v>
      </c>
      <c r="G28" s="53">
        <f>'[3]c-1'!CC100</f>
        <v>5101</v>
      </c>
      <c r="H28" s="53">
        <f>'[3]c-1'!CD100</f>
        <v>5100</v>
      </c>
      <c r="I28" s="54">
        <f>'[3]c-1'!CE100</f>
        <v>1</v>
      </c>
    </row>
    <row r="29" spans="1:9">
      <c r="A29" s="12"/>
      <c r="B29" s="53"/>
      <c r="C29" s="54"/>
      <c r="D29" s="53"/>
      <c r="E29" s="54"/>
      <c r="F29" s="53"/>
      <c r="G29" s="53"/>
      <c r="H29" s="53"/>
      <c r="I29" s="54"/>
    </row>
    <row r="30" spans="1:9">
      <c r="A30" s="8" t="s">
        <v>198</v>
      </c>
      <c r="B30" s="51">
        <f t="shared" ref="B30:I30" si="2">SUM(B31:B47)</f>
        <v>31899</v>
      </c>
      <c r="C30" s="52">
        <f t="shared" si="2"/>
        <v>7072</v>
      </c>
      <c r="D30" s="51">
        <f t="shared" si="2"/>
        <v>2756</v>
      </c>
      <c r="E30" s="52">
        <f t="shared" si="2"/>
        <v>4960</v>
      </c>
      <c r="F30" s="51">
        <f t="shared" si="2"/>
        <v>6481</v>
      </c>
      <c r="G30" s="51">
        <f t="shared" si="2"/>
        <v>30286</v>
      </c>
      <c r="H30" s="51">
        <f t="shared" si="2"/>
        <v>29477</v>
      </c>
      <c r="I30" s="52">
        <f t="shared" si="2"/>
        <v>809</v>
      </c>
    </row>
    <row r="31" spans="1:9">
      <c r="A31" s="10" t="s">
        <v>199</v>
      </c>
      <c r="B31" s="53">
        <f>'[3]c-1'!BX34</f>
        <v>10671</v>
      </c>
      <c r="C31" s="54">
        <f>'[3]c-1'!BY34</f>
        <v>2190</v>
      </c>
      <c r="D31" s="53">
        <f>'[3]c-1'!BZ34</f>
        <v>574</v>
      </c>
      <c r="E31" s="54">
        <f>'[3]c-1'!CA34</f>
        <v>1143</v>
      </c>
      <c r="F31" s="53">
        <f>'[3]c-1'!CB34</f>
        <v>4122</v>
      </c>
      <c r="G31" s="53">
        <f>'[3]c-1'!CC34</f>
        <v>8170</v>
      </c>
      <c r="H31" s="53">
        <f>'[3]c-1'!CD34</f>
        <v>7828</v>
      </c>
      <c r="I31" s="54">
        <f>'[3]c-1'!CE34</f>
        <v>342</v>
      </c>
    </row>
    <row r="32" spans="1:9">
      <c r="A32" s="11" t="s">
        <v>200</v>
      </c>
      <c r="B32" s="53">
        <f>'[3]c-1'!BX35</f>
        <v>907</v>
      </c>
      <c r="C32" s="54">
        <f>'[3]c-1'!BY35</f>
        <v>173</v>
      </c>
      <c r="D32" s="53">
        <f>'[3]c-1'!BZ35</f>
        <v>92</v>
      </c>
      <c r="E32" s="54">
        <f>'[3]c-1'!CA35</f>
        <v>144</v>
      </c>
      <c r="F32" s="53">
        <f>'[3]c-1'!CB35</f>
        <v>223</v>
      </c>
      <c r="G32" s="53">
        <f>'[3]c-1'!CC35</f>
        <v>805</v>
      </c>
      <c r="H32" s="53">
        <f>'[3]c-1'!CD35</f>
        <v>805</v>
      </c>
      <c r="I32" s="54">
        <f>'[3]c-1'!CE35</f>
        <v>0</v>
      </c>
    </row>
    <row r="33" spans="1:9">
      <c r="A33" s="11" t="s">
        <v>201</v>
      </c>
      <c r="B33" s="53">
        <f>'[3]c-1'!BX36</f>
        <v>1023</v>
      </c>
      <c r="C33" s="54">
        <f>'[3]c-1'!BY36</f>
        <v>157</v>
      </c>
      <c r="D33" s="53">
        <f>'[3]c-1'!BZ36</f>
        <v>43</v>
      </c>
      <c r="E33" s="54">
        <f>'[3]c-1'!CA36</f>
        <v>76</v>
      </c>
      <c r="F33" s="53">
        <f>'[3]c-1'!CB36</f>
        <v>281</v>
      </c>
      <c r="G33" s="53">
        <f>'[3]c-1'!CC36</f>
        <v>866</v>
      </c>
      <c r="H33" s="53">
        <f>'[3]c-1'!CD36</f>
        <v>805</v>
      </c>
      <c r="I33" s="54">
        <f>'[3]c-1'!CE36</f>
        <v>61</v>
      </c>
    </row>
    <row r="34" spans="1:9">
      <c r="A34" s="11" t="s">
        <v>202</v>
      </c>
      <c r="B34" s="53">
        <f>'[3]c-1'!BX37</f>
        <v>204</v>
      </c>
      <c r="C34" s="54">
        <f>'[3]c-1'!BY37</f>
        <v>47</v>
      </c>
      <c r="D34" s="53">
        <f>'[3]c-1'!BZ37</f>
        <v>0</v>
      </c>
      <c r="E34" s="54">
        <f>'[3]c-1'!CA37</f>
        <v>19</v>
      </c>
      <c r="F34" s="53">
        <f>'[3]c-1'!CB37</f>
        <v>72</v>
      </c>
      <c r="G34" s="53">
        <f>'[3]c-1'!CC37</f>
        <v>160</v>
      </c>
      <c r="H34" s="53">
        <f>'[3]c-1'!CD37</f>
        <v>160</v>
      </c>
      <c r="I34" s="54">
        <f>'[3]c-1'!CE37</f>
        <v>0</v>
      </c>
    </row>
    <row r="35" spans="1:9">
      <c r="A35" s="11" t="s">
        <v>203</v>
      </c>
      <c r="B35" s="53">
        <f>'[3]c-1'!BX38</f>
        <v>1209</v>
      </c>
      <c r="C35" s="54">
        <f>'[3]c-1'!BY38</f>
        <v>290</v>
      </c>
      <c r="D35" s="53">
        <f>'[3]c-1'!BZ38</f>
        <v>30</v>
      </c>
      <c r="E35" s="54">
        <f>'[3]c-1'!CA38</f>
        <v>144</v>
      </c>
      <c r="F35" s="53">
        <f>'[3]c-1'!CB38</f>
        <v>526</v>
      </c>
      <c r="G35" s="53">
        <f>'[3]c-1'!CC38</f>
        <v>859</v>
      </c>
      <c r="H35" s="53">
        <f>'[3]c-1'!CD38</f>
        <v>859</v>
      </c>
      <c r="I35" s="54">
        <f>'[3]c-1'!CE38</f>
        <v>0</v>
      </c>
    </row>
    <row r="36" spans="1:9">
      <c r="A36" s="10" t="s">
        <v>204</v>
      </c>
      <c r="B36" s="53">
        <f>'[3]c-1'!BX41</f>
        <v>5263</v>
      </c>
      <c r="C36" s="54">
        <f>'[3]c-1'!BY41</f>
        <v>1257</v>
      </c>
      <c r="D36" s="53">
        <f>'[3]c-1'!BZ41</f>
        <v>1193</v>
      </c>
      <c r="E36" s="54">
        <f>'[3]c-1'!CA41</f>
        <v>1470</v>
      </c>
      <c r="F36" s="53">
        <f>'[3]c-1'!CB41</f>
        <v>28</v>
      </c>
      <c r="G36" s="53">
        <f>'[3]c-1'!CC41</f>
        <v>6215</v>
      </c>
      <c r="H36" s="53">
        <f>'[3]c-1'!CD41</f>
        <v>5914</v>
      </c>
      <c r="I36" s="54">
        <f>'[3]c-1'!CE41</f>
        <v>301</v>
      </c>
    </row>
    <row r="37" spans="1:9">
      <c r="A37" s="11" t="s">
        <v>205</v>
      </c>
      <c r="B37" s="53">
        <f>'[3]c-1'!BX42</f>
        <v>1596</v>
      </c>
      <c r="C37" s="54">
        <f>'[3]c-1'!BY42</f>
        <v>327</v>
      </c>
      <c r="D37" s="53">
        <f>'[3]c-1'!BZ42</f>
        <v>39</v>
      </c>
      <c r="E37" s="54">
        <f>'[3]c-1'!CA42</f>
        <v>145</v>
      </c>
      <c r="F37" s="53">
        <f>'[3]c-1'!CB42</f>
        <v>0</v>
      </c>
      <c r="G37" s="53">
        <f>'[3]c-1'!CC42</f>
        <v>1817</v>
      </c>
      <c r="H37" s="53">
        <f>'[3]c-1'!CD42</f>
        <v>1817</v>
      </c>
      <c r="I37" s="54">
        <f>'[3]c-1'!CE42</f>
        <v>0</v>
      </c>
    </row>
    <row r="38" spans="1:9">
      <c r="A38" s="11" t="s">
        <v>206</v>
      </c>
      <c r="B38" s="53">
        <f>'[3]c-1'!BX43</f>
        <v>789</v>
      </c>
      <c r="C38" s="54">
        <f>'[3]c-1'!BY43</f>
        <v>178</v>
      </c>
      <c r="D38" s="53">
        <f>'[3]c-1'!BZ43</f>
        <v>14</v>
      </c>
      <c r="E38" s="54">
        <f>'[3]c-1'!CA43</f>
        <v>97</v>
      </c>
      <c r="F38" s="53">
        <f>'[3]c-1'!CB43</f>
        <v>0</v>
      </c>
      <c r="G38" s="53">
        <f>'[3]c-1'!CC43</f>
        <v>884</v>
      </c>
      <c r="H38" s="53">
        <f>'[3]c-1'!CD43</f>
        <v>884</v>
      </c>
      <c r="I38" s="54">
        <f>'[3]c-1'!CE43</f>
        <v>0</v>
      </c>
    </row>
    <row r="39" spans="1:9">
      <c r="A39" s="11" t="s">
        <v>207</v>
      </c>
      <c r="B39" s="53">
        <f>'[3]c-1'!BX44</f>
        <v>231</v>
      </c>
      <c r="C39" s="54">
        <f>'[3]c-1'!BY44</f>
        <v>184</v>
      </c>
      <c r="D39" s="53">
        <f>'[3]c-1'!BZ44</f>
        <v>13</v>
      </c>
      <c r="E39" s="54">
        <f>'[3]c-1'!CA44</f>
        <v>82</v>
      </c>
      <c r="F39" s="53">
        <f>'[3]c-1'!CB44</f>
        <v>97</v>
      </c>
      <c r="G39" s="53">
        <f>'[3]c-1'!CC44</f>
        <v>249</v>
      </c>
      <c r="H39" s="53">
        <f>'[3]c-1'!CD44</f>
        <v>249</v>
      </c>
      <c r="I39" s="54">
        <f>'[3]c-1'!CE44</f>
        <v>0</v>
      </c>
    </row>
    <row r="40" spans="1:9">
      <c r="A40" s="11" t="s">
        <v>208</v>
      </c>
      <c r="B40" s="53">
        <f>'[3]c-1'!BX45</f>
        <v>946</v>
      </c>
      <c r="C40" s="54">
        <f>'[3]c-1'!BY45</f>
        <v>276</v>
      </c>
      <c r="D40" s="53">
        <f>'[3]c-1'!BZ45</f>
        <v>46</v>
      </c>
      <c r="E40" s="54">
        <f>'[3]c-1'!CA45</f>
        <v>130</v>
      </c>
      <c r="F40" s="53">
        <f>'[3]c-1'!CB45</f>
        <v>166</v>
      </c>
      <c r="G40" s="53">
        <f>'[3]c-1'!CC45</f>
        <v>972</v>
      </c>
      <c r="H40" s="53">
        <f>'[3]c-1'!CD45</f>
        <v>972</v>
      </c>
      <c r="I40" s="54">
        <f>'[3]c-1'!CE45</f>
        <v>0</v>
      </c>
    </row>
    <row r="41" spans="1:9">
      <c r="A41" s="9" t="s">
        <v>209</v>
      </c>
      <c r="B41" s="53">
        <f>'[3]c-1'!BX48</f>
        <v>2627</v>
      </c>
      <c r="C41" s="54">
        <f>'[3]c-1'!BY48</f>
        <v>516</v>
      </c>
      <c r="D41" s="53">
        <f>'[3]c-1'!BZ48</f>
        <v>157</v>
      </c>
      <c r="E41" s="54">
        <f>'[3]c-1'!CA48</f>
        <v>337</v>
      </c>
      <c r="F41" s="53">
        <f>'[3]c-1'!CB48</f>
        <v>755</v>
      </c>
      <c r="G41" s="53">
        <f>'[3]c-1'!CC48</f>
        <v>2208</v>
      </c>
      <c r="H41" s="53">
        <f>'[3]c-1'!CD48</f>
        <v>2155</v>
      </c>
      <c r="I41" s="54">
        <f>'[3]c-1'!CE48</f>
        <v>53</v>
      </c>
    </row>
    <row r="42" spans="1:9">
      <c r="A42" s="11" t="s">
        <v>210</v>
      </c>
      <c r="B42" s="53">
        <f>'[3]c-1'!BX49</f>
        <v>292</v>
      </c>
      <c r="C42" s="54">
        <f>'[3]c-1'!BY49</f>
        <v>63</v>
      </c>
      <c r="D42" s="53">
        <f>'[3]c-1'!BZ49</f>
        <v>2</v>
      </c>
      <c r="E42" s="54">
        <f>'[3]c-1'!CA49</f>
        <v>20</v>
      </c>
      <c r="F42" s="53">
        <f>'[3]c-1'!CB49</f>
        <v>44</v>
      </c>
      <c r="G42" s="53">
        <f>'[3]c-1'!CC49</f>
        <v>293</v>
      </c>
      <c r="H42" s="53">
        <f>'[3]c-1'!CD49</f>
        <v>293</v>
      </c>
      <c r="I42" s="54">
        <f>'[3]c-1'!CE49</f>
        <v>0</v>
      </c>
    </row>
    <row r="43" spans="1:9">
      <c r="A43" s="11" t="s">
        <v>211</v>
      </c>
      <c r="B43" s="53">
        <f>'[3]c-1'!BX50</f>
        <v>799</v>
      </c>
      <c r="C43" s="54">
        <f>'[3]c-1'!BY50</f>
        <v>105</v>
      </c>
      <c r="D43" s="53">
        <f>'[3]c-1'!BZ50</f>
        <v>28</v>
      </c>
      <c r="E43" s="54">
        <f>'[3]c-1'!CA50</f>
        <v>96</v>
      </c>
      <c r="F43" s="53">
        <f>'[3]c-1'!CB50</f>
        <v>0</v>
      </c>
      <c r="G43" s="53">
        <f>'[3]c-1'!CC50</f>
        <v>836</v>
      </c>
      <c r="H43" s="53">
        <f>'[3]c-1'!CD50</f>
        <v>836</v>
      </c>
      <c r="I43" s="54">
        <f>'[3]c-1'!CE50</f>
        <v>0</v>
      </c>
    </row>
    <row r="44" spans="1:9">
      <c r="A44" s="11" t="s">
        <v>212</v>
      </c>
      <c r="B44" s="53">
        <f>'[3]c-1'!BX51</f>
        <v>2096</v>
      </c>
      <c r="C44" s="54">
        <f>'[3]c-1'!BY51</f>
        <v>17</v>
      </c>
      <c r="D44" s="53">
        <f>'[3]c-1'!BZ51</f>
        <v>21</v>
      </c>
      <c r="E44" s="54">
        <f>'[3]c-1'!CA51</f>
        <v>154</v>
      </c>
      <c r="F44" s="53">
        <f>'[3]c-1'!CB51</f>
        <v>23</v>
      </c>
      <c r="G44" s="53">
        <f>'[3]c-1'!CC51</f>
        <v>1957</v>
      </c>
      <c r="H44" s="53">
        <f>'[3]c-1'!CD51</f>
        <v>1908</v>
      </c>
      <c r="I44" s="54">
        <f>'[3]c-1'!CE51</f>
        <v>49</v>
      </c>
    </row>
    <row r="45" spans="1:9">
      <c r="A45" s="11" t="s">
        <v>213</v>
      </c>
      <c r="B45" s="53">
        <f>'[3]c-1'!BX52</f>
        <v>1053</v>
      </c>
      <c r="C45" s="54">
        <f>'[3]c-1'!BY52</f>
        <v>710</v>
      </c>
      <c r="D45" s="53">
        <f>'[3]c-1'!BZ52</f>
        <v>276</v>
      </c>
      <c r="E45" s="54">
        <f>'[3]c-1'!CA52</f>
        <v>525</v>
      </c>
      <c r="F45" s="53">
        <f>'[3]c-1'!CB52</f>
        <v>0</v>
      </c>
      <c r="G45" s="53">
        <f>'[3]c-1'!CC52</f>
        <v>1514</v>
      </c>
      <c r="H45" s="53">
        <f>'[3]c-1'!CD52</f>
        <v>1511</v>
      </c>
      <c r="I45" s="54">
        <f>'[3]c-1'!CE52</f>
        <v>3</v>
      </c>
    </row>
    <row r="46" spans="1:9">
      <c r="A46" s="11" t="s">
        <v>214</v>
      </c>
      <c r="B46" s="53">
        <f>'[3]c-1'!BX53</f>
        <v>1150</v>
      </c>
      <c r="C46" s="54">
        <f>'[3]c-1'!BY53</f>
        <v>354</v>
      </c>
      <c r="D46" s="53">
        <f>'[3]c-1'!BZ53</f>
        <v>159</v>
      </c>
      <c r="E46" s="54">
        <f>'[3]c-1'!CA53</f>
        <v>271</v>
      </c>
      <c r="F46" s="53">
        <f>'[3]c-1'!CB53</f>
        <v>0</v>
      </c>
      <c r="G46" s="53">
        <f>'[3]c-1'!CC53</f>
        <v>1392</v>
      </c>
      <c r="H46" s="53">
        <f>'[3]c-1'!CD53</f>
        <v>1392</v>
      </c>
      <c r="I46" s="54">
        <f>'[3]c-1'!CE53</f>
        <v>0</v>
      </c>
    </row>
    <row r="47" spans="1:9">
      <c r="A47" s="11" t="s">
        <v>215</v>
      </c>
      <c r="B47" s="53">
        <f>'[3]c-1'!BX54</f>
        <v>1043</v>
      </c>
      <c r="C47" s="54">
        <f>'[3]c-1'!BY54</f>
        <v>228</v>
      </c>
      <c r="D47" s="53">
        <f>'[3]c-1'!BZ54</f>
        <v>69</v>
      </c>
      <c r="E47" s="54">
        <f>'[3]c-1'!CA54</f>
        <v>107</v>
      </c>
      <c r="F47" s="53">
        <f>'[3]c-1'!CB54</f>
        <v>144</v>
      </c>
      <c r="G47" s="53">
        <f>'[3]c-1'!CC54</f>
        <v>1089</v>
      </c>
      <c r="H47" s="53">
        <f>'[3]c-1'!CD54</f>
        <v>1089</v>
      </c>
      <c r="I47" s="54">
        <f>'[3]c-1'!CE54</f>
        <v>0</v>
      </c>
    </row>
    <row r="48" spans="1:9">
      <c r="A48" s="12"/>
      <c r="B48" s="53"/>
      <c r="C48" s="54"/>
      <c r="D48" s="53"/>
      <c r="E48" s="54"/>
      <c r="F48" s="53"/>
      <c r="G48" s="53"/>
      <c r="H48" s="53"/>
      <c r="I48" s="54"/>
    </row>
    <row r="49" spans="1:9">
      <c r="A49" s="8" t="s">
        <v>216</v>
      </c>
      <c r="B49" s="51">
        <f t="shared" ref="B49:I49" si="3">SUM(B50:B56)</f>
        <v>20387</v>
      </c>
      <c r="C49" s="52">
        <f t="shared" si="3"/>
        <v>5010</v>
      </c>
      <c r="D49" s="51">
        <f t="shared" si="3"/>
        <v>1782</v>
      </c>
      <c r="E49" s="52">
        <f t="shared" si="3"/>
        <v>3149</v>
      </c>
      <c r="F49" s="51">
        <f t="shared" si="3"/>
        <v>2453</v>
      </c>
      <c r="G49" s="51">
        <f t="shared" si="3"/>
        <v>21577</v>
      </c>
      <c r="H49" s="51">
        <f t="shared" si="3"/>
        <v>21507</v>
      </c>
      <c r="I49" s="52">
        <f t="shared" si="3"/>
        <v>70</v>
      </c>
    </row>
    <row r="50" spans="1:9">
      <c r="A50" s="11" t="s">
        <v>217</v>
      </c>
      <c r="B50" s="53">
        <f>'[3]c-1'!BX57</f>
        <v>9769</v>
      </c>
      <c r="C50" s="54">
        <f>'[3]c-1'!BY57</f>
        <v>2098</v>
      </c>
      <c r="D50" s="53">
        <f>'[3]c-1'!BZ57</f>
        <v>574</v>
      </c>
      <c r="E50" s="54">
        <f>'[3]c-1'!CA57</f>
        <v>1040</v>
      </c>
      <c r="F50" s="53">
        <f>'[3]c-1'!CB57</f>
        <v>1359</v>
      </c>
      <c r="G50" s="53">
        <f>'[3]c-1'!CC57</f>
        <v>10042</v>
      </c>
      <c r="H50" s="53">
        <f>'[3]c-1'!CD57</f>
        <v>10036</v>
      </c>
      <c r="I50" s="54">
        <f>'[3]c-1'!CE57</f>
        <v>6</v>
      </c>
    </row>
    <row r="51" spans="1:9">
      <c r="A51" s="11" t="s">
        <v>218</v>
      </c>
      <c r="B51" s="53">
        <f>'[3]c-1'!BX58</f>
        <v>2887</v>
      </c>
      <c r="C51" s="54">
        <f>'[3]c-1'!BY58</f>
        <v>1002</v>
      </c>
      <c r="D51" s="53">
        <f>'[3]c-1'!BZ58</f>
        <v>969</v>
      </c>
      <c r="E51" s="54">
        <f>'[3]c-1'!CA58</f>
        <v>1107</v>
      </c>
      <c r="F51" s="53">
        <f>'[3]c-1'!CB58</f>
        <v>467</v>
      </c>
      <c r="G51" s="53">
        <f>'[3]c-1'!CC58</f>
        <v>3284</v>
      </c>
      <c r="H51" s="53">
        <f>'[3]c-1'!CD58</f>
        <v>3264</v>
      </c>
      <c r="I51" s="54">
        <f>'[3]c-1'!CE58</f>
        <v>20</v>
      </c>
    </row>
    <row r="52" spans="1:9">
      <c r="A52" s="11" t="s">
        <v>219</v>
      </c>
      <c r="B52" s="53">
        <f>'[3]c-1'!BX59</f>
        <v>2209</v>
      </c>
      <c r="C52" s="54">
        <f>'[3]c-1'!BY59</f>
        <v>749</v>
      </c>
      <c r="D52" s="53">
        <f>'[3]c-1'!BZ59</f>
        <v>107</v>
      </c>
      <c r="E52" s="54">
        <f>'[3]c-1'!CA59</f>
        <v>335</v>
      </c>
      <c r="F52" s="53">
        <f>'[3]c-1'!CB59</f>
        <v>594</v>
      </c>
      <c r="G52" s="53">
        <f>'[3]c-1'!CC59</f>
        <v>2136</v>
      </c>
      <c r="H52" s="53">
        <f>'[3]c-1'!CD59</f>
        <v>2136</v>
      </c>
      <c r="I52" s="54">
        <f>'[3]c-1'!CE59</f>
        <v>0</v>
      </c>
    </row>
    <row r="53" spans="1:9">
      <c r="A53" s="11" t="s">
        <v>220</v>
      </c>
      <c r="B53" s="53">
        <f>'[3]c-1'!BX60</f>
        <v>401</v>
      </c>
      <c r="C53" s="54">
        <f>'[3]c-1'!BY60</f>
        <v>92</v>
      </c>
      <c r="D53" s="53">
        <f>'[3]c-1'!BZ60</f>
        <v>4</v>
      </c>
      <c r="E53" s="54">
        <f>'[3]c-1'!CA60</f>
        <v>66</v>
      </c>
      <c r="F53" s="53">
        <f>'[3]c-1'!CB60</f>
        <v>14</v>
      </c>
      <c r="G53" s="53">
        <f>'[3]c-1'!CC60</f>
        <v>417</v>
      </c>
      <c r="H53" s="53">
        <f>'[3]c-1'!CD60</f>
        <v>417</v>
      </c>
      <c r="I53" s="54">
        <f>'[3]c-1'!CE60</f>
        <v>0</v>
      </c>
    </row>
    <row r="54" spans="1:9">
      <c r="A54" s="11" t="s">
        <v>221</v>
      </c>
      <c r="B54" s="53">
        <f>'[3]c-1'!BX61</f>
        <v>3536</v>
      </c>
      <c r="C54" s="54">
        <f>'[3]c-1'!BY61</f>
        <v>684</v>
      </c>
      <c r="D54" s="53">
        <f>'[3]c-1'!BZ61</f>
        <v>39</v>
      </c>
      <c r="E54" s="54">
        <f>'[3]c-1'!CA61</f>
        <v>372</v>
      </c>
      <c r="F54" s="53">
        <f>'[3]c-1'!CB61</f>
        <v>2</v>
      </c>
      <c r="G54" s="53">
        <f>'[3]c-1'!CC61</f>
        <v>3885</v>
      </c>
      <c r="H54" s="53">
        <f>'[3]c-1'!CD61</f>
        <v>3841</v>
      </c>
      <c r="I54" s="54">
        <f>'[3]c-1'!CE61</f>
        <v>44</v>
      </c>
    </row>
    <row r="55" spans="1:9">
      <c r="A55" s="11" t="s">
        <v>222</v>
      </c>
      <c r="B55" s="53">
        <f>'[3]c-1'!BX62</f>
        <v>605</v>
      </c>
      <c r="C55" s="54">
        <f>'[3]c-1'!BY62</f>
        <v>159</v>
      </c>
      <c r="D55" s="53">
        <f>'[3]c-1'!BZ62</f>
        <v>26</v>
      </c>
      <c r="E55" s="54">
        <f>'[3]c-1'!CA62</f>
        <v>86</v>
      </c>
      <c r="F55" s="53">
        <f>'[3]c-1'!CB62</f>
        <v>12</v>
      </c>
      <c r="G55" s="53">
        <f>'[3]c-1'!CC62</f>
        <v>692</v>
      </c>
      <c r="H55" s="53">
        <f>'[3]c-1'!CD62</f>
        <v>692</v>
      </c>
      <c r="I55" s="54">
        <f>'[3]c-1'!CE62</f>
        <v>0</v>
      </c>
    </row>
    <row r="56" spans="1:9">
      <c r="A56" s="11" t="s">
        <v>223</v>
      </c>
      <c r="B56" s="53">
        <f>'[3]c-1'!BX63</f>
        <v>980</v>
      </c>
      <c r="C56" s="54">
        <f>'[3]c-1'!BY63</f>
        <v>226</v>
      </c>
      <c r="D56" s="53">
        <f>'[3]c-1'!BZ63</f>
        <v>63</v>
      </c>
      <c r="E56" s="54">
        <f>'[3]c-1'!CA63</f>
        <v>143</v>
      </c>
      <c r="F56" s="53">
        <f>'[3]c-1'!CB63</f>
        <v>5</v>
      </c>
      <c r="G56" s="53">
        <f>'[3]c-1'!CC63</f>
        <v>1121</v>
      </c>
      <c r="H56" s="53">
        <f>'[3]c-1'!CD63</f>
        <v>1121</v>
      </c>
      <c r="I56" s="54">
        <f>'[3]c-1'!CE63</f>
        <v>0</v>
      </c>
    </row>
    <row r="57" spans="1:9">
      <c r="A57" s="11"/>
      <c r="B57" s="53"/>
      <c r="C57" s="54"/>
      <c r="D57" s="53"/>
      <c r="E57" s="54"/>
      <c r="F57" s="53"/>
      <c r="G57" s="53"/>
      <c r="H57" s="53"/>
      <c r="I57" s="54"/>
    </row>
    <row r="58" spans="1:9">
      <c r="A58" s="8" t="s">
        <v>224</v>
      </c>
      <c r="B58" s="51">
        <f t="shared" ref="B58:I58" si="4">SUM(B59:B64)</f>
        <v>17651</v>
      </c>
      <c r="C58" s="52">
        <f t="shared" si="4"/>
        <v>4081</v>
      </c>
      <c r="D58" s="51">
        <f t="shared" si="4"/>
        <v>1314</v>
      </c>
      <c r="E58" s="52">
        <f t="shared" si="4"/>
        <v>2888</v>
      </c>
      <c r="F58" s="51">
        <f t="shared" si="4"/>
        <v>2627</v>
      </c>
      <c r="G58" s="51">
        <f t="shared" si="4"/>
        <v>17531</v>
      </c>
      <c r="H58" s="51">
        <f t="shared" si="4"/>
        <v>17139</v>
      </c>
      <c r="I58" s="52">
        <f t="shared" si="4"/>
        <v>392</v>
      </c>
    </row>
    <row r="59" spans="1:9">
      <c r="A59" s="11" t="s">
        <v>225</v>
      </c>
      <c r="B59" s="53">
        <f>'[3]c-1'!BX66</f>
        <v>9945</v>
      </c>
      <c r="C59" s="54">
        <f>'[3]c-1'!BY66</f>
        <v>1930</v>
      </c>
      <c r="D59" s="53">
        <f>'[3]c-1'!BZ66</f>
        <v>893</v>
      </c>
      <c r="E59" s="54">
        <f>'[3]c-1'!CA66</f>
        <v>2033</v>
      </c>
      <c r="F59" s="53">
        <f>'[3]c-1'!CB66</f>
        <v>1758</v>
      </c>
      <c r="G59" s="53">
        <f>'[3]c-1'!CC66</f>
        <v>8977</v>
      </c>
      <c r="H59" s="53">
        <f>'[3]c-1'!CD66</f>
        <v>8653</v>
      </c>
      <c r="I59" s="54">
        <f>'[3]c-1'!CE66</f>
        <v>324</v>
      </c>
    </row>
    <row r="60" spans="1:9">
      <c r="A60" s="30" t="s">
        <v>226</v>
      </c>
      <c r="B60" s="53">
        <f>'[3]c-1'!BX67</f>
        <v>1244</v>
      </c>
      <c r="C60" s="54">
        <f>'[3]c-1'!BY67</f>
        <v>362</v>
      </c>
      <c r="D60" s="53">
        <f>'[3]c-1'!BZ67</f>
        <v>37</v>
      </c>
      <c r="E60" s="54">
        <f>'[3]c-1'!CA67</f>
        <v>153</v>
      </c>
      <c r="F60" s="53">
        <f>'[3]c-1'!CB67</f>
        <v>197</v>
      </c>
      <c r="G60" s="53">
        <f>'[3]c-1'!CC67</f>
        <v>1293</v>
      </c>
      <c r="H60" s="53">
        <f>'[3]c-1'!CD67</f>
        <v>1293</v>
      </c>
      <c r="I60" s="54">
        <f>'[3]c-1'!CE67</f>
        <v>0</v>
      </c>
    </row>
    <row r="61" spans="1:9">
      <c r="A61" s="11" t="s">
        <v>227</v>
      </c>
      <c r="B61" s="53">
        <f>'[3]c-1'!BX68</f>
        <v>987</v>
      </c>
      <c r="C61" s="54">
        <f>'[3]c-1'!BY68</f>
        <v>165</v>
      </c>
      <c r="D61" s="53">
        <f>'[3]c-1'!BZ68</f>
        <v>52</v>
      </c>
      <c r="E61" s="54">
        <f>'[3]c-1'!CA68</f>
        <v>130</v>
      </c>
      <c r="F61" s="53">
        <f>'[3]c-1'!CB68</f>
        <v>289</v>
      </c>
      <c r="G61" s="53">
        <f>'[3]c-1'!CC68</f>
        <v>785</v>
      </c>
      <c r="H61" s="53">
        <f>'[3]c-1'!CD68</f>
        <v>785</v>
      </c>
      <c r="I61" s="54">
        <f>'[3]c-1'!CE68</f>
        <v>0</v>
      </c>
    </row>
    <row r="62" spans="1:9">
      <c r="A62" s="11" t="s">
        <v>228</v>
      </c>
      <c r="B62" s="53">
        <f>'[3]c-1'!BX69</f>
        <v>2287</v>
      </c>
      <c r="C62" s="54">
        <f>'[3]c-1'!BY69</f>
        <v>759</v>
      </c>
      <c r="D62" s="53">
        <f>'[3]c-1'!BZ69</f>
        <v>33</v>
      </c>
      <c r="E62" s="54">
        <f>'[3]c-1'!CA69</f>
        <v>173</v>
      </c>
      <c r="F62" s="53">
        <f>'[3]c-1'!CB69</f>
        <v>68</v>
      </c>
      <c r="G62" s="53">
        <f>'[3]c-1'!CC69</f>
        <v>2838</v>
      </c>
      <c r="H62" s="53">
        <f>'[3]c-1'!CD69</f>
        <v>2838</v>
      </c>
      <c r="I62" s="54">
        <f>'[3]c-1'!CE69</f>
        <v>0</v>
      </c>
    </row>
    <row r="63" spans="1:9">
      <c r="A63" s="7" t="s">
        <v>229</v>
      </c>
      <c r="B63" s="53">
        <f>'[3]c-1'!BX70</f>
        <v>1998</v>
      </c>
      <c r="C63" s="54">
        <f>'[3]c-1'!BY70</f>
        <v>612</v>
      </c>
      <c r="D63" s="53">
        <f>'[3]c-1'!BZ70</f>
        <v>284</v>
      </c>
      <c r="E63" s="54">
        <f>'[3]c-1'!CA70</f>
        <v>235</v>
      </c>
      <c r="F63" s="53">
        <f>'[3]c-1'!CB70</f>
        <v>307</v>
      </c>
      <c r="G63" s="53">
        <f>'[3]c-1'!CC70</f>
        <v>2352</v>
      </c>
      <c r="H63" s="53">
        <f>'[3]c-1'!CD70</f>
        <v>2284</v>
      </c>
      <c r="I63" s="54">
        <f>'[3]c-1'!CE70</f>
        <v>68</v>
      </c>
    </row>
    <row r="64" spans="1:9">
      <c r="A64" s="11" t="s">
        <v>230</v>
      </c>
      <c r="B64" s="53">
        <f>'[3]c-1'!BX71</f>
        <v>1190</v>
      </c>
      <c r="C64" s="54">
        <f>'[3]c-1'!BY71</f>
        <v>253</v>
      </c>
      <c r="D64" s="53">
        <f>'[3]c-1'!BZ71</f>
        <v>15</v>
      </c>
      <c r="E64" s="54">
        <f>'[3]c-1'!CA71</f>
        <v>164</v>
      </c>
      <c r="F64" s="53">
        <f>'[3]c-1'!CB71</f>
        <v>8</v>
      </c>
      <c r="G64" s="53">
        <f>'[3]c-1'!CC71</f>
        <v>1286</v>
      </c>
      <c r="H64" s="53">
        <f>'[3]c-1'!CD71</f>
        <v>1286</v>
      </c>
      <c r="I64" s="54">
        <f>'[3]c-1'!CE71</f>
        <v>0</v>
      </c>
    </row>
    <row r="65" spans="1:9">
      <c r="A65" s="11"/>
      <c r="B65" s="53"/>
      <c r="C65" s="54"/>
      <c r="D65" s="53"/>
      <c r="E65" s="54"/>
      <c r="F65" s="53"/>
      <c r="G65" s="53"/>
      <c r="H65" s="53"/>
      <c r="I65" s="54"/>
    </row>
    <row r="66" spans="1:9">
      <c r="A66" s="8" t="s">
        <v>231</v>
      </c>
      <c r="B66" s="51">
        <f t="shared" ref="B66:I66" si="5">SUM(B67:B78)</f>
        <v>14640</v>
      </c>
      <c r="C66" s="52">
        <f t="shared" si="5"/>
        <v>3165</v>
      </c>
      <c r="D66" s="51">
        <f t="shared" si="5"/>
        <v>551</v>
      </c>
      <c r="E66" s="52">
        <f t="shared" si="5"/>
        <v>1738</v>
      </c>
      <c r="F66" s="51">
        <f t="shared" si="5"/>
        <v>424</v>
      </c>
      <c r="G66" s="51">
        <f t="shared" si="5"/>
        <v>16194</v>
      </c>
      <c r="H66" s="51">
        <f t="shared" si="5"/>
        <v>15665</v>
      </c>
      <c r="I66" s="52">
        <f t="shared" si="5"/>
        <v>529</v>
      </c>
    </row>
    <row r="67" spans="1:9">
      <c r="A67" s="11" t="s">
        <v>232</v>
      </c>
      <c r="B67" s="53">
        <f>'[3]c-1'!BX74</f>
        <v>3479</v>
      </c>
      <c r="C67" s="54">
        <f>'[3]c-1'!BY74</f>
        <v>819</v>
      </c>
      <c r="D67" s="53">
        <f>'[3]c-1'!BZ74</f>
        <v>154</v>
      </c>
      <c r="E67" s="54">
        <f>'[3]c-1'!CA74</f>
        <v>333</v>
      </c>
      <c r="F67" s="53">
        <f>'[3]c-1'!CB74</f>
        <v>84</v>
      </c>
      <c r="G67" s="53">
        <f>'[3]c-1'!CC74</f>
        <v>4035</v>
      </c>
      <c r="H67" s="53">
        <f>'[3]c-1'!CD74</f>
        <v>3855</v>
      </c>
      <c r="I67" s="54">
        <f>'[3]c-1'!CE74</f>
        <v>180</v>
      </c>
    </row>
    <row r="68" spans="1:9">
      <c r="A68" s="11" t="s">
        <v>233</v>
      </c>
      <c r="B68" s="53">
        <f>'[3]c-1'!BX75</f>
        <v>779</v>
      </c>
      <c r="C68" s="54">
        <f>'[3]c-1'!BY75</f>
        <v>244</v>
      </c>
      <c r="D68" s="53">
        <f>'[3]c-1'!BZ75</f>
        <v>28</v>
      </c>
      <c r="E68" s="54">
        <f>'[3]c-1'!CA75</f>
        <v>115</v>
      </c>
      <c r="F68" s="53">
        <f>'[3]c-1'!CB75</f>
        <v>6</v>
      </c>
      <c r="G68" s="53">
        <f>'[3]c-1'!CC75</f>
        <v>930</v>
      </c>
      <c r="H68" s="53">
        <f>'[3]c-1'!CD75</f>
        <v>930</v>
      </c>
      <c r="I68" s="54">
        <f>'[3]c-1'!CE75</f>
        <v>0</v>
      </c>
    </row>
    <row r="69" spans="1:9">
      <c r="A69" s="11" t="s">
        <v>234</v>
      </c>
      <c r="B69" s="53">
        <f>'[3]c-1'!BX76</f>
        <v>697</v>
      </c>
      <c r="C69" s="54">
        <f>'[3]c-1'!BY76</f>
        <v>182</v>
      </c>
      <c r="D69" s="53">
        <f>'[3]c-1'!BZ76</f>
        <v>13</v>
      </c>
      <c r="E69" s="54">
        <f>'[3]c-1'!CA76</f>
        <v>96</v>
      </c>
      <c r="F69" s="53">
        <f>'[3]c-1'!CB76</f>
        <v>0</v>
      </c>
      <c r="G69" s="53">
        <f>'[3]c-1'!CC76</f>
        <v>796</v>
      </c>
      <c r="H69" s="53">
        <f>'[3]c-1'!CD76</f>
        <v>796</v>
      </c>
      <c r="I69" s="54">
        <f>'[3]c-1'!CE76</f>
        <v>0</v>
      </c>
    </row>
    <row r="70" spans="1:9">
      <c r="A70" s="11" t="s">
        <v>235</v>
      </c>
      <c r="B70" s="53">
        <f>'[3]c-1'!BX77</f>
        <v>1488</v>
      </c>
      <c r="C70" s="54">
        <f>'[3]c-1'!BY77</f>
        <v>255</v>
      </c>
      <c r="D70" s="53">
        <f>'[3]c-1'!BZ77</f>
        <v>110</v>
      </c>
      <c r="E70" s="54">
        <f>'[3]c-1'!CA77</f>
        <v>209</v>
      </c>
      <c r="F70" s="53">
        <f>'[3]c-1'!CB77</f>
        <v>1</v>
      </c>
      <c r="G70" s="53">
        <f>'[3]c-1'!CC77</f>
        <v>1643</v>
      </c>
      <c r="H70" s="53">
        <f>'[3]c-1'!CD77</f>
        <v>1643</v>
      </c>
      <c r="I70" s="54">
        <f>'[3]c-1'!CE77</f>
        <v>0</v>
      </c>
    </row>
    <row r="71" spans="1:9">
      <c r="A71" s="30" t="s">
        <v>236</v>
      </c>
      <c r="B71" s="53">
        <f>'[3]c-1'!BX78</f>
        <v>843</v>
      </c>
      <c r="C71" s="54">
        <f>'[3]c-1'!BY78</f>
        <v>141</v>
      </c>
      <c r="D71" s="53">
        <f>'[3]c-1'!BZ78</f>
        <v>16</v>
      </c>
      <c r="E71" s="54">
        <f>'[3]c-1'!CA78</f>
        <v>127</v>
      </c>
      <c r="F71" s="53">
        <f>'[3]c-1'!CB78</f>
        <v>0</v>
      </c>
      <c r="G71" s="53">
        <f>'[3]c-1'!CC78</f>
        <v>873</v>
      </c>
      <c r="H71" s="53">
        <f>'[3]c-1'!CD78</f>
        <v>873</v>
      </c>
      <c r="I71" s="54">
        <f>'[3]c-1'!CE78</f>
        <v>0</v>
      </c>
    </row>
    <row r="72" spans="1:9">
      <c r="A72" s="11" t="s">
        <v>237</v>
      </c>
      <c r="B72" s="53">
        <f>'[3]c-1'!BX79</f>
        <v>586</v>
      </c>
      <c r="C72" s="54">
        <f>'[3]c-1'!BY79</f>
        <v>122</v>
      </c>
      <c r="D72" s="53">
        <f>'[3]c-1'!BZ79</f>
        <v>38</v>
      </c>
      <c r="E72" s="54">
        <f>'[3]c-1'!CA79</f>
        <v>66</v>
      </c>
      <c r="F72" s="53">
        <f>'[3]c-1'!CB79</f>
        <v>41</v>
      </c>
      <c r="G72" s="53">
        <f>'[3]c-1'!CC79</f>
        <v>639</v>
      </c>
      <c r="H72" s="53">
        <f>'[3]c-1'!CD79</f>
        <v>639</v>
      </c>
      <c r="I72" s="54">
        <f>'[3]c-1'!CE79</f>
        <v>0</v>
      </c>
    </row>
    <row r="73" spans="1:9">
      <c r="A73" s="11" t="s">
        <v>238</v>
      </c>
      <c r="B73" s="53">
        <f>'[3]c-1'!BX82</f>
        <v>2476</v>
      </c>
      <c r="C73" s="54">
        <f>'[3]c-1'!BY82</f>
        <v>474</v>
      </c>
      <c r="D73" s="53">
        <f>'[3]c-1'!BZ82</f>
        <v>5</v>
      </c>
      <c r="E73" s="54">
        <f>'[3]c-1'!CA82</f>
        <v>193</v>
      </c>
      <c r="F73" s="53">
        <f>'[3]c-1'!CB82</f>
        <v>1</v>
      </c>
      <c r="G73" s="53">
        <f>'[3]c-1'!CC82</f>
        <v>2761</v>
      </c>
      <c r="H73" s="53">
        <f>'[3]c-1'!CD82</f>
        <v>2543</v>
      </c>
      <c r="I73" s="54">
        <f>'[3]c-1'!CE82</f>
        <v>218</v>
      </c>
    </row>
    <row r="74" spans="1:9">
      <c r="A74" s="11" t="s">
        <v>239</v>
      </c>
      <c r="B74" s="53">
        <f>'[3]c-1'!BX83</f>
        <v>353</v>
      </c>
      <c r="C74" s="54">
        <f>'[3]c-1'!BY83</f>
        <v>88</v>
      </c>
      <c r="D74" s="53">
        <f>'[3]c-1'!BZ83</f>
        <v>13</v>
      </c>
      <c r="E74" s="54">
        <f>'[3]c-1'!CA83</f>
        <v>74</v>
      </c>
      <c r="F74" s="53">
        <f>'[3]c-1'!CB83</f>
        <v>107</v>
      </c>
      <c r="G74" s="53">
        <f>'[3]c-1'!CC83</f>
        <v>273</v>
      </c>
      <c r="H74" s="53">
        <f>'[3]c-1'!CD83</f>
        <v>273</v>
      </c>
      <c r="I74" s="54">
        <f>'[3]c-1'!CE83</f>
        <v>0</v>
      </c>
    </row>
    <row r="75" spans="1:9">
      <c r="A75" s="11" t="s">
        <v>240</v>
      </c>
      <c r="B75" s="53">
        <f>'[3]c-1'!BX84</f>
        <v>1794</v>
      </c>
      <c r="C75" s="54">
        <f>'[3]c-1'!BY84</f>
        <v>400</v>
      </c>
      <c r="D75" s="53">
        <f>'[3]c-1'!BZ84</f>
        <v>130</v>
      </c>
      <c r="E75" s="54">
        <f>'[3]c-1'!CA84</f>
        <v>288</v>
      </c>
      <c r="F75" s="53">
        <f>'[3]c-1'!CB84</f>
        <v>184</v>
      </c>
      <c r="G75" s="53">
        <f>'[3]c-1'!CC84</f>
        <v>1852</v>
      </c>
      <c r="H75" s="53">
        <f>'[3]c-1'!CD84</f>
        <v>1721</v>
      </c>
      <c r="I75" s="54">
        <f>'[3]c-1'!CE84</f>
        <v>131</v>
      </c>
    </row>
    <row r="76" spans="1:9">
      <c r="A76" s="11" t="s">
        <v>241</v>
      </c>
      <c r="B76" s="53">
        <f>'[3]c-1'!BX85</f>
        <v>1492</v>
      </c>
      <c r="C76" s="54">
        <f>'[3]c-1'!BY85</f>
        <v>293</v>
      </c>
      <c r="D76" s="53">
        <f>'[3]c-1'!BZ85</f>
        <v>16</v>
      </c>
      <c r="E76" s="54">
        <f>'[3]c-1'!CA85</f>
        <v>154</v>
      </c>
      <c r="F76" s="53">
        <f>'[3]c-1'!CB85</f>
        <v>0</v>
      </c>
      <c r="G76" s="53">
        <f>'[3]c-1'!CC85</f>
        <v>1647</v>
      </c>
      <c r="H76" s="53">
        <f>'[3]c-1'!CD85</f>
        <v>1647</v>
      </c>
      <c r="I76" s="54">
        <f>'[3]c-1'!CE85</f>
        <v>0</v>
      </c>
    </row>
    <row r="77" spans="1:9">
      <c r="A77" s="11" t="s">
        <v>242</v>
      </c>
      <c r="B77" s="53">
        <f>'[3]c-1'!BX86</f>
        <v>157</v>
      </c>
      <c r="C77" s="54">
        <f>'[3]c-1'!BY86</f>
        <v>58</v>
      </c>
      <c r="D77" s="53">
        <f>'[3]c-1'!BZ86</f>
        <v>4</v>
      </c>
      <c r="E77" s="54">
        <f>'[3]c-1'!CA86</f>
        <v>19</v>
      </c>
      <c r="F77" s="53">
        <f>'[3]c-1'!CB86</f>
        <v>0</v>
      </c>
      <c r="G77" s="53">
        <f>'[3]c-1'!CC86</f>
        <v>200</v>
      </c>
      <c r="H77" s="53">
        <f>'[3]c-1'!CD86</f>
        <v>200</v>
      </c>
      <c r="I77" s="54">
        <f>'[3]c-1'!CE86</f>
        <v>0</v>
      </c>
    </row>
    <row r="78" spans="1:9">
      <c r="A78" s="11" t="s">
        <v>243</v>
      </c>
      <c r="B78" s="53">
        <f>'[3]c-1'!BX87</f>
        <v>496</v>
      </c>
      <c r="C78" s="54">
        <f>'[3]c-1'!BY87</f>
        <v>89</v>
      </c>
      <c r="D78" s="53">
        <f>'[3]c-1'!BZ87</f>
        <v>24</v>
      </c>
      <c r="E78" s="54">
        <f>'[3]c-1'!CA87</f>
        <v>64</v>
      </c>
      <c r="F78" s="53">
        <f>'[3]c-1'!CB87</f>
        <v>0</v>
      </c>
      <c r="G78" s="53">
        <f>'[3]c-1'!CC87</f>
        <v>545</v>
      </c>
      <c r="H78" s="53">
        <f>'[3]c-1'!CD87</f>
        <v>545</v>
      </c>
      <c r="I78" s="54">
        <f>'[3]c-1'!CE87</f>
        <v>0</v>
      </c>
    </row>
    <row r="79" spans="1:9">
      <c r="A79" s="11"/>
      <c r="B79" s="53"/>
      <c r="C79" s="54"/>
      <c r="D79" s="53"/>
      <c r="E79" s="54"/>
      <c r="F79" s="53"/>
      <c r="G79" s="53"/>
      <c r="H79" s="53"/>
      <c r="I79" s="54"/>
    </row>
    <row r="80" spans="1:9">
      <c r="A80" s="8" t="s">
        <v>244</v>
      </c>
      <c r="B80" s="51">
        <f t="shared" ref="B80:I80" si="6">SUM(B81:B94)</f>
        <v>15342</v>
      </c>
      <c r="C80" s="52">
        <f t="shared" si="6"/>
        <v>4668</v>
      </c>
      <c r="D80" s="51">
        <f t="shared" si="6"/>
        <v>3394</v>
      </c>
      <c r="E80" s="52">
        <f t="shared" si="6"/>
        <v>3467</v>
      </c>
      <c r="F80" s="51">
        <f t="shared" si="6"/>
        <v>3493</v>
      </c>
      <c r="G80" s="51">
        <f t="shared" si="6"/>
        <v>16444</v>
      </c>
      <c r="H80" s="51">
        <f t="shared" si="6"/>
        <v>16299</v>
      </c>
      <c r="I80" s="52">
        <f t="shared" si="6"/>
        <v>145</v>
      </c>
    </row>
    <row r="81" spans="1:9">
      <c r="A81" s="10" t="s">
        <v>164</v>
      </c>
      <c r="B81" s="53">
        <f>'[3]c-1'!BX90</f>
        <v>4496</v>
      </c>
      <c r="C81" s="54">
        <f>'[3]c-1'!BY90</f>
        <v>1211</v>
      </c>
      <c r="D81" s="53">
        <f>'[3]c-1'!BZ90</f>
        <v>522</v>
      </c>
      <c r="E81" s="54">
        <f>'[3]c-1'!CA90</f>
        <v>581</v>
      </c>
      <c r="F81" s="53">
        <f>'[3]c-1'!CB90</f>
        <v>1012</v>
      </c>
      <c r="G81" s="53">
        <f>'[3]c-1'!CC90</f>
        <v>4636</v>
      </c>
      <c r="H81" s="53">
        <f>'[3]c-1'!CD90</f>
        <v>4636</v>
      </c>
      <c r="I81" s="54">
        <f>'[3]c-1'!CE90</f>
        <v>0</v>
      </c>
    </row>
    <row r="82" spans="1:9">
      <c r="A82" s="11" t="s">
        <v>245</v>
      </c>
      <c r="B82" s="53">
        <f>'[3]c-1'!BX91</f>
        <v>1146</v>
      </c>
      <c r="C82" s="54">
        <f>'[3]c-1'!BY91</f>
        <v>323</v>
      </c>
      <c r="D82" s="53">
        <f>'[3]c-1'!BZ91</f>
        <v>266</v>
      </c>
      <c r="E82" s="54">
        <f>'[3]c-1'!CA91</f>
        <v>172</v>
      </c>
      <c r="F82" s="53">
        <f>'[3]c-1'!CB91</f>
        <v>327</v>
      </c>
      <c r="G82" s="53">
        <f>'[3]c-1'!CC91</f>
        <v>1236</v>
      </c>
      <c r="H82" s="53">
        <f>'[3]c-1'!CD91</f>
        <v>1236</v>
      </c>
      <c r="I82" s="54">
        <f>'[3]c-1'!CE91</f>
        <v>0</v>
      </c>
    </row>
    <row r="83" spans="1:9">
      <c r="A83" s="11" t="s">
        <v>246</v>
      </c>
      <c r="B83" s="53">
        <f>'[3]c-1'!BX92</f>
        <v>792</v>
      </c>
      <c r="C83" s="54">
        <f>'[3]c-1'!BY92</f>
        <v>109</v>
      </c>
      <c r="D83" s="53">
        <f>'[3]c-1'!BZ92</f>
        <v>18</v>
      </c>
      <c r="E83" s="54">
        <f>'[3]c-1'!CA92</f>
        <v>54</v>
      </c>
      <c r="F83" s="53">
        <f>'[3]c-1'!CB92</f>
        <v>0</v>
      </c>
      <c r="G83" s="53">
        <f>'[3]c-1'!CC92</f>
        <v>865</v>
      </c>
      <c r="H83" s="53">
        <f>'[3]c-1'!CD92</f>
        <v>865</v>
      </c>
      <c r="I83" s="54">
        <f>'[3]c-1'!CE92</f>
        <v>0</v>
      </c>
    </row>
    <row r="84" spans="1:9">
      <c r="A84" s="11" t="s">
        <v>247</v>
      </c>
      <c r="B84" s="53">
        <f>'[3]c-1'!BX93</f>
        <v>619</v>
      </c>
      <c r="C84" s="54">
        <f>'[3]c-1'!BY93</f>
        <v>214</v>
      </c>
      <c r="D84" s="53">
        <f>'[3]c-1'!BZ93</f>
        <v>24</v>
      </c>
      <c r="E84" s="54">
        <f>'[3]c-1'!CA93</f>
        <v>89</v>
      </c>
      <c r="F84" s="53">
        <f>'[3]c-1'!CB93</f>
        <v>4</v>
      </c>
      <c r="G84" s="53">
        <f>'[3]c-1'!CC93</f>
        <v>764</v>
      </c>
      <c r="H84" s="53">
        <f>'[3]c-1'!CD93</f>
        <v>764</v>
      </c>
      <c r="I84" s="54">
        <f>'[3]c-1'!CE93</f>
        <v>0</v>
      </c>
    </row>
    <row r="85" spans="1:9">
      <c r="A85" s="11" t="s">
        <v>248</v>
      </c>
      <c r="B85" s="53">
        <f>'[3]c-1'!BX94</f>
        <v>515</v>
      </c>
      <c r="C85" s="54">
        <f>'[3]c-1'!BY94</f>
        <v>97</v>
      </c>
      <c r="D85" s="53">
        <f>'[3]c-1'!BZ94</f>
        <v>13</v>
      </c>
      <c r="E85" s="54">
        <f>'[3]c-1'!CA94</f>
        <v>55</v>
      </c>
      <c r="F85" s="53">
        <f>'[3]c-1'!CB94</f>
        <v>0</v>
      </c>
      <c r="G85" s="53">
        <f>'[3]c-1'!CC94</f>
        <v>570</v>
      </c>
      <c r="H85" s="53">
        <f>'[3]c-1'!CD94</f>
        <v>570</v>
      </c>
      <c r="I85" s="54">
        <f>'[3]c-1'!CE94</f>
        <v>0</v>
      </c>
    </row>
    <row r="86" spans="1:9">
      <c r="A86" s="11" t="s">
        <v>249</v>
      </c>
      <c r="B86" s="53">
        <f>'[3]c-1'!BX95</f>
        <v>1101</v>
      </c>
      <c r="C86" s="54">
        <f>'[3]c-1'!BY95</f>
        <v>396</v>
      </c>
      <c r="D86" s="53">
        <f>'[3]c-1'!BZ95</f>
        <v>76</v>
      </c>
      <c r="E86" s="54">
        <f>'[3]c-1'!CA95</f>
        <v>283</v>
      </c>
      <c r="F86" s="53">
        <f>'[3]c-1'!CB95</f>
        <v>229</v>
      </c>
      <c r="G86" s="53">
        <f>'[3]c-1'!CC95</f>
        <v>1061</v>
      </c>
      <c r="H86" s="53">
        <f>'[3]c-1'!CD95</f>
        <v>1061</v>
      </c>
      <c r="I86" s="54">
        <f>'[3]c-1'!CE95</f>
        <v>0</v>
      </c>
    </row>
    <row r="87" spans="1:9">
      <c r="A87" s="11" t="s">
        <v>250</v>
      </c>
      <c r="B87" s="53">
        <f>'[3]c-1'!BX96</f>
        <v>549</v>
      </c>
      <c r="C87" s="54">
        <f>'[3]c-1'!BY96</f>
        <v>209</v>
      </c>
      <c r="D87" s="53">
        <f>'[3]c-1'!BZ96</f>
        <v>20</v>
      </c>
      <c r="E87" s="54">
        <f>'[3]c-1'!CA96</f>
        <v>96</v>
      </c>
      <c r="F87" s="53">
        <f>'[3]c-1'!CB96</f>
        <v>47</v>
      </c>
      <c r="G87" s="53">
        <f>'[3]c-1'!CC96</f>
        <v>635</v>
      </c>
      <c r="H87" s="53">
        <f>'[3]c-1'!CD96</f>
        <v>635</v>
      </c>
      <c r="I87" s="54">
        <f>'[3]c-1'!CE96</f>
        <v>0</v>
      </c>
    </row>
    <row r="88" spans="1:9">
      <c r="A88" s="9" t="s">
        <v>171</v>
      </c>
      <c r="B88" s="53">
        <f>'[3]c-1'!BX97</f>
        <v>58</v>
      </c>
      <c r="C88" s="54">
        <f>'[3]c-1'!BY97</f>
        <v>84</v>
      </c>
      <c r="D88" s="53">
        <f>'[3]c-1'!BZ97</f>
        <v>1</v>
      </c>
      <c r="E88" s="54">
        <f>'[3]c-1'!CA97</f>
        <v>20</v>
      </c>
      <c r="F88" s="53">
        <f>'[3]c-1'!CB97</f>
        <v>0</v>
      </c>
      <c r="G88" s="53">
        <f>'[3]c-1'!CC97</f>
        <v>123</v>
      </c>
      <c r="H88" s="53">
        <f>'[3]c-1'!CD97</f>
        <v>123</v>
      </c>
      <c r="I88" s="54">
        <f>'[3]c-1'!CE97</f>
        <v>0</v>
      </c>
    </row>
    <row r="89" spans="1:9">
      <c r="A89" s="11" t="s">
        <v>251</v>
      </c>
      <c r="B89" s="53">
        <f>'[3]c-1'!BX101</f>
        <v>1363</v>
      </c>
      <c r="C89" s="54">
        <f>'[3]c-1'!BY101</f>
        <v>322</v>
      </c>
      <c r="D89" s="53">
        <f>'[3]c-1'!BZ101</f>
        <v>173</v>
      </c>
      <c r="E89" s="54">
        <f>'[3]c-1'!CA101</f>
        <v>218</v>
      </c>
      <c r="F89" s="53">
        <f>'[3]c-1'!CB101</f>
        <v>313</v>
      </c>
      <c r="G89" s="53">
        <f>'[3]c-1'!CC101</f>
        <v>1327</v>
      </c>
      <c r="H89" s="53">
        <f>'[3]c-1'!CD101</f>
        <v>1327</v>
      </c>
      <c r="I89" s="54">
        <f>'[3]c-1'!CE101</f>
        <v>0</v>
      </c>
    </row>
    <row r="90" spans="1:9">
      <c r="A90" s="9" t="s">
        <v>93</v>
      </c>
      <c r="B90" s="53">
        <f>'[3]c-1'!BX104</f>
        <v>1035</v>
      </c>
      <c r="C90" s="54">
        <f>'[3]c-1'!BY104</f>
        <v>334</v>
      </c>
      <c r="D90" s="53">
        <f>'[3]c-1'!BZ104</f>
        <v>396</v>
      </c>
      <c r="E90" s="54">
        <f>'[3]c-1'!CA104</f>
        <v>328</v>
      </c>
      <c r="F90" s="53">
        <f>'[3]c-1'!CB104</f>
        <v>265</v>
      </c>
      <c r="G90" s="53">
        <f>'[3]c-1'!CC104</f>
        <v>1172</v>
      </c>
      <c r="H90" s="53">
        <f>'[3]c-1'!CD104</f>
        <v>1031</v>
      </c>
      <c r="I90" s="54">
        <f>'[3]c-1'!CE104</f>
        <v>141</v>
      </c>
    </row>
    <row r="91" spans="1:9">
      <c r="A91" s="11" t="s">
        <v>252</v>
      </c>
      <c r="B91" s="53">
        <f>'[3]c-1'!BX105</f>
        <v>954</v>
      </c>
      <c r="C91" s="54">
        <f>'[3]c-1'!BY105</f>
        <v>273</v>
      </c>
      <c r="D91" s="53">
        <f>'[3]c-1'!BZ105</f>
        <v>209</v>
      </c>
      <c r="E91" s="54">
        <f>'[3]c-1'!CA105</f>
        <v>265</v>
      </c>
      <c r="F91" s="53">
        <f>'[3]c-1'!CB105</f>
        <v>212</v>
      </c>
      <c r="G91" s="53">
        <f>'[3]c-1'!CC105</f>
        <v>959</v>
      </c>
      <c r="H91" s="53">
        <f>'[3]c-1'!CD105</f>
        <v>959</v>
      </c>
      <c r="I91" s="54">
        <f>'[3]c-1'!CE105</f>
        <v>0</v>
      </c>
    </row>
    <row r="92" spans="1:9">
      <c r="A92" s="11" t="s">
        <v>253</v>
      </c>
      <c r="B92" s="53">
        <f>'[3]c-1'!BX106</f>
        <v>1895</v>
      </c>
      <c r="C92" s="54">
        <f>'[3]c-1'!BY106</f>
        <v>652</v>
      </c>
      <c r="D92" s="53">
        <f>'[3]c-1'!BZ106</f>
        <v>885</v>
      </c>
      <c r="E92" s="54">
        <f>'[3]c-1'!CA106</f>
        <v>1007</v>
      </c>
      <c r="F92" s="53">
        <f>'[3]c-1'!CB106</f>
        <v>471</v>
      </c>
      <c r="G92" s="53">
        <f>'[3]c-1'!CC106</f>
        <v>1954</v>
      </c>
      <c r="H92" s="53">
        <f>'[3]c-1'!CD106</f>
        <v>1954</v>
      </c>
      <c r="I92" s="54">
        <f>'[3]c-1'!CE106</f>
        <v>0</v>
      </c>
    </row>
    <row r="93" spans="1:9">
      <c r="A93" s="30" t="s">
        <v>254</v>
      </c>
      <c r="B93" s="53">
        <f>'[3]c-1'!BX107</f>
        <v>519</v>
      </c>
      <c r="C93" s="54">
        <f>'[3]c-1'!BY107</f>
        <v>313</v>
      </c>
      <c r="D93" s="53">
        <f>'[3]c-1'!BZ107</f>
        <v>755</v>
      </c>
      <c r="E93" s="54">
        <f>'[3]c-1'!CA107</f>
        <v>222</v>
      </c>
      <c r="F93" s="53">
        <f>'[3]c-1'!CB107</f>
        <v>611</v>
      </c>
      <c r="G93" s="53">
        <f>'[3]c-1'!CC107</f>
        <v>754</v>
      </c>
      <c r="H93" s="53">
        <f>'[3]c-1'!CD107</f>
        <v>754</v>
      </c>
      <c r="I93" s="54">
        <f>'[3]c-1'!CE107</f>
        <v>0</v>
      </c>
    </row>
    <row r="94" spans="1:9">
      <c r="A94" s="9" t="s">
        <v>97</v>
      </c>
      <c r="B94" s="53">
        <f>'[3]c-1'!BX108</f>
        <v>300</v>
      </c>
      <c r="C94" s="54">
        <f>'[3]c-1'!BY108</f>
        <v>131</v>
      </c>
      <c r="D94" s="53">
        <f>'[3]c-1'!BZ108</f>
        <v>36</v>
      </c>
      <c r="E94" s="54">
        <f>'[3]c-1'!CA108</f>
        <v>77</v>
      </c>
      <c r="F94" s="53">
        <f>'[3]c-1'!CB108</f>
        <v>2</v>
      </c>
      <c r="G94" s="53">
        <f>'[3]c-1'!CC108</f>
        <v>388</v>
      </c>
      <c r="H94" s="53">
        <f>'[3]c-1'!CD108</f>
        <v>384</v>
      </c>
      <c r="I94" s="54">
        <f>'[3]c-1'!CE108</f>
        <v>4</v>
      </c>
    </row>
    <row r="95" spans="1:9">
      <c r="A95" s="11"/>
      <c r="B95" s="53"/>
      <c r="C95" s="54"/>
      <c r="D95" s="53"/>
      <c r="E95" s="54"/>
      <c r="F95" s="53"/>
      <c r="G95" s="53"/>
      <c r="H95" s="53"/>
      <c r="I95" s="54"/>
    </row>
    <row r="96" spans="1:9">
      <c r="A96" s="8" t="s">
        <v>255</v>
      </c>
      <c r="B96" s="51">
        <f t="shared" ref="B96:I96" si="7">SUM(B97:B102)</f>
        <v>17592</v>
      </c>
      <c r="C96" s="52">
        <f t="shared" si="7"/>
        <v>4672</v>
      </c>
      <c r="D96" s="51">
        <f t="shared" si="7"/>
        <v>3052</v>
      </c>
      <c r="E96" s="52">
        <f t="shared" si="7"/>
        <v>3152</v>
      </c>
      <c r="F96" s="51">
        <f t="shared" si="7"/>
        <v>2366</v>
      </c>
      <c r="G96" s="51">
        <f t="shared" si="7"/>
        <v>19798</v>
      </c>
      <c r="H96" s="51">
        <f t="shared" si="7"/>
        <v>18964</v>
      </c>
      <c r="I96" s="52">
        <f t="shared" si="7"/>
        <v>834</v>
      </c>
    </row>
    <row r="97" spans="1:9">
      <c r="A97" s="11" t="s">
        <v>256</v>
      </c>
      <c r="B97" s="53">
        <f>'[3]c-1'!BX111</f>
        <v>4823</v>
      </c>
      <c r="C97" s="54">
        <f>'[3]c-1'!BY111</f>
        <v>1064</v>
      </c>
      <c r="D97" s="53">
        <f>'[3]c-1'!BZ111</f>
        <v>330</v>
      </c>
      <c r="E97" s="54">
        <f>'[3]c-1'!CA111</f>
        <v>744</v>
      </c>
      <c r="F97" s="53">
        <f>'[3]c-1'!CB111</f>
        <v>0</v>
      </c>
      <c r="G97" s="53">
        <f>'[3]c-1'!CC111</f>
        <v>5473</v>
      </c>
      <c r="H97" s="53">
        <f>'[3]c-1'!CD111</f>
        <v>5367</v>
      </c>
      <c r="I97" s="54">
        <f>'[3]c-1'!CE111</f>
        <v>106</v>
      </c>
    </row>
    <row r="98" spans="1:9">
      <c r="A98" s="11" t="s">
        <v>257</v>
      </c>
      <c r="B98" s="53">
        <f>'[3]c-1'!BX112</f>
        <v>832</v>
      </c>
      <c r="C98" s="54">
        <f>'[3]c-1'!BY112</f>
        <v>301</v>
      </c>
      <c r="D98" s="53">
        <f>'[3]c-1'!BZ112</f>
        <v>63</v>
      </c>
      <c r="E98" s="54">
        <f>'[3]c-1'!CA112</f>
        <v>152</v>
      </c>
      <c r="F98" s="53">
        <f>'[3]c-1'!CB112</f>
        <v>190</v>
      </c>
      <c r="G98" s="53">
        <f>'[3]c-1'!CC112</f>
        <v>854</v>
      </c>
      <c r="H98" s="53">
        <f>'[3]c-1'!CD112</f>
        <v>854</v>
      </c>
      <c r="I98" s="54">
        <f>'[3]c-1'!CE112</f>
        <v>0</v>
      </c>
    </row>
    <row r="99" spans="1:9">
      <c r="A99" s="11" t="s">
        <v>258</v>
      </c>
      <c r="B99" s="53">
        <f>'[3]c-1'!BX113</f>
        <v>1588</v>
      </c>
      <c r="C99" s="54">
        <f>'[3]c-1'!BY113</f>
        <v>560</v>
      </c>
      <c r="D99" s="53">
        <f>'[3]c-1'!BZ113</f>
        <v>133</v>
      </c>
      <c r="E99" s="54">
        <f>'[3]c-1'!CA113</f>
        <v>248</v>
      </c>
      <c r="F99" s="53">
        <f>'[3]c-1'!CB113</f>
        <v>129</v>
      </c>
      <c r="G99" s="53">
        <f>'[3]c-1'!CC113</f>
        <v>1904</v>
      </c>
      <c r="H99" s="53">
        <f>'[3]c-1'!CD113</f>
        <v>1904</v>
      </c>
      <c r="I99" s="54">
        <f>'[3]c-1'!CE113</f>
        <v>0</v>
      </c>
    </row>
    <row r="100" spans="1:9">
      <c r="A100" s="11" t="s">
        <v>259</v>
      </c>
      <c r="B100" s="53">
        <f>'[3]c-1'!BX116</f>
        <v>5598</v>
      </c>
      <c r="C100" s="54">
        <f>'[3]c-1'!BY116</f>
        <v>1478</v>
      </c>
      <c r="D100" s="53">
        <f>'[3]c-1'!BZ116</f>
        <v>983</v>
      </c>
      <c r="E100" s="54">
        <f>'[3]c-1'!CA116</f>
        <v>976</v>
      </c>
      <c r="F100" s="53">
        <f>'[3]c-1'!CB116</f>
        <v>831</v>
      </c>
      <c r="G100" s="53">
        <f>'[3]c-1'!CC116</f>
        <v>6252</v>
      </c>
      <c r="H100" s="53">
        <f>'[3]c-1'!CD116</f>
        <v>5524</v>
      </c>
      <c r="I100" s="54">
        <f>'[3]c-1'!CE116</f>
        <v>728</v>
      </c>
    </row>
    <row r="101" spans="1:9">
      <c r="A101" s="11" t="s">
        <v>260</v>
      </c>
      <c r="B101" s="53">
        <f>'[3]c-1'!BX117</f>
        <v>1427</v>
      </c>
      <c r="C101" s="54">
        <f>'[3]c-1'!BY117</f>
        <v>604</v>
      </c>
      <c r="D101" s="53">
        <f>'[3]c-1'!BZ117</f>
        <v>698</v>
      </c>
      <c r="E101" s="54">
        <f>'[3]c-1'!CA117</f>
        <v>342</v>
      </c>
      <c r="F101" s="53">
        <f>'[3]c-1'!CB117</f>
        <v>866</v>
      </c>
      <c r="G101" s="53">
        <f>'[3]c-1'!CC117</f>
        <v>1521</v>
      </c>
      <c r="H101" s="53">
        <f>'[3]c-1'!CD117</f>
        <v>1521</v>
      </c>
      <c r="I101" s="54">
        <f>'[3]c-1'!CE117</f>
        <v>0</v>
      </c>
    </row>
    <row r="102" spans="1:9">
      <c r="A102" s="11" t="s">
        <v>261</v>
      </c>
      <c r="B102" s="53">
        <f>'[3]c-1'!BX118</f>
        <v>3324</v>
      </c>
      <c r="C102" s="54">
        <f>'[3]c-1'!BY118</f>
        <v>665</v>
      </c>
      <c r="D102" s="53">
        <f>'[3]c-1'!BZ118</f>
        <v>845</v>
      </c>
      <c r="E102" s="54">
        <f>'[3]c-1'!CA118</f>
        <v>690</v>
      </c>
      <c r="F102" s="53">
        <f>'[3]c-1'!CB118</f>
        <v>350</v>
      </c>
      <c r="G102" s="53">
        <f>'[3]c-1'!CC118</f>
        <v>3794</v>
      </c>
      <c r="H102" s="53">
        <f>'[3]c-1'!CD118</f>
        <v>3794</v>
      </c>
      <c r="I102" s="54">
        <f>'[3]c-1'!CE118</f>
        <v>0</v>
      </c>
    </row>
    <row r="103" spans="1:9">
      <c r="A103" s="13"/>
      <c r="B103" s="14"/>
      <c r="C103" s="25"/>
      <c r="D103" s="14"/>
      <c r="E103" s="25"/>
      <c r="F103" s="14"/>
      <c r="G103" s="14"/>
      <c r="H103" s="14"/>
      <c r="I103" s="25"/>
    </row>
    <row r="104" spans="1:9">
      <c r="A104" s="58" t="s">
        <v>319</v>
      </c>
      <c r="B104" s="3"/>
      <c r="C104" s="3"/>
      <c r="D104" s="3"/>
      <c r="E104" s="3"/>
      <c r="F104" s="3"/>
      <c r="G104" s="3"/>
      <c r="H104" s="3"/>
      <c r="I104" s="3"/>
    </row>
    <row r="105" spans="1:9">
      <c r="A105" s="29"/>
      <c r="B105" s="3"/>
      <c r="C105" s="3"/>
      <c r="D105" s="3"/>
      <c r="E105" s="3"/>
      <c r="F105" s="3"/>
      <c r="G105" s="3"/>
      <c r="H105" s="3"/>
      <c r="I105" s="3"/>
    </row>
    <row r="106" spans="1:9">
      <c r="A106" s="31"/>
      <c r="B106" s="29"/>
      <c r="C106" s="29"/>
      <c r="D106" s="29"/>
      <c r="E106" s="29"/>
      <c r="F106" s="29"/>
      <c r="G106" s="29"/>
      <c r="H106" s="29"/>
      <c r="I106" s="29"/>
    </row>
    <row r="107" spans="1:9">
      <c r="A107" s="29"/>
      <c r="B107" s="29"/>
      <c r="C107" s="29"/>
      <c r="D107" s="29"/>
      <c r="E107" s="29"/>
      <c r="F107" s="29"/>
      <c r="G107" s="29"/>
      <c r="H107" s="29"/>
      <c r="I107" s="29"/>
    </row>
    <row r="108" spans="1:9">
      <c r="A108" s="29"/>
      <c r="B108" s="29"/>
      <c r="C108" s="29"/>
      <c r="D108" s="29"/>
      <c r="E108" s="29"/>
      <c r="F108" s="29"/>
      <c r="G108" s="29"/>
      <c r="H108" s="29"/>
      <c r="I108" s="29"/>
    </row>
    <row r="109" spans="1:9">
      <c r="A109" s="32"/>
      <c r="B109" s="29"/>
      <c r="C109" s="29"/>
      <c r="D109" s="29"/>
      <c r="E109" s="29"/>
      <c r="F109" s="29"/>
      <c r="G109" s="29"/>
      <c r="H109" s="29"/>
      <c r="I109" s="29"/>
    </row>
    <row r="110" spans="1:9">
      <c r="A110" s="32"/>
      <c r="B110" s="29"/>
      <c r="C110" s="29"/>
      <c r="D110" s="29"/>
      <c r="E110" s="29"/>
      <c r="F110" s="29"/>
      <c r="G110" s="29"/>
      <c r="H110" s="29"/>
      <c r="I110" s="29"/>
    </row>
    <row r="111" spans="1:9">
      <c r="A111" s="32"/>
      <c r="B111" s="29"/>
      <c r="C111" s="29"/>
      <c r="D111" s="29"/>
      <c r="E111" s="29"/>
      <c r="F111" s="29"/>
      <c r="G111" s="29"/>
      <c r="H111" s="29"/>
      <c r="I111" s="29"/>
    </row>
    <row r="112" spans="1:9">
      <c r="A112" s="29"/>
      <c r="B112" s="29"/>
      <c r="C112" s="29"/>
      <c r="D112" s="29"/>
      <c r="E112" s="29"/>
      <c r="F112" s="29"/>
      <c r="G112" s="29"/>
      <c r="H112" s="29"/>
      <c r="I112" s="29"/>
    </row>
    <row r="113" spans="1:9">
      <c r="A113" s="29"/>
      <c r="B113" s="29"/>
      <c r="C113" s="29"/>
      <c r="D113" s="29"/>
      <c r="E113" s="29"/>
      <c r="F113" s="29"/>
      <c r="G113" s="29"/>
      <c r="H113" s="29"/>
      <c r="I113" s="29"/>
    </row>
    <row r="114" spans="1:9">
      <c r="A114" s="29"/>
      <c r="B114" s="29"/>
      <c r="C114" s="29"/>
      <c r="D114" s="29"/>
      <c r="E114" s="29"/>
      <c r="F114" s="29"/>
      <c r="G114" s="29"/>
      <c r="H114" s="29"/>
      <c r="I114" s="29"/>
    </row>
    <row r="115" spans="1:9">
      <c r="A115" s="29"/>
      <c r="B115" s="29"/>
      <c r="C115" s="29"/>
      <c r="D115" s="29"/>
      <c r="E115" s="29"/>
      <c r="F115" s="29"/>
      <c r="G115" s="29"/>
      <c r="H115" s="29"/>
      <c r="I115" s="29"/>
    </row>
    <row r="116" spans="1:9">
      <c r="A116" s="29"/>
      <c r="B116" s="29"/>
      <c r="C116" s="29"/>
      <c r="D116" s="29"/>
      <c r="E116" s="29"/>
      <c r="F116" s="29"/>
      <c r="G116" s="29"/>
      <c r="H116" s="29"/>
      <c r="I116" s="29"/>
    </row>
    <row r="117" spans="1:9">
      <c r="A117" s="29"/>
      <c r="B117" s="29"/>
      <c r="C117" s="29"/>
      <c r="D117" s="29"/>
      <c r="E117" s="29"/>
      <c r="F117" s="29"/>
      <c r="G117" s="29"/>
      <c r="H117" s="29"/>
      <c r="I117" s="29"/>
    </row>
    <row r="118" spans="1:9">
      <c r="A118" s="29"/>
      <c r="B118" s="29"/>
      <c r="C118" s="29"/>
      <c r="D118" s="29"/>
      <c r="E118" s="29"/>
      <c r="F118" s="29"/>
      <c r="G118" s="29"/>
      <c r="H118" s="29"/>
      <c r="I118" s="29"/>
    </row>
    <row r="119" spans="1:9">
      <c r="A119" s="29"/>
      <c r="B119" s="29"/>
      <c r="C119" s="29"/>
      <c r="D119" s="29"/>
      <c r="E119" s="29"/>
      <c r="F119" s="29"/>
      <c r="G119" s="29"/>
      <c r="H119" s="29"/>
      <c r="I119" s="29"/>
    </row>
    <row r="120" spans="1:9">
      <c r="A120" s="29"/>
      <c r="B120" s="29"/>
      <c r="C120" s="29"/>
      <c r="D120" s="29"/>
      <c r="E120" s="29"/>
      <c r="F120" s="29"/>
      <c r="G120" s="29"/>
      <c r="H120" s="29"/>
      <c r="I120" s="29"/>
    </row>
    <row r="121" spans="1:9">
      <c r="A121" s="29"/>
      <c r="B121" s="29"/>
      <c r="C121" s="29"/>
      <c r="D121" s="29"/>
      <c r="E121" s="29"/>
      <c r="F121" s="29"/>
      <c r="G121" s="29"/>
      <c r="H121" s="29"/>
      <c r="I121" s="29"/>
    </row>
    <row r="122" spans="1:9" ht="18.75" customHeight="1">
      <c r="A122" s="29"/>
      <c r="B122" s="29"/>
      <c r="C122" s="29"/>
      <c r="D122" s="29"/>
      <c r="E122" s="29"/>
      <c r="F122" s="29"/>
      <c r="G122" s="29"/>
      <c r="H122" s="29"/>
      <c r="I122" s="29"/>
    </row>
    <row r="123" spans="1:9" ht="18.75" customHeight="1">
      <c r="A123" s="32"/>
      <c r="B123" s="32"/>
      <c r="C123" s="32"/>
      <c r="D123" s="32"/>
      <c r="E123" s="32"/>
      <c r="F123" s="32"/>
      <c r="G123" s="32"/>
      <c r="H123" s="32"/>
      <c r="I123" s="32"/>
    </row>
  </sheetData>
  <mergeCells count="10">
    <mergeCell ref="H7:I7"/>
    <mergeCell ref="H8:H9"/>
    <mergeCell ref="I8:I9"/>
    <mergeCell ref="A7:A9"/>
    <mergeCell ref="B7:B9"/>
    <mergeCell ref="C7:C9"/>
    <mergeCell ref="D7:D9"/>
    <mergeCell ref="E7:E9"/>
    <mergeCell ref="F7:F9"/>
    <mergeCell ref="G7:G9"/>
  </mergeCells>
  <phoneticPr fontId="3" type="noConversion"/>
  <dataValidations disablePrompts="1" count="1">
    <dataValidation type="whole" errorStyle="warning" operator="greaterThan" allowBlank="1" showInputMessage="1" showErrorMessage="1" errorTitle="Advertencia:" error="Verifique que el dato no sea incorrecto, por lo general la cantidad de expedientes en etapa de ejecución es mayor a la cantidad de casos en trámite." sqref="I65 I57 I95 I103:I105">
      <formula1>H57</formula1>
    </dataValidation>
  </dataValidations>
  <printOptions horizontalCentered="1" verticalCentered="1"/>
  <pageMargins left="0.74803149606299213" right="0.74803149606299213" top="0.98425196850393704" bottom="0.98425196850393704" header="0" footer="0"/>
  <pageSetup scale="3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24"/>
  <sheetViews>
    <sheetView zoomScale="80" zoomScaleNormal="80" workbookViewId="0">
      <pane ySplit="10" topLeftCell="A11" activePane="bottomLeft" state="frozen"/>
      <selection pane="bottomLeft"/>
    </sheetView>
  </sheetViews>
  <sheetFormatPr baseColWidth="10" defaultRowHeight="12.75"/>
  <cols>
    <col min="1" max="1" width="89.5703125" customWidth="1"/>
    <col min="2" max="2" width="14.42578125" customWidth="1"/>
    <col min="3" max="3" width="16.85546875" customWidth="1"/>
    <col min="4" max="5" width="16" customWidth="1"/>
    <col min="6" max="6" width="17.140625" customWidth="1"/>
    <col min="7" max="7" width="17.28515625" customWidth="1"/>
    <col min="8" max="8" width="15.140625" customWidth="1"/>
    <col min="9" max="9" width="11.42578125" style="22"/>
  </cols>
  <sheetData>
    <row r="1" spans="1:8" ht="18.75">
      <c r="A1" s="2" t="s">
        <v>317</v>
      </c>
      <c r="B1" s="87"/>
      <c r="C1" s="93"/>
      <c r="D1" s="93"/>
      <c r="E1" s="93"/>
      <c r="F1" s="93"/>
      <c r="G1" s="93"/>
      <c r="H1" s="93"/>
    </row>
    <row r="2" spans="1:8" ht="18.75">
      <c r="A2" s="4"/>
      <c r="B2" s="4"/>
      <c r="C2" s="1"/>
      <c r="D2" s="1"/>
      <c r="E2" s="1"/>
      <c r="F2" s="1"/>
      <c r="G2" s="1"/>
      <c r="H2" s="1"/>
    </row>
    <row r="3" spans="1:8" ht="18.75">
      <c r="A3" s="65" t="s">
        <v>332</v>
      </c>
      <c r="B3" s="65"/>
      <c r="C3" s="65"/>
      <c r="D3" s="65"/>
      <c r="E3" s="65"/>
      <c r="F3" s="65"/>
      <c r="G3" s="65"/>
      <c r="H3" s="65"/>
    </row>
    <row r="4" spans="1:8" ht="18.75">
      <c r="A4" s="65" t="s">
        <v>109</v>
      </c>
      <c r="B4" s="65"/>
      <c r="C4" s="65"/>
      <c r="D4" s="65"/>
      <c r="E4" s="65"/>
      <c r="F4" s="65"/>
      <c r="G4" s="65"/>
      <c r="H4" s="65"/>
    </row>
    <row r="5" spans="1:8" ht="18.75">
      <c r="A5" s="65" t="s">
        <v>3</v>
      </c>
      <c r="B5" s="65"/>
      <c r="C5" s="65"/>
      <c r="D5" s="65"/>
      <c r="E5" s="65"/>
      <c r="F5" s="65"/>
      <c r="G5" s="65"/>
      <c r="H5" s="65"/>
    </row>
    <row r="6" spans="1:8" ht="18.75">
      <c r="A6" s="65" t="s">
        <v>110</v>
      </c>
      <c r="B6" s="65"/>
      <c r="C6" s="65"/>
      <c r="D6" s="65"/>
      <c r="E6" s="65"/>
      <c r="F6" s="65"/>
      <c r="G6" s="65"/>
      <c r="H6" s="65"/>
    </row>
    <row r="7" spans="1:8" ht="18.75">
      <c r="A7" s="4"/>
      <c r="B7" s="4"/>
      <c r="C7" s="1"/>
      <c r="D7" s="1"/>
      <c r="E7" s="1"/>
      <c r="F7" s="1"/>
      <c r="G7" s="1"/>
      <c r="H7" s="1"/>
    </row>
    <row r="8" spans="1:8" ht="18.75">
      <c r="A8" s="110" t="s">
        <v>4</v>
      </c>
      <c r="B8" s="42"/>
      <c r="C8" s="98" t="s">
        <v>12</v>
      </c>
      <c r="D8" s="99"/>
      <c r="E8" s="99"/>
      <c r="F8" s="99"/>
      <c r="G8" s="99"/>
      <c r="H8" s="99"/>
    </row>
    <row r="9" spans="1:8" ht="18.75">
      <c r="A9" s="111"/>
      <c r="B9" s="43" t="s">
        <v>13</v>
      </c>
      <c r="C9" s="113" t="s">
        <v>323</v>
      </c>
      <c r="D9" s="113" t="s">
        <v>324</v>
      </c>
      <c r="E9" s="113" t="s">
        <v>325</v>
      </c>
      <c r="F9" s="96" t="s">
        <v>326</v>
      </c>
      <c r="G9" s="96" t="s">
        <v>327</v>
      </c>
      <c r="H9" s="108" t="s">
        <v>328</v>
      </c>
    </row>
    <row r="10" spans="1:8" ht="18.75">
      <c r="A10" s="112"/>
      <c r="B10" s="44"/>
      <c r="C10" s="107"/>
      <c r="D10" s="107"/>
      <c r="E10" s="107"/>
      <c r="F10" s="107"/>
      <c r="G10" s="107"/>
      <c r="H10" s="109"/>
    </row>
    <row r="11" spans="1:8" ht="18.75">
      <c r="A11" s="62"/>
      <c r="B11" s="64"/>
      <c r="C11" s="6"/>
      <c r="D11" s="6"/>
      <c r="E11" s="6"/>
      <c r="F11" s="6"/>
      <c r="G11" s="6"/>
      <c r="H11" s="21"/>
    </row>
    <row r="12" spans="1:8" ht="18.75">
      <c r="A12" s="56" t="s">
        <v>13</v>
      </c>
      <c r="B12" s="51">
        <f>SUM(B14,B20,B23,B34,B41,B48,B57,B66,B75,B83,B91,B101,B105,B112,B117)</f>
        <v>172045</v>
      </c>
      <c r="C12" s="51">
        <f t="shared" ref="C12:H12" si="0">SUM(C14,C20,C23,C34,C41,C48,C57,C66,C75,C83,C91,C101,C105,C112,C117)</f>
        <v>10202</v>
      </c>
      <c r="D12" s="51">
        <f t="shared" si="0"/>
        <v>1826</v>
      </c>
      <c r="E12" s="51">
        <f t="shared" si="0"/>
        <v>2340</v>
      </c>
      <c r="F12" s="51">
        <f t="shared" si="0"/>
        <v>126985</v>
      </c>
      <c r="G12" s="51">
        <f t="shared" si="0"/>
        <v>20366</v>
      </c>
      <c r="H12" s="52">
        <f t="shared" si="0"/>
        <v>10326</v>
      </c>
    </row>
    <row r="13" spans="1:8" ht="18.75">
      <c r="A13" s="55"/>
      <c r="B13" s="53"/>
      <c r="C13" s="53"/>
      <c r="D13" s="53"/>
      <c r="E13" s="53"/>
      <c r="F13" s="53"/>
      <c r="G13" s="53"/>
      <c r="H13" s="54"/>
    </row>
    <row r="14" spans="1:8" ht="18.75">
      <c r="A14" s="56" t="s">
        <v>14</v>
      </c>
      <c r="B14" s="51">
        <f>SUM(B15:B18)</f>
        <v>6269</v>
      </c>
      <c r="C14" s="51">
        <f t="shared" ref="C14:H14" si="1">SUM(C15:C18)</f>
        <v>37</v>
      </c>
      <c r="D14" s="51">
        <f t="shared" si="1"/>
        <v>289</v>
      </c>
      <c r="E14" s="51">
        <f t="shared" si="1"/>
        <v>55</v>
      </c>
      <c r="F14" s="51">
        <f t="shared" si="1"/>
        <v>4630</v>
      </c>
      <c r="G14" s="51">
        <f t="shared" si="1"/>
        <v>1027</v>
      </c>
      <c r="H14" s="52">
        <f t="shared" si="1"/>
        <v>231</v>
      </c>
    </row>
    <row r="15" spans="1:8" ht="18.75">
      <c r="A15" s="9" t="s">
        <v>15</v>
      </c>
      <c r="B15" s="53">
        <f>SUM(C15:H15)</f>
        <v>3836</v>
      </c>
      <c r="C15" s="53">
        <v>37</v>
      </c>
      <c r="D15" s="53">
        <v>289</v>
      </c>
      <c r="E15" s="53">
        <v>55</v>
      </c>
      <c r="F15" s="53">
        <v>2428</v>
      </c>
      <c r="G15" s="53">
        <v>1027</v>
      </c>
      <c r="H15" s="54">
        <v>0</v>
      </c>
    </row>
    <row r="16" spans="1:8" ht="22.5">
      <c r="A16" s="9" t="s">
        <v>18</v>
      </c>
      <c r="B16" s="53">
        <f t="shared" ref="B16:B27" si="2">SUM(C16:H16)</f>
        <v>364</v>
      </c>
      <c r="C16" s="53">
        <v>0</v>
      </c>
      <c r="D16" s="53">
        <v>0</v>
      </c>
      <c r="E16" s="53">
        <v>0</v>
      </c>
      <c r="F16" s="53">
        <v>330</v>
      </c>
      <c r="G16" s="53">
        <v>0</v>
      </c>
      <c r="H16" s="54">
        <v>34</v>
      </c>
    </row>
    <row r="17" spans="1:8" ht="22.5">
      <c r="A17" s="9" t="s">
        <v>19</v>
      </c>
      <c r="B17" s="53">
        <f t="shared" si="2"/>
        <v>1902</v>
      </c>
      <c r="C17" s="53">
        <v>0</v>
      </c>
      <c r="D17" s="53">
        <v>0</v>
      </c>
      <c r="E17" s="53">
        <v>0</v>
      </c>
      <c r="F17" s="53">
        <v>1732</v>
      </c>
      <c r="G17" s="53">
        <v>0</v>
      </c>
      <c r="H17" s="54">
        <v>170</v>
      </c>
    </row>
    <row r="18" spans="1:8" ht="22.5">
      <c r="A18" s="9" t="s">
        <v>20</v>
      </c>
      <c r="B18" s="53">
        <f t="shared" si="2"/>
        <v>167</v>
      </c>
      <c r="C18" s="53">
        <v>0</v>
      </c>
      <c r="D18" s="53">
        <v>0</v>
      </c>
      <c r="E18" s="53">
        <v>0</v>
      </c>
      <c r="F18" s="53">
        <v>140</v>
      </c>
      <c r="G18" s="53">
        <v>0</v>
      </c>
      <c r="H18" s="54">
        <v>27</v>
      </c>
    </row>
    <row r="19" spans="1:8" ht="18.75">
      <c r="A19" s="57"/>
      <c r="B19" s="53"/>
      <c r="C19" s="53"/>
      <c r="D19" s="53"/>
      <c r="E19" s="53"/>
      <c r="F19" s="53"/>
      <c r="G19" s="53"/>
      <c r="H19" s="54"/>
    </row>
    <row r="20" spans="1:8" ht="18.75">
      <c r="A20" s="56" t="s">
        <v>21</v>
      </c>
      <c r="B20" s="51">
        <f>SUM(B21)</f>
        <v>12928</v>
      </c>
      <c r="C20" s="51">
        <f t="shared" ref="C20:H20" si="3">SUM(C21)</f>
        <v>727</v>
      </c>
      <c r="D20" s="51">
        <f t="shared" si="3"/>
        <v>207</v>
      </c>
      <c r="E20" s="51">
        <f t="shared" si="3"/>
        <v>52</v>
      </c>
      <c r="F20" s="51">
        <f t="shared" si="3"/>
        <v>7508</v>
      </c>
      <c r="G20" s="51">
        <f t="shared" si="3"/>
        <v>4433</v>
      </c>
      <c r="H20" s="52">
        <f t="shared" si="3"/>
        <v>1</v>
      </c>
    </row>
    <row r="21" spans="1:8" ht="22.5">
      <c r="A21" s="10" t="s">
        <v>22</v>
      </c>
      <c r="B21" s="53">
        <f t="shared" si="2"/>
        <v>12928</v>
      </c>
      <c r="C21" s="53">
        <v>727</v>
      </c>
      <c r="D21" s="53">
        <v>207</v>
      </c>
      <c r="E21" s="53">
        <v>52</v>
      </c>
      <c r="F21" s="53">
        <v>7508</v>
      </c>
      <c r="G21" s="53">
        <v>4433</v>
      </c>
      <c r="H21" s="54">
        <v>1</v>
      </c>
    </row>
    <row r="22" spans="1:8" ht="18.75">
      <c r="A22" s="57"/>
      <c r="B22" s="53"/>
      <c r="C22" s="53"/>
      <c r="D22" s="53"/>
      <c r="E22" s="53"/>
      <c r="F22" s="53"/>
      <c r="G22" s="53"/>
      <c r="H22" s="54"/>
    </row>
    <row r="23" spans="1:8" ht="18.75">
      <c r="A23" s="56" t="s">
        <v>23</v>
      </c>
      <c r="B23" s="51">
        <f>SUM(B24:B32)</f>
        <v>25917</v>
      </c>
      <c r="C23" s="51">
        <f t="shared" ref="C23:H23" si="4">SUM(C24:C32)</f>
        <v>1288</v>
      </c>
      <c r="D23" s="51">
        <f t="shared" si="4"/>
        <v>176</v>
      </c>
      <c r="E23" s="51">
        <f t="shared" si="4"/>
        <v>119</v>
      </c>
      <c r="F23" s="51">
        <f t="shared" si="4"/>
        <v>19514</v>
      </c>
      <c r="G23" s="51">
        <f t="shared" si="4"/>
        <v>2677</v>
      </c>
      <c r="H23" s="52">
        <f t="shared" si="4"/>
        <v>2143</v>
      </c>
    </row>
    <row r="24" spans="1:8" ht="18.75">
      <c r="A24" s="10" t="s">
        <v>24</v>
      </c>
      <c r="B24" s="53">
        <f t="shared" si="2"/>
        <v>3602</v>
      </c>
      <c r="C24" s="53">
        <v>579</v>
      </c>
      <c r="D24" s="53">
        <v>176</v>
      </c>
      <c r="E24" s="53">
        <v>119</v>
      </c>
      <c r="F24" s="53">
        <v>2253</v>
      </c>
      <c r="G24" s="53">
        <v>475</v>
      </c>
      <c r="H24" s="54">
        <v>0</v>
      </c>
    </row>
    <row r="25" spans="1:8" ht="22.5">
      <c r="A25" s="9" t="s">
        <v>25</v>
      </c>
      <c r="B25" s="53">
        <f t="shared" si="2"/>
        <v>1993</v>
      </c>
      <c r="C25" s="53">
        <v>0</v>
      </c>
      <c r="D25" s="53">
        <v>0</v>
      </c>
      <c r="E25" s="53">
        <v>0</v>
      </c>
      <c r="F25" s="53">
        <v>1776</v>
      </c>
      <c r="G25" s="53">
        <v>0</v>
      </c>
      <c r="H25" s="54">
        <v>217</v>
      </c>
    </row>
    <row r="26" spans="1:8" ht="22.5">
      <c r="A26" s="9" t="s">
        <v>26</v>
      </c>
      <c r="B26" s="53">
        <f t="shared" si="2"/>
        <v>1154</v>
      </c>
      <c r="C26" s="53">
        <v>0</v>
      </c>
      <c r="D26" s="53">
        <v>0</v>
      </c>
      <c r="E26" s="53">
        <v>0</v>
      </c>
      <c r="F26" s="53">
        <v>1011</v>
      </c>
      <c r="G26" s="53">
        <v>0</v>
      </c>
      <c r="H26" s="54">
        <v>143</v>
      </c>
    </row>
    <row r="27" spans="1:8" ht="22.5">
      <c r="A27" s="9" t="s">
        <v>27</v>
      </c>
      <c r="B27" s="53">
        <f t="shared" si="2"/>
        <v>3513</v>
      </c>
      <c r="C27" s="53">
        <v>0</v>
      </c>
      <c r="D27" s="53">
        <v>0</v>
      </c>
      <c r="E27" s="53">
        <v>0</v>
      </c>
      <c r="F27" s="53">
        <v>2963</v>
      </c>
      <c r="G27" s="53">
        <v>0</v>
      </c>
      <c r="H27" s="54">
        <v>550</v>
      </c>
    </row>
    <row r="28" spans="1:8" ht="22.5">
      <c r="A28" s="10" t="s">
        <v>16</v>
      </c>
      <c r="B28" s="53">
        <f>SUM(C28:H28)</f>
        <v>2107</v>
      </c>
      <c r="C28" s="53">
        <v>0</v>
      </c>
      <c r="D28" s="53">
        <v>0</v>
      </c>
      <c r="E28" s="53">
        <v>0</v>
      </c>
      <c r="F28" s="53">
        <v>1782</v>
      </c>
      <c r="G28" s="53">
        <v>0</v>
      </c>
      <c r="H28" s="54">
        <v>325</v>
      </c>
    </row>
    <row r="29" spans="1:8" ht="22.5">
      <c r="A29" s="9" t="s">
        <v>17</v>
      </c>
      <c r="B29" s="53">
        <f>SUM(C29:H29)</f>
        <v>1337</v>
      </c>
      <c r="C29" s="53">
        <v>0</v>
      </c>
      <c r="D29" s="53">
        <v>0</v>
      </c>
      <c r="E29" s="53">
        <v>0</v>
      </c>
      <c r="F29" s="53">
        <v>1051</v>
      </c>
      <c r="G29" s="53">
        <v>0</v>
      </c>
      <c r="H29" s="54">
        <v>286</v>
      </c>
    </row>
    <row r="30" spans="1:8" ht="18.75">
      <c r="A30" s="10" t="s">
        <v>28</v>
      </c>
      <c r="B30" s="53">
        <f>SUM(C30:H30)</f>
        <v>8390</v>
      </c>
      <c r="C30" s="53">
        <v>709</v>
      </c>
      <c r="D30" s="53">
        <v>0</v>
      </c>
      <c r="E30" s="53">
        <v>0</v>
      </c>
      <c r="F30" s="53">
        <v>5479</v>
      </c>
      <c r="G30" s="53">
        <v>2202</v>
      </c>
      <c r="H30" s="54">
        <v>0</v>
      </c>
    </row>
    <row r="31" spans="1:8" ht="22.5">
      <c r="A31" s="9" t="s">
        <v>29</v>
      </c>
      <c r="B31" s="53">
        <f>SUM(C31:H31)</f>
        <v>3154</v>
      </c>
      <c r="C31" s="53">
        <v>0</v>
      </c>
      <c r="D31" s="53">
        <v>0</v>
      </c>
      <c r="E31" s="53">
        <v>0</v>
      </c>
      <c r="F31" s="53">
        <v>2602</v>
      </c>
      <c r="G31" s="53">
        <v>0</v>
      </c>
      <c r="H31" s="54">
        <v>552</v>
      </c>
    </row>
    <row r="32" spans="1:8" ht="22.5">
      <c r="A32" s="9" t="s">
        <v>30</v>
      </c>
      <c r="B32" s="53">
        <f>SUM(C32:H32)</f>
        <v>667</v>
      </c>
      <c r="C32" s="53">
        <v>0</v>
      </c>
      <c r="D32" s="53">
        <v>0</v>
      </c>
      <c r="E32" s="53">
        <v>0</v>
      </c>
      <c r="F32" s="53">
        <v>597</v>
      </c>
      <c r="G32" s="53">
        <v>0</v>
      </c>
      <c r="H32" s="54">
        <v>70</v>
      </c>
    </row>
    <row r="33" spans="1:8" ht="18.75">
      <c r="A33" s="29"/>
      <c r="B33" s="53"/>
      <c r="C33" s="53"/>
      <c r="D33" s="53"/>
      <c r="E33" s="53"/>
      <c r="F33" s="53"/>
      <c r="G33" s="53"/>
      <c r="H33" s="54"/>
    </row>
    <row r="34" spans="1:8" ht="18.75">
      <c r="A34" s="56" t="s">
        <v>31</v>
      </c>
      <c r="B34" s="51">
        <f>SUM(B35:B39)</f>
        <v>10860</v>
      </c>
      <c r="C34" s="51">
        <f t="shared" ref="C34:H34" si="5">SUM(C35:C39)</f>
        <v>638</v>
      </c>
      <c r="D34" s="51">
        <f t="shared" si="5"/>
        <v>71</v>
      </c>
      <c r="E34" s="51">
        <f t="shared" si="5"/>
        <v>108</v>
      </c>
      <c r="F34" s="51">
        <f t="shared" si="5"/>
        <v>6959</v>
      </c>
      <c r="G34" s="51">
        <f t="shared" si="5"/>
        <v>2991</v>
      </c>
      <c r="H34" s="52">
        <f t="shared" si="5"/>
        <v>93</v>
      </c>
    </row>
    <row r="35" spans="1:8" ht="18.75">
      <c r="A35" s="10" t="s">
        <v>111</v>
      </c>
      <c r="B35" s="53">
        <f>SUM(C35:H35)</f>
        <v>8170</v>
      </c>
      <c r="C35" s="53">
        <v>599</v>
      </c>
      <c r="D35" s="53">
        <v>64</v>
      </c>
      <c r="E35" s="53">
        <v>51</v>
      </c>
      <c r="F35" s="53">
        <v>4572</v>
      </c>
      <c r="G35" s="53">
        <v>2884</v>
      </c>
      <c r="H35" s="54">
        <v>0</v>
      </c>
    </row>
    <row r="36" spans="1:8" ht="22.5">
      <c r="A36" s="9" t="s">
        <v>33</v>
      </c>
      <c r="B36" s="53">
        <f>SUM(C36:H36)</f>
        <v>805</v>
      </c>
      <c r="C36" s="53">
        <v>0</v>
      </c>
      <c r="D36" s="53">
        <v>0</v>
      </c>
      <c r="E36" s="53">
        <v>0</v>
      </c>
      <c r="F36" s="53">
        <v>764</v>
      </c>
      <c r="G36" s="53">
        <v>0</v>
      </c>
      <c r="H36" s="54">
        <v>41</v>
      </c>
    </row>
    <row r="37" spans="1:8" ht="18.75">
      <c r="A37" s="9" t="s">
        <v>34</v>
      </c>
      <c r="B37" s="53">
        <f>SUM(C37:H37)</f>
        <v>866</v>
      </c>
      <c r="C37" s="53">
        <v>39</v>
      </c>
      <c r="D37" s="53">
        <v>7</v>
      </c>
      <c r="E37" s="53">
        <v>57</v>
      </c>
      <c r="F37" s="53">
        <v>656</v>
      </c>
      <c r="G37" s="53">
        <v>107</v>
      </c>
      <c r="H37" s="54">
        <v>0</v>
      </c>
    </row>
    <row r="38" spans="1:8" ht="22.5">
      <c r="A38" s="9" t="s">
        <v>35</v>
      </c>
      <c r="B38" s="53">
        <f>SUM(C38:H38)</f>
        <v>160</v>
      </c>
      <c r="C38" s="53">
        <v>0</v>
      </c>
      <c r="D38" s="53">
        <v>0</v>
      </c>
      <c r="E38" s="53">
        <v>0</v>
      </c>
      <c r="F38" s="53">
        <v>113</v>
      </c>
      <c r="G38" s="53">
        <v>0</v>
      </c>
      <c r="H38" s="54">
        <v>47</v>
      </c>
    </row>
    <row r="39" spans="1:8" ht="22.5">
      <c r="A39" s="9" t="s">
        <v>36</v>
      </c>
      <c r="B39" s="53">
        <f>SUM(C39:H39)</f>
        <v>859</v>
      </c>
      <c r="C39" s="53">
        <v>0</v>
      </c>
      <c r="D39" s="53">
        <v>0</v>
      </c>
      <c r="E39" s="53">
        <v>0</v>
      </c>
      <c r="F39" s="53">
        <v>854</v>
      </c>
      <c r="G39" s="53">
        <v>0</v>
      </c>
      <c r="H39" s="54">
        <v>5</v>
      </c>
    </row>
    <row r="40" spans="1:8" ht="18.75">
      <c r="A40" s="57"/>
      <c r="B40" s="53"/>
      <c r="C40" s="53"/>
      <c r="D40" s="53"/>
      <c r="E40" s="53"/>
      <c r="F40" s="53"/>
      <c r="G40" s="53"/>
      <c r="H40" s="54"/>
    </row>
    <row r="41" spans="1:8" ht="18.75">
      <c r="A41" s="56" t="s">
        <v>37</v>
      </c>
      <c r="B41" s="51">
        <f>SUM(B42:B46)</f>
        <v>10137</v>
      </c>
      <c r="C41" s="51">
        <f t="shared" ref="C41:H41" si="6">SUM(C42:C46)</f>
        <v>560</v>
      </c>
      <c r="D41" s="51">
        <f t="shared" si="6"/>
        <v>52</v>
      </c>
      <c r="E41" s="51">
        <f t="shared" si="6"/>
        <v>290</v>
      </c>
      <c r="F41" s="51">
        <f t="shared" si="6"/>
        <v>8665</v>
      </c>
      <c r="G41" s="51">
        <f t="shared" si="6"/>
        <v>85</v>
      </c>
      <c r="H41" s="52">
        <f t="shared" si="6"/>
        <v>485</v>
      </c>
    </row>
    <row r="42" spans="1:8" ht="18.75">
      <c r="A42" s="10" t="s">
        <v>38</v>
      </c>
      <c r="B42" s="53">
        <f>SUM(C42:H42)</f>
        <v>6215</v>
      </c>
      <c r="C42" s="53">
        <v>560</v>
      </c>
      <c r="D42" s="53">
        <v>52</v>
      </c>
      <c r="E42" s="53">
        <v>290</v>
      </c>
      <c r="F42" s="53">
        <v>5228</v>
      </c>
      <c r="G42" s="53">
        <v>85</v>
      </c>
      <c r="H42" s="54">
        <v>0</v>
      </c>
    </row>
    <row r="43" spans="1:8" ht="22.5">
      <c r="A43" s="9" t="s">
        <v>39</v>
      </c>
      <c r="B43" s="53">
        <f>SUM(C43:H43)</f>
        <v>1817</v>
      </c>
      <c r="C43" s="53">
        <v>0</v>
      </c>
      <c r="D43" s="53">
        <v>0</v>
      </c>
      <c r="E43" s="53">
        <v>0</v>
      </c>
      <c r="F43" s="53">
        <v>1592</v>
      </c>
      <c r="G43" s="53">
        <v>0</v>
      </c>
      <c r="H43" s="54">
        <v>225</v>
      </c>
    </row>
    <row r="44" spans="1:8" ht="22.5">
      <c r="A44" s="9" t="s">
        <v>40</v>
      </c>
      <c r="B44" s="53">
        <f>SUM(C44:H44)</f>
        <v>884</v>
      </c>
      <c r="C44" s="53">
        <v>0</v>
      </c>
      <c r="D44" s="53">
        <v>0</v>
      </c>
      <c r="E44" s="53">
        <v>0</v>
      </c>
      <c r="F44" s="53">
        <v>782</v>
      </c>
      <c r="G44" s="53">
        <v>0</v>
      </c>
      <c r="H44" s="54">
        <v>102</v>
      </c>
    </row>
    <row r="45" spans="1:8" ht="22.5">
      <c r="A45" s="9" t="s">
        <v>41</v>
      </c>
      <c r="B45" s="53">
        <f>SUM(C45:H45)</f>
        <v>249</v>
      </c>
      <c r="C45" s="53">
        <v>0</v>
      </c>
      <c r="D45" s="53">
        <v>0</v>
      </c>
      <c r="E45" s="53">
        <v>0</v>
      </c>
      <c r="F45" s="53">
        <v>206</v>
      </c>
      <c r="G45" s="53">
        <v>0</v>
      </c>
      <c r="H45" s="54">
        <v>43</v>
      </c>
    </row>
    <row r="46" spans="1:8" ht="22.5">
      <c r="A46" s="9" t="s">
        <v>42</v>
      </c>
      <c r="B46" s="53">
        <f>SUM(C46:H46)</f>
        <v>972</v>
      </c>
      <c r="C46" s="53">
        <v>0</v>
      </c>
      <c r="D46" s="53">
        <v>0</v>
      </c>
      <c r="E46" s="53">
        <v>0</v>
      </c>
      <c r="F46" s="53">
        <v>857</v>
      </c>
      <c r="G46" s="53">
        <v>0</v>
      </c>
      <c r="H46" s="54">
        <v>115</v>
      </c>
    </row>
    <row r="47" spans="1:8" ht="18.75">
      <c r="A47" s="57"/>
      <c r="B47" s="53"/>
      <c r="C47" s="53"/>
      <c r="D47" s="53"/>
      <c r="E47" s="53"/>
      <c r="F47" s="53"/>
      <c r="G47" s="53"/>
      <c r="H47" s="54"/>
    </row>
    <row r="48" spans="1:8" ht="18.75">
      <c r="A48" s="56" t="s">
        <v>43</v>
      </c>
      <c r="B48" s="51">
        <f>SUM(B49:B55)</f>
        <v>9289</v>
      </c>
      <c r="C48" s="51">
        <f t="shared" ref="C48:H48" si="7">SUM(C49:C55)</f>
        <v>632</v>
      </c>
      <c r="D48" s="51">
        <f t="shared" si="7"/>
        <v>43</v>
      </c>
      <c r="E48" s="51">
        <f t="shared" si="7"/>
        <v>45</v>
      </c>
      <c r="F48" s="51">
        <f t="shared" si="7"/>
        <v>7181</v>
      </c>
      <c r="G48" s="51">
        <f t="shared" si="7"/>
        <v>757</v>
      </c>
      <c r="H48" s="52">
        <f t="shared" si="7"/>
        <v>631</v>
      </c>
    </row>
    <row r="49" spans="1:8" ht="18.75">
      <c r="A49" s="9" t="s">
        <v>44</v>
      </c>
      <c r="B49" s="53">
        <f t="shared" ref="B49:B55" si="8">SUM(C49:H49)</f>
        <v>2208</v>
      </c>
      <c r="C49" s="53">
        <v>203</v>
      </c>
      <c r="D49" s="53">
        <v>0</v>
      </c>
      <c r="E49" s="53">
        <v>0</v>
      </c>
      <c r="F49" s="53">
        <v>1964</v>
      </c>
      <c r="G49" s="53">
        <v>41</v>
      </c>
      <c r="H49" s="54">
        <v>0</v>
      </c>
    </row>
    <row r="50" spans="1:8" ht="22.5">
      <c r="A50" s="9" t="s">
        <v>45</v>
      </c>
      <c r="B50" s="53">
        <f t="shared" si="8"/>
        <v>293</v>
      </c>
      <c r="C50" s="53">
        <v>0</v>
      </c>
      <c r="D50" s="53">
        <v>0</v>
      </c>
      <c r="E50" s="53">
        <v>0</v>
      </c>
      <c r="F50" s="53">
        <v>263</v>
      </c>
      <c r="G50" s="53">
        <v>0</v>
      </c>
      <c r="H50" s="54">
        <v>30</v>
      </c>
    </row>
    <row r="51" spans="1:8" ht="22.5">
      <c r="A51" s="9" t="s">
        <v>46</v>
      </c>
      <c r="B51" s="53">
        <f t="shared" si="8"/>
        <v>836</v>
      </c>
      <c r="C51" s="53">
        <v>0</v>
      </c>
      <c r="D51" s="53">
        <v>0</v>
      </c>
      <c r="E51" s="53">
        <v>0</v>
      </c>
      <c r="F51" s="53">
        <v>805</v>
      </c>
      <c r="G51" s="53">
        <v>0</v>
      </c>
      <c r="H51" s="54">
        <v>31</v>
      </c>
    </row>
    <row r="52" spans="1:8" ht="18.75">
      <c r="A52" s="9" t="s">
        <v>47</v>
      </c>
      <c r="B52" s="53">
        <f t="shared" si="8"/>
        <v>1957</v>
      </c>
      <c r="C52" s="53">
        <v>146</v>
      </c>
      <c r="D52" s="53">
        <v>19</v>
      </c>
      <c r="E52" s="53">
        <v>23</v>
      </c>
      <c r="F52" s="53">
        <v>1060</v>
      </c>
      <c r="G52" s="53">
        <v>709</v>
      </c>
      <c r="H52" s="54">
        <v>0</v>
      </c>
    </row>
    <row r="53" spans="1:8" ht="18.75">
      <c r="A53" s="9" t="s">
        <v>48</v>
      </c>
      <c r="B53" s="53">
        <f t="shared" si="8"/>
        <v>1514</v>
      </c>
      <c r="C53" s="53">
        <v>283</v>
      </c>
      <c r="D53" s="53">
        <v>24</v>
      </c>
      <c r="E53" s="53">
        <v>22</v>
      </c>
      <c r="F53" s="53">
        <v>1178</v>
      </c>
      <c r="G53" s="53">
        <v>7</v>
      </c>
      <c r="H53" s="54">
        <v>0</v>
      </c>
    </row>
    <row r="54" spans="1:8" ht="22.5">
      <c r="A54" s="9" t="s">
        <v>49</v>
      </c>
      <c r="B54" s="53">
        <f t="shared" si="8"/>
        <v>1392</v>
      </c>
      <c r="C54" s="53">
        <v>0</v>
      </c>
      <c r="D54" s="53">
        <v>0</v>
      </c>
      <c r="E54" s="53">
        <v>0</v>
      </c>
      <c r="F54" s="53">
        <v>960</v>
      </c>
      <c r="G54" s="53">
        <v>0</v>
      </c>
      <c r="H54" s="54">
        <v>432</v>
      </c>
    </row>
    <row r="55" spans="1:8" ht="22.5">
      <c r="A55" s="9" t="s">
        <v>50</v>
      </c>
      <c r="B55" s="53">
        <f t="shared" si="8"/>
        <v>1089</v>
      </c>
      <c r="C55" s="53">
        <v>0</v>
      </c>
      <c r="D55" s="53">
        <v>0</v>
      </c>
      <c r="E55" s="53">
        <v>0</v>
      </c>
      <c r="F55" s="53">
        <v>951</v>
      </c>
      <c r="G55" s="53">
        <v>0</v>
      </c>
      <c r="H55" s="54">
        <v>138</v>
      </c>
    </row>
    <row r="56" spans="1:8" ht="18.75">
      <c r="A56" s="29"/>
      <c r="B56" s="53"/>
      <c r="C56" s="53"/>
      <c r="D56" s="53"/>
      <c r="E56" s="53"/>
      <c r="F56" s="53"/>
      <c r="G56" s="53"/>
      <c r="H56" s="54"/>
    </row>
    <row r="57" spans="1:8" ht="18.75">
      <c r="A57" s="56" t="s">
        <v>51</v>
      </c>
      <c r="B57" s="51">
        <f>SUM(B58:B64)</f>
        <v>21577</v>
      </c>
      <c r="C57" s="51">
        <f t="shared" ref="C57:H57" si="9">SUM(C58:C64)</f>
        <v>2073</v>
      </c>
      <c r="D57" s="51">
        <f t="shared" si="9"/>
        <v>209</v>
      </c>
      <c r="E57" s="51">
        <f t="shared" si="9"/>
        <v>261</v>
      </c>
      <c r="F57" s="51">
        <f t="shared" si="9"/>
        <v>15545</v>
      </c>
      <c r="G57" s="51">
        <f t="shared" si="9"/>
        <v>2960</v>
      </c>
      <c r="H57" s="52">
        <f t="shared" si="9"/>
        <v>529</v>
      </c>
    </row>
    <row r="58" spans="1:8" ht="18.75">
      <c r="A58" s="10" t="s">
        <v>52</v>
      </c>
      <c r="B58" s="53">
        <f t="shared" ref="B58:B64" si="10">SUM(C58:H58)</f>
        <v>10042</v>
      </c>
      <c r="C58" s="53">
        <v>1078</v>
      </c>
      <c r="D58" s="53">
        <v>127</v>
      </c>
      <c r="E58" s="53">
        <v>197</v>
      </c>
      <c r="F58" s="53">
        <v>7553</v>
      </c>
      <c r="G58" s="53">
        <v>1087</v>
      </c>
      <c r="H58" s="54">
        <v>0</v>
      </c>
    </row>
    <row r="59" spans="1:8" ht="18.75">
      <c r="A59" s="10" t="s">
        <v>53</v>
      </c>
      <c r="B59" s="53">
        <f t="shared" si="10"/>
        <v>3284</v>
      </c>
      <c r="C59" s="53">
        <v>750</v>
      </c>
      <c r="D59" s="53">
        <v>56</v>
      </c>
      <c r="E59" s="53">
        <v>15</v>
      </c>
      <c r="F59" s="53">
        <v>1510</v>
      </c>
      <c r="G59" s="53">
        <v>953</v>
      </c>
      <c r="H59" s="54">
        <v>0</v>
      </c>
    </row>
    <row r="60" spans="1:8" ht="22.5">
      <c r="A60" s="9" t="s">
        <v>54</v>
      </c>
      <c r="B60" s="53">
        <f t="shared" si="10"/>
        <v>2136</v>
      </c>
      <c r="C60" s="53">
        <v>0</v>
      </c>
      <c r="D60" s="53">
        <v>0</v>
      </c>
      <c r="E60" s="53">
        <v>0</v>
      </c>
      <c r="F60" s="53">
        <v>1729</v>
      </c>
      <c r="G60" s="53">
        <v>0</v>
      </c>
      <c r="H60" s="54">
        <v>407</v>
      </c>
    </row>
    <row r="61" spans="1:8" ht="22.5">
      <c r="A61" s="9" t="s">
        <v>55</v>
      </c>
      <c r="B61" s="53">
        <f t="shared" si="10"/>
        <v>417</v>
      </c>
      <c r="C61" s="53">
        <v>0</v>
      </c>
      <c r="D61" s="53">
        <v>0</v>
      </c>
      <c r="E61" s="53">
        <v>0</v>
      </c>
      <c r="F61" s="53">
        <v>409</v>
      </c>
      <c r="G61" s="53">
        <v>0</v>
      </c>
      <c r="H61" s="54">
        <v>8</v>
      </c>
    </row>
    <row r="62" spans="1:8" ht="18.75">
      <c r="A62" s="9" t="s">
        <v>56</v>
      </c>
      <c r="B62" s="53">
        <f t="shared" si="10"/>
        <v>3885</v>
      </c>
      <c r="C62" s="53">
        <v>245</v>
      </c>
      <c r="D62" s="53">
        <v>26</v>
      </c>
      <c r="E62" s="53">
        <v>49</v>
      </c>
      <c r="F62" s="53">
        <v>2645</v>
      </c>
      <c r="G62" s="53">
        <v>920</v>
      </c>
      <c r="H62" s="54">
        <v>0</v>
      </c>
    </row>
    <row r="63" spans="1:8" ht="22.5">
      <c r="A63" s="9" t="s">
        <v>57</v>
      </c>
      <c r="B63" s="53">
        <f t="shared" si="10"/>
        <v>692</v>
      </c>
      <c r="C63" s="53">
        <v>0</v>
      </c>
      <c r="D63" s="53">
        <v>0</v>
      </c>
      <c r="E63" s="53">
        <v>0</v>
      </c>
      <c r="F63" s="53">
        <v>611</v>
      </c>
      <c r="G63" s="53">
        <v>0</v>
      </c>
      <c r="H63" s="54">
        <v>81</v>
      </c>
    </row>
    <row r="64" spans="1:8" ht="22.5">
      <c r="A64" s="9" t="s">
        <v>58</v>
      </c>
      <c r="B64" s="53">
        <f t="shared" si="10"/>
        <v>1121</v>
      </c>
      <c r="C64" s="53">
        <v>0</v>
      </c>
      <c r="D64" s="53">
        <v>0</v>
      </c>
      <c r="E64" s="53">
        <v>0</v>
      </c>
      <c r="F64" s="53">
        <v>1088</v>
      </c>
      <c r="G64" s="53">
        <v>0</v>
      </c>
      <c r="H64" s="54">
        <v>33</v>
      </c>
    </row>
    <row r="65" spans="1:8" ht="18.75">
      <c r="A65" s="57"/>
      <c r="B65" s="53"/>
      <c r="C65" s="53"/>
      <c r="D65" s="53"/>
      <c r="E65" s="53"/>
      <c r="F65" s="53"/>
      <c r="G65" s="53"/>
      <c r="H65" s="54"/>
    </row>
    <row r="66" spans="1:8" ht="18.75">
      <c r="A66" s="56" t="s">
        <v>59</v>
      </c>
      <c r="B66" s="51">
        <f>SUM(B67:B72)</f>
        <v>17531</v>
      </c>
      <c r="C66" s="51">
        <f t="shared" ref="C66:H66" si="11">SUM(C67:C72)</f>
        <v>875</v>
      </c>
      <c r="D66" s="51">
        <f t="shared" si="11"/>
        <v>47</v>
      </c>
      <c r="E66" s="51">
        <f t="shared" si="11"/>
        <v>320</v>
      </c>
      <c r="F66" s="51">
        <f t="shared" si="11"/>
        <v>11327</v>
      </c>
      <c r="G66" s="51">
        <f t="shared" si="11"/>
        <v>3532</v>
      </c>
      <c r="H66" s="52">
        <f t="shared" si="11"/>
        <v>1430</v>
      </c>
    </row>
    <row r="67" spans="1:8" ht="18.75">
      <c r="A67" s="10" t="s">
        <v>60</v>
      </c>
      <c r="B67" s="53">
        <f t="shared" ref="B67:B72" si="12">SUM(C67:H67)</f>
        <v>8977</v>
      </c>
      <c r="C67" s="53">
        <v>337</v>
      </c>
      <c r="D67" s="53">
        <v>43</v>
      </c>
      <c r="E67" s="53">
        <v>296</v>
      </c>
      <c r="F67" s="53">
        <v>4808</v>
      </c>
      <c r="G67" s="53">
        <v>3493</v>
      </c>
      <c r="H67" s="54">
        <v>0</v>
      </c>
    </row>
    <row r="68" spans="1:8" ht="22.5">
      <c r="A68" s="9" t="s">
        <v>61</v>
      </c>
      <c r="B68" s="53">
        <f t="shared" si="12"/>
        <v>1293</v>
      </c>
      <c r="C68" s="53">
        <v>0</v>
      </c>
      <c r="D68" s="53">
        <v>0</v>
      </c>
      <c r="E68" s="53">
        <v>0</v>
      </c>
      <c r="F68" s="53">
        <v>620</v>
      </c>
      <c r="G68" s="53">
        <v>0</v>
      </c>
      <c r="H68" s="54">
        <v>673</v>
      </c>
    </row>
    <row r="69" spans="1:8" ht="22.5">
      <c r="A69" s="9" t="s">
        <v>62</v>
      </c>
      <c r="B69" s="53">
        <f t="shared" si="12"/>
        <v>785</v>
      </c>
      <c r="C69" s="53">
        <v>0</v>
      </c>
      <c r="D69" s="53">
        <v>0</v>
      </c>
      <c r="E69" s="53">
        <v>0</v>
      </c>
      <c r="F69" s="53">
        <v>677</v>
      </c>
      <c r="G69" s="53">
        <v>0</v>
      </c>
      <c r="H69" s="54">
        <v>108</v>
      </c>
    </row>
    <row r="70" spans="1:8" ht="22.5">
      <c r="A70" s="9" t="s">
        <v>63</v>
      </c>
      <c r="B70" s="53">
        <f t="shared" si="12"/>
        <v>2838</v>
      </c>
      <c r="C70" s="53">
        <v>0</v>
      </c>
      <c r="D70" s="53">
        <v>0</v>
      </c>
      <c r="E70" s="53">
        <v>0</v>
      </c>
      <c r="F70" s="53">
        <v>2316</v>
      </c>
      <c r="G70" s="53">
        <v>0</v>
      </c>
      <c r="H70" s="54">
        <v>522</v>
      </c>
    </row>
    <row r="71" spans="1:8" ht="18.75">
      <c r="A71" s="9" t="s">
        <v>64</v>
      </c>
      <c r="B71" s="53">
        <f t="shared" si="12"/>
        <v>2352</v>
      </c>
      <c r="C71" s="53">
        <v>538</v>
      </c>
      <c r="D71" s="53">
        <v>4</v>
      </c>
      <c r="E71" s="53">
        <v>24</v>
      </c>
      <c r="F71" s="53">
        <v>1747</v>
      </c>
      <c r="G71" s="53">
        <v>39</v>
      </c>
      <c r="H71" s="54">
        <v>0</v>
      </c>
    </row>
    <row r="72" spans="1:8" ht="22.5">
      <c r="A72" s="9" t="s">
        <v>65</v>
      </c>
      <c r="B72" s="53">
        <f t="shared" si="12"/>
        <v>1286</v>
      </c>
      <c r="C72" s="53">
        <v>0</v>
      </c>
      <c r="D72" s="53">
        <v>0</v>
      </c>
      <c r="E72" s="53">
        <v>0</v>
      </c>
      <c r="F72" s="53">
        <v>1159</v>
      </c>
      <c r="G72" s="53">
        <v>0</v>
      </c>
      <c r="H72" s="54">
        <v>127</v>
      </c>
    </row>
    <row r="73" spans="1:8" ht="18.75">
      <c r="A73" s="57"/>
      <c r="B73" s="53"/>
      <c r="C73" s="53"/>
      <c r="D73" s="53"/>
      <c r="E73" s="53"/>
      <c r="F73" s="53"/>
      <c r="G73" s="53"/>
      <c r="H73" s="54"/>
    </row>
    <row r="74" spans="1:8" ht="18.75">
      <c r="A74" s="57"/>
      <c r="B74" s="53"/>
      <c r="C74" s="53"/>
      <c r="D74" s="53"/>
      <c r="E74" s="53"/>
      <c r="F74" s="53"/>
      <c r="G74" s="53"/>
      <c r="H74" s="54"/>
    </row>
    <row r="75" spans="1:8" ht="18.75">
      <c r="A75" s="56" t="s">
        <v>66</v>
      </c>
      <c r="B75" s="51">
        <f>SUM(B76:B81)</f>
        <v>8916</v>
      </c>
      <c r="C75" s="51">
        <f t="shared" ref="C75:H75" si="13">SUM(C76:C81)</f>
        <v>291</v>
      </c>
      <c r="D75" s="51">
        <f t="shared" si="13"/>
        <v>228</v>
      </c>
      <c r="E75" s="51">
        <f t="shared" si="13"/>
        <v>236</v>
      </c>
      <c r="F75" s="51">
        <f t="shared" si="13"/>
        <v>7816</v>
      </c>
      <c r="G75" s="51">
        <f t="shared" si="13"/>
        <v>7</v>
      </c>
      <c r="H75" s="52">
        <f t="shared" si="13"/>
        <v>338</v>
      </c>
    </row>
    <row r="76" spans="1:8" ht="18.75">
      <c r="A76" s="9" t="s">
        <v>67</v>
      </c>
      <c r="B76" s="53">
        <f>SUM(C76:H76)</f>
        <v>4035</v>
      </c>
      <c r="C76" s="53">
        <v>291</v>
      </c>
      <c r="D76" s="53">
        <v>228</v>
      </c>
      <c r="E76" s="53">
        <v>236</v>
      </c>
      <c r="F76" s="53">
        <v>3273</v>
      </c>
      <c r="G76" s="53">
        <v>7</v>
      </c>
      <c r="H76" s="54">
        <v>0</v>
      </c>
    </row>
    <row r="77" spans="1:8" ht="22.5">
      <c r="A77" s="9" t="s">
        <v>68</v>
      </c>
      <c r="B77" s="53">
        <f>SUM(C77:H77)</f>
        <v>930</v>
      </c>
      <c r="C77" s="53">
        <v>0</v>
      </c>
      <c r="D77" s="53">
        <v>0</v>
      </c>
      <c r="E77" s="53">
        <v>0</v>
      </c>
      <c r="F77" s="53">
        <v>819</v>
      </c>
      <c r="G77" s="53">
        <v>0</v>
      </c>
      <c r="H77" s="54">
        <v>111</v>
      </c>
    </row>
    <row r="78" spans="1:8" ht="22.5">
      <c r="A78" s="9" t="s">
        <v>69</v>
      </c>
      <c r="B78" s="53">
        <f>SUM(C78:H78)</f>
        <v>796</v>
      </c>
      <c r="C78" s="53">
        <v>0</v>
      </c>
      <c r="D78" s="53">
        <v>0</v>
      </c>
      <c r="E78" s="53">
        <v>0</v>
      </c>
      <c r="F78" s="53">
        <v>717</v>
      </c>
      <c r="G78" s="53">
        <v>0</v>
      </c>
      <c r="H78" s="54">
        <v>79</v>
      </c>
    </row>
    <row r="79" spans="1:8" ht="22.5">
      <c r="A79" s="9" t="s">
        <v>70</v>
      </c>
      <c r="B79" s="53">
        <f>SUM(C79:H79)</f>
        <v>1643</v>
      </c>
      <c r="C79" s="53">
        <v>0</v>
      </c>
      <c r="D79" s="53">
        <v>0</v>
      </c>
      <c r="E79" s="53">
        <v>0</v>
      </c>
      <c r="F79" s="53">
        <v>1561</v>
      </c>
      <c r="G79" s="53">
        <v>0</v>
      </c>
      <c r="H79" s="54">
        <v>82</v>
      </c>
    </row>
    <row r="80" spans="1:8" ht="22.5">
      <c r="A80" s="9" t="s">
        <v>71</v>
      </c>
      <c r="B80" s="53">
        <f>SUM(C80:H80)</f>
        <v>873</v>
      </c>
      <c r="C80" s="53">
        <v>0</v>
      </c>
      <c r="D80" s="53">
        <v>0</v>
      </c>
      <c r="E80" s="53">
        <v>0</v>
      </c>
      <c r="F80" s="53">
        <v>854</v>
      </c>
      <c r="G80" s="53">
        <v>0</v>
      </c>
      <c r="H80" s="54">
        <v>19</v>
      </c>
    </row>
    <row r="81" spans="1:8" ht="22.5">
      <c r="A81" s="9" t="s">
        <v>72</v>
      </c>
      <c r="B81" s="53">
        <f t="shared" ref="B81:B120" si="14">SUM(C81:H81)</f>
        <v>639</v>
      </c>
      <c r="C81" s="53">
        <v>0</v>
      </c>
      <c r="D81" s="53">
        <v>0</v>
      </c>
      <c r="E81" s="53">
        <v>0</v>
      </c>
      <c r="F81" s="53">
        <v>592</v>
      </c>
      <c r="G81" s="53">
        <v>0</v>
      </c>
      <c r="H81" s="54">
        <v>47</v>
      </c>
    </row>
    <row r="82" spans="1:8" ht="18.75">
      <c r="A82" s="57"/>
      <c r="B82" s="53"/>
      <c r="C82" s="53"/>
      <c r="D82" s="53"/>
      <c r="E82" s="53"/>
      <c r="F82" s="53"/>
      <c r="G82" s="53"/>
      <c r="H82" s="54"/>
    </row>
    <row r="83" spans="1:8" ht="18.75">
      <c r="A83" s="56" t="s">
        <v>73</v>
      </c>
      <c r="B83" s="51">
        <f>SUM(B84:B89)</f>
        <v>7278</v>
      </c>
      <c r="C83" s="51">
        <f t="shared" ref="C83:H83" si="15">SUM(C84:C89)</f>
        <v>1055</v>
      </c>
      <c r="D83" s="51">
        <f t="shared" si="15"/>
        <v>304</v>
      </c>
      <c r="E83" s="51">
        <f t="shared" si="15"/>
        <v>566</v>
      </c>
      <c r="F83" s="51">
        <f t="shared" si="15"/>
        <v>4470</v>
      </c>
      <c r="G83" s="51">
        <f t="shared" si="15"/>
        <v>366</v>
      </c>
      <c r="H83" s="52">
        <f t="shared" si="15"/>
        <v>517</v>
      </c>
    </row>
    <row r="84" spans="1:8" ht="18.75">
      <c r="A84" s="9" t="s">
        <v>74</v>
      </c>
      <c r="B84" s="53">
        <f t="shared" si="14"/>
        <v>2761</v>
      </c>
      <c r="C84" s="53">
        <v>684</v>
      </c>
      <c r="D84" s="53">
        <v>254</v>
      </c>
      <c r="E84" s="53">
        <v>498</v>
      </c>
      <c r="F84" s="53">
        <v>1077</v>
      </c>
      <c r="G84" s="53">
        <v>248</v>
      </c>
      <c r="H84" s="54">
        <v>0</v>
      </c>
    </row>
    <row r="85" spans="1:8" ht="22.5">
      <c r="A85" s="9" t="s">
        <v>75</v>
      </c>
      <c r="B85" s="53">
        <f t="shared" si="14"/>
        <v>273</v>
      </c>
      <c r="C85" s="53">
        <v>0</v>
      </c>
      <c r="D85" s="53">
        <v>0</v>
      </c>
      <c r="E85" s="53">
        <v>0</v>
      </c>
      <c r="F85" s="53">
        <v>264</v>
      </c>
      <c r="G85" s="53">
        <v>0</v>
      </c>
      <c r="H85" s="54">
        <v>9</v>
      </c>
    </row>
    <row r="86" spans="1:8" ht="18.75">
      <c r="A86" s="10" t="s">
        <v>76</v>
      </c>
      <c r="B86" s="53">
        <f t="shared" si="14"/>
        <v>1852</v>
      </c>
      <c r="C86" s="53">
        <v>371</v>
      </c>
      <c r="D86" s="53">
        <v>50</v>
      </c>
      <c r="E86" s="53">
        <v>68</v>
      </c>
      <c r="F86" s="53">
        <v>1245</v>
      </c>
      <c r="G86" s="53">
        <v>118</v>
      </c>
      <c r="H86" s="54">
        <v>0</v>
      </c>
    </row>
    <row r="87" spans="1:8" ht="22.5">
      <c r="A87" s="9" t="s">
        <v>77</v>
      </c>
      <c r="B87" s="53">
        <f t="shared" si="14"/>
        <v>1647</v>
      </c>
      <c r="C87" s="53">
        <v>0</v>
      </c>
      <c r="D87" s="53">
        <v>0</v>
      </c>
      <c r="E87" s="53">
        <v>0</v>
      </c>
      <c r="F87" s="53">
        <v>1230</v>
      </c>
      <c r="G87" s="53">
        <v>0</v>
      </c>
      <c r="H87" s="54">
        <v>417</v>
      </c>
    </row>
    <row r="88" spans="1:8" ht="22.5">
      <c r="A88" s="9" t="s">
        <v>78</v>
      </c>
      <c r="B88" s="53">
        <f t="shared" si="14"/>
        <v>200</v>
      </c>
      <c r="C88" s="53">
        <v>0</v>
      </c>
      <c r="D88" s="53">
        <v>0</v>
      </c>
      <c r="E88" s="53">
        <v>0</v>
      </c>
      <c r="F88" s="53">
        <v>194</v>
      </c>
      <c r="G88" s="53">
        <v>0</v>
      </c>
      <c r="H88" s="54">
        <v>6</v>
      </c>
    </row>
    <row r="89" spans="1:8" ht="22.5">
      <c r="A89" s="9" t="s">
        <v>79</v>
      </c>
      <c r="B89" s="53">
        <f t="shared" si="14"/>
        <v>545</v>
      </c>
      <c r="C89" s="53">
        <v>0</v>
      </c>
      <c r="D89" s="53">
        <v>0</v>
      </c>
      <c r="E89" s="53">
        <v>0</v>
      </c>
      <c r="F89" s="53">
        <v>460</v>
      </c>
      <c r="G89" s="53">
        <v>0</v>
      </c>
      <c r="H89" s="54">
        <v>85</v>
      </c>
    </row>
    <row r="90" spans="1:8" ht="18.75">
      <c r="A90" s="57"/>
      <c r="B90" s="53"/>
      <c r="C90" s="53"/>
      <c r="D90" s="53"/>
      <c r="E90" s="53"/>
      <c r="F90" s="53"/>
      <c r="G90" s="53"/>
      <c r="H90" s="54"/>
    </row>
    <row r="91" spans="1:8" ht="18.75">
      <c r="A91" s="56" t="s">
        <v>80</v>
      </c>
      <c r="B91" s="51">
        <f>SUM(B92:B99)</f>
        <v>9890</v>
      </c>
      <c r="C91" s="51">
        <f t="shared" ref="C91:H91" si="16">SUM(C92:C99)</f>
        <v>0</v>
      </c>
      <c r="D91" s="51">
        <f t="shared" si="16"/>
        <v>0</v>
      </c>
      <c r="E91" s="51">
        <f t="shared" si="16"/>
        <v>0</v>
      </c>
      <c r="F91" s="51">
        <f t="shared" si="16"/>
        <v>7883</v>
      </c>
      <c r="G91" s="51">
        <f t="shared" si="16"/>
        <v>0</v>
      </c>
      <c r="H91" s="52">
        <f t="shared" si="16"/>
        <v>2007</v>
      </c>
    </row>
    <row r="92" spans="1:8" ht="22.5">
      <c r="A92" s="10" t="s">
        <v>81</v>
      </c>
      <c r="B92" s="53">
        <f t="shared" si="14"/>
        <v>4636</v>
      </c>
      <c r="C92" s="53">
        <v>0</v>
      </c>
      <c r="D92" s="53">
        <v>0</v>
      </c>
      <c r="E92" s="53">
        <v>0</v>
      </c>
      <c r="F92" s="53">
        <v>3637</v>
      </c>
      <c r="G92" s="53">
        <v>0</v>
      </c>
      <c r="H92" s="54">
        <v>999</v>
      </c>
    </row>
    <row r="93" spans="1:8" ht="22.5">
      <c r="A93" s="9" t="s">
        <v>82</v>
      </c>
      <c r="B93" s="53">
        <f t="shared" si="14"/>
        <v>1236</v>
      </c>
      <c r="C93" s="53">
        <v>0</v>
      </c>
      <c r="D93" s="53">
        <v>0</v>
      </c>
      <c r="E93" s="53">
        <v>0</v>
      </c>
      <c r="F93" s="53">
        <v>1178</v>
      </c>
      <c r="G93" s="53">
        <v>0</v>
      </c>
      <c r="H93" s="54">
        <v>58</v>
      </c>
    </row>
    <row r="94" spans="1:8" ht="22.5">
      <c r="A94" s="9" t="s">
        <v>83</v>
      </c>
      <c r="B94" s="53">
        <f t="shared" si="14"/>
        <v>865</v>
      </c>
      <c r="C94" s="53">
        <v>0</v>
      </c>
      <c r="D94" s="53">
        <v>0</v>
      </c>
      <c r="E94" s="53">
        <v>0</v>
      </c>
      <c r="F94" s="53">
        <v>689</v>
      </c>
      <c r="G94" s="53">
        <v>0</v>
      </c>
      <c r="H94" s="54">
        <v>176</v>
      </c>
    </row>
    <row r="95" spans="1:8" ht="22.5">
      <c r="A95" s="9" t="s">
        <v>84</v>
      </c>
      <c r="B95" s="53">
        <f t="shared" si="14"/>
        <v>764</v>
      </c>
      <c r="C95" s="53">
        <v>0</v>
      </c>
      <c r="D95" s="53">
        <v>0</v>
      </c>
      <c r="E95" s="53">
        <v>0</v>
      </c>
      <c r="F95" s="53">
        <v>596</v>
      </c>
      <c r="G95" s="53">
        <v>0</v>
      </c>
      <c r="H95" s="54">
        <v>168</v>
      </c>
    </row>
    <row r="96" spans="1:8" ht="22.5">
      <c r="A96" s="9" t="s">
        <v>85</v>
      </c>
      <c r="B96" s="53">
        <f t="shared" si="14"/>
        <v>570</v>
      </c>
      <c r="C96" s="53">
        <v>0</v>
      </c>
      <c r="D96" s="53">
        <v>0</v>
      </c>
      <c r="E96" s="53">
        <v>0</v>
      </c>
      <c r="F96" s="53">
        <v>507</v>
      </c>
      <c r="G96" s="53">
        <v>0</v>
      </c>
      <c r="H96" s="54">
        <v>63</v>
      </c>
    </row>
    <row r="97" spans="1:8" ht="22.5">
      <c r="A97" s="9" t="s">
        <v>86</v>
      </c>
      <c r="B97" s="53">
        <f t="shared" si="14"/>
        <v>1061</v>
      </c>
      <c r="C97" s="53">
        <v>0</v>
      </c>
      <c r="D97" s="53">
        <v>0</v>
      </c>
      <c r="E97" s="53">
        <v>0</v>
      </c>
      <c r="F97" s="53">
        <v>735</v>
      </c>
      <c r="G97" s="53">
        <v>0</v>
      </c>
      <c r="H97" s="54">
        <v>326</v>
      </c>
    </row>
    <row r="98" spans="1:8" ht="22.5">
      <c r="A98" s="9" t="s">
        <v>87</v>
      </c>
      <c r="B98" s="53">
        <f t="shared" si="14"/>
        <v>635</v>
      </c>
      <c r="C98" s="53">
        <v>0</v>
      </c>
      <c r="D98" s="53">
        <v>0</v>
      </c>
      <c r="E98" s="53">
        <v>0</v>
      </c>
      <c r="F98" s="53">
        <v>424</v>
      </c>
      <c r="G98" s="53">
        <v>0</v>
      </c>
      <c r="H98" s="54">
        <v>211</v>
      </c>
    </row>
    <row r="99" spans="1:8" ht="22.5">
      <c r="A99" s="9" t="s">
        <v>88</v>
      </c>
      <c r="B99" s="53">
        <f t="shared" si="14"/>
        <v>123</v>
      </c>
      <c r="C99" s="53">
        <v>0</v>
      </c>
      <c r="D99" s="53">
        <v>0</v>
      </c>
      <c r="E99" s="53">
        <v>0</v>
      </c>
      <c r="F99" s="53">
        <v>117</v>
      </c>
      <c r="G99" s="53">
        <v>0</v>
      </c>
      <c r="H99" s="54">
        <v>6</v>
      </c>
    </row>
    <row r="100" spans="1:8" ht="18.75">
      <c r="A100" s="57"/>
      <c r="B100" s="53"/>
      <c r="C100" s="53"/>
      <c r="D100" s="53"/>
      <c r="E100" s="53"/>
      <c r="F100" s="53"/>
      <c r="G100" s="53"/>
      <c r="H100" s="54"/>
    </row>
    <row r="101" spans="1:8" ht="18.75">
      <c r="A101" s="56" t="s">
        <v>89</v>
      </c>
      <c r="B101" s="51">
        <f>SUM(B102:B103)</f>
        <v>6428</v>
      </c>
      <c r="C101" s="51">
        <f t="shared" ref="C101:H101" si="17">SUM(C102:C103)</f>
        <v>250</v>
      </c>
      <c r="D101" s="51">
        <f t="shared" si="17"/>
        <v>35</v>
      </c>
      <c r="E101" s="51">
        <f t="shared" si="17"/>
        <v>26</v>
      </c>
      <c r="F101" s="51">
        <f t="shared" si="17"/>
        <v>6013</v>
      </c>
      <c r="G101" s="51">
        <f t="shared" si="17"/>
        <v>3</v>
      </c>
      <c r="H101" s="52">
        <f t="shared" si="17"/>
        <v>101</v>
      </c>
    </row>
    <row r="102" spans="1:8" ht="18.75">
      <c r="A102" s="9" t="s">
        <v>90</v>
      </c>
      <c r="B102" s="53">
        <f t="shared" si="14"/>
        <v>5101</v>
      </c>
      <c r="C102" s="53">
        <v>250</v>
      </c>
      <c r="D102" s="53">
        <v>35</v>
      </c>
      <c r="E102" s="53">
        <v>26</v>
      </c>
      <c r="F102" s="53">
        <v>4787</v>
      </c>
      <c r="G102" s="53">
        <v>3</v>
      </c>
      <c r="H102" s="54">
        <v>0</v>
      </c>
    </row>
    <row r="103" spans="1:8" ht="22.5">
      <c r="A103" s="9" t="s">
        <v>91</v>
      </c>
      <c r="B103" s="53">
        <f t="shared" si="14"/>
        <v>1327</v>
      </c>
      <c r="C103" s="53">
        <v>0</v>
      </c>
      <c r="D103" s="53">
        <v>0</v>
      </c>
      <c r="E103" s="53">
        <v>0</v>
      </c>
      <c r="F103" s="53">
        <v>1226</v>
      </c>
      <c r="G103" s="53">
        <v>0</v>
      </c>
      <c r="H103" s="54">
        <v>101</v>
      </c>
    </row>
    <row r="104" spans="1:8" ht="18.75">
      <c r="A104" s="57"/>
      <c r="B104" s="53"/>
      <c r="C104" s="53"/>
      <c r="D104" s="53"/>
      <c r="E104" s="53"/>
      <c r="F104" s="53"/>
      <c r="G104" s="53"/>
      <c r="H104" s="54"/>
    </row>
    <row r="105" spans="1:8" ht="18.75">
      <c r="A105" s="56" t="s">
        <v>92</v>
      </c>
      <c r="B105" s="51">
        <f>SUM(B106:B110)</f>
        <v>5227</v>
      </c>
      <c r="C105" s="51">
        <f t="shared" ref="C105:H105" si="18">SUM(C106:C110)</f>
        <v>438</v>
      </c>
      <c r="D105" s="51">
        <f t="shared" si="18"/>
        <v>51</v>
      </c>
      <c r="E105" s="51">
        <f t="shared" si="18"/>
        <v>64</v>
      </c>
      <c r="F105" s="51">
        <f t="shared" si="18"/>
        <v>4143</v>
      </c>
      <c r="G105" s="51">
        <f t="shared" si="18"/>
        <v>183</v>
      </c>
      <c r="H105" s="52">
        <f t="shared" si="18"/>
        <v>348</v>
      </c>
    </row>
    <row r="106" spans="1:8" ht="18.75">
      <c r="A106" s="9" t="s">
        <v>93</v>
      </c>
      <c r="B106" s="53">
        <f t="shared" si="14"/>
        <v>1172</v>
      </c>
      <c r="C106" s="53">
        <v>320</v>
      </c>
      <c r="D106" s="53">
        <v>46</v>
      </c>
      <c r="E106" s="53">
        <v>52</v>
      </c>
      <c r="F106" s="53">
        <v>590</v>
      </c>
      <c r="G106" s="53">
        <v>164</v>
      </c>
      <c r="H106" s="54">
        <v>0</v>
      </c>
    </row>
    <row r="107" spans="1:8" ht="22.5">
      <c r="A107" s="9" t="s">
        <v>94</v>
      </c>
      <c r="B107" s="53">
        <f t="shared" si="14"/>
        <v>959</v>
      </c>
      <c r="C107" s="53">
        <v>0</v>
      </c>
      <c r="D107" s="53">
        <v>0</v>
      </c>
      <c r="E107" s="53">
        <v>0</v>
      </c>
      <c r="F107" s="53">
        <v>862</v>
      </c>
      <c r="G107" s="53">
        <v>0</v>
      </c>
      <c r="H107" s="54">
        <v>97</v>
      </c>
    </row>
    <row r="108" spans="1:8" ht="22.5">
      <c r="A108" s="9" t="s">
        <v>95</v>
      </c>
      <c r="B108" s="53">
        <f t="shared" si="14"/>
        <v>1954</v>
      </c>
      <c r="C108" s="53">
        <v>0</v>
      </c>
      <c r="D108" s="53">
        <v>0</v>
      </c>
      <c r="E108" s="53">
        <v>0</v>
      </c>
      <c r="F108" s="53">
        <v>1746</v>
      </c>
      <c r="G108" s="53">
        <v>0</v>
      </c>
      <c r="H108" s="54">
        <v>208</v>
      </c>
    </row>
    <row r="109" spans="1:8" ht="22.5">
      <c r="A109" s="9" t="s">
        <v>96</v>
      </c>
      <c r="B109" s="53">
        <f t="shared" si="14"/>
        <v>754</v>
      </c>
      <c r="C109" s="53">
        <v>0</v>
      </c>
      <c r="D109" s="53">
        <v>0</v>
      </c>
      <c r="E109" s="53">
        <v>0</v>
      </c>
      <c r="F109" s="53">
        <v>711</v>
      </c>
      <c r="G109" s="53">
        <v>0</v>
      </c>
      <c r="H109" s="54">
        <v>43</v>
      </c>
    </row>
    <row r="110" spans="1:8" ht="18.75">
      <c r="A110" s="9" t="s">
        <v>97</v>
      </c>
      <c r="B110" s="53">
        <f t="shared" si="14"/>
        <v>388</v>
      </c>
      <c r="C110" s="53">
        <v>118</v>
      </c>
      <c r="D110" s="53">
        <v>5</v>
      </c>
      <c r="E110" s="53">
        <v>12</v>
      </c>
      <c r="F110" s="53">
        <v>234</v>
      </c>
      <c r="G110" s="53">
        <v>19</v>
      </c>
      <c r="H110" s="54">
        <v>0</v>
      </c>
    </row>
    <row r="111" spans="1:8" ht="18.75">
      <c r="A111" s="57"/>
      <c r="B111" s="53"/>
      <c r="C111" s="53"/>
      <c r="D111" s="53"/>
      <c r="E111" s="53"/>
      <c r="F111" s="53"/>
      <c r="G111" s="53"/>
      <c r="H111" s="54"/>
    </row>
    <row r="112" spans="1:8" ht="18.75">
      <c r="A112" s="56" t="s">
        <v>98</v>
      </c>
      <c r="B112" s="51">
        <f>SUM(B113:B115)</f>
        <v>8231</v>
      </c>
      <c r="C112" s="51">
        <f t="shared" ref="C112:H112" si="19">SUM(C113:C115)</f>
        <v>264</v>
      </c>
      <c r="D112" s="51">
        <f t="shared" si="19"/>
        <v>3</v>
      </c>
      <c r="E112" s="51">
        <f t="shared" si="19"/>
        <v>151</v>
      </c>
      <c r="F112" s="51">
        <f t="shared" si="19"/>
        <v>6442</v>
      </c>
      <c r="G112" s="51">
        <f t="shared" si="19"/>
        <v>579</v>
      </c>
      <c r="H112" s="52">
        <f t="shared" si="19"/>
        <v>792</v>
      </c>
    </row>
    <row r="113" spans="1:8" ht="18.75">
      <c r="A113" s="9" t="s">
        <v>99</v>
      </c>
      <c r="B113" s="53">
        <f t="shared" si="14"/>
        <v>5473</v>
      </c>
      <c r="C113" s="53">
        <v>264</v>
      </c>
      <c r="D113" s="53">
        <v>3</v>
      </c>
      <c r="E113" s="53">
        <v>151</v>
      </c>
      <c r="F113" s="53">
        <v>4476</v>
      </c>
      <c r="G113" s="53">
        <v>579</v>
      </c>
      <c r="H113" s="54">
        <v>0</v>
      </c>
    </row>
    <row r="114" spans="1:8" ht="22.5">
      <c r="A114" s="9" t="s">
        <v>100</v>
      </c>
      <c r="B114" s="53">
        <f t="shared" si="14"/>
        <v>854</v>
      </c>
      <c r="C114" s="53">
        <v>0</v>
      </c>
      <c r="D114" s="53">
        <v>0</v>
      </c>
      <c r="E114" s="53">
        <v>0</v>
      </c>
      <c r="F114" s="53">
        <v>675</v>
      </c>
      <c r="G114" s="53">
        <v>0</v>
      </c>
      <c r="H114" s="54">
        <v>179</v>
      </c>
    </row>
    <row r="115" spans="1:8" ht="22.5">
      <c r="A115" s="9" t="s">
        <v>101</v>
      </c>
      <c r="B115" s="53">
        <f t="shared" si="14"/>
        <v>1904</v>
      </c>
      <c r="C115" s="53">
        <v>0</v>
      </c>
      <c r="D115" s="53">
        <v>0</v>
      </c>
      <c r="E115" s="53">
        <v>0</v>
      </c>
      <c r="F115" s="53">
        <v>1291</v>
      </c>
      <c r="G115" s="53">
        <v>0</v>
      </c>
      <c r="H115" s="54">
        <v>613</v>
      </c>
    </row>
    <row r="116" spans="1:8" ht="18.75">
      <c r="A116" s="57"/>
      <c r="B116" s="53"/>
      <c r="C116" s="53"/>
      <c r="D116" s="53"/>
      <c r="E116" s="53"/>
      <c r="F116" s="53"/>
      <c r="G116" s="53"/>
      <c r="H116" s="54"/>
    </row>
    <row r="117" spans="1:8" ht="18.75">
      <c r="A117" s="56" t="s">
        <v>102</v>
      </c>
      <c r="B117" s="51">
        <f>SUM(B118:B120)</f>
        <v>11567</v>
      </c>
      <c r="C117" s="51">
        <f t="shared" ref="C117:H117" si="20">SUM(C118:C120)</f>
        <v>1074</v>
      </c>
      <c r="D117" s="51">
        <f t="shared" si="20"/>
        <v>111</v>
      </c>
      <c r="E117" s="51">
        <f t="shared" si="20"/>
        <v>47</v>
      </c>
      <c r="F117" s="51">
        <f t="shared" si="20"/>
        <v>8889</v>
      </c>
      <c r="G117" s="51">
        <f t="shared" si="20"/>
        <v>766</v>
      </c>
      <c r="H117" s="52">
        <f t="shared" si="20"/>
        <v>680</v>
      </c>
    </row>
    <row r="118" spans="1:8" ht="18.75">
      <c r="A118" s="10" t="s">
        <v>103</v>
      </c>
      <c r="B118" s="53">
        <f t="shared" si="14"/>
        <v>6252</v>
      </c>
      <c r="C118" s="53">
        <v>1074</v>
      </c>
      <c r="D118" s="53">
        <v>111</v>
      </c>
      <c r="E118" s="53">
        <v>47</v>
      </c>
      <c r="F118" s="53">
        <v>4254</v>
      </c>
      <c r="G118" s="53">
        <v>766</v>
      </c>
      <c r="H118" s="54">
        <v>0</v>
      </c>
    </row>
    <row r="119" spans="1:8" ht="22.5">
      <c r="A119" s="9" t="s">
        <v>104</v>
      </c>
      <c r="B119" s="53">
        <f t="shared" si="14"/>
        <v>1521</v>
      </c>
      <c r="C119" s="53">
        <v>0</v>
      </c>
      <c r="D119" s="53">
        <v>0</v>
      </c>
      <c r="E119" s="53">
        <v>0</v>
      </c>
      <c r="F119" s="53">
        <v>1358</v>
      </c>
      <c r="G119" s="53">
        <v>0</v>
      </c>
      <c r="H119" s="54">
        <v>163</v>
      </c>
    </row>
    <row r="120" spans="1:8" ht="22.5">
      <c r="A120" s="10" t="s">
        <v>105</v>
      </c>
      <c r="B120" s="53">
        <f t="shared" si="14"/>
        <v>3794</v>
      </c>
      <c r="C120" s="53">
        <v>0</v>
      </c>
      <c r="D120" s="53">
        <v>0</v>
      </c>
      <c r="E120" s="53">
        <v>0</v>
      </c>
      <c r="F120" s="53">
        <v>3277</v>
      </c>
      <c r="G120" s="53">
        <v>0</v>
      </c>
      <c r="H120" s="54">
        <v>517</v>
      </c>
    </row>
    <row r="121" spans="1:8" ht="18.75">
      <c r="A121" s="63"/>
      <c r="B121" s="15"/>
      <c r="C121" s="15"/>
      <c r="D121" s="15"/>
      <c r="E121" s="15"/>
      <c r="F121" s="15"/>
      <c r="G121" s="15"/>
      <c r="H121" s="16"/>
    </row>
    <row r="122" spans="1:8" ht="18.75">
      <c r="A122" s="32" t="s">
        <v>329</v>
      </c>
      <c r="B122" s="17"/>
      <c r="C122" s="18"/>
      <c r="D122" s="18"/>
      <c r="E122" s="18"/>
      <c r="F122" s="18"/>
      <c r="G122" s="18"/>
      <c r="H122" s="18"/>
    </row>
    <row r="123" spans="1:8" ht="18.75">
      <c r="A123" s="50" t="s">
        <v>330</v>
      </c>
      <c r="B123" s="19"/>
      <c r="C123" s="18"/>
      <c r="D123" s="18"/>
      <c r="E123" s="18"/>
      <c r="F123" s="18"/>
      <c r="G123" s="18"/>
      <c r="H123" s="18"/>
    </row>
    <row r="124" spans="1:8" ht="18.75">
      <c r="A124" s="2" t="s">
        <v>331</v>
      </c>
      <c r="B124" s="20"/>
      <c r="C124" s="18"/>
      <c r="D124" s="18"/>
      <c r="E124" s="18"/>
      <c r="F124" s="18"/>
      <c r="G124" s="18"/>
      <c r="H124" s="18"/>
    </row>
  </sheetData>
  <mergeCells count="8">
    <mergeCell ref="G9:G10"/>
    <mergeCell ref="H9:H10"/>
    <mergeCell ref="C8:H8"/>
    <mergeCell ref="A8:A10"/>
    <mergeCell ref="C9:C10"/>
    <mergeCell ref="D9:D10"/>
    <mergeCell ref="E9:E10"/>
    <mergeCell ref="F9:F10"/>
  </mergeCells>
  <phoneticPr fontId="3" type="noConversion"/>
  <printOptions horizontalCentered="1" verticalCentered="1"/>
  <pageMargins left="0.74803149606299213" right="0.74803149606299213" top="0.98425196850393704" bottom="0.98425196850393704" header="0" footer="0"/>
  <pageSetup scale="40" orientation="portrait" r:id="rId1"/>
  <headerFooter alignWithMargins="0"/>
  <rowBreaks count="1" manualBreakCount="1">
    <brk id="73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108"/>
  <sheetViews>
    <sheetView zoomScale="80" zoomScaleNormal="80" workbookViewId="0">
      <pane ySplit="10" topLeftCell="A11" activePane="bottomLeft" state="frozen"/>
      <selection pane="bottomLeft"/>
    </sheetView>
  </sheetViews>
  <sheetFormatPr baseColWidth="10" defaultColWidth="11.42578125" defaultRowHeight="18.75" customHeight="1"/>
  <cols>
    <col min="1" max="1" width="99.85546875" style="26" customWidth="1"/>
    <col min="2" max="2" width="15" style="26" customWidth="1"/>
    <col min="3" max="4" width="16.42578125" style="26" customWidth="1"/>
    <col min="5" max="5" width="18.28515625" style="26" customWidth="1"/>
    <col min="6" max="6" width="18.85546875" style="26" customWidth="1"/>
    <col min="7" max="7" width="17.85546875" style="26" customWidth="1"/>
    <col min="8" max="8" width="15.5703125" style="26" customWidth="1"/>
    <col min="9" max="9" width="11.42578125" style="33"/>
    <col min="10" max="16384" width="11.42578125" style="26"/>
  </cols>
  <sheetData>
    <row r="1" spans="1:8">
      <c r="A1" s="2" t="s">
        <v>333</v>
      </c>
      <c r="B1" s="94"/>
      <c r="C1" s="72"/>
      <c r="D1" s="88"/>
      <c r="E1" s="88"/>
      <c r="F1" s="88"/>
      <c r="G1" s="88"/>
      <c r="H1" s="88"/>
    </row>
    <row r="2" spans="1:8">
      <c r="A2" s="4"/>
      <c r="B2" s="88"/>
      <c r="C2" s="88"/>
      <c r="D2" s="88"/>
      <c r="E2" s="88"/>
      <c r="F2" s="88"/>
      <c r="G2" s="88"/>
      <c r="H2" s="88"/>
    </row>
    <row r="3" spans="1:8">
      <c r="A3" s="65" t="s">
        <v>332</v>
      </c>
      <c r="B3" s="65"/>
      <c r="C3" s="65"/>
      <c r="D3" s="65"/>
      <c r="E3" s="65"/>
      <c r="F3" s="65"/>
      <c r="G3" s="65"/>
      <c r="H3" s="65"/>
    </row>
    <row r="4" spans="1:8">
      <c r="A4" s="65" t="s">
        <v>109</v>
      </c>
      <c r="B4" s="65"/>
      <c r="C4" s="65"/>
      <c r="D4" s="65"/>
      <c r="E4" s="65"/>
      <c r="F4" s="65"/>
      <c r="G4" s="65"/>
      <c r="H4" s="65"/>
    </row>
    <row r="5" spans="1:8">
      <c r="A5" s="65" t="s">
        <v>181</v>
      </c>
      <c r="B5" s="65"/>
      <c r="C5" s="65"/>
      <c r="D5" s="65"/>
      <c r="E5" s="65"/>
      <c r="F5" s="65"/>
      <c r="G5" s="65"/>
      <c r="H5" s="65"/>
    </row>
    <row r="6" spans="1:8">
      <c r="A6" s="65" t="s">
        <v>110</v>
      </c>
      <c r="B6" s="65"/>
      <c r="C6" s="65"/>
      <c r="D6" s="65"/>
      <c r="E6" s="65"/>
      <c r="F6" s="65"/>
      <c r="G6" s="65"/>
      <c r="H6" s="65"/>
    </row>
    <row r="7" spans="1:8" ht="20.25">
      <c r="A7" s="4"/>
      <c r="B7" s="4"/>
      <c r="C7" s="36"/>
      <c r="D7" s="37"/>
      <c r="E7" s="37"/>
      <c r="F7" s="37"/>
      <c r="G7" s="37"/>
      <c r="H7" s="37"/>
    </row>
    <row r="8" spans="1:8" ht="20.25" customHeight="1">
      <c r="A8" s="104" t="s">
        <v>4</v>
      </c>
      <c r="B8" s="42"/>
      <c r="C8" s="66" t="s">
        <v>12</v>
      </c>
      <c r="D8" s="66"/>
      <c r="E8" s="66"/>
      <c r="F8" s="66"/>
      <c r="G8" s="66"/>
      <c r="H8" s="66"/>
    </row>
    <row r="9" spans="1:8">
      <c r="A9" s="105"/>
      <c r="B9" s="43" t="s">
        <v>13</v>
      </c>
      <c r="C9" s="116" t="s">
        <v>323</v>
      </c>
      <c r="D9" s="100" t="s">
        <v>324</v>
      </c>
      <c r="E9" s="116" t="s">
        <v>325</v>
      </c>
      <c r="F9" s="95" t="s">
        <v>326</v>
      </c>
      <c r="G9" s="95" t="s">
        <v>327</v>
      </c>
      <c r="H9" s="114" t="s">
        <v>328</v>
      </c>
    </row>
    <row r="10" spans="1:8">
      <c r="A10" s="106"/>
      <c r="B10" s="44"/>
      <c r="C10" s="117"/>
      <c r="D10" s="101"/>
      <c r="E10" s="117"/>
      <c r="F10" s="97"/>
      <c r="G10" s="97"/>
      <c r="H10" s="115"/>
    </row>
    <row r="11" spans="1:8">
      <c r="A11" s="5"/>
      <c r="B11" s="67"/>
      <c r="C11" s="28"/>
      <c r="D11" s="60"/>
      <c r="E11" s="28"/>
      <c r="F11" s="60"/>
      <c r="G11" s="60"/>
      <c r="H11" s="28"/>
    </row>
    <row r="12" spans="1:8">
      <c r="A12" s="8" t="s">
        <v>13</v>
      </c>
      <c r="B12" s="51">
        <f>SUM(B14,B31,B50,B59,B68,B82,B98)</f>
        <v>172045</v>
      </c>
      <c r="C12" s="51">
        <f t="shared" ref="C12:H12" si="0">SUM(C14,C31,C50,C59,C68,C82,C98)</f>
        <v>10202</v>
      </c>
      <c r="D12" s="51">
        <f t="shared" si="0"/>
        <v>1826</v>
      </c>
      <c r="E12" s="51">
        <f t="shared" si="0"/>
        <v>2340</v>
      </c>
      <c r="F12" s="51">
        <f t="shared" si="0"/>
        <v>126985</v>
      </c>
      <c r="G12" s="51">
        <f t="shared" si="0"/>
        <v>20366</v>
      </c>
      <c r="H12" s="52">
        <f t="shared" si="0"/>
        <v>10326</v>
      </c>
    </row>
    <row r="13" spans="1:8" ht="20.25">
      <c r="A13" s="7"/>
      <c r="B13" s="69"/>
      <c r="C13" s="70"/>
      <c r="D13" s="71"/>
      <c r="E13" s="70"/>
      <c r="F13" s="71"/>
      <c r="G13" s="71"/>
      <c r="H13" s="70"/>
    </row>
    <row r="14" spans="1:8">
      <c r="A14" s="8" t="s">
        <v>182</v>
      </c>
      <c r="B14" s="51">
        <f>SUM(B15:B29)</f>
        <v>50215</v>
      </c>
      <c r="C14" s="51">
        <f t="shared" ref="C14:H14" si="1">SUM(C15:C29)</f>
        <v>2302</v>
      </c>
      <c r="D14" s="51">
        <f t="shared" si="1"/>
        <v>707</v>
      </c>
      <c r="E14" s="51">
        <f t="shared" si="1"/>
        <v>252</v>
      </c>
      <c r="F14" s="51">
        <f t="shared" si="1"/>
        <v>36439</v>
      </c>
      <c r="G14" s="51">
        <f t="shared" si="1"/>
        <v>8140</v>
      </c>
      <c r="H14" s="52">
        <f t="shared" si="1"/>
        <v>2375</v>
      </c>
    </row>
    <row r="15" spans="1:8">
      <c r="A15" s="11" t="s">
        <v>183</v>
      </c>
      <c r="B15" s="53">
        <f>SUM(C15:H15)</f>
        <v>3836</v>
      </c>
      <c r="C15" s="72">
        <f>'[3]c-1'!CF14</f>
        <v>37</v>
      </c>
      <c r="D15" s="73">
        <f>'[3]c-1'!CG14</f>
        <v>289</v>
      </c>
      <c r="E15" s="72">
        <f>'[3]c-1'!CH14</f>
        <v>55</v>
      </c>
      <c r="F15" s="73">
        <f>'[3]c-1'!CI14</f>
        <v>2428</v>
      </c>
      <c r="G15" s="73">
        <f>'[3]c-1'!CJ14</f>
        <v>1027</v>
      </c>
      <c r="H15" s="72">
        <f>'[3]c-1'!CK14</f>
        <v>0</v>
      </c>
    </row>
    <row r="16" spans="1:8">
      <c r="A16" s="11" t="s">
        <v>184</v>
      </c>
      <c r="B16" s="53">
        <f t="shared" ref="B16:B80" si="2">SUM(C16:H16)</f>
        <v>3602</v>
      </c>
      <c r="C16" s="72">
        <f>'[3]c-1'!CF25</f>
        <v>579</v>
      </c>
      <c r="D16" s="73">
        <f>'[3]c-1'!CG25</f>
        <v>176</v>
      </c>
      <c r="E16" s="72">
        <f>'[3]c-1'!CH25</f>
        <v>119</v>
      </c>
      <c r="F16" s="73">
        <f>'[3]c-1'!CI25</f>
        <v>2253</v>
      </c>
      <c r="G16" s="73">
        <f>'[3]c-1'!CJ25</f>
        <v>475</v>
      </c>
      <c r="H16" s="72">
        <v>0</v>
      </c>
    </row>
    <row r="17" spans="1:8" ht="22.5">
      <c r="A17" s="11" t="s">
        <v>262</v>
      </c>
      <c r="B17" s="53">
        <f t="shared" si="2"/>
        <v>2107</v>
      </c>
      <c r="C17" s="72">
        <f>'[3]c-1'!CF15</f>
        <v>0</v>
      </c>
      <c r="D17" s="73">
        <f>'[3]c-1'!CG15</f>
        <v>0</v>
      </c>
      <c r="E17" s="72">
        <f>'[3]c-1'!CH15</f>
        <v>0</v>
      </c>
      <c r="F17" s="73">
        <f>'[3]c-1'!CI15</f>
        <v>1782</v>
      </c>
      <c r="G17" s="73">
        <f>'[3]c-1'!CJ15</f>
        <v>0</v>
      </c>
      <c r="H17" s="72">
        <f>'[3]c-1'!CK15</f>
        <v>325</v>
      </c>
    </row>
    <row r="18" spans="1:8" ht="22.5">
      <c r="A18" s="11" t="s">
        <v>263</v>
      </c>
      <c r="B18" s="53">
        <f t="shared" si="2"/>
        <v>1337</v>
      </c>
      <c r="C18" s="72">
        <f>'[3]c-1'!CF16</f>
        <v>0</v>
      </c>
      <c r="D18" s="73">
        <f>'[3]c-1'!CG16</f>
        <v>0</v>
      </c>
      <c r="E18" s="72">
        <f>'[3]c-1'!CH16</f>
        <v>0</v>
      </c>
      <c r="F18" s="73">
        <f>'[3]c-1'!CI16</f>
        <v>1051</v>
      </c>
      <c r="G18" s="73">
        <f>'[3]c-1'!CJ16</f>
        <v>0</v>
      </c>
      <c r="H18" s="72">
        <f>'[3]c-1'!CK16</f>
        <v>286</v>
      </c>
    </row>
    <row r="19" spans="1:8" ht="22.5">
      <c r="A19" s="11" t="s">
        <v>264</v>
      </c>
      <c r="B19" s="53">
        <f t="shared" si="2"/>
        <v>364</v>
      </c>
      <c r="C19" s="72">
        <f>'[3]c-1'!CF17</f>
        <v>0</v>
      </c>
      <c r="D19" s="73">
        <f>'[3]c-1'!CG17</f>
        <v>0</v>
      </c>
      <c r="E19" s="72">
        <f>'[3]c-1'!CH17</f>
        <v>0</v>
      </c>
      <c r="F19" s="73">
        <f>'[3]c-1'!CI17</f>
        <v>330</v>
      </c>
      <c r="G19" s="73">
        <f>'[3]c-1'!CJ17</f>
        <v>0</v>
      </c>
      <c r="H19" s="72">
        <f>'[3]c-1'!CK17</f>
        <v>34</v>
      </c>
    </row>
    <row r="20" spans="1:8" ht="22.5">
      <c r="A20" s="11" t="s">
        <v>265</v>
      </c>
      <c r="B20" s="53">
        <f t="shared" si="2"/>
        <v>1902</v>
      </c>
      <c r="C20" s="72">
        <f>'[3]c-1'!CF18</f>
        <v>0</v>
      </c>
      <c r="D20" s="73">
        <f>'[3]c-1'!CG18</f>
        <v>0</v>
      </c>
      <c r="E20" s="72">
        <f>'[3]c-1'!CH18</f>
        <v>0</v>
      </c>
      <c r="F20" s="73">
        <f>'[3]c-1'!CI18</f>
        <v>1732</v>
      </c>
      <c r="G20" s="73">
        <f>'[3]c-1'!CJ18</f>
        <v>0</v>
      </c>
      <c r="H20" s="72">
        <f>'[3]c-1'!CK18</f>
        <v>170</v>
      </c>
    </row>
    <row r="21" spans="1:8" ht="22.5">
      <c r="A21" s="11" t="s">
        <v>266</v>
      </c>
      <c r="B21" s="53">
        <f t="shared" si="2"/>
        <v>167</v>
      </c>
      <c r="C21" s="72">
        <f>'[3]c-1'!CF19</f>
        <v>0</v>
      </c>
      <c r="D21" s="73">
        <f>'[3]c-1'!CG19</f>
        <v>0</v>
      </c>
      <c r="E21" s="72">
        <f>'[3]c-1'!CH19</f>
        <v>0</v>
      </c>
      <c r="F21" s="73">
        <f>'[3]c-1'!CI19</f>
        <v>140</v>
      </c>
      <c r="G21" s="73">
        <f>'[3]c-1'!CJ19</f>
        <v>0</v>
      </c>
      <c r="H21" s="72">
        <f>'[3]c-1'!CK19</f>
        <v>27</v>
      </c>
    </row>
    <row r="22" spans="1:8" ht="22.5">
      <c r="A22" s="11" t="s">
        <v>267</v>
      </c>
      <c r="B22" s="53">
        <f t="shared" si="2"/>
        <v>12928</v>
      </c>
      <c r="C22" s="72">
        <f>'[3]c-1'!CF22</f>
        <v>727</v>
      </c>
      <c r="D22" s="73">
        <f>'[3]c-1'!CG22</f>
        <v>207</v>
      </c>
      <c r="E22" s="72">
        <f>'[3]c-1'!CH22</f>
        <v>52</v>
      </c>
      <c r="F22" s="73">
        <f>'[3]c-1'!CI22</f>
        <v>7508</v>
      </c>
      <c r="G22" s="73">
        <f>'[3]c-1'!CJ22</f>
        <v>4433</v>
      </c>
      <c r="H22" s="72">
        <f>'[3]c-1'!CK22</f>
        <v>1</v>
      </c>
    </row>
    <row r="23" spans="1:8" ht="22.5">
      <c r="A23" s="11" t="s">
        <v>268</v>
      </c>
      <c r="B23" s="53">
        <f t="shared" si="2"/>
        <v>1993</v>
      </c>
      <c r="C23" s="72">
        <f>'[3]c-1'!CF26</f>
        <v>0</v>
      </c>
      <c r="D23" s="73">
        <f>'[3]c-1'!CG26</f>
        <v>0</v>
      </c>
      <c r="E23" s="72">
        <f>'[3]c-1'!CH26</f>
        <v>0</v>
      </c>
      <c r="F23" s="73">
        <f>'[3]c-1'!CI26</f>
        <v>1776</v>
      </c>
      <c r="G23" s="73">
        <f>'[3]c-1'!CJ26</f>
        <v>0</v>
      </c>
      <c r="H23" s="72">
        <f>'[3]c-1'!CK26</f>
        <v>217</v>
      </c>
    </row>
    <row r="24" spans="1:8" ht="22.5">
      <c r="A24" s="11" t="s">
        <v>269</v>
      </c>
      <c r="B24" s="53">
        <f t="shared" si="2"/>
        <v>1154</v>
      </c>
      <c r="C24" s="72">
        <f>'[3]c-1'!CF27</f>
        <v>0</v>
      </c>
      <c r="D24" s="73">
        <f>'[3]c-1'!CG27</f>
        <v>0</v>
      </c>
      <c r="E24" s="72">
        <f>'[3]c-1'!CH27</f>
        <v>0</v>
      </c>
      <c r="F24" s="73">
        <f>'[3]c-1'!CI27</f>
        <v>1011</v>
      </c>
      <c r="G24" s="73">
        <f>'[3]c-1'!CJ27</f>
        <v>0</v>
      </c>
      <c r="H24" s="72">
        <f>'[3]c-1'!CK27</f>
        <v>143</v>
      </c>
    </row>
    <row r="25" spans="1:8" ht="22.5">
      <c r="A25" s="11" t="s">
        <v>270</v>
      </c>
      <c r="B25" s="53">
        <f t="shared" si="2"/>
        <v>3513</v>
      </c>
      <c r="C25" s="72">
        <f>'[3]c-1'!CF28</f>
        <v>0</v>
      </c>
      <c r="D25" s="73">
        <f>'[3]c-1'!CG28</f>
        <v>0</v>
      </c>
      <c r="E25" s="72">
        <f>'[3]c-1'!CH28</f>
        <v>0</v>
      </c>
      <c r="F25" s="73">
        <f>'[3]c-1'!CI28</f>
        <v>2963</v>
      </c>
      <c r="G25" s="73">
        <f>'[3]c-1'!CJ28</f>
        <v>0</v>
      </c>
      <c r="H25" s="72">
        <f>'[3]c-1'!CK28</f>
        <v>550</v>
      </c>
    </row>
    <row r="26" spans="1:8">
      <c r="A26" s="34" t="s">
        <v>194</v>
      </c>
      <c r="B26" s="53">
        <f t="shared" si="2"/>
        <v>8390</v>
      </c>
      <c r="C26" s="72">
        <f>'[3]c-1'!CF29</f>
        <v>709</v>
      </c>
      <c r="D26" s="73">
        <f>'[3]c-1'!CG29</f>
        <v>0</v>
      </c>
      <c r="E26" s="72">
        <f>'[3]c-1'!CH29</f>
        <v>0</v>
      </c>
      <c r="F26" s="73">
        <f>'[3]c-1'!CI29</f>
        <v>5479</v>
      </c>
      <c r="G26" s="73">
        <f>'[3]c-1'!CJ29</f>
        <v>2202</v>
      </c>
      <c r="H26" s="72">
        <f>'[3]c-1'!CK29</f>
        <v>0</v>
      </c>
    </row>
    <row r="27" spans="1:8" ht="22.5">
      <c r="A27" s="11" t="s">
        <v>271</v>
      </c>
      <c r="B27" s="53">
        <f t="shared" si="2"/>
        <v>3154</v>
      </c>
      <c r="C27" s="72">
        <f>'[3]c-1'!CF30</f>
        <v>0</v>
      </c>
      <c r="D27" s="73">
        <f>'[3]c-1'!CG30</f>
        <v>0</v>
      </c>
      <c r="E27" s="72">
        <f>'[3]c-1'!CH30</f>
        <v>0</v>
      </c>
      <c r="F27" s="73">
        <f>'[3]c-1'!CI30</f>
        <v>2602</v>
      </c>
      <c r="G27" s="73">
        <f>'[3]c-1'!CJ30</f>
        <v>0</v>
      </c>
      <c r="H27" s="72">
        <f>'[3]c-1'!CK30</f>
        <v>552</v>
      </c>
    </row>
    <row r="28" spans="1:8" ht="22.5">
      <c r="A28" s="11" t="s">
        <v>272</v>
      </c>
      <c r="B28" s="53">
        <f t="shared" si="2"/>
        <v>667</v>
      </c>
      <c r="C28" s="72">
        <f>'[3]c-1'!CF31</f>
        <v>0</v>
      </c>
      <c r="D28" s="73">
        <f>'[3]c-1'!CG31</f>
        <v>0</v>
      </c>
      <c r="E28" s="72">
        <f>'[3]c-1'!CH31</f>
        <v>0</v>
      </c>
      <c r="F28" s="73">
        <f>'[3]c-1'!CI31</f>
        <v>597</v>
      </c>
      <c r="G28" s="73">
        <f>'[3]c-1'!CJ31</f>
        <v>0</v>
      </c>
      <c r="H28" s="72">
        <f>'[3]c-1'!CK31</f>
        <v>70</v>
      </c>
    </row>
    <row r="29" spans="1:8">
      <c r="A29" s="35" t="s">
        <v>197</v>
      </c>
      <c r="B29" s="53">
        <f t="shared" si="2"/>
        <v>5101</v>
      </c>
      <c r="C29" s="72">
        <f>'[3]c-1'!CF100</f>
        <v>250</v>
      </c>
      <c r="D29" s="73">
        <f>'[3]c-1'!CG100</f>
        <v>35</v>
      </c>
      <c r="E29" s="72">
        <f>'[3]c-1'!CH100</f>
        <v>26</v>
      </c>
      <c r="F29" s="73">
        <f>'[3]c-1'!CI100</f>
        <v>4787</v>
      </c>
      <c r="G29" s="73">
        <f>'[3]c-1'!CJ100</f>
        <v>3</v>
      </c>
      <c r="H29" s="72">
        <f>'[3]c-1'!CK100</f>
        <v>0</v>
      </c>
    </row>
    <row r="30" spans="1:8" ht="20.25">
      <c r="A30" s="12"/>
      <c r="B30" s="53"/>
      <c r="C30" s="70"/>
      <c r="D30" s="71"/>
      <c r="E30" s="70"/>
      <c r="F30" s="71"/>
      <c r="G30" s="71"/>
      <c r="H30" s="70"/>
    </row>
    <row r="31" spans="1:8">
      <c r="A31" s="8" t="s">
        <v>198</v>
      </c>
      <c r="B31" s="51">
        <f>SUM(B32:B48)</f>
        <v>30286</v>
      </c>
      <c r="C31" s="51">
        <f t="shared" ref="C31:H31" si="3">SUM(C32:C48)</f>
        <v>1830</v>
      </c>
      <c r="D31" s="51">
        <f t="shared" si="3"/>
        <v>166</v>
      </c>
      <c r="E31" s="51">
        <f t="shared" si="3"/>
        <v>443</v>
      </c>
      <c r="F31" s="51">
        <f t="shared" si="3"/>
        <v>22805</v>
      </c>
      <c r="G31" s="51">
        <f t="shared" si="3"/>
        <v>3833</v>
      </c>
      <c r="H31" s="52">
        <f t="shared" si="3"/>
        <v>1209</v>
      </c>
    </row>
    <row r="32" spans="1:8">
      <c r="A32" s="34" t="s">
        <v>199</v>
      </c>
      <c r="B32" s="53">
        <f t="shared" si="2"/>
        <v>8170</v>
      </c>
      <c r="C32" s="72">
        <f>'[3]c-1'!CF34</f>
        <v>599</v>
      </c>
      <c r="D32" s="73">
        <f>'[3]c-1'!CG34</f>
        <v>64</v>
      </c>
      <c r="E32" s="72">
        <f>'[3]c-1'!CH34</f>
        <v>51</v>
      </c>
      <c r="F32" s="73">
        <f>'[3]c-1'!CI34</f>
        <v>4572</v>
      </c>
      <c r="G32" s="73">
        <f>'[3]c-1'!CJ34</f>
        <v>2884</v>
      </c>
      <c r="H32" s="72">
        <f>'[3]c-1'!CK34</f>
        <v>0</v>
      </c>
    </row>
    <row r="33" spans="1:8" ht="22.5">
      <c r="A33" s="11" t="s">
        <v>273</v>
      </c>
      <c r="B33" s="53">
        <f t="shared" si="2"/>
        <v>805</v>
      </c>
      <c r="C33" s="72">
        <f>'[3]c-1'!CF35</f>
        <v>0</v>
      </c>
      <c r="D33" s="73">
        <f>'[3]c-1'!CG35</f>
        <v>0</v>
      </c>
      <c r="E33" s="72">
        <f>'[3]c-1'!CH35</f>
        <v>0</v>
      </c>
      <c r="F33" s="73">
        <f>'[3]c-1'!CI35</f>
        <v>764</v>
      </c>
      <c r="G33" s="73">
        <f>'[3]c-1'!CJ35</f>
        <v>0</v>
      </c>
      <c r="H33" s="72">
        <f>'[3]c-1'!CK35</f>
        <v>41</v>
      </c>
    </row>
    <row r="34" spans="1:8">
      <c r="A34" s="11" t="s">
        <v>201</v>
      </c>
      <c r="B34" s="53">
        <f t="shared" si="2"/>
        <v>866</v>
      </c>
      <c r="C34" s="72">
        <f>'[3]c-1'!CF36</f>
        <v>39</v>
      </c>
      <c r="D34" s="73">
        <f>'[3]c-1'!CG36</f>
        <v>7</v>
      </c>
      <c r="E34" s="72">
        <f>'[3]c-1'!CH36</f>
        <v>57</v>
      </c>
      <c r="F34" s="73">
        <f>'[3]c-1'!CI36</f>
        <v>656</v>
      </c>
      <c r="G34" s="73">
        <f>'[3]c-1'!CJ36</f>
        <v>107</v>
      </c>
      <c r="H34" s="72">
        <f>'[3]c-1'!CK36</f>
        <v>0</v>
      </c>
    </row>
    <row r="35" spans="1:8" ht="22.5">
      <c r="A35" s="11" t="s">
        <v>274</v>
      </c>
      <c r="B35" s="53">
        <f t="shared" si="2"/>
        <v>160</v>
      </c>
      <c r="C35" s="72">
        <f>'[3]c-1'!CF37</f>
        <v>0</v>
      </c>
      <c r="D35" s="73">
        <f>'[3]c-1'!CG37</f>
        <v>0</v>
      </c>
      <c r="E35" s="72">
        <f>'[3]c-1'!CH37</f>
        <v>0</v>
      </c>
      <c r="F35" s="73">
        <f>'[3]c-1'!CI37</f>
        <v>113</v>
      </c>
      <c r="G35" s="73">
        <f>'[3]c-1'!CJ37</f>
        <v>0</v>
      </c>
      <c r="H35" s="72">
        <f>'[3]c-1'!CK37</f>
        <v>47</v>
      </c>
    </row>
    <row r="36" spans="1:8" ht="22.5">
      <c r="A36" s="11" t="s">
        <v>275</v>
      </c>
      <c r="B36" s="53">
        <f t="shared" si="2"/>
        <v>859</v>
      </c>
      <c r="C36" s="72">
        <f>'[3]c-1'!CF38</f>
        <v>0</v>
      </c>
      <c r="D36" s="73">
        <f>'[3]c-1'!CG38</f>
        <v>0</v>
      </c>
      <c r="E36" s="72">
        <f>'[3]c-1'!CH38</f>
        <v>0</v>
      </c>
      <c r="F36" s="73">
        <f>'[3]c-1'!CI38</f>
        <v>854</v>
      </c>
      <c r="G36" s="73">
        <f>'[3]c-1'!CJ38</f>
        <v>0</v>
      </c>
      <c r="H36" s="72">
        <f>'[3]c-1'!CK38</f>
        <v>5</v>
      </c>
    </row>
    <row r="37" spans="1:8">
      <c r="A37" s="34" t="s">
        <v>204</v>
      </c>
      <c r="B37" s="53">
        <f t="shared" si="2"/>
        <v>6215</v>
      </c>
      <c r="C37" s="72">
        <f>'[3]c-1'!CF41</f>
        <v>560</v>
      </c>
      <c r="D37" s="73">
        <f>'[3]c-1'!CG41</f>
        <v>52</v>
      </c>
      <c r="E37" s="72">
        <f>'[3]c-1'!CH41</f>
        <v>290</v>
      </c>
      <c r="F37" s="73">
        <f>'[3]c-1'!CI41</f>
        <v>5228</v>
      </c>
      <c r="G37" s="73">
        <f>'[3]c-1'!CJ41</f>
        <v>85</v>
      </c>
      <c r="H37" s="72">
        <f>'[3]c-1'!CK41</f>
        <v>0</v>
      </c>
    </row>
    <row r="38" spans="1:8" ht="22.5">
      <c r="A38" s="11" t="s">
        <v>276</v>
      </c>
      <c r="B38" s="53">
        <f t="shared" si="2"/>
        <v>1817</v>
      </c>
      <c r="C38" s="72">
        <f>'[3]c-1'!CF42</f>
        <v>0</v>
      </c>
      <c r="D38" s="73">
        <f>'[3]c-1'!CG42</f>
        <v>0</v>
      </c>
      <c r="E38" s="72">
        <f>'[3]c-1'!CH42</f>
        <v>0</v>
      </c>
      <c r="F38" s="73">
        <f>'[3]c-1'!CI42</f>
        <v>1592</v>
      </c>
      <c r="G38" s="73">
        <f>'[3]c-1'!CJ42</f>
        <v>0</v>
      </c>
      <c r="H38" s="72">
        <f>'[3]c-1'!CK42</f>
        <v>225</v>
      </c>
    </row>
    <row r="39" spans="1:8" ht="22.5">
      <c r="A39" s="11" t="s">
        <v>277</v>
      </c>
      <c r="B39" s="53">
        <f t="shared" si="2"/>
        <v>884</v>
      </c>
      <c r="C39" s="72">
        <f>'[3]c-1'!CF43</f>
        <v>0</v>
      </c>
      <c r="D39" s="73">
        <f>'[3]c-1'!CG43</f>
        <v>0</v>
      </c>
      <c r="E39" s="72">
        <f>'[3]c-1'!CH43</f>
        <v>0</v>
      </c>
      <c r="F39" s="73">
        <f>'[3]c-1'!CI43</f>
        <v>782</v>
      </c>
      <c r="G39" s="73">
        <f>'[3]c-1'!CJ43</f>
        <v>0</v>
      </c>
      <c r="H39" s="72">
        <f>'[3]c-1'!CK43</f>
        <v>102</v>
      </c>
    </row>
    <row r="40" spans="1:8" ht="22.5">
      <c r="A40" s="11" t="s">
        <v>278</v>
      </c>
      <c r="B40" s="53">
        <f t="shared" si="2"/>
        <v>249</v>
      </c>
      <c r="C40" s="72">
        <f>'[3]c-1'!CF44</f>
        <v>0</v>
      </c>
      <c r="D40" s="73">
        <f>'[3]c-1'!CG44</f>
        <v>0</v>
      </c>
      <c r="E40" s="72">
        <f>'[3]c-1'!CH44</f>
        <v>0</v>
      </c>
      <c r="F40" s="73">
        <f>'[3]c-1'!CI44</f>
        <v>206</v>
      </c>
      <c r="G40" s="73">
        <f>'[3]c-1'!CJ44</f>
        <v>0</v>
      </c>
      <c r="H40" s="72">
        <f>'[3]c-1'!CK44</f>
        <v>43</v>
      </c>
    </row>
    <row r="41" spans="1:8" ht="22.5">
      <c r="A41" s="11" t="s">
        <v>279</v>
      </c>
      <c r="B41" s="53">
        <f t="shared" si="2"/>
        <v>972</v>
      </c>
      <c r="C41" s="72">
        <f>'[3]c-1'!CF45</f>
        <v>0</v>
      </c>
      <c r="D41" s="73">
        <f>'[3]c-1'!CG45</f>
        <v>0</v>
      </c>
      <c r="E41" s="72">
        <f>'[3]c-1'!CH45</f>
        <v>0</v>
      </c>
      <c r="F41" s="73">
        <f>'[3]c-1'!CI45</f>
        <v>857</v>
      </c>
      <c r="G41" s="73">
        <f>'[3]c-1'!CJ45</f>
        <v>0</v>
      </c>
      <c r="H41" s="72">
        <f>'[3]c-1'!CK45</f>
        <v>115</v>
      </c>
    </row>
    <row r="42" spans="1:8">
      <c r="A42" s="35" t="s">
        <v>209</v>
      </c>
      <c r="B42" s="53">
        <f t="shared" si="2"/>
        <v>2208</v>
      </c>
      <c r="C42" s="72">
        <f>'[3]c-1'!CF48</f>
        <v>203</v>
      </c>
      <c r="D42" s="73">
        <f>'[3]c-1'!CG48</f>
        <v>0</v>
      </c>
      <c r="E42" s="72">
        <f>'[3]c-1'!CH48</f>
        <v>0</v>
      </c>
      <c r="F42" s="73">
        <f>'[3]c-1'!CI48</f>
        <v>1964</v>
      </c>
      <c r="G42" s="73">
        <f>'[3]c-1'!CJ48</f>
        <v>41</v>
      </c>
      <c r="H42" s="72">
        <f>'[3]c-1'!CK48</f>
        <v>0</v>
      </c>
    </row>
    <row r="43" spans="1:8" ht="22.5">
      <c r="A43" s="11" t="s">
        <v>280</v>
      </c>
      <c r="B43" s="53">
        <f t="shared" si="2"/>
        <v>293</v>
      </c>
      <c r="C43" s="72">
        <f>'[3]c-1'!CF49</f>
        <v>0</v>
      </c>
      <c r="D43" s="73">
        <f>'[3]c-1'!CG49</f>
        <v>0</v>
      </c>
      <c r="E43" s="72">
        <f>'[3]c-1'!CH49</f>
        <v>0</v>
      </c>
      <c r="F43" s="73">
        <f>'[3]c-1'!CI49</f>
        <v>263</v>
      </c>
      <c r="G43" s="73">
        <f>'[3]c-1'!CJ49</f>
        <v>0</v>
      </c>
      <c r="H43" s="72">
        <f>'[3]c-1'!CK49</f>
        <v>30</v>
      </c>
    </row>
    <row r="44" spans="1:8" ht="22.5">
      <c r="A44" s="11" t="s">
        <v>281</v>
      </c>
      <c r="B44" s="53">
        <f t="shared" si="2"/>
        <v>836</v>
      </c>
      <c r="C44" s="72">
        <f>'[3]c-1'!CF50</f>
        <v>0</v>
      </c>
      <c r="D44" s="73">
        <f>'[3]c-1'!CG50</f>
        <v>0</v>
      </c>
      <c r="E44" s="72">
        <f>'[3]c-1'!CH50</f>
        <v>0</v>
      </c>
      <c r="F44" s="73">
        <f>'[3]c-1'!CI50</f>
        <v>805</v>
      </c>
      <c r="G44" s="73">
        <f>'[3]c-1'!CJ50</f>
        <v>0</v>
      </c>
      <c r="H44" s="72">
        <f>'[3]c-1'!CK50</f>
        <v>31</v>
      </c>
    </row>
    <row r="45" spans="1:8">
      <c r="A45" s="11" t="s">
        <v>212</v>
      </c>
      <c r="B45" s="53">
        <f t="shared" si="2"/>
        <v>1957</v>
      </c>
      <c r="C45" s="72">
        <f>'[3]c-1'!CF51</f>
        <v>146</v>
      </c>
      <c r="D45" s="73">
        <f>'[3]c-1'!CG51</f>
        <v>19</v>
      </c>
      <c r="E45" s="72">
        <f>'[3]c-1'!CH51</f>
        <v>23</v>
      </c>
      <c r="F45" s="73">
        <f>'[3]c-1'!CI51</f>
        <v>1060</v>
      </c>
      <c r="G45" s="73">
        <f>'[3]c-1'!CJ51</f>
        <v>709</v>
      </c>
      <c r="H45" s="72">
        <f>'[3]c-1'!CK51</f>
        <v>0</v>
      </c>
    </row>
    <row r="46" spans="1:8">
      <c r="A46" s="11" t="s">
        <v>213</v>
      </c>
      <c r="B46" s="53">
        <f t="shared" si="2"/>
        <v>1514</v>
      </c>
      <c r="C46" s="72">
        <f>'[3]c-1'!CF52</f>
        <v>283</v>
      </c>
      <c r="D46" s="73">
        <f>'[3]c-1'!CG52</f>
        <v>24</v>
      </c>
      <c r="E46" s="72">
        <f>'[3]c-1'!CH52</f>
        <v>22</v>
      </c>
      <c r="F46" s="73">
        <f>'[3]c-1'!CI52</f>
        <v>1178</v>
      </c>
      <c r="G46" s="73">
        <f>'[3]c-1'!CJ52</f>
        <v>7</v>
      </c>
      <c r="H46" s="72">
        <f>'[3]c-1'!CK52</f>
        <v>0</v>
      </c>
    </row>
    <row r="47" spans="1:8" ht="22.5">
      <c r="A47" s="11" t="s">
        <v>282</v>
      </c>
      <c r="B47" s="53">
        <f t="shared" si="2"/>
        <v>1392</v>
      </c>
      <c r="C47" s="72">
        <f>'[3]c-1'!CF53</f>
        <v>0</v>
      </c>
      <c r="D47" s="73">
        <f>'[3]c-1'!CG53</f>
        <v>0</v>
      </c>
      <c r="E47" s="72">
        <f>'[3]c-1'!CH53</f>
        <v>0</v>
      </c>
      <c r="F47" s="73">
        <f>'[3]c-1'!CI53</f>
        <v>960</v>
      </c>
      <c r="G47" s="73">
        <f>'[3]c-1'!CJ53</f>
        <v>0</v>
      </c>
      <c r="H47" s="72">
        <f>'[3]c-1'!CK53</f>
        <v>432</v>
      </c>
    </row>
    <row r="48" spans="1:8" ht="22.5">
      <c r="A48" s="11" t="s">
        <v>283</v>
      </c>
      <c r="B48" s="53">
        <f t="shared" si="2"/>
        <v>1089</v>
      </c>
      <c r="C48" s="72">
        <f>'[3]c-1'!CF54</f>
        <v>0</v>
      </c>
      <c r="D48" s="73">
        <f>'[3]c-1'!CG54</f>
        <v>0</v>
      </c>
      <c r="E48" s="72">
        <f>'[3]c-1'!CH54</f>
        <v>0</v>
      </c>
      <c r="F48" s="73">
        <f>'[3]c-1'!CI54</f>
        <v>951</v>
      </c>
      <c r="G48" s="73">
        <f>'[3]c-1'!CJ54</f>
        <v>0</v>
      </c>
      <c r="H48" s="72">
        <f>'[3]c-1'!CK54</f>
        <v>138</v>
      </c>
    </row>
    <row r="49" spans="1:8" ht="20.25">
      <c r="A49" s="12"/>
      <c r="B49" s="53"/>
      <c r="C49" s="70"/>
      <c r="D49" s="71"/>
      <c r="E49" s="70"/>
      <c r="F49" s="71"/>
      <c r="G49" s="71"/>
      <c r="H49" s="70"/>
    </row>
    <row r="50" spans="1:8">
      <c r="A50" s="8" t="s">
        <v>216</v>
      </c>
      <c r="B50" s="51">
        <f>SUM(B51:B57)</f>
        <v>21577</v>
      </c>
      <c r="C50" s="51">
        <f t="shared" ref="C50:H50" si="4">SUM(C51:C57)</f>
        <v>2073</v>
      </c>
      <c r="D50" s="51">
        <f t="shared" si="4"/>
        <v>209</v>
      </c>
      <c r="E50" s="51">
        <f t="shared" si="4"/>
        <v>261</v>
      </c>
      <c r="F50" s="51">
        <f t="shared" si="4"/>
        <v>15545</v>
      </c>
      <c r="G50" s="51">
        <f t="shared" si="4"/>
        <v>2960</v>
      </c>
      <c r="H50" s="52">
        <f t="shared" si="4"/>
        <v>529</v>
      </c>
    </row>
    <row r="51" spans="1:8">
      <c r="A51" s="11" t="s">
        <v>217</v>
      </c>
      <c r="B51" s="53">
        <f t="shared" si="2"/>
        <v>10042</v>
      </c>
      <c r="C51" s="72">
        <f>'[3]c-1'!CF57</f>
        <v>1078</v>
      </c>
      <c r="D51" s="73">
        <f>'[3]c-1'!CG57</f>
        <v>127</v>
      </c>
      <c r="E51" s="72">
        <f>'[3]c-1'!CH57</f>
        <v>197</v>
      </c>
      <c r="F51" s="73">
        <f>'[3]c-1'!CI57</f>
        <v>7553</v>
      </c>
      <c r="G51" s="73">
        <f>'[3]c-1'!CJ57</f>
        <v>1087</v>
      </c>
      <c r="H51" s="72">
        <f>'[3]c-1'!CK57</f>
        <v>0</v>
      </c>
    </row>
    <row r="52" spans="1:8">
      <c r="A52" s="11" t="s">
        <v>218</v>
      </c>
      <c r="B52" s="53">
        <f t="shared" si="2"/>
        <v>3284</v>
      </c>
      <c r="C52" s="72">
        <f>'[3]c-1'!CF58</f>
        <v>750</v>
      </c>
      <c r="D52" s="73">
        <f>'[3]c-1'!CG58</f>
        <v>56</v>
      </c>
      <c r="E52" s="72">
        <f>'[3]c-1'!CH58</f>
        <v>15</v>
      </c>
      <c r="F52" s="73">
        <f>'[3]c-1'!CI58</f>
        <v>1510</v>
      </c>
      <c r="G52" s="73">
        <f>'[3]c-1'!CJ58</f>
        <v>953</v>
      </c>
      <c r="H52" s="72">
        <f>'[3]c-1'!CK58</f>
        <v>0</v>
      </c>
    </row>
    <row r="53" spans="1:8" ht="22.5">
      <c r="A53" s="11" t="s">
        <v>284</v>
      </c>
      <c r="B53" s="53">
        <f t="shared" si="2"/>
        <v>2136</v>
      </c>
      <c r="C53" s="72">
        <f>'[3]c-1'!CF59</f>
        <v>0</v>
      </c>
      <c r="D53" s="73">
        <f>'[3]c-1'!CG59</f>
        <v>0</v>
      </c>
      <c r="E53" s="72">
        <f>'[3]c-1'!CH59</f>
        <v>0</v>
      </c>
      <c r="F53" s="73">
        <f>'[3]c-1'!CI59</f>
        <v>1729</v>
      </c>
      <c r="G53" s="73">
        <f>'[3]c-1'!CJ59</f>
        <v>0</v>
      </c>
      <c r="H53" s="72">
        <f>'[3]c-1'!CK59</f>
        <v>407</v>
      </c>
    </row>
    <row r="54" spans="1:8" ht="22.5">
      <c r="A54" s="11" t="s">
        <v>285</v>
      </c>
      <c r="B54" s="53">
        <f t="shared" si="2"/>
        <v>417</v>
      </c>
      <c r="C54" s="72">
        <f>'[3]c-1'!CF60</f>
        <v>0</v>
      </c>
      <c r="D54" s="73">
        <f>'[3]c-1'!CG60</f>
        <v>0</v>
      </c>
      <c r="E54" s="72">
        <f>'[3]c-1'!CH60</f>
        <v>0</v>
      </c>
      <c r="F54" s="73">
        <f>'[3]c-1'!CI60</f>
        <v>409</v>
      </c>
      <c r="G54" s="73">
        <f>'[3]c-1'!CJ60</f>
        <v>0</v>
      </c>
      <c r="H54" s="72">
        <f>'[3]c-1'!CK60</f>
        <v>8</v>
      </c>
    </row>
    <row r="55" spans="1:8">
      <c r="A55" s="11" t="s">
        <v>221</v>
      </c>
      <c r="B55" s="53">
        <f t="shared" si="2"/>
        <v>3885</v>
      </c>
      <c r="C55" s="72">
        <f>'[3]c-1'!CF61</f>
        <v>245</v>
      </c>
      <c r="D55" s="73">
        <f>'[3]c-1'!CG61</f>
        <v>26</v>
      </c>
      <c r="E55" s="72">
        <f>'[3]c-1'!CH61</f>
        <v>49</v>
      </c>
      <c r="F55" s="73">
        <f>'[3]c-1'!CI61</f>
        <v>2645</v>
      </c>
      <c r="G55" s="73">
        <f>'[3]c-1'!CJ61</f>
        <v>920</v>
      </c>
      <c r="H55" s="72">
        <f>'[3]c-1'!CK61</f>
        <v>0</v>
      </c>
    </row>
    <row r="56" spans="1:8" ht="22.5">
      <c r="A56" s="11" t="s">
        <v>286</v>
      </c>
      <c r="B56" s="53">
        <f t="shared" si="2"/>
        <v>692</v>
      </c>
      <c r="C56" s="72">
        <f>'[3]c-1'!CF62</f>
        <v>0</v>
      </c>
      <c r="D56" s="73">
        <f>'[3]c-1'!CG62</f>
        <v>0</v>
      </c>
      <c r="E56" s="72">
        <f>'[3]c-1'!CH62</f>
        <v>0</v>
      </c>
      <c r="F56" s="73">
        <f>'[3]c-1'!CI62</f>
        <v>611</v>
      </c>
      <c r="G56" s="73">
        <f>'[3]c-1'!CJ62</f>
        <v>0</v>
      </c>
      <c r="H56" s="72">
        <f>'[3]c-1'!CK62</f>
        <v>81</v>
      </c>
    </row>
    <row r="57" spans="1:8" ht="22.5">
      <c r="A57" s="35" t="s">
        <v>287</v>
      </c>
      <c r="B57" s="53">
        <f t="shared" si="2"/>
        <v>1121</v>
      </c>
      <c r="C57" s="72">
        <f>'[3]c-1'!CF63</f>
        <v>0</v>
      </c>
      <c r="D57" s="73">
        <f>'[3]c-1'!CG63</f>
        <v>0</v>
      </c>
      <c r="E57" s="72">
        <f>'[3]c-1'!CH63</f>
        <v>0</v>
      </c>
      <c r="F57" s="73">
        <f>'[3]c-1'!CI63</f>
        <v>1088</v>
      </c>
      <c r="G57" s="73">
        <f>'[3]c-1'!CJ63</f>
        <v>0</v>
      </c>
      <c r="H57" s="72">
        <f>'[3]c-1'!CK63</f>
        <v>33</v>
      </c>
    </row>
    <row r="58" spans="1:8" ht="20.25">
      <c r="A58" s="11"/>
      <c r="B58" s="53"/>
      <c r="C58" s="74"/>
      <c r="D58" s="75"/>
      <c r="E58" s="74"/>
      <c r="F58" s="75"/>
      <c r="G58" s="75"/>
      <c r="H58" s="74"/>
    </row>
    <row r="59" spans="1:8">
      <c r="A59" s="8" t="s">
        <v>224</v>
      </c>
      <c r="B59" s="51">
        <f>SUM(B60:B65)</f>
        <v>17531</v>
      </c>
      <c r="C59" s="51">
        <f t="shared" ref="C59:H59" si="5">SUM(C60:C65)</f>
        <v>875</v>
      </c>
      <c r="D59" s="51">
        <f t="shared" si="5"/>
        <v>47</v>
      </c>
      <c r="E59" s="51">
        <f t="shared" si="5"/>
        <v>320</v>
      </c>
      <c r="F59" s="51">
        <f t="shared" si="5"/>
        <v>11327</v>
      </c>
      <c r="G59" s="51">
        <f t="shared" si="5"/>
        <v>3532</v>
      </c>
      <c r="H59" s="52">
        <f t="shared" si="5"/>
        <v>1430</v>
      </c>
    </row>
    <row r="60" spans="1:8">
      <c r="A60" s="11" t="s">
        <v>225</v>
      </c>
      <c r="B60" s="53">
        <f t="shared" si="2"/>
        <v>8977</v>
      </c>
      <c r="C60" s="72">
        <f>'[3]c-1'!CF66</f>
        <v>337</v>
      </c>
      <c r="D60" s="73">
        <f>'[3]c-1'!CG66</f>
        <v>43</v>
      </c>
      <c r="E60" s="72">
        <f>'[3]c-1'!CH66</f>
        <v>296</v>
      </c>
      <c r="F60" s="73">
        <f>'[3]c-1'!CI66</f>
        <v>4808</v>
      </c>
      <c r="G60" s="73">
        <f>'[3]c-1'!CJ66</f>
        <v>3493</v>
      </c>
      <c r="H60" s="72">
        <f>'[3]c-1'!CK66</f>
        <v>0</v>
      </c>
    </row>
    <row r="61" spans="1:8" ht="22.5">
      <c r="A61" s="30" t="s">
        <v>288</v>
      </c>
      <c r="B61" s="53">
        <f t="shared" si="2"/>
        <v>1293</v>
      </c>
      <c r="C61" s="72">
        <f>'[3]c-1'!CF67</f>
        <v>0</v>
      </c>
      <c r="D61" s="73">
        <f>'[3]c-1'!CG67</f>
        <v>0</v>
      </c>
      <c r="E61" s="72">
        <f>'[3]c-1'!CH67</f>
        <v>0</v>
      </c>
      <c r="F61" s="73">
        <f>'[3]c-1'!CI67</f>
        <v>620</v>
      </c>
      <c r="G61" s="73">
        <f>'[3]c-1'!CJ67</f>
        <v>0</v>
      </c>
      <c r="H61" s="72">
        <f>'[3]c-1'!CK67</f>
        <v>673</v>
      </c>
    </row>
    <row r="62" spans="1:8" ht="22.5">
      <c r="A62" s="11" t="s">
        <v>289</v>
      </c>
      <c r="B62" s="53">
        <f t="shared" si="2"/>
        <v>785</v>
      </c>
      <c r="C62" s="72">
        <f>'[3]c-1'!CF68</f>
        <v>0</v>
      </c>
      <c r="D62" s="73">
        <f>'[3]c-1'!CG68</f>
        <v>0</v>
      </c>
      <c r="E62" s="72">
        <f>'[3]c-1'!CH68</f>
        <v>0</v>
      </c>
      <c r="F62" s="73">
        <f>'[3]c-1'!CI68</f>
        <v>677</v>
      </c>
      <c r="G62" s="73">
        <f>'[3]c-1'!CJ68</f>
        <v>0</v>
      </c>
      <c r="H62" s="72">
        <f>'[3]c-1'!CK68</f>
        <v>108</v>
      </c>
    </row>
    <row r="63" spans="1:8" ht="22.5">
      <c r="A63" s="11" t="s">
        <v>290</v>
      </c>
      <c r="B63" s="53">
        <f t="shared" si="2"/>
        <v>2838</v>
      </c>
      <c r="C63" s="72">
        <f>'[3]c-1'!CF69</f>
        <v>0</v>
      </c>
      <c r="D63" s="73">
        <f>'[3]c-1'!CG69</f>
        <v>0</v>
      </c>
      <c r="E63" s="72">
        <f>'[3]c-1'!CH69</f>
        <v>0</v>
      </c>
      <c r="F63" s="73">
        <f>'[3]c-1'!CI69</f>
        <v>2316</v>
      </c>
      <c r="G63" s="73">
        <f>'[3]c-1'!CJ69</f>
        <v>0</v>
      </c>
      <c r="H63" s="72">
        <f>'[3]c-1'!CK69</f>
        <v>522</v>
      </c>
    </row>
    <row r="64" spans="1:8">
      <c r="A64" s="35" t="s">
        <v>229</v>
      </c>
      <c r="B64" s="53">
        <f t="shared" si="2"/>
        <v>2352</v>
      </c>
      <c r="C64" s="72">
        <f>'[3]c-1'!CF70</f>
        <v>538</v>
      </c>
      <c r="D64" s="73">
        <f>'[3]c-1'!CG70</f>
        <v>4</v>
      </c>
      <c r="E64" s="72">
        <f>'[3]c-1'!CH70</f>
        <v>24</v>
      </c>
      <c r="F64" s="73">
        <f>'[3]c-1'!CI70</f>
        <v>1747</v>
      </c>
      <c r="G64" s="73">
        <f>'[3]c-1'!CJ70</f>
        <v>39</v>
      </c>
      <c r="H64" s="72">
        <f>'[3]c-1'!CK70</f>
        <v>0</v>
      </c>
    </row>
    <row r="65" spans="1:8" ht="22.5">
      <c r="A65" s="11" t="s">
        <v>291</v>
      </c>
      <c r="B65" s="53">
        <f t="shared" si="2"/>
        <v>1286</v>
      </c>
      <c r="C65" s="72">
        <f>'[3]c-1'!CF71</f>
        <v>0</v>
      </c>
      <c r="D65" s="73">
        <f>'[3]c-1'!CG71</f>
        <v>0</v>
      </c>
      <c r="E65" s="72">
        <f>'[3]c-1'!CH71</f>
        <v>0</v>
      </c>
      <c r="F65" s="73">
        <f>'[3]c-1'!CI71</f>
        <v>1159</v>
      </c>
      <c r="G65" s="73">
        <f>'[3]c-1'!CJ71</f>
        <v>0</v>
      </c>
      <c r="H65" s="72">
        <f>'[3]c-1'!CK71</f>
        <v>127</v>
      </c>
    </row>
    <row r="66" spans="1:8" ht="20.25">
      <c r="A66" s="11"/>
      <c r="B66" s="53"/>
      <c r="C66" s="74"/>
      <c r="D66" s="75"/>
      <c r="E66" s="74"/>
      <c r="F66" s="75"/>
      <c r="G66" s="75"/>
      <c r="H66" s="74"/>
    </row>
    <row r="67" spans="1:8" ht="20.25">
      <c r="A67" s="11"/>
      <c r="B67" s="53"/>
      <c r="C67" s="74"/>
      <c r="D67" s="75"/>
      <c r="E67" s="74"/>
      <c r="F67" s="75"/>
      <c r="G67" s="75"/>
      <c r="H67" s="74"/>
    </row>
    <row r="68" spans="1:8">
      <c r="A68" s="8" t="s">
        <v>231</v>
      </c>
      <c r="B68" s="51">
        <f>SUM(B69:B80)</f>
        <v>16194</v>
      </c>
      <c r="C68" s="51">
        <f t="shared" ref="C68:H68" si="6">SUM(C69:C80)</f>
        <v>1346</v>
      </c>
      <c r="D68" s="51">
        <f t="shared" si="6"/>
        <v>532</v>
      </c>
      <c r="E68" s="51">
        <f t="shared" si="6"/>
        <v>802</v>
      </c>
      <c r="F68" s="51">
        <f t="shared" si="6"/>
        <v>12286</v>
      </c>
      <c r="G68" s="51">
        <f t="shared" si="6"/>
        <v>373</v>
      </c>
      <c r="H68" s="52">
        <f t="shared" si="6"/>
        <v>855</v>
      </c>
    </row>
    <row r="69" spans="1:8">
      <c r="A69" s="11" t="s">
        <v>232</v>
      </c>
      <c r="B69" s="53">
        <f t="shared" si="2"/>
        <v>4035</v>
      </c>
      <c r="C69" s="72">
        <f>'[3]c-1'!CF74</f>
        <v>291</v>
      </c>
      <c r="D69" s="73">
        <f>'[3]c-1'!CG74</f>
        <v>228</v>
      </c>
      <c r="E69" s="72">
        <f>'[3]c-1'!CH74</f>
        <v>236</v>
      </c>
      <c r="F69" s="73">
        <f>'[3]c-1'!CI74</f>
        <v>3273</v>
      </c>
      <c r="G69" s="73">
        <f>'[3]c-1'!CJ74</f>
        <v>7</v>
      </c>
      <c r="H69" s="72">
        <f>'[3]c-1'!CK74</f>
        <v>0</v>
      </c>
    </row>
    <row r="70" spans="1:8" ht="22.5">
      <c r="A70" s="11" t="s">
        <v>292</v>
      </c>
      <c r="B70" s="53">
        <f t="shared" si="2"/>
        <v>930</v>
      </c>
      <c r="C70" s="72">
        <f>'[3]c-1'!CF75</f>
        <v>0</v>
      </c>
      <c r="D70" s="73">
        <f>'[3]c-1'!CG75</f>
        <v>0</v>
      </c>
      <c r="E70" s="72">
        <f>'[3]c-1'!CH75</f>
        <v>0</v>
      </c>
      <c r="F70" s="73">
        <f>'[3]c-1'!CI75</f>
        <v>819</v>
      </c>
      <c r="G70" s="73">
        <f>'[3]c-1'!CJ75</f>
        <v>0</v>
      </c>
      <c r="H70" s="72">
        <f>'[3]c-1'!CK75</f>
        <v>111</v>
      </c>
    </row>
    <row r="71" spans="1:8" ht="22.5">
      <c r="A71" s="11" t="s">
        <v>293</v>
      </c>
      <c r="B71" s="53">
        <f t="shared" si="2"/>
        <v>796</v>
      </c>
      <c r="C71" s="72">
        <f>'[3]c-1'!CF76</f>
        <v>0</v>
      </c>
      <c r="D71" s="73">
        <f>'[3]c-1'!CG76</f>
        <v>0</v>
      </c>
      <c r="E71" s="72">
        <f>'[3]c-1'!CH76</f>
        <v>0</v>
      </c>
      <c r="F71" s="73">
        <f>'[3]c-1'!CI76</f>
        <v>717</v>
      </c>
      <c r="G71" s="73">
        <f>'[3]c-1'!CJ76</f>
        <v>0</v>
      </c>
      <c r="H71" s="72">
        <f>'[3]c-1'!CK76</f>
        <v>79</v>
      </c>
    </row>
    <row r="72" spans="1:8" ht="22.5">
      <c r="A72" s="11" t="s">
        <v>294</v>
      </c>
      <c r="B72" s="53">
        <f t="shared" si="2"/>
        <v>1643</v>
      </c>
      <c r="C72" s="72">
        <f>'[3]c-1'!CF77</f>
        <v>0</v>
      </c>
      <c r="D72" s="73">
        <f>'[3]c-1'!CG77</f>
        <v>0</v>
      </c>
      <c r="E72" s="72">
        <f>'[3]c-1'!CH77</f>
        <v>0</v>
      </c>
      <c r="F72" s="73">
        <f>'[3]c-1'!CI77</f>
        <v>1561</v>
      </c>
      <c r="G72" s="73">
        <f>'[3]c-1'!CJ77</f>
        <v>0</v>
      </c>
      <c r="H72" s="72">
        <f>'[3]c-1'!CK77</f>
        <v>82</v>
      </c>
    </row>
    <row r="73" spans="1:8" ht="22.5">
      <c r="A73" s="30" t="s">
        <v>295</v>
      </c>
      <c r="B73" s="53">
        <f t="shared" si="2"/>
        <v>873</v>
      </c>
      <c r="C73" s="72">
        <f>'[3]c-1'!CF78</f>
        <v>0</v>
      </c>
      <c r="D73" s="73">
        <f>'[3]c-1'!CG78</f>
        <v>0</v>
      </c>
      <c r="E73" s="72">
        <f>'[3]c-1'!CH78</f>
        <v>0</v>
      </c>
      <c r="F73" s="73">
        <f>'[3]c-1'!CI78</f>
        <v>854</v>
      </c>
      <c r="G73" s="73">
        <f>'[3]c-1'!CJ78</f>
        <v>0</v>
      </c>
      <c r="H73" s="72">
        <f>'[3]c-1'!CK78</f>
        <v>19</v>
      </c>
    </row>
    <row r="74" spans="1:8" ht="22.5">
      <c r="A74" s="11" t="s">
        <v>296</v>
      </c>
      <c r="B74" s="53">
        <f t="shared" si="2"/>
        <v>639</v>
      </c>
      <c r="C74" s="72">
        <f>'[3]c-1'!CF79</f>
        <v>0</v>
      </c>
      <c r="D74" s="73">
        <f>'[3]c-1'!CG79</f>
        <v>0</v>
      </c>
      <c r="E74" s="72">
        <f>'[3]c-1'!CH79</f>
        <v>0</v>
      </c>
      <c r="F74" s="73">
        <f>'[3]c-1'!CI79</f>
        <v>592</v>
      </c>
      <c r="G74" s="73">
        <f>'[3]c-1'!CJ79</f>
        <v>0</v>
      </c>
      <c r="H74" s="72">
        <f>'[3]c-1'!CK79</f>
        <v>47</v>
      </c>
    </row>
    <row r="75" spans="1:8">
      <c r="A75" s="11" t="s">
        <v>238</v>
      </c>
      <c r="B75" s="53">
        <f t="shared" si="2"/>
        <v>2761</v>
      </c>
      <c r="C75" s="72">
        <f>'[3]c-1'!CF82</f>
        <v>684</v>
      </c>
      <c r="D75" s="73">
        <f>'[3]c-1'!CG82</f>
        <v>254</v>
      </c>
      <c r="E75" s="72">
        <f>'[3]c-1'!CH82</f>
        <v>498</v>
      </c>
      <c r="F75" s="73">
        <f>'[3]c-1'!CI82</f>
        <v>1077</v>
      </c>
      <c r="G75" s="73">
        <f>'[3]c-1'!CJ82</f>
        <v>248</v>
      </c>
      <c r="H75" s="72">
        <f>'[3]c-1'!CK82</f>
        <v>0</v>
      </c>
    </row>
    <row r="76" spans="1:8" ht="22.5">
      <c r="A76" s="11" t="s">
        <v>297</v>
      </c>
      <c r="B76" s="53">
        <f t="shared" si="2"/>
        <v>273</v>
      </c>
      <c r="C76" s="72">
        <f>'[3]c-1'!CF83</f>
        <v>0</v>
      </c>
      <c r="D76" s="73">
        <f>'[3]c-1'!CG83</f>
        <v>0</v>
      </c>
      <c r="E76" s="72">
        <f>'[3]c-1'!CH83</f>
        <v>0</v>
      </c>
      <c r="F76" s="73">
        <f>'[3]c-1'!CI83</f>
        <v>264</v>
      </c>
      <c r="G76" s="73">
        <f>'[3]c-1'!CJ83</f>
        <v>0</v>
      </c>
      <c r="H76" s="72">
        <f>'[3]c-1'!CK83</f>
        <v>9</v>
      </c>
    </row>
    <row r="77" spans="1:8">
      <c r="A77" s="11" t="s">
        <v>240</v>
      </c>
      <c r="B77" s="53">
        <f t="shared" si="2"/>
        <v>1852</v>
      </c>
      <c r="C77" s="72">
        <f>'[3]c-1'!CF84</f>
        <v>371</v>
      </c>
      <c r="D77" s="73">
        <f>'[3]c-1'!CG84</f>
        <v>50</v>
      </c>
      <c r="E77" s="72">
        <f>'[3]c-1'!CH84</f>
        <v>68</v>
      </c>
      <c r="F77" s="73">
        <f>'[3]c-1'!CI84</f>
        <v>1245</v>
      </c>
      <c r="G77" s="73">
        <f>'[3]c-1'!CJ84</f>
        <v>118</v>
      </c>
      <c r="H77" s="72">
        <f>'[3]c-1'!CK84</f>
        <v>0</v>
      </c>
    </row>
    <row r="78" spans="1:8" ht="22.5">
      <c r="A78" s="11" t="s">
        <v>298</v>
      </c>
      <c r="B78" s="53">
        <f t="shared" si="2"/>
        <v>1647</v>
      </c>
      <c r="C78" s="72">
        <f>'[3]c-1'!CF85</f>
        <v>0</v>
      </c>
      <c r="D78" s="73">
        <f>'[3]c-1'!CG85</f>
        <v>0</v>
      </c>
      <c r="E78" s="72">
        <f>'[3]c-1'!CH85</f>
        <v>0</v>
      </c>
      <c r="F78" s="73">
        <f>'[3]c-1'!CI85</f>
        <v>1230</v>
      </c>
      <c r="G78" s="73">
        <f>'[3]c-1'!CJ85</f>
        <v>0</v>
      </c>
      <c r="H78" s="72">
        <f>'[3]c-1'!CK85</f>
        <v>417</v>
      </c>
    </row>
    <row r="79" spans="1:8" ht="22.5">
      <c r="A79" s="11" t="s">
        <v>299</v>
      </c>
      <c r="B79" s="53">
        <f t="shared" si="2"/>
        <v>200</v>
      </c>
      <c r="C79" s="72">
        <f>'[3]c-1'!CF86</f>
        <v>0</v>
      </c>
      <c r="D79" s="73">
        <f>'[3]c-1'!CG86</f>
        <v>0</v>
      </c>
      <c r="E79" s="72">
        <f>'[3]c-1'!CH86</f>
        <v>0</v>
      </c>
      <c r="F79" s="73">
        <f>'[3]c-1'!CI86</f>
        <v>194</v>
      </c>
      <c r="G79" s="73">
        <f>'[3]c-1'!CJ86</f>
        <v>0</v>
      </c>
      <c r="H79" s="72">
        <f>'[3]c-1'!CK86</f>
        <v>6</v>
      </c>
    </row>
    <row r="80" spans="1:8" ht="22.5">
      <c r="A80" s="11" t="s">
        <v>300</v>
      </c>
      <c r="B80" s="53">
        <f t="shared" si="2"/>
        <v>545</v>
      </c>
      <c r="C80" s="72">
        <f>'[3]c-1'!CF87</f>
        <v>0</v>
      </c>
      <c r="D80" s="73">
        <f>'[3]c-1'!CG87</f>
        <v>0</v>
      </c>
      <c r="E80" s="72">
        <f>'[3]c-1'!CH87</f>
        <v>0</v>
      </c>
      <c r="F80" s="73">
        <f>'[3]c-1'!CI87</f>
        <v>460</v>
      </c>
      <c r="G80" s="73">
        <f>'[3]c-1'!CJ87</f>
        <v>0</v>
      </c>
      <c r="H80" s="72">
        <f>'[3]c-1'!CK87</f>
        <v>85</v>
      </c>
    </row>
    <row r="81" spans="1:8" ht="20.25">
      <c r="A81" s="11"/>
      <c r="B81" s="53"/>
      <c r="C81" s="74"/>
      <c r="D81" s="75"/>
      <c r="E81" s="74"/>
      <c r="F81" s="75"/>
      <c r="G81" s="75"/>
      <c r="H81" s="74"/>
    </row>
    <row r="82" spans="1:8">
      <c r="A82" s="8" t="s">
        <v>244</v>
      </c>
      <c r="B82" s="51">
        <f>SUM(B83:B96)</f>
        <v>16444</v>
      </c>
      <c r="C82" s="51">
        <f t="shared" ref="C82:H82" si="7">SUM(C83:C96)</f>
        <v>438</v>
      </c>
      <c r="D82" s="51">
        <f t="shared" si="7"/>
        <v>51</v>
      </c>
      <c r="E82" s="51">
        <f t="shared" si="7"/>
        <v>64</v>
      </c>
      <c r="F82" s="51">
        <f t="shared" si="7"/>
        <v>13252</v>
      </c>
      <c r="G82" s="51">
        <f t="shared" si="7"/>
        <v>183</v>
      </c>
      <c r="H82" s="52">
        <f t="shared" si="7"/>
        <v>2456</v>
      </c>
    </row>
    <row r="83" spans="1:8" ht="22.5">
      <c r="A83" s="34" t="s">
        <v>301</v>
      </c>
      <c r="B83" s="53">
        <f t="shared" ref="B83:B104" si="8">SUM(C83:H83)</f>
        <v>4636</v>
      </c>
      <c r="C83" s="72">
        <f>'[3]c-1'!CF90</f>
        <v>0</v>
      </c>
      <c r="D83" s="73">
        <f>'[3]c-1'!CG90</f>
        <v>0</v>
      </c>
      <c r="E83" s="72">
        <f>'[3]c-1'!CH90</f>
        <v>0</v>
      </c>
      <c r="F83" s="73">
        <f>'[3]c-1'!CI90</f>
        <v>3637</v>
      </c>
      <c r="G83" s="73">
        <f>'[3]c-1'!CJ90</f>
        <v>0</v>
      </c>
      <c r="H83" s="72">
        <f>'[3]c-1'!CK90</f>
        <v>999</v>
      </c>
    </row>
    <row r="84" spans="1:8" ht="22.5">
      <c r="A84" s="11" t="s">
        <v>302</v>
      </c>
      <c r="B84" s="53">
        <f t="shared" si="8"/>
        <v>1236</v>
      </c>
      <c r="C84" s="72">
        <f>'[3]c-1'!CF91</f>
        <v>0</v>
      </c>
      <c r="D84" s="73">
        <f>'[3]c-1'!CG91</f>
        <v>0</v>
      </c>
      <c r="E84" s="72">
        <f>'[3]c-1'!CH91</f>
        <v>0</v>
      </c>
      <c r="F84" s="73">
        <f>'[3]c-1'!CI91</f>
        <v>1178</v>
      </c>
      <c r="G84" s="73">
        <f>'[3]c-1'!CJ91</f>
        <v>0</v>
      </c>
      <c r="H84" s="72">
        <f>'[3]c-1'!CK91</f>
        <v>58</v>
      </c>
    </row>
    <row r="85" spans="1:8" ht="22.5">
      <c r="A85" s="11" t="s">
        <v>303</v>
      </c>
      <c r="B85" s="53">
        <f t="shared" si="8"/>
        <v>865</v>
      </c>
      <c r="C85" s="72">
        <f>'[3]c-1'!CF92</f>
        <v>0</v>
      </c>
      <c r="D85" s="73">
        <f>'[3]c-1'!CG92</f>
        <v>0</v>
      </c>
      <c r="E85" s="72">
        <f>'[3]c-1'!CH92</f>
        <v>0</v>
      </c>
      <c r="F85" s="73">
        <f>'[3]c-1'!CI92</f>
        <v>689</v>
      </c>
      <c r="G85" s="73">
        <f>'[3]c-1'!CJ92</f>
        <v>0</v>
      </c>
      <c r="H85" s="72">
        <f>'[3]c-1'!CK92</f>
        <v>176</v>
      </c>
    </row>
    <row r="86" spans="1:8" ht="22.5">
      <c r="A86" s="11" t="s">
        <v>304</v>
      </c>
      <c r="B86" s="53">
        <f t="shared" si="8"/>
        <v>764</v>
      </c>
      <c r="C86" s="72">
        <f>'[3]c-1'!CF93</f>
        <v>0</v>
      </c>
      <c r="D86" s="73">
        <f>'[3]c-1'!CG93</f>
        <v>0</v>
      </c>
      <c r="E86" s="72">
        <f>'[3]c-1'!CH93</f>
        <v>0</v>
      </c>
      <c r="F86" s="73">
        <f>'[3]c-1'!CI93</f>
        <v>596</v>
      </c>
      <c r="G86" s="73">
        <f>'[3]c-1'!CJ93</f>
        <v>0</v>
      </c>
      <c r="H86" s="72">
        <f>'[3]c-1'!CK93</f>
        <v>168</v>
      </c>
    </row>
    <row r="87" spans="1:8" ht="22.5">
      <c r="A87" s="11" t="s">
        <v>305</v>
      </c>
      <c r="B87" s="53">
        <f t="shared" si="8"/>
        <v>570</v>
      </c>
      <c r="C87" s="72">
        <f>'[3]c-1'!CF94</f>
        <v>0</v>
      </c>
      <c r="D87" s="73">
        <f>'[3]c-1'!CG94</f>
        <v>0</v>
      </c>
      <c r="E87" s="72">
        <f>'[3]c-1'!CH94</f>
        <v>0</v>
      </c>
      <c r="F87" s="73">
        <f>'[3]c-1'!CI94</f>
        <v>507</v>
      </c>
      <c r="G87" s="73">
        <f>'[3]c-1'!CJ94</f>
        <v>0</v>
      </c>
      <c r="H87" s="72">
        <f>'[3]c-1'!CK94</f>
        <v>63</v>
      </c>
    </row>
    <row r="88" spans="1:8" ht="22.5">
      <c r="A88" s="11" t="s">
        <v>306</v>
      </c>
      <c r="B88" s="53">
        <f t="shared" si="8"/>
        <v>1061</v>
      </c>
      <c r="C88" s="72">
        <f>'[3]c-1'!CF95</f>
        <v>0</v>
      </c>
      <c r="D88" s="73">
        <f>'[3]c-1'!CG95</f>
        <v>0</v>
      </c>
      <c r="E88" s="72">
        <f>'[3]c-1'!CH95</f>
        <v>0</v>
      </c>
      <c r="F88" s="73">
        <f>'[3]c-1'!CI95</f>
        <v>735</v>
      </c>
      <c r="G88" s="73">
        <f>'[3]c-1'!CJ95</f>
        <v>0</v>
      </c>
      <c r="H88" s="72">
        <f>'[3]c-1'!CK95</f>
        <v>326</v>
      </c>
    </row>
    <row r="89" spans="1:8" ht="22.5">
      <c r="A89" s="11" t="s">
        <v>307</v>
      </c>
      <c r="B89" s="53">
        <f t="shared" si="8"/>
        <v>635</v>
      </c>
      <c r="C89" s="72">
        <f>'[3]c-1'!CF96</f>
        <v>0</v>
      </c>
      <c r="D89" s="73">
        <f>'[3]c-1'!CG96</f>
        <v>0</v>
      </c>
      <c r="E89" s="72">
        <f>'[3]c-1'!CH96</f>
        <v>0</v>
      </c>
      <c r="F89" s="73">
        <f>'[3]c-1'!CI96</f>
        <v>424</v>
      </c>
      <c r="G89" s="73">
        <f>'[3]c-1'!CJ96</f>
        <v>0</v>
      </c>
      <c r="H89" s="72">
        <f>'[3]c-1'!CK96</f>
        <v>211</v>
      </c>
    </row>
    <row r="90" spans="1:8" ht="22.5">
      <c r="A90" s="35" t="s">
        <v>308</v>
      </c>
      <c r="B90" s="53">
        <f t="shared" si="8"/>
        <v>123</v>
      </c>
      <c r="C90" s="72">
        <f>'[3]c-1'!CF97</f>
        <v>0</v>
      </c>
      <c r="D90" s="73">
        <f>'[3]c-1'!CG97</f>
        <v>0</v>
      </c>
      <c r="E90" s="72">
        <f>'[3]c-1'!CH97</f>
        <v>0</v>
      </c>
      <c r="F90" s="73">
        <f>'[3]c-1'!CI97</f>
        <v>117</v>
      </c>
      <c r="G90" s="73">
        <f>'[3]c-1'!CJ97</f>
        <v>0</v>
      </c>
      <c r="H90" s="72">
        <f>'[3]c-1'!CK97</f>
        <v>6</v>
      </c>
    </row>
    <row r="91" spans="1:8" ht="22.5">
      <c r="A91" s="11" t="s">
        <v>309</v>
      </c>
      <c r="B91" s="53">
        <f t="shared" si="8"/>
        <v>1327</v>
      </c>
      <c r="C91" s="72">
        <f>'[3]c-1'!CF101</f>
        <v>0</v>
      </c>
      <c r="D91" s="73">
        <f>'[3]c-1'!CG101</f>
        <v>0</v>
      </c>
      <c r="E91" s="72">
        <f>'[3]c-1'!CH101</f>
        <v>0</v>
      </c>
      <c r="F91" s="73">
        <f>'[3]c-1'!CI101</f>
        <v>1226</v>
      </c>
      <c r="G91" s="73">
        <f>'[3]c-1'!CJ101</f>
        <v>0</v>
      </c>
      <c r="H91" s="72">
        <f>'[3]c-1'!CK101</f>
        <v>101</v>
      </c>
    </row>
    <row r="92" spans="1:8">
      <c r="A92" s="35" t="s">
        <v>93</v>
      </c>
      <c r="B92" s="53">
        <f t="shared" si="8"/>
        <v>1172</v>
      </c>
      <c r="C92" s="72">
        <f>'[3]c-1'!CF104</f>
        <v>320</v>
      </c>
      <c r="D92" s="73">
        <f>'[3]c-1'!CG104</f>
        <v>46</v>
      </c>
      <c r="E92" s="72">
        <f>'[3]c-1'!CH104</f>
        <v>52</v>
      </c>
      <c r="F92" s="73">
        <f>'[3]c-1'!CI104</f>
        <v>590</v>
      </c>
      <c r="G92" s="73">
        <f>'[3]c-1'!CJ104</f>
        <v>164</v>
      </c>
      <c r="H92" s="72">
        <f>'[3]c-1'!CK104</f>
        <v>0</v>
      </c>
    </row>
    <row r="93" spans="1:8" ht="22.5">
      <c r="A93" s="11" t="s">
        <v>310</v>
      </c>
      <c r="B93" s="53">
        <f t="shared" si="8"/>
        <v>959</v>
      </c>
      <c r="C93" s="72">
        <f>'[3]c-1'!CF105</f>
        <v>0</v>
      </c>
      <c r="D93" s="73">
        <f>'[3]c-1'!CG105</f>
        <v>0</v>
      </c>
      <c r="E93" s="72">
        <f>'[3]c-1'!CH105</f>
        <v>0</v>
      </c>
      <c r="F93" s="73">
        <f>'[3]c-1'!CI105</f>
        <v>862</v>
      </c>
      <c r="G93" s="73">
        <f>'[3]c-1'!CJ105</f>
        <v>0</v>
      </c>
      <c r="H93" s="72">
        <f>'[3]c-1'!CK105</f>
        <v>97</v>
      </c>
    </row>
    <row r="94" spans="1:8" ht="22.5">
      <c r="A94" s="11" t="s">
        <v>311</v>
      </c>
      <c r="B94" s="53">
        <f t="shared" si="8"/>
        <v>1954</v>
      </c>
      <c r="C94" s="72">
        <f>'[3]c-1'!CF106</f>
        <v>0</v>
      </c>
      <c r="D94" s="73">
        <f>'[3]c-1'!CG106</f>
        <v>0</v>
      </c>
      <c r="E94" s="72">
        <f>'[3]c-1'!CH106</f>
        <v>0</v>
      </c>
      <c r="F94" s="73">
        <f>'[3]c-1'!CI106</f>
        <v>1746</v>
      </c>
      <c r="G94" s="73">
        <f>'[3]c-1'!CJ106</f>
        <v>0</v>
      </c>
      <c r="H94" s="72">
        <f>'[3]c-1'!CK106</f>
        <v>208</v>
      </c>
    </row>
    <row r="95" spans="1:8" ht="22.5">
      <c r="A95" s="30" t="s">
        <v>312</v>
      </c>
      <c r="B95" s="53">
        <f t="shared" si="8"/>
        <v>754</v>
      </c>
      <c r="C95" s="72">
        <f>'[3]c-1'!CF107</f>
        <v>0</v>
      </c>
      <c r="D95" s="73">
        <f>'[3]c-1'!CG107</f>
        <v>0</v>
      </c>
      <c r="E95" s="72">
        <f>'[3]c-1'!CH107</f>
        <v>0</v>
      </c>
      <c r="F95" s="73">
        <f>'[3]c-1'!CI107</f>
        <v>711</v>
      </c>
      <c r="G95" s="73">
        <f>'[3]c-1'!CJ107</f>
        <v>0</v>
      </c>
      <c r="H95" s="72">
        <f>'[3]c-1'!CK107</f>
        <v>43</v>
      </c>
    </row>
    <row r="96" spans="1:8">
      <c r="A96" s="35" t="s">
        <v>97</v>
      </c>
      <c r="B96" s="53">
        <f t="shared" si="8"/>
        <v>388</v>
      </c>
      <c r="C96" s="72">
        <f>'[3]c-1'!CF108</f>
        <v>118</v>
      </c>
      <c r="D96" s="73">
        <f>'[3]c-1'!CG108</f>
        <v>5</v>
      </c>
      <c r="E96" s="72">
        <f>'[3]c-1'!CH108</f>
        <v>12</v>
      </c>
      <c r="F96" s="73">
        <f>'[3]c-1'!CI108</f>
        <v>234</v>
      </c>
      <c r="G96" s="73">
        <f>'[3]c-1'!CJ108</f>
        <v>19</v>
      </c>
      <c r="H96" s="72">
        <f>'[3]c-1'!CK108</f>
        <v>0</v>
      </c>
    </row>
    <row r="97" spans="1:8" ht="20.25">
      <c r="A97" s="11"/>
      <c r="B97" s="53"/>
      <c r="C97" s="74"/>
      <c r="D97" s="75"/>
      <c r="E97" s="74"/>
      <c r="F97" s="75"/>
      <c r="G97" s="75"/>
      <c r="H97" s="74"/>
    </row>
    <row r="98" spans="1:8">
      <c r="A98" s="8" t="s">
        <v>255</v>
      </c>
      <c r="B98" s="51">
        <f>SUM(B99:B104)</f>
        <v>19798</v>
      </c>
      <c r="C98" s="51">
        <f t="shared" ref="C98:H98" si="9">SUM(C99:C104)</f>
        <v>1338</v>
      </c>
      <c r="D98" s="51">
        <f t="shared" si="9"/>
        <v>114</v>
      </c>
      <c r="E98" s="51">
        <f t="shared" si="9"/>
        <v>198</v>
      </c>
      <c r="F98" s="51">
        <f t="shared" si="9"/>
        <v>15331</v>
      </c>
      <c r="G98" s="51">
        <f t="shared" si="9"/>
        <v>1345</v>
      </c>
      <c r="H98" s="52">
        <f t="shared" si="9"/>
        <v>1472</v>
      </c>
    </row>
    <row r="99" spans="1:8">
      <c r="A99" s="11" t="s">
        <v>256</v>
      </c>
      <c r="B99" s="53">
        <f t="shared" si="8"/>
        <v>5473</v>
      </c>
      <c r="C99" s="72">
        <f>'[3]c-1'!CF111</f>
        <v>264</v>
      </c>
      <c r="D99" s="73">
        <f>'[3]c-1'!CG111</f>
        <v>3</v>
      </c>
      <c r="E99" s="72">
        <f>'[3]c-1'!CH111</f>
        <v>151</v>
      </c>
      <c r="F99" s="73">
        <f>'[3]c-1'!CI111</f>
        <v>4476</v>
      </c>
      <c r="G99" s="73">
        <f>'[3]c-1'!CJ111</f>
        <v>579</v>
      </c>
      <c r="H99" s="72">
        <f>'[3]c-1'!CK111</f>
        <v>0</v>
      </c>
    </row>
    <row r="100" spans="1:8" ht="22.5">
      <c r="A100" s="11" t="s">
        <v>313</v>
      </c>
      <c r="B100" s="53">
        <f t="shared" si="8"/>
        <v>854</v>
      </c>
      <c r="C100" s="72">
        <f>'[3]c-1'!CF112</f>
        <v>0</v>
      </c>
      <c r="D100" s="73">
        <f>'[3]c-1'!CG112</f>
        <v>0</v>
      </c>
      <c r="E100" s="72">
        <f>'[3]c-1'!CH112</f>
        <v>0</v>
      </c>
      <c r="F100" s="73">
        <f>'[3]c-1'!CI112</f>
        <v>675</v>
      </c>
      <c r="G100" s="73">
        <f>'[3]c-1'!CJ112</f>
        <v>0</v>
      </c>
      <c r="H100" s="72">
        <f>'[3]c-1'!CK112</f>
        <v>179</v>
      </c>
    </row>
    <row r="101" spans="1:8" ht="22.5">
      <c r="A101" s="11" t="s">
        <v>314</v>
      </c>
      <c r="B101" s="53">
        <f t="shared" si="8"/>
        <v>1904</v>
      </c>
      <c r="C101" s="72">
        <f>'[3]c-1'!CF113</f>
        <v>0</v>
      </c>
      <c r="D101" s="73">
        <f>'[3]c-1'!CG113</f>
        <v>0</v>
      </c>
      <c r="E101" s="72">
        <f>'[3]c-1'!CH113</f>
        <v>0</v>
      </c>
      <c r="F101" s="73">
        <f>'[3]c-1'!CI113</f>
        <v>1291</v>
      </c>
      <c r="G101" s="73">
        <f>'[3]c-1'!CJ113</f>
        <v>0</v>
      </c>
      <c r="H101" s="72">
        <f>'[3]c-1'!CK113</f>
        <v>613</v>
      </c>
    </row>
    <row r="102" spans="1:8">
      <c r="A102" s="11" t="s">
        <v>259</v>
      </c>
      <c r="B102" s="53">
        <f t="shared" si="8"/>
        <v>6252</v>
      </c>
      <c r="C102" s="72">
        <f>'[3]c-1'!CF116</f>
        <v>1074</v>
      </c>
      <c r="D102" s="73">
        <f>'[3]c-1'!CG116</f>
        <v>111</v>
      </c>
      <c r="E102" s="72">
        <f>'[3]c-1'!CH116</f>
        <v>47</v>
      </c>
      <c r="F102" s="73">
        <f>'[3]c-1'!CI116</f>
        <v>4254</v>
      </c>
      <c r="G102" s="73">
        <f>'[3]c-1'!CJ116</f>
        <v>766</v>
      </c>
      <c r="H102" s="72">
        <f>'[3]c-1'!CK116</f>
        <v>0</v>
      </c>
    </row>
    <row r="103" spans="1:8" ht="22.5">
      <c r="A103" s="11" t="s">
        <v>315</v>
      </c>
      <c r="B103" s="53">
        <f t="shared" si="8"/>
        <v>1521</v>
      </c>
      <c r="C103" s="72">
        <f>'[3]c-1'!CF117</f>
        <v>0</v>
      </c>
      <c r="D103" s="73">
        <f>'[3]c-1'!CG117</f>
        <v>0</v>
      </c>
      <c r="E103" s="72">
        <f>'[3]c-1'!CH117</f>
        <v>0</v>
      </c>
      <c r="F103" s="73">
        <f>'[3]c-1'!CI117</f>
        <v>1358</v>
      </c>
      <c r="G103" s="73">
        <f>'[3]c-1'!CJ117</f>
        <v>0</v>
      </c>
      <c r="H103" s="72">
        <f>'[3]c-1'!CK117</f>
        <v>163</v>
      </c>
    </row>
    <row r="104" spans="1:8" ht="22.5">
      <c r="A104" s="11" t="s">
        <v>316</v>
      </c>
      <c r="B104" s="53">
        <f t="shared" si="8"/>
        <v>3794</v>
      </c>
      <c r="C104" s="72">
        <f>'[3]c-1'!CF118</f>
        <v>0</v>
      </c>
      <c r="D104" s="73">
        <f>'[3]c-1'!CG118</f>
        <v>0</v>
      </c>
      <c r="E104" s="72">
        <f>'[3]c-1'!CH118</f>
        <v>0</v>
      </c>
      <c r="F104" s="73">
        <f>'[3]c-1'!CI118</f>
        <v>3277</v>
      </c>
      <c r="G104" s="73">
        <f>'[3]c-1'!CJ118</f>
        <v>0</v>
      </c>
      <c r="H104" s="72">
        <f>'[3]c-1'!CK118</f>
        <v>517</v>
      </c>
    </row>
    <row r="105" spans="1:8" ht="20.25">
      <c r="A105" s="13"/>
      <c r="B105" s="15"/>
      <c r="C105" s="39"/>
      <c r="D105" s="68"/>
      <c r="E105" s="39"/>
      <c r="F105" s="68"/>
      <c r="G105" s="68"/>
      <c r="H105" s="39"/>
    </row>
    <row r="106" spans="1:8" ht="20.25">
      <c r="A106" s="32" t="s">
        <v>329</v>
      </c>
      <c r="B106" s="17"/>
      <c r="C106" s="38"/>
      <c r="D106" s="38"/>
      <c r="E106" s="38"/>
      <c r="F106" s="38"/>
      <c r="G106" s="38"/>
      <c r="H106" s="40"/>
    </row>
    <row r="107" spans="1:8" ht="20.25">
      <c r="A107" s="50" t="s">
        <v>330</v>
      </c>
      <c r="B107" s="19"/>
      <c r="C107" s="38"/>
      <c r="D107" s="38"/>
      <c r="E107" s="38"/>
      <c r="F107" s="38"/>
      <c r="G107" s="38"/>
      <c r="H107" s="40"/>
    </row>
    <row r="108" spans="1:8" ht="20.25">
      <c r="A108" s="58" t="s">
        <v>331</v>
      </c>
      <c r="B108" s="41"/>
      <c r="C108" s="38"/>
      <c r="D108" s="40"/>
      <c r="E108" s="40"/>
      <c r="F108" s="40"/>
      <c r="G108" s="40"/>
      <c r="H108" s="40"/>
    </row>
  </sheetData>
  <mergeCells count="7">
    <mergeCell ref="G9:G10"/>
    <mergeCell ref="H9:H10"/>
    <mergeCell ref="A8:A10"/>
    <mergeCell ref="C9:C10"/>
    <mergeCell ref="D9:D10"/>
    <mergeCell ref="E9:E10"/>
    <mergeCell ref="F9:F10"/>
  </mergeCells>
  <phoneticPr fontId="3" type="noConversion"/>
  <printOptions horizontalCentered="1" verticalCentered="1"/>
  <pageMargins left="0.74803149606299213" right="0.74803149606299213" top="0.98425196850393704" bottom="0.98425196850393704" header="0" footer="0"/>
  <pageSetup scale="40" orientation="portrait" r:id="rId1"/>
  <headerFooter alignWithMargins="0"/>
  <rowBreaks count="1" manualBreakCount="1">
    <brk id="6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O123"/>
  <sheetViews>
    <sheetView zoomScale="70" zoomScaleNormal="70" workbookViewId="0">
      <pane ySplit="10" topLeftCell="A11" activePane="bottomLeft" state="frozen"/>
      <selection pane="bottomLeft"/>
    </sheetView>
  </sheetViews>
  <sheetFormatPr baseColWidth="10" defaultColWidth="11.42578125" defaultRowHeight="18"/>
  <cols>
    <col min="1" max="1" width="88.85546875" style="49" bestFit="1" customWidth="1"/>
    <col min="2" max="2" width="17.140625" style="49" customWidth="1"/>
    <col min="3" max="3" width="19.42578125" style="49" customWidth="1"/>
    <col min="4" max="4" width="16" style="49" customWidth="1"/>
    <col min="5" max="5" width="24.42578125" style="49" customWidth="1"/>
    <col min="6" max="6" width="22.5703125" style="49" customWidth="1"/>
    <col min="7" max="7" width="23.42578125" style="49" bestFit="1" customWidth="1"/>
    <col min="8" max="8" width="19.140625" style="49" customWidth="1"/>
    <col min="9" max="9" width="18.85546875" style="49" customWidth="1"/>
    <col min="10" max="10" width="23.85546875" style="49" customWidth="1"/>
    <col min="11" max="11" width="22.42578125" style="49" customWidth="1"/>
    <col min="12" max="12" width="19.140625" style="49" customWidth="1"/>
    <col min="13" max="13" width="19.85546875" style="49" customWidth="1"/>
    <col min="14" max="14" width="17.5703125" style="49" customWidth="1"/>
    <col min="15" max="15" width="11.42578125" style="48"/>
    <col min="16" max="16384" width="11.42578125" style="49"/>
  </cols>
  <sheetData>
    <row r="1" spans="1:14" ht="18.75">
      <c r="A1" s="2" t="s">
        <v>334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18.75">
      <c r="A2" s="4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ht="18.75">
      <c r="A3" s="46" t="s">
        <v>337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18.75">
      <c r="A4" s="46" t="s">
        <v>338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ht="18.75">
      <c r="A5" s="46" t="s">
        <v>339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8.75">
      <c r="A6" s="46" t="s">
        <v>110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ht="18.75">
      <c r="A7" s="4"/>
      <c r="B7" s="24"/>
      <c r="C7" s="24"/>
      <c r="D7" s="24"/>
      <c r="E7" s="24"/>
      <c r="F7" s="24"/>
      <c r="G7" s="4"/>
      <c r="H7" s="4"/>
      <c r="I7" s="4"/>
      <c r="J7" s="4"/>
      <c r="K7" s="4"/>
      <c r="L7" s="4"/>
      <c r="M7" s="4"/>
      <c r="N7" s="4"/>
    </row>
    <row r="8" spans="1:14" ht="18.75" customHeight="1">
      <c r="A8" s="104" t="s">
        <v>4</v>
      </c>
      <c r="B8" s="118" t="s">
        <v>13</v>
      </c>
      <c r="C8" s="104" t="s">
        <v>112</v>
      </c>
      <c r="D8" s="104" t="s">
        <v>113</v>
      </c>
      <c r="E8" s="104" t="s">
        <v>114</v>
      </c>
      <c r="F8" s="104" t="s">
        <v>115</v>
      </c>
      <c r="G8" s="104" t="s">
        <v>116</v>
      </c>
      <c r="H8" s="104" t="s">
        <v>117</v>
      </c>
      <c r="I8" s="104" t="s">
        <v>118</v>
      </c>
      <c r="J8" s="121" t="s">
        <v>119</v>
      </c>
      <c r="K8" s="121"/>
      <c r="L8" s="104" t="s">
        <v>120</v>
      </c>
      <c r="M8" s="118" t="s">
        <v>121</v>
      </c>
      <c r="N8" s="110" t="s">
        <v>122</v>
      </c>
    </row>
    <row r="9" spans="1:14" ht="18.75" customHeight="1">
      <c r="A9" s="105"/>
      <c r="B9" s="119"/>
      <c r="C9" s="105"/>
      <c r="D9" s="105"/>
      <c r="E9" s="105"/>
      <c r="F9" s="105"/>
      <c r="G9" s="105"/>
      <c r="H9" s="105"/>
      <c r="I9" s="105"/>
      <c r="J9" s="121"/>
      <c r="K9" s="121"/>
      <c r="L9" s="105"/>
      <c r="M9" s="119"/>
      <c r="N9" s="111"/>
    </row>
    <row r="10" spans="1:14" ht="18.75" customHeight="1">
      <c r="A10" s="106"/>
      <c r="B10" s="120"/>
      <c r="C10" s="106"/>
      <c r="D10" s="106"/>
      <c r="E10" s="106"/>
      <c r="F10" s="106"/>
      <c r="G10" s="106"/>
      <c r="H10" s="106"/>
      <c r="I10" s="106"/>
      <c r="J10" s="45" t="s">
        <v>335</v>
      </c>
      <c r="K10" s="45" t="s">
        <v>336</v>
      </c>
      <c r="L10" s="106"/>
      <c r="M10" s="120"/>
      <c r="N10" s="112"/>
    </row>
    <row r="11" spans="1:14" ht="18.75">
      <c r="A11" s="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7"/>
    </row>
    <row r="12" spans="1:14" ht="18.75">
      <c r="A12" s="8" t="s">
        <v>13</v>
      </c>
      <c r="B12" s="51">
        <f>SUM(B14,B20,B23,B34,B41,B48,B57,B66,B74,B82,B90,B100,B104,B111,B116)</f>
        <v>29025</v>
      </c>
      <c r="C12" s="51">
        <f t="shared" ref="C12:N12" si="0">SUM(C14,C20,C23,C34,C41,C48,C57,C66,C74,C82,C90,C100,C104,C111,C116)</f>
        <v>445</v>
      </c>
      <c r="D12" s="51">
        <f t="shared" si="0"/>
        <v>14062</v>
      </c>
      <c r="E12" s="51">
        <f t="shared" si="0"/>
        <v>1634</v>
      </c>
      <c r="F12" s="51">
        <f t="shared" si="0"/>
        <v>622</v>
      </c>
      <c r="G12" s="51">
        <f t="shared" si="0"/>
        <v>5490</v>
      </c>
      <c r="H12" s="51">
        <f t="shared" si="0"/>
        <v>952</v>
      </c>
      <c r="I12" s="51">
        <f t="shared" si="0"/>
        <v>827</v>
      </c>
      <c r="J12" s="51">
        <f t="shared" si="0"/>
        <v>1595</v>
      </c>
      <c r="K12" s="51">
        <f t="shared" si="0"/>
        <v>11</v>
      </c>
      <c r="L12" s="51">
        <f t="shared" si="0"/>
        <v>114</v>
      </c>
      <c r="M12" s="51">
        <f t="shared" si="0"/>
        <v>1535</v>
      </c>
      <c r="N12" s="52">
        <f t="shared" si="0"/>
        <v>1738</v>
      </c>
    </row>
    <row r="13" spans="1:14" ht="18.75">
      <c r="A13" s="7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4"/>
    </row>
    <row r="14" spans="1:14" ht="18.75">
      <c r="A14" s="8" t="s">
        <v>14</v>
      </c>
      <c r="B14" s="51">
        <f>SUM(B15:B18)</f>
        <v>1409</v>
      </c>
      <c r="C14" s="51">
        <f t="shared" ref="C14:N14" si="1">SUM(C15:C18)</f>
        <v>7</v>
      </c>
      <c r="D14" s="51">
        <f t="shared" si="1"/>
        <v>847</v>
      </c>
      <c r="E14" s="51">
        <f t="shared" si="1"/>
        <v>142</v>
      </c>
      <c r="F14" s="51">
        <f t="shared" si="1"/>
        <v>1</v>
      </c>
      <c r="G14" s="51">
        <f t="shared" si="1"/>
        <v>281</v>
      </c>
      <c r="H14" s="51">
        <f t="shared" si="1"/>
        <v>40</v>
      </c>
      <c r="I14" s="51">
        <f t="shared" si="1"/>
        <v>13</v>
      </c>
      <c r="J14" s="51">
        <f t="shared" si="1"/>
        <v>0</v>
      </c>
      <c r="K14" s="51">
        <f t="shared" si="1"/>
        <v>0</v>
      </c>
      <c r="L14" s="51">
        <f t="shared" si="1"/>
        <v>0</v>
      </c>
      <c r="M14" s="51">
        <f t="shared" si="1"/>
        <v>0</v>
      </c>
      <c r="N14" s="52">
        <f t="shared" si="1"/>
        <v>78</v>
      </c>
    </row>
    <row r="15" spans="1:14" ht="18.75">
      <c r="A15" s="9" t="s">
        <v>15</v>
      </c>
      <c r="B15" s="53">
        <f>SUM(C15:N15)</f>
        <v>840</v>
      </c>
      <c r="C15" s="53">
        <v>2</v>
      </c>
      <c r="D15" s="53">
        <v>397</v>
      </c>
      <c r="E15" s="53">
        <v>142</v>
      </c>
      <c r="F15" s="53">
        <v>1</v>
      </c>
      <c r="G15" s="53">
        <v>215</v>
      </c>
      <c r="H15" s="53">
        <v>0</v>
      </c>
      <c r="I15" s="53">
        <v>13</v>
      </c>
      <c r="J15" s="53">
        <v>0</v>
      </c>
      <c r="K15" s="53">
        <v>0</v>
      </c>
      <c r="L15" s="53">
        <v>0</v>
      </c>
      <c r="M15" s="53">
        <v>0</v>
      </c>
      <c r="N15" s="54">
        <v>70</v>
      </c>
    </row>
    <row r="16" spans="1:14" ht="18.75">
      <c r="A16" s="9" t="s">
        <v>125</v>
      </c>
      <c r="B16" s="53">
        <f>SUM(C16:N16)</f>
        <v>77</v>
      </c>
      <c r="C16" s="53">
        <v>1</v>
      </c>
      <c r="D16" s="53">
        <v>38</v>
      </c>
      <c r="E16" s="53">
        <v>0</v>
      </c>
      <c r="F16" s="53">
        <v>0</v>
      </c>
      <c r="G16" s="53">
        <v>27</v>
      </c>
      <c r="H16" s="53">
        <v>10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4">
        <v>1</v>
      </c>
    </row>
    <row r="17" spans="1:14" ht="18.75">
      <c r="A17" s="9" t="s">
        <v>126</v>
      </c>
      <c r="B17" s="53">
        <f>SUM(C17:N17)</f>
        <v>477</v>
      </c>
      <c r="C17" s="53">
        <v>4</v>
      </c>
      <c r="D17" s="53">
        <v>406</v>
      </c>
      <c r="E17" s="53">
        <v>0</v>
      </c>
      <c r="F17" s="53">
        <v>0</v>
      </c>
      <c r="G17" s="53">
        <v>34</v>
      </c>
      <c r="H17" s="53">
        <v>26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4">
        <v>7</v>
      </c>
    </row>
    <row r="18" spans="1:14" ht="18.75">
      <c r="A18" s="9" t="s">
        <v>127</v>
      </c>
      <c r="B18" s="53">
        <f>SUM(C18:N18)</f>
        <v>15</v>
      </c>
      <c r="C18" s="53">
        <v>0</v>
      </c>
      <c r="D18" s="53">
        <v>6</v>
      </c>
      <c r="E18" s="53">
        <v>0</v>
      </c>
      <c r="F18" s="53">
        <v>0</v>
      </c>
      <c r="G18" s="53">
        <v>5</v>
      </c>
      <c r="H18" s="53">
        <v>4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4">
        <v>0</v>
      </c>
    </row>
    <row r="19" spans="1:14" ht="18.75">
      <c r="A19" s="11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4"/>
    </row>
    <row r="20" spans="1:14" ht="18.75">
      <c r="A20" s="8" t="s">
        <v>21</v>
      </c>
      <c r="B20" s="51">
        <f>SUM(B21)</f>
        <v>2532</v>
      </c>
      <c r="C20" s="51">
        <f t="shared" ref="C20:N20" si="2">SUM(C21)</f>
        <v>41</v>
      </c>
      <c r="D20" s="51">
        <f t="shared" si="2"/>
        <v>1036</v>
      </c>
      <c r="E20" s="51">
        <f t="shared" si="2"/>
        <v>555</v>
      </c>
      <c r="F20" s="51">
        <f t="shared" si="2"/>
        <v>43</v>
      </c>
      <c r="G20" s="51">
        <f t="shared" si="2"/>
        <v>312</v>
      </c>
      <c r="H20" s="51">
        <f t="shared" si="2"/>
        <v>0</v>
      </c>
      <c r="I20" s="51">
        <f t="shared" si="2"/>
        <v>131</v>
      </c>
      <c r="J20" s="51">
        <f t="shared" si="2"/>
        <v>0</v>
      </c>
      <c r="K20" s="51">
        <f t="shared" si="2"/>
        <v>0</v>
      </c>
      <c r="L20" s="51">
        <f t="shared" si="2"/>
        <v>1</v>
      </c>
      <c r="M20" s="51">
        <f t="shared" si="2"/>
        <v>319</v>
      </c>
      <c r="N20" s="52">
        <f t="shared" si="2"/>
        <v>94</v>
      </c>
    </row>
    <row r="21" spans="1:14" ht="22.5">
      <c r="A21" s="10" t="s">
        <v>128</v>
      </c>
      <c r="B21" s="53">
        <f>SUM(C21:N21)</f>
        <v>2532</v>
      </c>
      <c r="C21" s="53">
        <v>41</v>
      </c>
      <c r="D21" s="53">
        <v>1036</v>
      </c>
      <c r="E21" s="53">
        <v>555</v>
      </c>
      <c r="F21" s="53">
        <v>43</v>
      </c>
      <c r="G21" s="53">
        <v>312</v>
      </c>
      <c r="H21" s="53">
        <v>0</v>
      </c>
      <c r="I21" s="53">
        <v>131</v>
      </c>
      <c r="J21" s="53">
        <v>0</v>
      </c>
      <c r="K21" s="53">
        <v>0</v>
      </c>
      <c r="L21" s="53">
        <v>1</v>
      </c>
      <c r="M21" s="53">
        <v>319</v>
      </c>
      <c r="N21" s="54">
        <v>94</v>
      </c>
    </row>
    <row r="22" spans="1:14" ht="18.75">
      <c r="A22" s="11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4"/>
    </row>
    <row r="23" spans="1:14" ht="18.75">
      <c r="A23" s="8" t="s">
        <v>23</v>
      </c>
      <c r="B23" s="51">
        <f>SUM(B24:B32)</f>
        <v>5571</v>
      </c>
      <c r="C23" s="51">
        <f t="shared" ref="C23:N23" si="3">SUM(C24:C32)</f>
        <v>173</v>
      </c>
      <c r="D23" s="51">
        <f t="shared" si="3"/>
        <v>2931</v>
      </c>
      <c r="E23" s="51">
        <f t="shared" si="3"/>
        <v>160</v>
      </c>
      <c r="F23" s="51">
        <f t="shared" si="3"/>
        <v>128</v>
      </c>
      <c r="G23" s="51">
        <f t="shared" si="3"/>
        <v>833</v>
      </c>
      <c r="H23" s="51">
        <f t="shared" si="3"/>
        <v>81</v>
      </c>
      <c r="I23" s="51">
        <f t="shared" si="3"/>
        <v>127</v>
      </c>
      <c r="J23" s="51">
        <f t="shared" si="3"/>
        <v>0</v>
      </c>
      <c r="K23" s="51">
        <f t="shared" si="3"/>
        <v>1</v>
      </c>
      <c r="L23" s="51">
        <f t="shared" si="3"/>
        <v>30</v>
      </c>
      <c r="M23" s="51">
        <f t="shared" si="3"/>
        <v>0</v>
      </c>
      <c r="N23" s="52">
        <f t="shared" si="3"/>
        <v>1107</v>
      </c>
    </row>
    <row r="24" spans="1:14" ht="18.75">
      <c r="A24" s="10" t="s">
        <v>24</v>
      </c>
      <c r="B24" s="53">
        <f t="shared" ref="B24:B32" si="4">SUM(C24:N24)</f>
        <v>484</v>
      </c>
      <c r="C24" s="53">
        <v>0</v>
      </c>
      <c r="D24" s="53">
        <v>290</v>
      </c>
      <c r="E24" s="53">
        <v>64</v>
      </c>
      <c r="F24" s="53">
        <v>2</v>
      </c>
      <c r="G24" s="53">
        <v>88</v>
      </c>
      <c r="H24" s="53">
        <v>0</v>
      </c>
      <c r="I24" s="53">
        <v>3</v>
      </c>
      <c r="J24" s="53">
        <v>0</v>
      </c>
      <c r="K24" s="53">
        <v>0</v>
      </c>
      <c r="L24" s="53">
        <v>20</v>
      </c>
      <c r="M24" s="53">
        <v>0</v>
      </c>
      <c r="N24" s="54">
        <v>17</v>
      </c>
    </row>
    <row r="25" spans="1:14" ht="18.75">
      <c r="A25" s="9" t="s">
        <v>129</v>
      </c>
      <c r="B25" s="53">
        <f t="shared" si="4"/>
        <v>295</v>
      </c>
      <c r="C25" s="53">
        <v>4</v>
      </c>
      <c r="D25" s="53">
        <v>198</v>
      </c>
      <c r="E25" s="53">
        <v>0</v>
      </c>
      <c r="F25" s="53">
        <v>0</v>
      </c>
      <c r="G25" s="53">
        <v>85</v>
      </c>
      <c r="H25" s="53">
        <v>0</v>
      </c>
      <c r="I25" s="53">
        <v>8</v>
      </c>
      <c r="J25" s="53">
        <v>0</v>
      </c>
      <c r="K25" s="53">
        <v>0</v>
      </c>
      <c r="L25" s="53">
        <v>0</v>
      </c>
      <c r="M25" s="53">
        <v>0</v>
      </c>
      <c r="N25" s="54">
        <v>0</v>
      </c>
    </row>
    <row r="26" spans="1:14" ht="18.75">
      <c r="A26" s="9" t="s">
        <v>130</v>
      </c>
      <c r="B26" s="53">
        <f t="shared" si="4"/>
        <v>242</v>
      </c>
      <c r="C26" s="53">
        <v>4</v>
      </c>
      <c r="D26" s="53">
        <v>138</v>
      </c>
      <c r="E26" s="53">
        <v>0</v>
      </c>
      <c r="F26" s="53">
        <v>0</v>
      </c>
      <c r="G26" s="53">
        <v>80</v>
      </c>
      <c r="H26" s="53">
        <v>20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4">
        <v>0</v>
      </c>
    </row>
    <row r="27" spans="1:14" ht="18.75">
      <c r="A27" s="9" t="s">
        <v>131</v>
      </c>
      <c r="B27" s="53">
        <f t="shared" si="4"/>
        <v>285</v>
      </c>
      <c r="C27" s="53">
        <v>3</v>
      </c>
      <c r="D27" s="53">
        <v>169</v>
      </c>
      <c r="E27" s="53">
        <v>0</v>
      </c>
      <c r="F27" s="53">
        <v>0</v>
      </c>
      <c r="G27" s="53">
        <v>112</v>
      </c>
      <c r="H27" s="53">
        <v>1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4">
        <v>0</v>
      </c>
    </row>
    <row r="28" spans="1:14" ht="18.75">
      <c r="A28" s="10" t="s">
        <v>123</v>
      </c>
      <c r="B28" s="53">
        <f t="shared" si="4"/>
        <v>485</v>
      </c>
      <c r="C28" s="53">
        <v>128</v>
      </c>
      <c r="D28" s="53">
        <v>255</v>
      </c>
      <c r="E28" s="53">
        <v>1</v>
      </c>
      <c r="F28" s="53">
        <v>0</v>
      </c>
      <c r="G28" s="53">
        <v>62</v>
      </c>
      <c r="H28" s="53">
        <v>36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4">
        <v>3</v>
      </c>
    </row>
    <row r="29" spans="1:14" ht="18.75">
      <c r="A29" s="9" t="s">
        <v>124</v>
      </c>
      <c r="B29" s="53">
        <f t="shared" si="4"/>
        <v>692</v>
      </c>
      <c r="C29" s="53">
        <v>3</v>
      </c>
      <c r="D29" s="53">
        <v>110</v>
      </c>
      <c r="E29" s="53">
        <v>0</v>
      </c>
      <c r="F29" s="53">
        <v>111</v>
      </c>
      <c r="G29" s="53">
        <v>29</v>
      </c>
      <c r="H29" s="53">
        <v>19</v>
      </c>
      <c r="I29" s="53">
        <v>89</v>
      </c>
      <c r="J29" s="53">
        <v>0</v>
      </c>
      <c r="K29" s="53">
        <v>0</v>
      </c>
      <c r="L29" s="53">
        <v>0</v>
      </c>
      <c r="M29" s="53">
        <v>0</v>
      </c>
      <c r="N29" s="54">
        <v>331</v>
      </c>
    </row>
    <row r="30" spans="1:14" ht="18.75">
      <c r="A30" s="10" t="s">
        <v>28</v>
      </c>
      <c r="B30" s="53">
        <f t="shared" si="4"/>
        <v>2466</v>
      </c>
      <c r="C30" s="53">
        <v>25</v>
      </c>
      <c r="D30" s="53">
        <v>1627</v>
      </c>
      <c r="E30" s="53">
        <v>71</v>
      </c>
      <c r="F30" s="53">
        <v>13</v>
      </c>
      <c r="G30" s="53">
        <v>266</v>
      </c>
      <c r="H30" s="53">
        <v>0</v>
      </c>
      <c r="I30" s="53">
        <v>26</v>
      </c>
      <c r="J30" s="53">
        <v>0</v>
      </c>
      <c r="K30" s="53">
        <v>1</v>
      </c>
      <c r="L30" s="53">
        <v>0</v>
      </c>
      <c r="M30" s="53">
        <v>0</v>
      </c>
      <c r="N30" s="54">
        <v>437</v>
      </c>
    </row>
    <row r="31" spans="1:14" ht="18.75">
      <c r="A31" s="9" t="s">
        <v>132</v>
      </c>
      <c r="B31" s="53">
        <f t="shared" si="4"/>
        <v>523</v>
      </c>
      <c r="C31" s="53">
        <v>5</v>
      </c>
      <c r="D31" s="53">
        <v>81</v>
      </c>
      <c r="E31" s="53">
        <v>24</v>
      </c>
      <c r="F31" s="53">
        <v>2</v>
      </c>
      <c r="G31" s="53">
        <v>88</v>
      </c>
      <c r="H31" s="53">
        <v>5</v>
      </c>
      <c r="I31" s="53">
        <v>1</v>
      </c>
      <c r="J31" s="53">
        <v>0</v>
      </c>
      <c r="K31" s="53">
        <v>0</v>
      </c>
      <c r="L31" s="53">
        <v>0</v>
      </c>
      <c r="M31" s="53">
        <v>0</v>
      </c>
      <c r="N31" s="54">
        <v>317</v>
      </c>
    </row>
    <row r="32" spans="1:14" ht="18.75">
      <c r="A32" s="9" t="s">
        <v>133</v>
      </c>
      <c r="B32" s="53">
        <f t="shared" si="4"/>
        <v>99</v>
      </c>
      <c r="C32" s="53">
        <v>1</v>
      </c>
      <c r="D32" s="53">
        <v>63</v>
      </c>
      <c r="E32" s="53">
        <v>0</v>
      </c>
      <c r="F32" s="53">
        <v>0</v>
      </c>
      <c r="G32" s="53">
        <v>23</v>
      </c>
      <c r="H32" s="53">
        <v>0</v>
      </c>
      <c r="I32" s="53">
        <v>0</v>
      </c>
      <c r="J32" s="53">
        <v>0</v>
      </c>
      <c r="K32" s="53">
        <v>0</v>
      </c>
      <c r="L32" s="53">
        <v>10</v>
      </c>
      <c r="M32" s="53">
        <v>0</v>
      </c>
      <c r="N32" s="54">
        <v>2</v>
      </c>
    </row>
    <row r="33" spans="1:14" ht="18.75">
      <c r="A33" s="12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4"/>
    </row>
    <row r="34" spans="1:14" ht="18.75">
      <c r="A34" s="8" t="s">
        <v>31</v>
      </c>
      <c r="B34" s="51">
        <f>SUM(B35:B39)</f>
        <v>1526</v>
      </c>
      <c r="C34" s="51">
        <f t="shared" ref="C34:N34" si="5">SUM(C35:C39)</f>
        <v>37</v>
      </c>
      <c r="D34" s="51">
        <f t="shared" si="5"/>
        <v>586</v>
      </c>
      <c r="E34" s="51">
        <f t="shared" si="5"/>
        <v>126</v>
      </c>
      <c r="F34" s="51">
        <f t="shared" si="5"/>
        <v>29</v>
      </c>
      <c r="G34" s="51">
        <f t="shared" si="5"/>
        <v>382</v>
      </c>
      <c r="H34" s="51">
        <f t="shared" si="5"/>
        <v>67</v>
      </c>
      <c r="I34" s="51">
        <f t="shared" si="5"/>
        <v>26</v>
      </c>
      <c r="J34" s="51">
        <f t="shared" si="5"/>
        <v>0</v>
      </c>
      <c r="K34" s="51">
        <f t="shared" si="5"/>
        <v>0</v>
      </c>
      <c r="L34" s="51">
        <f t="shared" si="5"/>
        <v>1</v>
      </c>
      <c r="M34" s="51">
        <f t="shared" si="5"/>
        <v>179</v>
      </c>
      <c r="N34" s="52">
        <f t="shared" si="5"/>
        <v>93</v>
      </c>
    </row>
    <row r="35" spans="1:14" ht="22.5">
      <c r="A35" s="10" t="s">
        <v>134</v>
      </c>
      <c r="B35" s="53">
        <f>SUM(C35:N35)</f>
        <v>1143</v>
      </c>
      <c r="C35" s="53">
        <v>29</v>
      </c>
      <c r="D35" s="53">
        <v>421</v>
      </c>
      <c r="E35" s="53">
        <v>119</v>
      </c>
      <c r="F35" s="53">
        <v>29</v>
      </c>
      <c r="G35" s="53">
        <v>263</v>
      </c>
      <c r="H35" s="53">
        <v>0</v>
      </c>
      <c r="I35" s="53">
        <v>17</v>
      </c>
      <c r="J35" s="53">
        <v>0</v>
      </c>
      <c r="K35" s="53">
        <v>0</v>
      </c>
      <c r="L35" s="53">
        <v>0</v>
      </c>
      <c r="M35" s="53">
        <v>179</v>
      </c>
      <c r="N35" s="54">
        <v>86</v>
      </c>
    </row>
    <row r="36" spans="1:14" ht="18.75">
      <c r="A36" s="9" t="s">
        <v>135</v>
      </c>
      <c r="B36" s="53">
        <f>SUM(C36:N36)</f>
        <v>144</v>
      </c>
      <c r="C36" s="53">
        <v>3</v>
      </c>
      <c r="D36" s="53">
        <v>69</v>
      </c>
      <c r="E36" s="53">
        <v>0</v>
      </c>
      <c r="F36" s="53">
        <v>0</v>
      </c>
      <c r="G36" s="53">
        <v>41</v>
      </c>
      <c r="H36" s="53">
        <v>27</v>
      </c>
      <c r="I36" s="53">
        <v>1</v>
      </c>
      <c r="J36" s="53">
        <v>0</v>
      </c>
      <c r="K36" s="53">
        <v>0</v>
      </c>
      <c r="L36" s="53">
        <v>0</v>
      </c>
      <c r="M36" s="53">
        <v>0</v>
      </c>
      <c r="N36" s="54">
        <v>3</v>
      </c>
    </row>
    <row r="37" spans="1:14" ht="18.75">
      <c r="A37" s="9" t="s">
        <v>34</v>
      </c>
      <c r="B37" s="53">
        <f>SUM(C37:N37)</f>
        <v>76</v>
      </c>
      <c r="C37" s="53">
        <v>3</v>
      </c>
      <c r="D37" s="53">
        <v>31</v>
      </c>
      <c r="E37" s="53">
        <v>7</v>
      </c>
      <c r="F37" s="53">
        <v>0</v>
      </c>
      <c r="G37" s="53">
        <v>31</v>
      </c>
      <c r="H37" s="53">
        <v>0</v>
      </c>
      <c r="I37" s="53">
        <v>4</v>
      </c>
      <c r="J37" s="53">
        <v>0</v>
      </c>
      <c r="K37" s="53">
        <v>0</v>
      </c>
      <c r="L37" s="53">
        <v>0</v>
      </c>
      <c r="M37" s="53">
        <v>0</v>
      </c>
      <c r="N37" s="54">
        <v>0</v>
      </c>
    </row>
    <row r="38" spans="1:14" ht="18.75">
      <c r="A38" s="9" t="s">
        <v>136</v>
      </c>
      <c r="B38" s="53">
        <f>SUM(C38:N38)</f>
        <v>19</v>
      </c>
      <c r="C38" s="53">
        <v>1</v>
      </c>
      <c r="D38" s="53">
        <v>5</v>
      </c>
      <c r="E38" s="53">
        <v>0</v>
      </c>
      <c r="F38" s="53">
        <v>0</v>
      </c>
      <c r="G38" s="53">
        <v>8</v>
      </c>
      <c r="H38" s="53">
        <v>1</v>
      </c>
      <c r="I38" s="53">
        <v>1</v>
      </c>
      <c r="J38" s="53">
        <v>0</v>
      </c>
      <c r="K38" s="53">
        <v>0</v>
      </c>
      <c r="L38" s="53">
        <v>1</v>
      </c>
      <c r="M38" s="53">
        <v>0</v>
      </c>
      <c r="N38" s="54">
        <v>2</v>
      </c>
    </row>
    <row r="39" spans="1:14" ht="18.75">
      <c r="A39" s="9" t="s">
        <v>137</v>
      </c>
      <c r="B39" s="53">
        <f>SUM(C39:N39)</f>
        <v>144</v>
      </c>
      <c r="C39" s="53">
        <v>1</v>
      </c>
      <c r="D39" s="53">
        <v>60</v>
      </c>
      <c r="E39" s="53">
        <v>0</v>
      </c>
      <c r="F39" s="53">
        <v>0</v>
      </c>
      <c r="G39" s="53">
        <v>39</v>
      </c>
      <c r="H39" s="53">
        <v>39</v>
      </c>
      <c r="I39" s="53">
        <v>3</v>
      </c>
      <c r="J39" s="53">
        <v>0</v>
      </c>
      <c r="K39" s="53">
        <v>0</v>
      </c>
      <c r="L39" s="53">
        <v>0</v>
      </c>
      <c r="M39" s="53">
        <v>0</v>
      </c>
      <c r="N39" s="54">
        <v>2</v>
      </c>
    </row>
    <row r="40" spans="1:14" ht="18.75">
      <c r="A40" s="11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4"/>
    </row>
    <row r="41" spans="1:14" ht="18.75">
      <c r="A41" s="8" t="s">
        <v>37</v>
      </c>
      <c r="B41" s="51">
        <f>SUM(B42:B46)</f>
        <v>1924</v>
      </c>
      <c r="C41" s="51">
        <f t="shared" ref="C41:N41" si="6">SUM(C42:C46)</f>
        <v>14</v>
      </c>
      <c r="D41" s="51">
        <f t="shared" si="6"/>
        <v>438</v>
      </c>
      <c r="E41" s="51">
        <f t="shared" si="6"/>
        <v>92</v>
      </c>
      <c r="F41" s="51">
        <f t="shared" si="6"/>
        <v>5</v>
      </c>
      <c r="G41" s="51">
        <f t="shared" si="6"/>
        <v>305</v>
      </c>
      <c r="H41" s="51">
        <f t="shared" si="6"/>
        <v>57</v>
      </c>
      <c r="I41" s="51">
        <f t="shared" si="6"/>
        <v>19</v>
      </c>
      <c r="J41" s="51">
        <f t="shared" si="6"/>
        <v>982</v>
      </c>
      <c r="K41" s="51">
        <f t="shared" si="6"/>
        <v>0</v>
      </c>
      <c r="L41" s="51">
        <f t="shared" si="6"/>
        <v>0</v>
      </c>
      <c r="M41" s="51">
        <f t="shared" si="6"/>
        <v>0</v>
      </c>
      <c r="N41" s="52">
        <f t="shared" si="6"/>
        <v>12</v>
      </c>
    </row>
    <row r="42" spans="1:14" ht="18.75">
      <c r="A42" s="10" t="s">
        <v>38</v>
      </c>
      <c r="B42" s="53">
        <f>SUM(C42:N42)</f>
        <v>1470</v>
      </c>
      <c r="C42" s="53">
        <v>10</v>
      </c>
      <c r="D42" s="53">
        <v>213</v>
      </c>
      <c r="E42" s="53">
        <v>87</v>
      </c>
      <c r="F42" s="53">
        <v>5</v>
      </c>
      <c r="G42" s="53">
        <v>154</v>
      </c>
      <c r="H42" s="53">
        <v>0</v>
      </c>
      <c r="I42" s="53">
        <v>19</v>
      </c>
      <c r="J42" s="53">
        <v>982</v>
      </c>
      <c r="K42" s="53">
        <v>0</v>
      </c>
      <c r="L42" s="53">
        <v>0</v>
      </c>
      <c r="M42" s="53">
        <v>0</v>
      </c>
      <c r="N42" s="54">
        <v>0</v>
      </c>
    </row>
    <row r="43" spans="1:14" ht="18.75">
      <c r="A43" s="9" t="s">
        <v>138</v>
      </c>
      <c r="B43" s="53">
        <f>SUM(C43:N43)</f>
        <v>145</v>
      </c>
      <c r="C43" s="53">
        <v>2</v>
      </c>
      <c r="D43" s="53">
        <v>74</v>
      </c>
      <c r="E43" s="53">
        <v>0</v>
      </c>
      <c r="F43" s="53">
        <v>0</v>
      </c>
      <c r="G43" s="53">
        <v>37</v>
      </c>
      <c r="H43" s="53">
        <v>26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4">
        <v>6</v>
      </c>
    </row>
    <row r="44" spans="1:14" ht="18.75">
      <c r="A44" s="9" t="s">
        <v>139</v>
      </c>
      <c r="B44" s="53">
        <f>SUM(C44:N44)</f>
        <v>97</v>
      </c>
      <c r="C44" s="53">
        <v>0</v>
      </c>
      <c r="D44" s="53">
        <v>53</v>
      </c>
      <c r="E44" s="53">
        <v>0</v>
      </c>
      <c r="F44" s="53">
        <v>0</v>
      </c>
      <c r="G44" s="53">
        <v>34</v>
      </c>
      <c r="H44" s="53">
        <v>8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4">
        <v>2</v>
      </c>
    </row>
    <row r="45" spans="1:14" ht="18.75">
      <c r="A45" s="9" t="s">
        <v>140</v>
      </c>
      <c r="B45" s="53">
        <f>SUM(C45:N45)</f>
        <v>82</v>
      </c>
      <c r="C45" s="53">
        <v>0</v>
      </c>
      <c r="D45" s="53">
        <v>36</v>
      </c>
      <c r="E45" s="53">
        <v>5</v>
      </c>
      <c r="F45" s="53">
        <v>0</v>
      </c>
      <c r="G45" s="53">
        <v>39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4">
        <v>2</v>
      </c>
    </row>
    <row r="46" spans="1:14" ht="18.75">
      <c r="A46" s="9" t="s">
        <v>141</v>
      </c>
      <c r="B46" s="53">
        <f>SUM(C46:N46)</f>
        <v>130</v>
      </c>
      <c r="C46" s="53">
        <v>2</v>
      </c>
      <c r="D46" s="53">
        <v>62</v>
      </c>
      <c r="E46" s="53">
        <v>0</v>
      </c>
      <c r="F46" s="53">
        <v>0</v>
      </c>
      <c r="G46" s="53">
        <v>41</v>
      </c>
      <c r="H46" s="53">
        <v>23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4">
        <v>2</v>
      </c>
    </row>
    <row r="47" spans="1:14" ht="18.75">
      <c r="A47" s="11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ht="18.75">
      <c r="A48" s="8" t="s">
        <v>43</v>
      </c>
      <c r="B48" s="51">
        <f>SUM(B49:B55)</f>
        <v>1510</v>
      </c>
      <c r="C48" s="51">
        <f t="shared" ref="C48:N48" si="7">SUM(C49:C55)</f>
        <v>15</v>
      </c>
      <c r="D48" s="51">
        <f t="shared" si="7"/>
        <v>644</v>
      </c>
      <c r="E48" s="51">
        <f t="shared" si="7"/>
        <v>72</v>
      </c>
      <c r="F48" s="51">
        <f t="shared" si="7"/>
        <v>16</v>
      </c>
      <c r="G48" s="51">
        <f t="shared" si="7"/>
        <v>361</v>
      </c>
      <c r="H48" s="51">
        <f t="shared" si="7"/>
        <v>51</v>
      </c>
      <c r="I48" s="51">
        <f t="shared" si="7"/>
        <v>75</v>
      </c>
      <c r="J48" s="51">
        <f t="shared" si="7"/>
        <v>251</v>
      </c>
      <c r="K48" s="51">
        <f t="shared" si="7"/>
        <v>0</v>
      </c>
      <c r="L48" s="51">
        <f t="shared" si="7"/>
        <v>4</v>
      </c>
      <c r="M48" s="51">
        <f t="shared" si="7"/>
        <v>0</v>
      </c>
      <c r="N48" s="52">
        <f t="shared" si="7"/>
        <v>21</v>
      </c>
    </row>
    <row r="49" spans="1:14" ht="18.75">
      <c r="A49" s="9" t="s">
        <v>44</v>
      </c>
      <c r="B49" s="53">
        <f t="shared" ref="B49:B55" si="8">SUM(C49:N49)</f>
        <v>337</v>
      </c>
      <c r="C49" s="53">
        <v>7</v>
      </c>
      <c r="D49" s="53">
        <v>196</v>
      </c>
      <c r="E49" s="53">
        <v>39</v>
      </c>
      <c r="F49" s="53">
        <v>4</v>
      </c>
      <c r="G49" s="53">
        <v>74</v>
      </c>
      <c r="H49" s="53">
        <v>0</v>
      </c>
      <c r="I49" s="53">
        <v>11</v>
      </c>
      <c r="J49" s="53">
        <v>0</v>
      </c>
      <c r="K49" s="53">
        <v>0</v>
      </c>
      <c r="L49" s="53">
        <v>3</v>
      </c>
      <c r="M49" s="53">
        <v>0</v>
      </c>
      <c r="N49" s="54">
        <v>3</v>
      </c>
    </row>
    <row r="50" spans="1:14" ht="18.75">
      <c r="A50" s="9" t="s">
        <v>142</v>
      </c>
      <c r="B50" s="53">
        <f t="shared" si="8"/>
        <v>20</v>
      </c>
      <c r="C50" s="53">
        <v>0</v>
      </c>
      <c r="D50" s="53">
        <v>8</v>
      </c>
      <c r="E50" s="53">
        <v>0</v>
      </c>
      <c r="F50" s="53">
        <v>0</v>
      </c>
      <c r="G50" s="53">
        <v>7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4">
        <v>5</v>
      </c>
    </row>
    <row r="51" spans="1:14" ht="18.75">
      <c r="A51" s="9" t="s">
        <v>143</v>
      </c>
      <c r="B51" s="53">
        <f t="shared" si="8"/>
        <v>96</v>
      </c>
      <c r="C51" s="53">
        <v>3</v>
      </c>
      <c r="D51" s="53">
        <v>54</v>
      </c>
      <c r="E51" s="53">
        <v>0</v>
      </c>
      <c r="F51" s="53">
        <v>0</v>
      </c>
      <c r="G51" s="53">
        <v>30</v>
      </c>
      <c r="H51" s="53">
        <v>9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4">
        <v>0</v>
      </c>
    </row>
    <row r="52" spans="1:14" ht="18.75">
      <c r="A52" s="9" t="s">
        <v>47</v>
      </c>
      <c r="B52" s="53">
        <f t="shared" si="8"/>
        <v>154</v>
      </c>
      <c r="C52" s="53">
        <v>0</v>
      </c>
      <c r="D52" s="53">
        <v>35</v>
      </c>
      <c r="E52" s="53">
        <v>0</v>
      </c>
      <c r="F52" s="53">
        <v>0</v>
      </c>
      <c r="G52" s="53">
        <v>116</v>
      </c>
      <c r="H52" s="53">
        <v>0</v>
      </c>
      <c r="I52" s="53">
        <v>1</v>
      </c>
      <c r="J52" s="53">
        <v>0</v>
      </c>
      <c r="K52" s="53">
        <v>0</v>
      </c>
      <c r="L52" s="53">
        <v>1</v>
      </c>
      <c r="M52" s="53">
        <v>0</v>
      </c>
      <c r="N52" s="54">
        <v>1</v>
      </c>
    </row>
    <row r="53" spans="1:14" ht="18.75">
      <c r="A53" s="9" t="s">
        <v>48</v>
      </c>
      <c r="B53" s="53">
        <f t="shared" si="8"/>
        <v>525</v>
      </c>
      <c r="C53" s="53">
        <v>4</v>
      </c>
      <c r="D53" s="53">
        <v>148</v>
      </c>
      <c r="E53" s="53">
        <v>30</v>
      </c>
      <c r="F53" s="53">
        <v>10</v>
      </c>
      <c r="G53" s="53">
        <v>58</v>
      </c>
      <c r="H53" s="53">
        <v>0</v>
      </c>
      <c r="I53" s="53">
        <v>19</v>
      </c>
      <c r="J53" s="53">
        <v>251</v>
      </c>
      <c r="K53" s="53">
        <v>0</v>
      </c>
      <c r="L53" s="53">
        <v>0</v>
      </c>
      <c r="M53" s="53">
        <v>0</v>
      </c>
      <c r="N53" s="54">
        <v>5</v>
      </c>
    </row>
    <row r="54" spans="1:14" ht="18.75">
      <c r="A54" s="9" t="s">
        <v>144</v>
      </c>
      <c r="B54" s="53">
        <f t="shared" si="8"/>
        <v>271</v>
      </c>
      <c r="C54" s="53">
        <v>0</v>
      </c>
      <c r="D54" s="53">
        <v>141</v>
      </c>
      <c r="E54" s="53">
        <v>0</v>
      </c>
      <c r="F54" s="53">
        <v>1</v>
      </c>
      <c r="G54" s="53">
        <v>47</v>
      </c>
      <c r="H54" s="53">
        <v>38</v>
      </c>
      <c r="I54" s="53">
        <v>44</v>
      </c>
      <c r="J54" s="53">
        <v>0</v>
      </c>
      <c r="K54" s="53">
        <v>0</v>
      </c>
      <c r="L54" s="53">
        <v>0</v>
      </c>
      <c r="M54" s="53">
        <v>0</v>
      </c>
      <c r="N54" s="54">
        <v>0</v>
      </c>
    </row>
    <row r="55" spans="1:14" ht="18.75">
      <c r="A55" s="9" t="s">
        <v>145</v>
      </c>
      <c r="B55" s="53">
        <f t="shared" si="8"/>
        <v>107</v>
      </c>
      <c r="C55" s="53">
        <v>1</v>
      </c>
      <c r="D55" s="53">
        <v>62</v>
      </c>
      <c r="E55" s="53">
        <v>3</v>
      </c>
      <c r="F55" s="53">
        <v>1</v>
      </c>
      <c r="G55" s="53">
        <v>29</v>
      </c>
      <c r="H55" s="53">
        <v>4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4">
        <v>7</v>
      </c>
    </row>
    <row r="56" spans="1:14" ht="18.75">
      <c r="A56" s="1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4"/>
    </row>
    <row r="57" spans="1:14" ht="18.75">
      <c r="A57" s="8" t="s">
        <v>51</v>
      </c>
      <c r="B57" s="51">
        <f>SUM(B58:B64)</f>
        <v>3149</v>
      </c>
      <c r="C57" s="51">
        <f t="shared" ref="C57:N57" si="9">SUM(C58:C64)</f>
        <v>31</v>
      </c>
      <c r="D57" s="51">
        <f t="shared" si="9"/>
        <v>1378</v>
      </c>
      <c r="E57" s="51">
        <f t="shared" si="9"/>
        <v>58</v>
      </c>
      <c r="F57" s="51">
        <f t="shared" si="9"/>
        <v>41</v>
      </c>
      <c r="G57" s="51">
        <f t="shared" si="9"/>
        <v>484</v>
      </c>
      <c r="H57" s="51">
        <f t="shared" si="9"/>
        <v>54</v>
      </c>
      <c r="I57" s="51">
        <f t="shared" si="9"/>
        <v>66</v>
      </c>
      <c r="J57" s="51">
        <f t="shared" si="9"/>
        <v>3</v>
      </c>
      <c r="K57" s="51">
        <f t="shared" si="9"/>
        <v>7</v>
      </c>
      <c r="L57" s="51">
        <f t="shared" si="9"/>
        <v>29</v>
      </c>
      <c r="M57" s="51">
        <f t="shared" si="9"/>
        <v>884</v>
      </c>
      <c r="N57" s="52">
        <f t="shared" si="9"/>
        <v>114</v>
      </c>
    </row>
    <row r="58" spans="1:14" ht="18.75">
      <c r="A58" s="10" t="s">
        <v>52</v>
      </c>
      <c r="B58" s="53">
        <f t="shared" ref="B58:B64" si="10">SUM(C58:N58)</f>
        <v>1040</v>
      </c>
      <c r="C58" s="53">
        <v>21</v>
      </c>
      <c r="D58" s="53">
        <v>646</v>
      </c>
      <c r="E58" s="53">
        <v>55</v>
      </c>
      <c r="F58" s="53">
        <v>36</v>
      </c>
      <c r="G58" s="53">
        <v>179</v>
      </c>
      <c r="H58" s="53">
        <v>0</v>
      </c>
      <c r="I58" s="53">
        <v>34</v>
      </c>
      <c r="J58" s="53">
        <v>3</v>
      </c>
      <c r="K58" s="53">
        <v>7</v>
      </c>
      <c r="L58" s="53">
        <v>29</v>
      </c>
      <c r="M58" s="53">
        <v>0</v>
      </c>
      <c r="N58" s="54">
        <v>30</v>
      </c>
    </row>
    <row r="59" spans="1:14" ht="22.5">
      <c r="A59" s="10" t="s">
        <v>146</v>
      </c>
      <c r="B59" s="53">
        <f t="shared" si="10"/>
        <v>1107</v>
      </c>
      <c r="C59" s="53">
        <v>0</v>
      </c>
      <c r="D59" s="53">
        <v>128</v>
      </c>
      <c r="E59" s="53">
        <v>2</v>
      </c>
      <c r="F59" s="53">
        <v>4</v>
      </c>
      <c r="G59" s="53">
        <v>80</v>
      </c>
      <c r="H59" s="53">
        <v>0</v>
      </c>
      <c r="I59" s="53">
        <v>5</v>
      </c>
      <c r="J59" s="53">
        <v>0</v>
      </c>
      <c r="K59" s="53">
        <v>0</v>
      </c>
      <c r="L59" s="53">
        <v>0</v>
      </c>
      <c r="M59" s="53">
        <v>884</v>
      </c>
      <c r="N59" s="54">
        <v>4</v>
      </c>
    </row>
    <row r="60" spans="1:14" ht="18.75">
      <c r="A60" s="9" t="s">
        <v>147</v>
      </c>
      <c r="B60" s="53">
        <f t="shared" si="10"/>
        <v>335</v>
      </c>
      <c r="C60" s="53">
        <v>3</v>
      </c>
      <c r="D60" s="53">
        <v>178</v>
      </c>
      <c r="E60" s="53">
        <v>0</v>
      </c>
      <c r="F60" s="53">
        <v>1</v>
      </c>
      <c r="G60" s="53">
        <v>71</v>
      </c>
      <c r="H60" s="53">
        <v>40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4">
        <v>42</v>
      </c>
    </row>
    <row r="61" spans="1:14" ht="18.75">
      <c r="A61" s="9" t="s">
        <v>148</v>
      </c>
      <c r="B61" s="53">
        <f t="shared" si="10"/>
        <v>66</v>
      </c>
      <c r="C61" s="53">
        <v>0</v>
      </c>
      <c r="D61" s="53">
        <v>47</v>
      </c>
      <c r="E61" s="53">
        <v>0</v>
      </c>
      <c r="F61" s="53">
        <v>0</v>
      </c>
      <c r="G61" s="53">
        <v>19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4">
        <v>0</v>
      </c>
    </row>
    <row r="62" spans="1:14" ht="18.75">
      <c r="A62" s="9" t="s">
        <v>56</v>
      </c>
      <c r="B62" s="53">
        <f t="shared" si="10"/>
        <v>372</v>
      </c>
      <c r="C62" s="53">
        <v>5</v>
      </c>
      <c r="D62" s="53">
        <v>238</v>
      </c>
      <c r="E62" s="53">
        <v>0</v>
      </c>
      <c r="F62" s="53">
        <v>0</v>
      </c>
      <c r="G62" s="53">
        <v>74</v>
      </c>
      <c r="H62" s="53">
        <v>0</v>
      </c>
      <c r="I62" s="53">
        <v>24</v>
      </c>
      <c r="J62" s="53">
        <v>0</v>
      </c>
      <c r="K62" s="53">
        <v>0</v>
      </c>
      <c r="L62" s="53">
        <v>0</v>
      </c>
      <c r="M62" s="53">
        <v>0</v>
      </c>
      <c r="N62" s="54">
        <v>31</v>
      </c>
    </row>
    <row r="63" spans="1:14" ht="18.75">
      <c r="A63" s="9" t="s">
        <v>149</v>
      </c>
      <c r="B63" s="53">
        <f t="shared" si="10"/>
        <v>86</v>
      </c>
      <c r="C63" s="53">
        <v>2</v>
      </c>
      <c r="D63" s="53">
        <v>58</v>
      </c>
      <c r="E63" s="53">
        <v>0</v>
      </c>
      <c r="F63" s="53">
        <v>0</v>
      </c>
      <c r="G63" s="53">
        <v>22</v>
      </c>
      <c r="H63" s="53">
        <v>3</v>
      </c>
      <c r="I63" s="53">
        <v>1</v>
      </c>
      <c r="J63" s="53">
        <v>0</v>
      </c>
      <c r="K63" s="53">
        <v>0</v>
      </c>
      <c r="L63" s="53">
        <v>0</v>
      </c>
      <c r="M63" s="53">
        <v>0</v>
      </c>
      <c r="N63" s="54">
        <v>0</v>
      </c>
    </row>
    <row r="64" spans="1:14" ht="18.75">
      <c r="A64" s="9" t="s">
        <v>150</v>
      </c>
      <c r="B64" s="53">
        <f t="shared" si="10"/>
        <v>143</v>
      </c>
      <c r="C64" s="53">
        <v>0</v>
      </c>
      <c r="D64" s="53">
        <v>83</v>
      </c>
      <c r="E64" s="53">
        <v>1</v>
      </c>
      <c r="F64" s="53">
        <v>0</v>
      </c>
      <c r="G64" s="53">
        <v>39</v>
      </c>
      <c r="H64" s="53">
        <v>11</v>
      </c>
      <c r="I64" s="53">
        <v>2</v>
      </c>
      <c r="J64" s="53">
        <v>0</v>
      </c>
      <c r="K64" s="53">
        <v>0</v>
      </c>
      <c r="L64" s="53">
        <v>0</v>
      </c>
      <c r="M64" s="53">
        <v>0</v>
      </c>
      <c r="N64" s="54">
        <v>7</v>
      </c>
    </row>
    <row r="65" spans="1:14" ht="18.75">
      <c r="A65" s="11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4"/>
    </row>
    <row r="66" spans="1:14" ht="18.75">
      <c r="A66" s="8" t="s">
        <v>59</v>
      </c>
      <c r="B66" s="51">
        <f>SUM(B67:B72)</f>
        <v>2888</v>
      </c>
      <c r="C66" s="51">
        <f t="shared" ref="C66:N66" si="11">SUM(C67:C72)</f>
        <v>24</v>
      </c>
      <c r="D66" s="51">
        <f t="shared" si="11"/>
        <v>2076</v>
      </c>
      <c r="E66" s="51">
        <f t="shared" si="11"/>
        <v>17</v>
      </c>
      <c r="F66" s="51">
        <f t="shared" si="11"/>
        <v>5</v>
      </c>
      <c r="G66" s="51">
        <f t="shared" si="11"/>
        <v>539</v>
      </c>
      <c r="H66" s="51">
        <f t="shared" si="11"/>
        <v>25</v>
      </c>
      <c r="I66" s="51">
        <f t="shared" si="11"/>
        <v>88</v>
      </c>
      <c r="J66" s="51">
        <f t="shared" si="11"/>
        <v>0</v>
      </c>
      <c r="K66" s="51">
        <f t="shared" si="11"/>
        <v>1</v>
      </c>
      <c r="L66" s="51">
        <f t="shared" si="11"/>
        <v>20</v>
      </c>
      <c r="M66" s="51">
        <f t="shared" si="11"/>
        <v>0</v>
      </c>
      <c r="N66" s="52">
        <f t="shared" si="11"/>
        <v>93</v>
      </c>
    </row>
    <row r="67" spans="1:14" ht="18.75">
      <c r="A67" s="10" t="s">
        <v>60</v>
      </c>
      <c r="B67" s="53">
        <f t="shared" ref="B67:B72" si="12">SUM(C67:N67)</f>
        <v>2033</v>
      </c>
      <c r="C67" s="53">
        <v>14</v>
      </c>
      <c r="D67" s="53">
        <v>1554</v>
      </c>
      <c r="E67" s="53">
        <v>4</v>
      </c>
      <c r="F67" s="53">
        <v>5</v>
      </c>
      <c r="G67" s="53">
        <v>295</v>
      </c>
      <c r="H67" s="53">
        <v>0</v>
      </c>
      <c r="I67" s="53">
        <v>77</v>
      </c>
      <c r="J67" s="53">
        <v>0</v>
      </c>
      <c r="K67" s="53">
        <v>1</v>
      </c>
      <c r="L67" s="53">
        <v>0</v>
      </c>
      <c r="M67" s="53">
        <v>0</v>
      </c>
      <c r="N67" s="54">
        <v>83</v>
      </c>
    </row>
    <row r="68" spans="1:14" ht="18.75">
      <c r="A68" s="9" t="s">
        <v>151</v>
      </c>
      <c r="B68" s="53">
        <f t="shared" si="12"/>
        <v>153</v>
      </c>
      <c r="C68" s="53">
        <v>0</v>
      </c>
      <c r="D68" s="53">
        <v>97</v>
      </c>
      <c r="E68" s="53">
        <v>0</v>
      </c>
      <c r="F68" s="53">
        <v>0</v>
      </c>
      <c r="G68" s="53">
        <v>40</v>
      </c>
      <c r="H68" s="53">
        <v>12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4">
        <v>4</v>
      </c>
    </row>
    <row r="69" spans="1:14" ht="18.75">
      <c r="A69" s="9" t="s">
        <v>152</v>
      </c>
      <c r="B69" s="53">
        <f t="shared" si="12"/>
        <v>130</v>
      </c>
      <c r="C69" s="53">
        <v>3</v>
      </c>
      <c r="D69" s="53">
        <v>92</v>
      </c>
      <c r="E69" s="53">
        <v>0</v>
      </c>
      <c r="F69" s="53">
        <v>0</v>
      </c>
      <c r="G69" s="53">
        <v>25</v>
      </c>
      <c r="H69" s="53">
        <v>3</v>
      </c>
      <c r="I69" s="53">
        <v>2</v>
      </c>
      <c r="J69" s="53">
        <v>0</v>
      </c>
      <c r="K69" s="53">
        <v>0</v>
      </c>
      <c r="L69" s="53">
        <v>0</v>
      </c>
      <c r="M69" s="53">
        <v>0</v>
      </c>
      <c r="N69" s="54">
        <v>5</v>
      </c>
    </row>
    <row r="70" spans="1:14" ht="18.75">
      <c r="A70" s="9" t="s">
        <v>153</v>
      </c>
      <c r="B70" s="53">
        <f t="shared" si="12"/>
        <v>173</v>
      </c>
      <c r="C70" s="53">
        <v>3</v>
      </c>
      <c r="D70" s="53">
        <v>114</v>
      </c>
      <c r="E70" s="53">
        <v>0</v>
      </c>
      <c r="F70" s="53">
        <v>0</v>
      </c>
      <c r="G70" s="53">
        <v>55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4">
        <v>1</v>
      </c>
    </row>
    <row r="71" spans="1:14" ht="18.75">
      <c r="A71" s="9" t="s">
        <v>64</v>
      </c>
      <c r="B71" s="53">
        <f t="shared" si="12"/>
        <v>235</v>
      </c>
      <c r="C71" s="53">
        <v>2</v>
      </c>
      <c r="D71" s="53">
        <v>121</v>
      </c>
      <c r="E71" s="53">
        <v>13</v>
      </c>
      <c r="F71" s="53">
        <v>0</v>
      </c>
      <c r="G71" s="53">
        <v>74</v>
      </c>
      <c r="H71" s="53">
        <v>0</v>
      </c>
      <c r="I71" s="53">
        <v>5</v>
      </c>
      <c r="J71" s="53">
        <v>0</v>
      </c>
      <c r="K71" s="53">
        <v>0</v>
      </c>
      <c r="L71" s="53">
        <v>20</v>
      </c>
      <c r="M71" s="53">
        <v>0</v>
      </c>
      <c r="N71" s="54">
        <v>0</v>
      </c>
    </row>
    <row r="72" spans="1:14" ht="18.75">
      <c r="A72" s="9" t="s">
        <v>154</v>
      </c>
      <c r="B72" s="53">
        <f t="shared" si="12"/>
        <v>164</v>
      </c>
      <c r="C72" s="53">
        <v>2</v>
      </c>
      <c r="D72" s="53">
        <v>98</v>
      </c>
      <c r="E72" s="53">
        <v>0</v>
      </c>
      <c r="F72" s="53">
        <v>0</v>
      </c>
      <c r="G72" s="53">
        <v>50</v>
      </c>
      <c r="H72" s="53">
        <v>10</v>
      </c>
      <c r="I72" s="53">
        <v>4</v>
      </c>
      <c r="J72" s="53">
        <v>0</v>
      </c>
      <c r="K72" s="53">
        <v>0</v>
      </c>
      <c r="L72" s="53">
        <v>0</v>
      </c>
      <c r="M72" s="53">
        <v>0</v>
      </c>
      <c r="N72" s="54">
        <v>0</v>
      </c>
    </row>
    <row r="73" spans="1:14" ht="18.75">
      <c r="A73" s="11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4"/>
    </row>
    <row r="74" spans="1:14" ht="18.75">
      <c r="A74" s="8" t="s">
        <v>66</v>
      </c>
      <c r="B74" s="51">
        <f>SUM(B75:B80)</f>
        <v>946</v>
      </c>
      <c r="C74" s="51">
        <f t="shared" ref="C74:N74" si="13">SUM(C75:C80)</f>
        <v>15</v>
      </c>
      <c r="D74" s="51">
        <f t="shared" si="13"/>
        <v>548</v>
      </c>
      <c r="E74" s="51">
        <f t="shared" si="13"/>
        <v>40</v>
      </c>
      <c r="F74" s="51">
        <f t="shared" si="13"/>
        <v>2</v>
      </c>
      <c r="G74" s="51">
        <f t="shared" si="13"/>
        <v>239</v>
      </c>
      <c r="H74" s="51">
        <f t="shared" si="13"/>
        <v>45</v>
      </c>
      <c r="I74" s="51">
        <f t="shared" si="13"/>
        <v>12</v>
      </c>
      <c r="J74" s="51">
        <f t="shared" si="13"/>
        <v>0</v>
      </c>
      <c r="K74" s="51">
        <f t="shared" si="13"/>
        <v>0</v>
      </c>
      <c r="L74" s="51">
        <f t="shared" si="13"/>
        <v>1</v>
      </c>
      <c r="M74" s="51">
        <f t="shared" si="13"/>
        <v>0</v>
      </c>
      <c r="N74" s="52">
        <f t="shared" si="13"/>
        <v>44</v>
      </c>
    </row>
    <row r="75" spans="1:14" ht="18.75">
      <c r="A75" s="9" t="s">
        <v>67</v>
      </c>
      <c r="B75" s="53">
        <f>SUM(C75:N75)</f>
        <v>333</v>
      </c>
      <c r="C75" s="53">
        <v>3</v>
      </c>
      <c r="D75" s="53">
        <v>183</v>
      </c>
      <c r="E75" s="53">
        <v>40</v>
      </c>
      <c r="F75" s="53">
        <v>2</v>
      </c>
      <c r="G75" s="53">
        <v>88</v>
      </c>
      <c r="H75" s="53">
        <v>0</v>
      </c>
      <c r="I75" s="53">
        <v>9</v>
      </c>
      <c r="J75" s="53">
        <v>0</v>
      </c>
      <c r="K75" s="53">
        <v>0</v>
      </c>
      <c r="L75" s="53">
        <v>1</v>
      </c>
      <c r="M75" s="53">
        <v>0</v>
      </c>
      <c r="N75" s="54">
        <v>7</v>
      </c>
    </row>
    <row r="76" spans="1:14" ht="18.75">
      <c r="A76" s="9" t="s">
        <v>155</v>
      </c>
      <c r="B76" s="53">
        <f>SUM(C76:N76)</f>
        <v>115</v>
      </c>
      <c r="C76" s="53">
        <v>5</v>
      </c>
      <c r="D76" s="53">
        <v>60</v>
      </c>
      <c r="E76" s="53">
        <v>0</v>
      </c>
      <c r="F76" s="53">
        <v>0</v>
      </c>
      <c r="G76" s="53">
        <v>29</v>
      </c>
      <c r="H76" s="53">
        <v>16</v>
      </c>
      <c r="I76" s="53">
        <v>1</v>
      </c>
      <c r="J76" s="53">
        <v>0</v>
      </c>
      <c r="K76" s="53">
        <v>0</v>
      </c>
      <c r="L76" s="53">
        <v>0</v>
      </c>
      <c r="M76" s="53">
        <v>0</v>
      </c>
      <c r="N76" s="54">
        <v>4</v>
      </c>
    </row>
    <row r="77" spans="1:14" ht="18.75">
      <c r="A77" s="9" t="s">
        <v>156</v>
      </c>
      <c r="B77" s="53">
        <f>SUM(C77:N77)</f>
        <v>96</v>
      </c>
      <c r="C77" s="53">
        <v>0</v>
      </c>
      <c r="D77" s="53">
        <v>64</v>
      </c>
      <c r="E77" s="53">
        <v>0</v>
      </c>
      <c r="F77" s="53">
        <v>0</v>
      </c>
      <c r="G77" s="53">
        <v>24</v>
      </c>
      <c r="H77" s="53">
        <v>7</v>
      </c>
      <c r="I77" s="53">
        <v>1</v>
      </c>
      <c r="J77" s="53">
        <v>0</v>
      </c>
      <c r="K77" s="53">
        <v>0</v>
      </c>
      <c r="L77" s="53">
        <v>0</v>
      </c>
      <c r="M77" s="53">
        <v>0</v>
      </c>
      <c r="N77" s="54">
        <v>0</v>
      </c>
    </row>
    <row r="78" spans="1:14" ht="18.75">
      <c r="A78" s="9" t="s">
        <v>157</v>
      </c>
      <c r="B78" s="53">
        <f>SUM(C78:N78)</f>
        <v>209</v>
      </c>
      <c r="C78" s="53">
        <v>7</v>
      </c>
      <c r="D78" s="53">
        <v>144</v>
      </c>
      <c r="E78" s="53">
        <v>0</v>
      </c>
      <c r="F78" s="53">
        <v>0</v>
      </c>
      <c r="G78" s="53">
        <v>46</v>
      </c>
      <c r="H78" s="53">
        <v>11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4">
        <v>1</v>
      </c>
    </row>
    <row r="79" spans="1:14" ht="18.75">
      <c r="A79" s="9" t="s">
        <v>158</v>
      </c>
      <c r="B79" s="53">
        <f>SUM(C79:N79)</f>
        <v>127</v>
      </c>
      <c r="C79" s="53">
        <v>0</v>
      </c>
      <c r="D79" s="53">
        <v>91</v>
      </c>
      <c r="E79" s="53">
        <v>0</v>
      </c>
      <c r="F79" s="53">
        <v>0</v>
      </c>
      <c r="G79" s="53">
        <v>34</v>
      </c>
      <c r="H79" s="53">
        <v>0</v>
      </c>
      <c r="I79" s="53">
        <v>1</v>
      </c>
      <c r="J79" s="53">
        <v>0</v>
      </c>
      <c r="K79" s="53">
        <v>0</v>
      </c>
      <c r="L79" s="53">
        <v>0</v>
      </c>
      <c r="M79" s="53">
        <v>0</v>
      </c>
      <c r="N79" s="54">
        <v>1</v>
      </c>
    </row>
    <row r="80" spans="1:14" ht="18.75">
      <c r="A80" s="9" t="s">
        <v>159</v>
      </c>
      <c r="B80" s="53">
        <f t="shared" ref="B80:B119" si="14">SUM(C80:N80)</f>
        <v>66</v>
      </c>
      <c r="C80" s="53">
        <v>0</v>
      </c>
      <c r="D80" s="53">
        <v>6</v>
      </c>
      <c r="E80" s="53">
        <v>0</v>
      </c>
      <c r="F80" s="53">
        <v>0</v>
      </c>
      <c r="G80" s="53">
        <v>18</v>
      </c>
      <c r="H80" s="53">
        <v>11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4">
        <v>31</v>
      </c>
    </row>
    <row r="81" spans="1:14" ht="18.75">
      <c r="A81" s="11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4"/>
    </row>
    <row r="82" spans="1:14" ht="18.75">
      <c r="A82" s="8" t="s">
        <v>73</v>
      </c>
      <c r="B82" s="51">
        <f>SUM(B83:B88)</f>
        <v>792</v>
      </c>
      <c r="C82" s="51">
        <f t="shared" ref="C82:N82" si="15">SUM(C83:C88)</f>
        <v>5</v>
      </c>
      <c r="D82" s="51">
        <f t="shared" si="15"/>
        <v>344</v>
      </c>
      <c r="E82" s="51">
        <f t="shared" si="15"/>
        <v>30</v>
      </c>
      <c r="F82" s="51">
        <f t="shared" si="15"/>
        <v>61</v>
      </c>
      <c r="G82" s="51">
        <f t="shared" si="15"/>
        <v>157</v>
      </c>
      <c r="H82" s="51">
        <f t="shared" si="15"/>
        <v>37</v>
      </c>
      <c r="I82" s="51">
        <f t="shared" si="15"/>
        <v>50</v>
      </c>
      <c r="J82" s="51">
        <f t="shared" si="15"/>
        <v>88</v>
      </c>
      <c r="K82" s="51">
        <f t="shared" si="15"/>
        <v>0</v>
      </c>
      <c r="L82" s="51">
        <f t="shared" si="15"/>
        <v>0</v>
      </c>
      <c r="M82" s="51">
        <f t="shared" si="15"/>
        <v>0</v>
      </c>
      <c r="N82" s="52">
        <f t="shared" si="15"/>
        <v>20</v>
      </c>
    </row>
    <row r="83" spans="1:14" ht="18.75">
      <c r="A83" s="9" t="s">
        <v>74</v>
      </c>
      <c r="B83" s="53">
        <f t="shared" si="14"/>
        <v>193</v>
      </c>
      <c r="C83" s="53">
        <v>1</v>
      </c>
      <c r="D83" s="53">
        <v>83</v>
      </c>
      <c r="E83" s="53">
        <v>0</v>
      </c>
      <c r="F83" s="53">
        <v>46</v>
      </c>
      <c r="G83" s="53">
        <v>48</v>
      </c>
      <c r="H83" s="53">
        <v>0</v>
      </c>
      <c r="I83" s="53">
        <v>15</v>
      </c>
      <c r="J83" s="53">
        <v>0</v>
      </c>
      <c r="K83" s="53">
        <v>0</v>
      </c>
      <c r="L83" s="53">
        <v>0</v>
      </c>
      <c r="M83" s="53">
        <v>0</v>
      </c>
      <c r="N83" s="54">
        <v>0</v>
      </c>
    </row>
    <row r="84" spans="1:14" ht="18.75">
      <c r="A84" s="9" t="s">
        <v>160</v>
      </c>
      <c r="B84" s="53">
        <f t="shared" si="14"/>
        <v>74</v>
      </c>
      <c r="C84" s="53">
        <v>2</v>
      </c>
      <c r="D84" s="53">
        <v>46</v>
      </c>
      <c r="E84" s="53">
        <v>0</v>
      </c>
      <c r="F84" s="53">
        <v>0</v>
      </c>
      <c r="G84" s="53">
        <v>17</v>
      </c>
      <c r="H84" s="53">
        <v>1</v>
      </c>
      <c r="I84" s="53">
        <v>1</v>
      </c>
      <c r="J84" s="53">
        <v>0</v>
      </c>
      <c r="K84" s="53">
        <v>0</v>
      </c>
      <c r="L84" s="53">
        <v>0</v>
      </c>
      <c r="M84" s="53">
        <v>0</v>
      </c>
      <c r="N84" s="54">
        <v>7</v>
      </c>
    </row>
    <row r="85" spans="1:14" ht="18.75">
      <c r="A85" s="10" t="s">
        <v>76</v>
      </c>
      <c r="B85" s="53">
        <f t="shared" si="14"/>
        <v>288</v>
      </c>
      <c r="C85" s="53">
        <v>2</v>
      </c>
      <c r="D85" s="53">
        <v>70</v>
      </c>
      <c r="E85" s="53">
        <v>30</v>
      </c>
      <c r="F85" s="53">
        <v>15</v>
      </c>
      <c r="G85" s="53">
        <v>40</v>
      </c>
      <c r="H85" s="53">
        <v>0</v>
      </c>
      <c r="I85" s="53">
        <v>32</v>
      </c>
      <c r="J85" s="53">
        <v>88</v>
      </c>
      <c r="K85" s="53">
        <v>0</v>
      </c>
      <c r="L85" s="53">
        <v>0</v>
      </c>
      <c r="M85" s="53">
        <v>0</v>
      </c>
      <c r="N85" s="54">
        <v>11</v>
      </c>
    </row>
    <row r="86" spans="1:14" ht="18.75">
      <c r="A86" s="9" t="s">
        <v>161</v>
      </c>
      <c r="B86" s="53">
        <f t="shared" si="14"/>
        <v>154</v>
      </c>
      <c r="C86" s="53">
        <v>0</v>
      </c>
      <c r="D86" s="53">
        <v>91</v>
      </c>
      <c r="E86" s="53">
        <v>0</v>
      </c>
      <c r="F86" s="53">
        <v>0</v>
      </c>
      <c r="G86" s="53">
        <v>33</v>
      </c>
      <c r="H86" s="53">
        <v>28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4">
        <v>2</v>
      </c>
    </row>
    <row r="87" spans="1:14" ht="18.75">
      <c r="A87" s="9" t="s">
        <v>162</v>
      </c>
      <c r="B87" s="53">
        <f t="shared" si="14"/>
        <v>19</v>
      </c>
      <c r="C87" s="53">
        <v>0</v>
      </c>
      <c r="D87" s="53">
        <v>16</v>
      </c>
      <c r="E87" s="53">
        <v>0</v>
      </c>
      <c r="F87" s="53">
        <v>0</v>
      </c>
      <c r="G87" s="53">
        <v>3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4">
        <v>0</v>
      </c>
    </row>
    <row r="88" spans="1:14" ht="18.75">
      <c r="A88" s="9" t="s">
        <v>163</v>
      </c>
      <c r="B88" s="53">
        <f t="shared" si="14"/>
        <v>64</v>
      </c>
      <c r="C88" s="53">
        <v>0</v>
      </c>
      <c r="D88" s="53">
        <v>38</v>
      </c>
      <c r="E88" s="53">
        <v>0</v>
      </c>
      <c r="F88" s="53">
        <v>0</v>
      </c>
      <c r="G88" s="53">
        <v>16</v>
      </c>
      <c r="H88" s="53">
        <v>8</v>
      </c>
      <c r="I88" s="53">
        <v>2</v>
      </c>
      <c r="J88" s="53">
        <v>0</v>
      </c>
      <c r="K88" s="53">
        <v>0</v>
      </c>
      <c r="L88" s="53">
        <v>0</v>
      </c>
      <c r="M88" s="53">
        <v>0</v>
      </c>
      <c r="N88" s="54">
        <v>0</v>
      </c>
    </row>
    <row r="89" spans="1:14" ht="18.75">
      <c r="A89" s="11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4"/>
    </row>
    <row r="90" spans="1:14" ht="18.75">
      <c r="A90" s="8" t="s">
        <v>80</v>
      </c>
      <c r="B90" s="51">
        <f>SUM(B91:B98)</f>
        <v>1350</v>
      </c>
      <c r="C90" s="51">
        <f t="shared" ref="C90:N90" si="16">SUM(C91:C98)</f>
        <v>6</v>
      </c>
      <c r="D90" s="51">
        <f t="shared" si="16"/>
        <v>797</v>
      </c>
      <c r="E90" s="51">
        <f t="shared" si="16"/>
        <v>4</v>
      </c>
      <c r="F90" s="51">
        <f t="shared" si="16"/>
        <v>1</v>
      </c>
      <c r="G90" s="51">
        <f t="shared" si="16"/>
        <v>393</v>
      </c>
      <c r="H90" s="51">
        <f t="shared" si="16"/>
        <v>128</v>
      </c>
      <c r="I90" s="51">
        <f t="shared" si="16"/>
        <v>11</v>
      </c>
      <c r="J90" s="51">
        <f t="shared" si="16"/>
        <v>0</v>
      </c>
      <c r="K90" s="51">
        <f t="shared" si="16"/>
        <v>0</v>
      </c>
      <c r="L90" s="51">
        <f t="shared" si="16"/>
        <v>0</v>
      </c>
      <c r="M90" s="51">
        <f t="shared" si="16"/>
        <v>0</v>
      </c>
      <c r="N90" s="52">
        <f t="shared" si="16"/>
        <v>10</v>
      </c>
    </row>
    <row r="91" spans="1:14" ht="18.75">
      <c r="A91" s="10" t="s">
        <v>164</v>
      </c>
      <c r="B91" s="53">
        <f t="shared" si="14"/>
        <v>581</v>
      </c>
      <c r="C91" s="53">
        <v>4</v>
      </c>
      <c r="D91" s="53">
        <v>387</v>
      </c>
      <c r="E91" s="53">
        <v>0</v>
      </c>
      <c r="F91" s="53">
        <v>1</v>
      </c>
      <c r="G91" s="53">
        <v>168</v>
      </c>
      <c r="H91" s="53">
        <v>13</v>
      </c>
      <c r="I91" s="53">
        <v>8</v>
      </c>
      <c r="J91" s="53">
        <v>0</v>
      </c>
      <c r="K91" s="53">
        <v>0</v>
      </c>
      <c r="L91" s="53">
        <v>0</v>
      </c>
      <c r="M91" s="53">
        <v>0</v>
      </c>
      <c r="N91" s="54">
        <v>0</v>
      </c>
    </row>
    <row r="92" spans="1:14" ht="18.75">
      <c r="A92" s="9" t="s">
        <v>165</v>
      </c>
      <c r="B92" s="53">
        <f t="shared" si="14"/>
        <v>172</v>
      </c>
      <c r="C92" s="53">
        <v>0</v>
      </c>
      <c r="D92" s="53">
        <v>120</v>
      </c>
      <c r="E92" s="53">
        <v>0</v>
      </c>
      <c r="F92" s="53">
        <v>0</v>
      </c>
      <c r="G92" s="53">
        <v>37</v>
      </c>
      <c r="H92" s="53">
        <v>13</v>
      </c>
      <c r="I92" s="53">
        <v>1</v>
      </c>
      <c r="J92" s="53">
        <v>0</v>
      </c>
      <c r="K92" s="53">
        <v>0</v>
      </c>
      <c r="L92" s="53">
        <v>0</v>
      </c>
      <c r="M92" s="53">
        <v>0</v>
      </c>
      <c r="N92" s="54">
        <v>1</v>
      </c>
    </row>
    <row r="93" spans="1:14" ht="18.75">
      <c r="A93" s="9" t="s">
        <v>166</v>
      </c>
      <c r="B93" s="53">
        <f t="shared" si="14"/>
        <v>54</v>
      </c>
      <c r="C93" s="53">
        <v>1</v>
      </c>
      <c r="D93" s="53">
        <v>39</v>
      </c>
      <c r="E93" s="53">
        <v>0</v>
      </c>
      <c r="F93" s="53">
        <v>0</v>
      </c>
      <c r="G93" s="53">
        <v>14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53">
        <v>0</v>
      </c>
      <c r="N93" s="54">
        <v>0</v>
      </c>
    </row>
    <row r="94" spans="1:14" ht="18.75">
      <c r="A94" s="9" t="s">
        <v>167</v>
      </c>
      <c r="B94" s="53">
        <f t="shared" si="14"/>
        <v>89</v>
      </c>
      <c r="C94" s="53">
        <v>0</v>
      </c>
      <c r="D94" s="53">
        <v>32</v>
      </c>
      <c r="E94" s="53">
        <v>4</v>
      </c>
      <c r="F94" s="53">
        <v>0</v>
      </c>
      <c r="G94" s="53">
        <v>39</v>
      </c>
      <c r="H94" s="53">
        <v>11</v>
      </c>
      <c r="I94" s="53">
        <v>1</v>
      </c>
      <c r="J94" s="53">
        <v>0</v>
      </c>
      <c r="K94" s="53">
        <v>0</v>
      </c>
      <c r="L94" s="53">
        <v>0</v>
      </c>
      <c r="M94" s="53">
        <v>0</v>
      </c>
      <c r="N94" s="54">
        <v>2</v>
      </c>
    </row>
    <row r="95" spans="1:14" ht="18.75">
      <c r="A95" s="9" t="s">
        <v>168</v>
      </c>
      <c r="B95" s="53">
        <f t="shared" si="14"/>
        <v>55</v>
      </c>
      <c r="C95" s="53">
        <v>0</v>
      </c>
      <c r="D95" s="53">
        <v>15</v>
      </c>
      <c r="E95" s="53">
        <v>0</v>
      </c>
      <c r="F95" s="53">
        <v>0</v>
      </c>
      <c r="G95" s="53">
        <v>28</v>
      </c>
      <c r="H95" s="53">
        <v>11</v>
      </c>
      <c r="I95" s="53">
        <v>1</v>
      </c>
      <c r="J95" s="53">
        <v>0</v>
      </c>
      <c r="K95" s="53">
        <v>0</v>
      </c>
      <c r="L95" s="53">
        <v>0</v>
      </c>
      <c r="M95" s="53">
        <v>0</v>
      </c>
      <c r="N95" s="54">
        <v>0</v>
      </c>
    </row>
    <row r="96" spans="1:14" ht="18.75">
      <c r="A96" s="9" t="s">
        <v>169</v>
      </c>
      <c r="B96" s="53">
        <f t="shared" si="14"/>
        <v>283</v>
      </c>
      <c r="C96" s="53">
        <v>0</v>
      </c>
      <c r="D96" s="53">
        <v>141</v>
      </c>
      <c r="E96" s="53">
        <v>0</v>
      </c>
      <c r="F96" s="53">
        <v>0</v>
      </c>
      <c r="G96" s="53">
        <v>77</v>
      </c>
      <c r="H96" s="53">
        <v>62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4">
        <v>3</v>
      </c>
    </row>
    <row r="97" spans="1:14" ht="18.75">
      <c r="A97" s="9" t="s">
        <v>170</v>
      </c>
      <c r="B97" s="53">
        <f t="shared" si="14"/>
        <v>96</v>
      </c>
      <c r="C97" s="53">
        <v>1</v>
      </c>
      <c r="D97" s="53">
        <v>57</v>
      </c>
      <c r="E97" s="53">
        <v>0</v>
      </c>
      <c r="F97" s="53">
        <v>0</v>
      </c>
      <c r="G97" s="53">
        <v>23</v>
      </c>
      <c r="H97" s="53">
        <v>14</v>
      </c>
      <c r="I97" s="53">
        <v>0</v>
      </c>
      <c r="J97" s="53">
        <v>0</v>
      </c>
      <c r="K97" s="53">
        <v>0</v>
      </c>
      <c r="L97" s="53">
        <v>0</v>
      </c>
      <c r="M97" s="53">
        <v>0</v>
      </c>
      <c r="N97" s="54">
        <v>1</v>
      </c>
    </row>
    <row r="98" spans="1:14" ht="18.75">
      <c r="A98" s="9" t="s">
        <v>171</v>
      </c>
      <c r="B98" s="53">
        <f t="shared" si="14"/>
        <v>20</v>
      </c>
      <c r="C98" s="53">
        <v>0</v>
      </c>
      <c r="D98" s="53">
        <v>6</v>
      </c>
      <c r="E98" s="53">
        <v>0</v>
      </c>
      <c r="F98" s="53">
        <v>0</v>
      </c>
      <c r="G98" s="53">
        <v>7</v>
      </c>
      <c r="H98" s="53">
        <v>4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4">
        <v>3</v>
      </c>
    </row>
    <row r="99" spans="1:14" ht="18.75">
      <c r="A99" s="11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4"/>
    </row>
    <row r="100" spans="1:14" ht="18.75">
      <c r="A100" s="8" t="s">
        <v>89</v>
      </c>
      <c r="B100" s="51">
        <f>SUM(B101:B102)</f>
        <v>377</v>
      </c>
      <c r="C100" s="51">
        <f t="shared" ref="C100:N100" si="17">SUM(C101:C102)</f>
        <v>13</v>
      </c>
      <c r="D100" s="51">
        <f t="shared" si="17"/>
        <v>108</v>
      </c>
      <c r="E100" s="51">
        <f t="shared" si="17"/>
        <v>0</v>
      </c>
      <c r="F100" s="51">
        <f t="shared" si="17"/>
        <v>0</v>
      </c>
      <c r="G100" s="51">
        <f t="shared" si="17"/>
        <v>191</v>
      </c>
      <c r="H100" s="51">
        <f t="shared" si="17"/>
        <v>38</v>
      </c>
      <c r="I100" s="51">
        <f t="shared" si="17"/>
        <v>16</v>
      </c>
      <c r="J100" s="51">
        <f t="shared" si="17"/>
        <v>0</v>
      </c>
      <c r="K100" s="51">
        <f t="shared" si="17"/>
        <v>0</v>
      </c>
      <c r="L100" s="51">
        <f t="shared" si="17"/>
        <v>0</v>
      </c>
      <c r="M100" s="51">
        <f t="shared" si="17"/>
        <v>0</v>
      </c>
      <c r="N100" s="52">
        <f t="shared" si="17"/>
        <v>11</v>
      </c>
    </row>
    <row r="101" spans="1:14" ht="18.75">
      <c r="A101" s="9" t="s">
        <v>90</v>
      </c>
      <c r="B101" s="53">
        <f t="shared" si="14"/>
        <v>159</v>
      </c>
      <c r="C101" s="53">
        <v>10</v>
      </c>
      <c r="D101" s="53">
        <v>0</v>
      </c>
      <c r="E101" s="53">
        <v>0</v>
      </c>
      <c r="F101" s="53">
        <v>0</v>
      </c>
      <c r="G101" s="53">
        <v>143</v>
      </c>
      <c r="H101" s="53">
        <v>0</v>
      </c>
      <c r="I101" s="53">
        <v>3</v>
      </c>
      <c r="J101" s="53">
        <v>0</v>
      </c>
      <c r="K101" s="53">
        <v>0</v>
      </c>
      <c r="L101" s="53">
        <v>0</v>
      </c>
      <c r="M101" s="53">
        <v>0</v>
      </c>
      <c r="N101" s="54">
        <v>3</v>
      </c>
    </row>
    <row r="102" spans="1:14" ht="18.75">
      <c r="A102" s="9" t="s">
        <v>172</v>
      </c>
      <c r="B102" s="53">
        <f t="shared" si="14"/>
        <v>218</v>
      </c>
      <c r="C102" s="53">
        <v>3</v>
      </c>
      <c r="D102" s="53">
        <v>108</v>
      </c>
      <c r="E102" s="53">
        <v>0</v>
      </c>
      <c r="F102" s="53">
        <v>0</v>
      </c>
      <c r="G102" s="53">
        <v>48</v>
      </c>
      <c r="H102" s="53">
        <v>38</v>
      </c>
      <c r="I102" s="53">
        <v>13</v>
      </c>
      <c r="J102" s="53">
        <v>0</v>
      </c>
      <c r="K102" s="53">
        <v>0</v>
      </c>
      <c r="L102" s="53">
        <v>0</v>
      </c>
      <c r="M102" s="53">
        <v>0</v>
      </c>
      <c r="N102" s="54">
        <v>8</v>
      </c>
    </row>
    <row r="103" spans="1:14" ht="18.75">
      <c r="A103" s="11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4"/>
    </row>
    <row r="104" spans="1:14" ht="18.75">
      <c r="A104" s="8" t="s">
        <v>92</v>
      </c>
      <c r="B104" s="51">
        <f>SUM(B105:B109)</f>
        <v>1899</v>
      </c>
      <c r="C104" s="51">
        <f t="shared" ref="C104:N104" si="18">SUM(C105:C109)</f>
        <v>18</v>
      </c>
      <c r="D104" s="51">
        <f t="shared" si="18"/>
        <v>639</v>
      </c>
      <c r="E104" s="51">
        <f t="shared" si="18"/>
        <v>10</v>
      </c>
      <c r="F104" s="51">
        <f t="shared" si="18"/>
        <v>285</v>
      </c>
      <c r="G104" s="51">
        <f t="shared" si="18"/>
        <v>339</v>
      </c>
      <c r="H104" s="51">
        <f t="shared" si="18"/>
        <v>105</v>
      </c>
      <c r="I104" s="51">
        <f t="shared" si="18"/>
        <v>159</v>
      </c>
      <c r="J104" s="51">
        <f t="shared" si="18"/>
        <v>171</v>
      </c>
      <c r="K104" s="51">
        <f t="shared" si="18"/>
        <v>1</v>
      </c>
      <c r="L104" s="51">
        <f t="shared" si="18"/>
        <v>0</v>
      </c>
      <c r="M104" s="51">
        <f t="shared" si="18"/>
        <v>153</v>
      </c>
      <c r="N104" s="52">
        <f t="shared" si="18"/>
        <v>19</v>
      </c>
    </row>
    <row r="105" spans="1:14" ht="18.75">
      <c r="A105" s="9" t="s">
        <v>93</v>
      </c>
      <c r="B105" s="53">
        <f t="shared" si="14"/>
        <v>328</v>
      </c>
      <c r="C105" s="53">
        <v>1</v>
      </c>
      <c r="D105" s="53">
        <v>68</v>
      </c>
      <c r="E105" s="53">
        <v>8</v>
      </c>
      <c r="F105" s="53">
        <v>1</v>
      </c>
      <c r="G105" s="53">
        <v>101</v>
      </c>
      <c r="H105" s="53">
        <v>0</v>
      </c>
      <c r="I105" s="53">
        <v>12</v>
      </c>
      <c r="J105" s="53">
        <v>137</v>
      </c>
      <c r="K105" s="53">
        <v>0</v>
      </c>
      <c r="L105" s="53">
        <v>0</v>
      </c>
      <c r="M105" s="53">
        <v>0</v>
      </c>
      <c r="N105" s="54">
        <v>0</v>
      </c>
    </row>
    <row r="106" spans="1:14" ht="22.5">
      <c r="A106" s="9" t="s">
        <v>173</v>
      </c>
      <c r="B106" s="53">
        <f t="shared" si="14"/>
        <v>265</v>
      </c>
      <c r="C106" s="53">
        <v>2</v>
      </c>
      <c r="D106" s="53">
        <v>113</v>
      </c>
      <c r="E106" s="53">
        <v>1</v>
      </c>
      <c r="F106" s="53">
        <v>0</v>
      </c>
      <c r="G106" s="53">
        <v>66</v>
      </c>
      <c r="H106" s="53">
        <v>33</v>
      </c>
      <c r="I106" s="53">
        <v>8</v>
      </c>
      <c r="J106" s="53">
        <v>0</v>
      </c>
      <c r="K106" s="53">
        <v>0</v>
      </c>
      <c r="L106" s="53">
        <v>0</v>
      </c>
      <c r="M106" s="53">
        <v>42</v>
      </c>
      <c r="N106" s="54">
        <v>0</v>
      </c>
    </row>
    <row r="107" spans="1:14" ht="22.5">
      <c r="A107" s="9" t="s">
        <v>174</v>
      </c>
      <c r="B107" s="53">
        <f t="shared" si="14"/>
        <v>1007</v>
      </c>
      <c r="C107" s="53">
        <v>5</v>
      </c>
      <c r="D107" s="53">
        <v>296</v>
      </c>
      <c r="E107" s="53">
        <v>0</v>
      </c>
      <c r="F107" s="53">
        <v>283</v>
      </c>
      <c r="G107" s="53">
        <v>104</v>
      </c>
      <c r="H107" s="53">
        <v>72</v>
      </c>
      <c r="I107" s="53">
        <v>136</v>
      </c>
      <c r="J107" s="53">
        <v>0</v>
      </c>
      <c r="K107" s="53">
        <v>0</v>
      </c>
      <c r="L107" s="53">
        <v>0</v>
      </c>
      <c r="M107" s="53">
        <v>111</v>
      </c>
      <c r="N107" s="54">
        <v>0</v>
      </c>
    </row>
    <row r="108" spans="1:14" ht="18.75">
      <c r="A108" s="9" t="s">
        <v>175</v>
      </c>
      <c r="B108" s="53">
        <f t="shared" si="14"/>
        <v>222</v>
      </c>
      <c r="C108" s="53">
        <v>9</v>
      </c>
      <c r="D108" s="53">
        <v>143</v>
      </c>
      <c r="E108" s="53">
        <v>0</v>
      </c>
      <c r="F108" s="53">
        <v>0</v>
      </c>
      <c r="G108" s="53">
        <v>52</v>
      </c>
      <c r="H108" s="53">
        <v>0</v>
      </c>
      <c r="I108" s="53">
        <v>0</v>
      </c>
      <c r="J108" s="53">
        <v>0</v>
      </c>
      <c r="K108" s="53">
        <v>0</v>
      </c>
      <c r="L108" s="53">
        <v>0</v>
      </c>
      <c r="M108" s="53">
        <v>0</v>
      </c>
      <c r="N108" s="54">
        <v>18</v>
      </c>
    </row>
    <row r="109" spans="1:14" ht="18.75">
      <c r="A109" s="9" t="s">
        <v>97</v>
      </c>
      <c r="B109" s="53">
        <f t="shared" si="14"/>
        <v>77</v>
      </c>
      <c r="C109" s="53">
        <v>1</v>
      </c>
      <c r="D109" s="53">
        <v>19</v>
      </c>
      <c r="E109" s="53">
        <v>1</v>
      </c>
      <c r="F109" s="53">
        <v>1</v>
      </c>
      <c r="G109" s="53">
        <v>16</v>
      </c>
      <c r="H109" s="53">
        <v>0</v>
      </c>
      <c r="I109" s="53">
        <v>3</v>
      </c>
      <c r="J109" s="53">
        <v>34</v>
      </c>
      <c r="K109" s="53">
        <v>1</v>
      </c>
      <c r="L109" s="53">
        <v>0</v>
      </c>
      <c r="M109" s="53">
        <v>0</v>
      </c>
      <c r="N109" s="54">
        <v>1</v>
      </c>
    </row>
    <row r="110" spans="1:14" ht="18.75">
      <c r="A110" s="11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4"/>
    </row>
    <row r="111" spans="1:14" ht="18.75">
      <c r="A111" s="8" t="s">
        <v>98</v>
      </c>
      <c r="B111" s="51">
        <f>SUM(B112:B114)</f>
        <v>1144</v>
      </c>
      <c r="C111" s="51">
        <f t="shared" ref="C111:N111" si="19">SUM(C112:C114)</f>
        <v>1</v>
      </c>
      <c r="D111" s="51">
        <f t="shared" si="19"/>
        <v>691</v>
      </c>
      <c r="E111" s="51">
        <f t="shared" si="19"/>
        <v>118</v>
      </c>
      <c r="F111" s="51">
        <f t="shared" si="19"/>
        <v>1</v>
      </c>
      <c r="G111" s="51">
        <f t="shared" si="19"/>
        <v>245</v>
      </c>
      <c r="H111" s="51">
        <f t="shared" si="19"/>
        <v>60</v>
      </c>
      <c r="I111" s="51">
        <f t="shared" si="19"/>
        <v>16</v>
      </c>
      <c r="J111" s="51">
        <f t="shared" si="19"/>
        <v>0</v>
      </c>
      <c r="K111" s="51">
        <f t="shared" si="19"/>
        <v>1</v>
      </c>
      <c r="L111" s="51">
        <f t="shared" si="19"/>
        <v>0</v>
      </c>
      <c r="M111" s="51">
        <f t="shared" si="19"/>
        <v>0</v>
      </c>
      <c r="N111" s="52">
        <f t="shared" si="19"/>
        <v>11</v>
      </c>
    </row>
    <row r="112" spans="1:14" ht="18.75">
      <c r="A112" s="9" t="s">
        <v>99</v>
      </c>
      <c r="B112" s="53">
        <f t="shared" si="14"/>
        <v>744</v>
      </c>
      <c r="C112" s="53">
        <v>1</v>
      </c>
      <c r="D112" s="53">
        <v>476</v>
      </c>
      <c r="E112" s="53">
        <v>98</v>
      </c>
      <c r="F112" s="53">
        <v>1</v>
      </c>
      <c r="G112" s="53">
        <v>151</v>
      </c>
      <c r="H112" s="53">
        <v>0</v>
      </c>
      <c r="I112" s="53">
        <v>7</v>
      </c>
      <c r="J112" s="53">
        <v>0</v>
      </c>
      <c r="K112" s="53">
        <v>0</v>
      </c>
      <c r="L112" s="53">
        <v>0</v>
      </c>
      <c r="M112" s="53">
        <v>0</v>
      </c>
      <c r="N112" s="54">
        <v>10</v>
      </c>
    </row>
    <row r="113" spans="1:14" ht="18.75">
      <c r="A113" s="9" t="s">
        <v>176</v>
      </c>
      <c r="B113" s="53">
        <f t="shared" si="14"/>
        <v>152</v>
      </c>
      <c r="C113" s="53">
        <v>0</v>
      </c>
      <c r="D113" s="53">
        <v>96</v>
      </c>
      <c r="E113" s="53">
        <v>0</v>
      </c>
      <c r="F113" s="53">
        <v>0</v>
      </c>
      <c r="G113" s="53">
        <v>35</v>
      </c>
      <c r="H113" s="53">
        <v>16</v>
      </c>
      <c r="I113" s="53">
        <v>3</v>
      </c>
      <c r="J113" s="53">
        <v>0</v>
      </c>
      <c r="K113" s="53">
        <v>1</v>
      </c>
      <c r="L113" s="53">
        <v>0</v>
      </c>
      <c r="M113" s="53">
        <v>0</v>
      </c>
      <c r="N113" s="54">
        <v>1</v>
      </c>
    </row>
    <row r="114" spans="1:14" ht="18.75">
      <c r="A114" s="9" t="s">
        <v>177</v>
      </c>
      <c r="B114" s="53">
        <f t="shared" si="14"/>
        <v>248</v>
      </c>
      <c r="C114" s="53">
        <v>0</v>
      </c>
      <c r="D114" s="53">
        <v>119</v>
      </c>
      <c r="E114" s="53">
        <v>20</v>
      </c>
      <c r="F114" s="53">
        <v>0</v>
      </c>
      <c r="G114" s="53">
        <v>59</v>
      </c>
      <c r="H114" s="53">
        <v>44</v>
      </c>
      <c r="I114" s="53">
        <v>6</v>
      </c>
      <c r="J114" s="53">
        <v>0</v>
      </c>
      <c r="K114" s="53">
        <v>0</v>
      </c>
      <c r="L114" s="53">
        <v>0</v>
      </c>
      <c r="M114" s="53">
        <v>0</v>
      </c>
      <c r="N114" s="54">
        <v>0</v>
      </c>
    </row>
    <row r="115" spans="1:14" ht="18.75">
      <c r="A115" s="11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4"/>
    </row>
    <row r="116" spans="1:14" ht="18.75">
      <c r="A116" s="8" t="s">
        <v>102</v>
      </c>
      <c r="B116" s="51">
        <f>SUM(B117:B119)</f>
        <v>2008</v>
      </c>
      <c r="C116" s="51">
        <f t="shared" ref="C116:N116" si="20">SUM(C117:C119)</f>
        <v>45</v>
      </c>
      <c r="D116" s="51">
        <f t="shared" si="20"/>
        <v>999</v>
      </c>
      <c r="E116" s="51">
        <f t="shared" si="20"/>
        <v>210</v>
      </c>
      <c r="F116" s="51">
        <f t="shared" si="20"/>
        <v>4</v>
      </c>
      <c r="G116" s="51">
        <f t="shared" si="20"/>
        <v>429</v>
      </c>
      <c r="H116" s="51">
        <f t="shared" si="20"/>
        <v>164</v>
      </c>
      <c r="I116" s="51">
        <f t="shared" si="20"/>
        <v>18</v>
      </c>
      <c r="J116" s="51">
        <f t="shared" si="20"/>
        <v>100</v>
      </c>
      <c r="K116" s="51">
        <f t="shared" si="20"/>
        <v>0</v>
      </c>
      <c r="L116" s="51">
        <f t="shared" si="20"/>
        <v>28</v>
      </c>
      <c r="M116" s="51">
        <f t="shared" si="20"/>
        <v>0</v>
      </c>
      <c r="N116" s="52">
        <f t="shared" si="20"/>
        <v>11</v>
      </c>
    </row>
    <row r="117" spans="1:14" ht="18.75">
      <c r="A117" s="10" t="s">
        <v>103</v>
      </c>
      <c r="B117" s="53">
        <f t="shared" si="14"/>
        <v>976</v>
      </c>
      <c r="C117" s="53">
        <v>16</v>
      </c>
      <c r="D117" s="53">
        <v>406</v>
      </c>
      <c r="E117" s="53">
        <v>210</v>
      </c>
      <c r="F117" s="53">
        <v>4</v>
      </c>
      <c r="G117" s="53">
        <v>217</v>
      </c>
      <c r="H117" s="53">
        <v>6</v>
      </c>
      <c r="I117" s="53">
        <v>10</v>
      </c>
      <c r="J117" s="53">
        <v>100</v>
      </c>
      <c r="K117" s="53">
        <v>0</v>
      </c>
      <c r="L117" s="53">
        <v>0</v>
      </c>
      <c r="M117" s="53">
        <v>0</v>
      </c>
      <c r="N117" s="54">
        <v>7</v>
      </c>
    </row>
    <row r="118" spans="1:14" ht="18.75">
      <c r="A118" s="9" t="s">
        <v>178</v>
      </c>
      <c r="B118" s="53">
        <f t="shared" si="14"/>
        <v>342</v>
      </c>
      <c r="C118" s="53">
        <v>24</v>
      </c>
      <c r="D118" s="53">
        <v>177</v>
      </c>
      <c r="E118" s="53">
        <v>0</v>
      </c>
      <c r="F118" s="53">
        <v>0</v>
      </c>
      <c r="G118" s="53">
        <v>94</v>
      </c>
      <c r="H118" s="53">
        <v>9</v>
      </c>
      <c r="I118" s="53">
        <v>8</v>
      </c>
      <c r="J118" s="53">
        <v>0</v>
      </c>
      <c r="K118" s="53">
        <v>0</v>
      </c>
      <c r="L118" s="53">
        <v>28</v>
      </c>
      <c r="M118" s="53">
        <v>0</v>
      </c>
      <c r="N118" s="54">
        <v>2</v>
      </c>
    </row>
    <row r="119" spans="1:14" ht="18.75">
      <c r="A119" s="10" t="s">
        <v>179</v>
      </c>
      <c r="B119" s="53">
        <f t="shared" si="14"/>
        <v>690</v>
      </c>
      <c r="C119" s="53">
        <v>5</v>
      </c>
      <c r="D119" s="53">
        <v>416</v>
      </c>
      <c r="E119" s="53">
        <v>0</v>
      </c>
      <c r="F119" s="53">
        <v>0</v>
      </c>
      <c r="G119" s="53">
        <v>118</v>
      </c>
      <c r="H119" s="53">
        <v>149</v>
      </c>
      <c r="I119" s="53">
        <v>0</v>
      </c>
      <c r="J119" s="53">
        <v>0</v>
      </c>
      <c r="K119" s="53">
        <v>0</v>
      </c>
      <c r="L119" s="53">
        <v>0</v>
      </c>
      <c r="M119" s="53">
        <v>0</v>
      </c>
      <c r="N119" s="54">
        <v>2</v>
      </c>
    </row>
    <row r="120" spans="1:14" ht="18.75">
      <c r="A120" s="13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25"/>
      <c r="M120" s="25"/>
      <c r="N120" s="25"/>
    </row>
    <row r="121" spans="1:14" ht="18.75">
      <c r="A121" s="32" t="s">
        <v>340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8.75">
      <c r="A122" s="58" t="s">
        <v>331</v>
      </c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</row>
    <row r="123" spans="1:14" ht="18.7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</row>
  </sheetData>
  <mergeCells count="13">
    <mergeCell ref="H8:H10"/>
    <mergeCell ref="A8:A10"/>
    <mergeCell ref="B8:B10"/>
    <mergeCell ref="C8:C10"/>
    <mergeCell ref="D8:D10"/>
    <mergeCell ref="E8:E10"/>
    <mergeCell ref="F8:F10"/>
    <mergeCell ref="G8:G10"/>
    <mergeCell ref="M8:M10"/>
    <mergeCell ref="N8:N10"/>
    <mergeCell ref="I8:I10"/>
    <mergeCell ref="J8:K9"/>
    <mergeCell ref="L8:L10"/>
  </mergeCells>
  <phoneticPr fontId="3" type="noConversion"/>
  <printOptions horizontalCentered="1" verticalCentered="1"/>
  <pageMargins left="0.74803149606299213" right="0.74803149606299213" top="0.98425196850393704" bottom="0.98425196850393704" header="0" footer="0"/>
  <pageSetup scale="2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9</vt:i4>
      </vt:variant>
    </vt:vector>
  </HeadingPairs>
  <TitlesOfParts>
    <vt:vector size="15" baseType="lpstr">
      <vt:lpstr>Indice</vt:lpstr>
      <vt:lpstr>c-1</vt:lpstr>
      <vt:lpstr>c-2</vt:lpstr>
      <vt:lpstr>c-3</vt:lpstr>
      <vt:lpstr>c-4</vt:lpstr>
      <vt:lpstr>c-5</vt:lpstr>
      <vt:lpstr>'c-1'!Área_de_impresión</vt:lpstr>
      <vt:lpstr>'c-2'!Área_de_impresión</vt:lpstr>
      <vt:lpstr>'c-3'!Área_de_impresión</vt:lpstr>
      <vt:lpstr>'c-4'!Área_de_impresión</vt:lpstr>
      <vt:lpstr>'c-5'!Área_de_impresión</vt:lpstr>
      <vt:lpstr>Indice!Área_de_impresión</vt:lpstr>
      <vt:lpstr>'c-1'!Títulos_a_imprimir</vt:lpstr>
      <vt:lpstr>'c-3'!Títulos_a_imprimir</vt:lpstr>
      <vt:lpstr>'c-4'!Títulos_a_imprimir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ksegurah</dc:creator>
  <cp:lastModifiedBy>amenac</cp:lastModifiedBy>
  <cp:lastPrinted>2016-06-06T20:50:07Z</cp:lastPrinted>
  <dcterms:created xsi:type="dcterms:W3CDTF">2016-04-29T20:48:11Z</dcterms:created>
  <dcterms:modified xsi:type="dcterms:W3CDTF">2017-02-06T17:36:24Z</dcterms:modified>
</cp:coreProperties>
</file>