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VB\Producción\Anuarios\Anuarios Judiciales\ANUARIO 2015\"/>
    </mc:Choice>
  </mc:AlternateContent>
  <xr:revisionPtr revIDLastSave="0" documentId="8_{F4D209AC-0704-40FC-9797-73BE7EE542B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NDICE" sheetId="1" r:id="rId1"/>
    <sheet name="c1" sheetId="2" r:id="rId2"/>
    <sheet name="c2" sheetId="3" r:id="rId3"/>
    <sheet name="c3" sheetId="4" r:id="rId4"/>
    <sheet name="c4" sheetId="5" r:id="rId5"/>
    <sheet name="c5" sheetId="6" r:id="rId6"/>
    <sheet name="c6" sheetId="7" r:id="rId7"/>
    <sheet name="c7" sheetId="8" r:id="rId8"/>
    <sheet name="c8" sheetId="9" r:id="rId9"/>
    <sheet name="c9" sheetId="10" r:id="rId10"/>
    <sheet name="c10" sheetId="11" r:id="rId11"/>
    <sheet name="c11" sheetId="12" r:id="rId12"/>
    <sheet name="c12" sheetId="13" r:id="rId13"/>
    <sheet name="c13" sheetId="14" r:id="rId14"/>
  </sheets>
  <externalReferences>
    <externalReference r:id="rId1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2" l="1"/>
  <c r="B10" i="11"/>
  <c r="B167" i="10"/>
  <c r="B166" i="10"/>
  <c r="B165" i="10"/>
  <c r="B163" i="10"/>
  <c r="B162" i="10"/>
  <c r="B161" i="10"/>
  <c r="B160" i="10"/>
  <c r="B159" i="10"/>
  <c r="B158" i="10"/>
  <c r="B157" i="10"/>
  <c r="B156" i="10"/>
  <c r="B155" i="10"/>
  <c r="B154" i="10"/>
  <c r="B153" i="10"/>
  <c r="B152" i="10"/>
  <c r="B151" i="10"/>
  <c r="B150" i="10"/>
  <c r="B149" i="10"/>
  <c r="B148" i="10"/>
  <c r="B147" i="10"/>
  <c r="B146" i="10"/>
  <c r="B145" i="10"/>
  <c r="B144" i="10"/>
  <c r="B143" i="10"/>
  <c r="B142" i="10"/>
  <c r="B141" i="10"/>
  <c r="B140" i="10"/>
  <c r="B139" i="10"/>
  <c r="B138" i="10"/>
  <c r="W137" i="10"/>
  <c r="V137" i="10"/>
  <c r="U137" i="10"/>
  <c r="T137" i="10"/>
  <c r="S137" i="10"/>
  <c r="R137" i="10"/>
  <c r="Q137" i="10"/>
  <c r="P137" i="10"/>
  <c r="O137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B135" i="10"/>
  <c r="B134" i="10"/>
  <c r="B133" i="10"/>
  <c r="B132" i="10"/>
  <c r="B131" i="10"/>
  <c r="B130" i="10"/>
  <c r="B129" i="10"/>
  <c r="B128" i="10"/>
  <c r="B127" i="10"/>
  <c r="B126" i="10"/>
  <c r="B125" i="10"/>
  <c r="P124" i="10"/>
  <c r="B124" i="10" s="1"/>
  <c r="B123" i="10"/>
  <c r="B122" i="10"/>
  <c r="B121" i="10"/>
  <c r="B120" i="10"/>
  <c r="B119" i="10"/>
  <c r="B118" i="10"/>
  <c r="B117" i="10"/>
  <c r="B116" i="10"/>
  <c r="B115" i="10"/>
  <c r="B114" i="10"/>
  <c r="B113" i="10"/>
  <c r="B112" i="10"/>
  <c r="B111" i="10"/>
  <c r="B110" i="10"/>
  <c r="B109" i="10"/>
  <c r="B108" i="10"/>
  <c r="B107" i="10"/>
  <c r="B106" i="10"/>
  <c r="B105" i="10"/>
  <c r="B104" i="10"/>
  <c r="B103" i="10"/>
  <c r="B102" i="10"/>
  <c r="B101" i="10"/>
  <c r="B100" i="10"/>
  <c r="B99" i="10"/>
  <c r="B98" i="10"/>
  <c r="B97" i="10"/>
  <c r="B96" i="10"/>
  <c r="B95" i="10"/>
  <c r="B94" i="10"/>
  <c r="B93" i="10"/>
  <c r="B92" i="10"/>
  <c r="B91" i="10"/>
  <c r="B90" i="10"/>
  <c r="B89" i="10"/>
  <c r="B88" i="10"/>
  <c r="B87" i="10"/>
  <c r="B86" i="10"/>
  <c r="B85" i="10"/>
  <c r="B84" i="10"/>
  <c r="B83" i="10"/>
  <c r="B82" i="10"/>
  <c r="B81" i="10"/>
  <c r="B80" i="10"/>
  <c r="B79" i="10"/>
  <c r="B78" i="10"/>
  <c r="B77" i="10"/>
  <c r="B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W12" i="10"/>
  <c r="W10" i="10" s="1"/>
  <c r="V12" i="10"/>
  <c r="V10" i="10" s="1"/>
  <c r="U12" i="10"/>
  <c r="U10" i="10" s="1"/>
  <c r="T12" i="10"/>
  <c r="T10" i="10" s="1"/>
  <c r="S12" i="10"/>
  <c r="R12" i="10"/>
  <c r="R10" i="10" s="1"/>
  <c r="Q12" i="10"/>
  <c r="Q10" i="10" s="1"/>
  <c r="O12" i="10"/>
  <c r="N12" i="10"/>
  <c r="M12" i="10"/>
  <c r="L12" i="10"/>
  <c r="L10" i="10" s="1"/>
  <c r="K12" i="10"/>
  <c r="K10" i="10" s="1"/>
  <c r="J12" i="10"/>
  <c r="I12" i="10"/>
  <c r="H12" i="10"/>
  <c r="H10" i="10" s="1"/>
  <c r="G12" i="10"/>
  <c r="F12" i="10"/>
  <c r="E12" i="10"/>
  <c r="D12" i="10"/>
  <c r="D10" i="10" s="1"/>
  <c r="C12" i="10"/>
  <c r="C10" i="10" s="1"/>
  <c r="B160" i="9"/>
  <c r="K159" i="9"/>
  <c r="H176" i="9"/>
  <c r="C36" i="9"/>
  <c r="D206" i="9"/>
  <c r="B206" i="9" s="1"/>
  <c r="B205" i="9"/>
  <c r="B204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K176" i="9"/>
  <c r="J176" i="9"/>
  <c r="I176" i="9"/>
  <c r="G176" i="9"/>
  <c r="F176" i="9"/>
  <c r="E176" i="9"/>
  <c r="D176" i="9"/>
  <c r="C176" i="9"/>
  <c r="B174" i="9"/>
  <c r="B173" i="9"/>
  <c r="B172" i="9"/>
  <c r="B171" i="9"/>
  <c r="B170" i="9"/>
  <c r="B169" i="9"/>
  <c r="K168" i="9"/>
  <c r="J168" i="9"/>
  <c r="I168" i="9"/>
  <c r="H168" i="9"/>
  <c r="G168" i="9"/>
  <c r="F168" i="9"/>
  <c r="E168" i="9"/>
  <c r="D168" i="9"/>
  <c r="C168" i="9"/>
  <c r="B166" i="9"/>
  <c r="B165" i="9"/>
  <c r="B164" i="9"/>
  <c r="B163" i="9"/>
  <c r="K162" i="9"/>
  <c r="J162" i="9"/>
  <c r="I162" i="9"/>
  <c r="H162" i="9"/>
  <c r="G162" i="9"/>
  <c r="F162" i="9"/>
  <c r="E162" i="9"/>
  <c r="D162" i="9"/>
  <c r="C162" i="9"/>
  <c r="J159" i="9"/>
  <c r="I159" i="9"/>
  <c r="H159" i="9"/>
  <c r="G159" i="9"/>
  <c r="F159" i="9"/>
  <c r="E159" i="9"/>
  <c r="D159" i="9"/>
  <c r="C159" i="9"/>
  <c r="B157" i="9"/>
  <c r="K156" i="9"/>
  <c r="J156" i="9"/>
  <c r="I156" i="9"/>
  <c r="H156" i="9"/>
  <c r="G156" i="9"/>
  <c r="F156" i="9"/>
  <c r="E156" i="9"/>
  <c r="D156" i="9"/>
  <c r="C156" i="9"/>
  <c r="B154" i="9"/>
  <c r="B153" i="9"/>
  <c r="B152" i="9"/>
  <c r="K151" i="9"/>
  <c r="J151" i="9"/>
  <c r="I151" i="9"/>
  <c r="H151" i="9"/>
  <c r="G151" i="9"/>
  <c r="F151" i="9"/>
  <c r="E151" i="9"/>
  <c r="D151" i="9"/>
  <c r="C151" i="9"/>
  <c r="B149" i="9"/>
  <c r="B148" i="9"/>
  <c r="B147" i="9"/>
  <c r="B146" i="9"/>
  <c r="B145" i="9"/>
  <c r="B144" i="9"/>
  <c r="K143" i="9"/>
  <c r="J143" i="9"/>
  <c r="I143" i="9"/>
  <c r="H143" i="9"/>
  <c r="G143" i="9"/>
  <c r="F143" i="9"/>
  <c r="E143" i="9"/>
  <c r="D143" i="9"/>
  <c r="C143" i="9"/>
  <c r="B141" i="9"/>
  <c r="B140" i="9"/>
  <c r="B139" i="9"/>
  <c r="B138" i="9"/>
  <c r="B137" i="9"/>
  <c r="B136" i="9"/>
  <c r="B135" i="9"/>
  <c r="B134" i="9"/>
  <c r="K133" i="9"/>
  <c r="J133" i="9"/>
  <c r="I133" i="9"/>
  <c r="H133" i="9"/>
  <c r="G133" i="9"/>
  <c r="F133" i="9"/>
  <c r="E133" i="9"/>
  <c r="D133" i="9"/>
  <c r="C133" i="9"/>
  <c r="B131" i="9"/>
  <c r="B130" i="9"/>
  <c r="B129" i="9"/>
  <c r="B128" i="9"/>
  <c r="B127" i="9"/>
  <c r="B126" i="9"/>
  <c r="K125" i="9"/>
  <c r="J125" i="9"/>
  <c r="I125" i="9"/>
  <c r="H125" i="9"/>
  <c r="G125" i="9"/>
  <c r="F125" i="9"/>
  <c r="E125" i="9"/>
  <c r="D125" i="9"/>
  <c r="C125" i="9"/>
  <c r="B123" i="9"/>
  <c r="B122" i="9"/>
  <c r="B121" i="9"/>
  <c r="B120" i="9"/>
  <c r="K119" i="9"/>
  <c r="J119" i="9"/>
  <c r="I119" i="9"/>
  <c r="H119" i="9"/>
  <c r="G119" i="9"/>
  <c r="F119" i="9"/>
  <c r="E119" i="9"/>
  <c r="D119" i="9"/>
  <c r="C119" i="9"/>
  <c r="B117" i="9"/>
  <c r="B116" i="9"/>
  <c r="B115" i="9"/>
  <c r="K114" i="9"/>
  <c r="J114" i="9"/>
  <c r="I114" i="9"/>
  <c r="H114" i="9"/>
  <c r="G114" i="9"/>
  <c r="F114" i="9"/>
  <c r="E114" i="9"/>
  <c r="D114" i="9"/>
  <c r="C114" i="9"/>
  <c r="B112" i="9"/>
  <c r="B111" i="9"/>
  <c r="B110" i="9"/>
  <c r="B109" i="9"/>
  <c r="B108" i="9"/>
  <c r="B107" i="9"/>
  <c r="K106" i="9"/>
  <c r="J106" i="9"/>
  <c r="I106" i="9"/>
  <c r="H106" i="9"/>
  <c r="G106" i="9"/>
  <c r="F106" i="9"/>
  <c r="E106" i="9"/>
  <c r="D106" i="9"/>
  <c r="C106" i="9"/>
  <c r="B104" i="9"/>
  <c r="B103" i="9"/>
  <c r="B102" i="9"/>
  <c r="B101" i="9"/>
  <c r="B100" i="9"/>
  <c r="B99" i="9"/>
  <c r="K98" i="9"/>
  <c r="J98" i="9"/>
  <c r="I98" i="9"/>
  <c r="H98" i="9"/>
  <c r="G98" i="9"/>
  <c r="F98" i="9"/>
  <c r="E98" i="9"/>
  <c r="D98" i="9"/>
  <c r="C98" i="9"/>
  <c r="B96" i="9"/>
  <c r="B95" i="9"/>
  <c r="B94" i="9"/>
  <c r="B93" i="9"/>
  <c r="K92" i="9"/>
  <c r="J92" i="9"/>
  <c r="I92" i="9"/>
  <c r="H92" i="9"/>
  <c r="G92" i="9"/>
  <c r="F92" i="9"/>
  <c r="E92" i="9"/>
  <c r="D92" i="9"/>
  <c r="C92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K70" i="9"/>
  <c r="J70" i="9"/>
  <c r="I70" i="9"/>
  <c r="H70" i="9"/>
  <c r="G70" i="9"/>
  <c r="F70" i="9"/>
  <c r="E70" i="9"/>
  <c r="D70" i="9"/>
  <c r="C70" i="9"/>
  <c r="B68" i="9"/>
  <c r="B67" i="9"/>
  <c r="B66" i="9"/>
  <c r="B65" i="9"/>
  <c r="B64" i="9"/>
  <c r="K63" i="9"/>
  <c r="J63" i="9"/>
  <c r="I63" i="9"/>
  <c r="H63" i="9"/>
  <c r="G63" i="9"/>
  <c r="F63" i="9"/>
  <c r="E63" i="9"/>
  <c r="D63" i="9"/>
  <c r="C63" i="9"/>
  <c r="B61" i="9"/>
  <c r="B60" i="9"/>
  <c r="B59" i="9"/>
  <c r="B58" i="9"/>
  <c r="K57" i="9"/>
  <c r="J57" i="9"/>
  <c r="I57" i="9"/>
  <c r="H57" i="9"/>
  <c r="G57" i="9"/>
  <c r="F57" i="9"/>
  <c r="E57" i="9"/>
  <c r="D57" i="9"/>
  <c r="C57" i="9"/>
  <c r="B55" i="9"/>
  <c r="K54" i="9"/>
  <c r="J54" i="9"/>
  <c r="I54" i="9"/>
  <c r="H54" i="9"/>
  <c r="G54" i="9"/>
  <c r="F54" i="9"/>
  <c r="E54" i="9"/>
  <c r="D54" i="9"/>
  <c r="C54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K36" i="9"/>
  <c r="J36" i="9"/>
  <c r="I36" i="9"/>
  <c r="H36" i="9"/>
  <c r="G36" i="9"/>
  <c r="F36" i="9"/>
  <c r="E36" i="9"/>
  <c r="D36" i="9"/>
  <c r="B34" i="9"/>
  <c r="B33" i="9"/>
  <c r="K32" i="9"/>
  <c r="J32" i="9"/>
  <c r="I32" i="9"/>
  <c r="H32" i="9"/>
  <c r="G32" i="9"/>
  <c r="F32" i="9"/>
  <c r="E32" i="9"/>
  <c r="D32" i="9"/>
  <c r="C32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K13" i="9"/>
  <c r="J13" i="9"/>
  <c r="I13" i="9"/>
  <c r="H13" i="9"/>
  <c r="G13" i="9"/>
  <c r="F13" i="9"/>
  <c r="E13" i="9"/>
  <c r="D13" i="9"/>
  <c r="C13" i="9"/>
  <c r="G10" i="10" l="1"/>
  <c r="O10" i="10"/>
  <c r="C11" i="9"/>
  <c r="S10" i="10"/>
  <c r="N10" i="10"/>
  <c r="M10" i="10"/>
  <c r="J10" i="10"/>
  <c r="I10" i="10"/>
  <c r="F10" i="10"/>
  <c r="E10" i="10"/>
  <c r="P12" i="10"/>
  <c r="P10" i="10" s="1"/>
  <c r="B137" i="10"/>
  <c r="B12" i="10"/>
  <c r="J11" i="9"/>
  <c r="I11" i="9"/>
  <c r="K11" i="9"/>
  <c r="H11" i="9"/>
  <c r="G11" i="9"/>
  <c r="F11" i="9"/>
  <c r="E11" i="9"/>
  <c r="D11" i="9"/>
  <c r="B159" i="9"/>
  <c r="B54" i="9"/>
  <c r="B70" i="9"/>
  <c r="B92" i="9"/>
  <c r="B176" i="9"/>
  <c r="B13" i="9"/>
  <c r="B114" i="9"/>
  <c r="B125" i="9"/>
  <c r="B133" i="9"/>
  <c r="B162" i="9"/>
  <c r="B156" i="9"/>
  <c r="B36" i="9"/>
  <c r="B63" i="9"/>
  <c r="B98" i="9"/>
  <c r="B106" i="9"/>
  <c r="B168" i="9"/>
  <c r="B57" i="9"/>
  <c r="B143" i="9"/>
  <c r="B32" i="9"/>
  <c r="B119" i="9"/>
  <c r="B151" i="9"/>
  <c r="B10" i="10" l="1"/>
  <c r="B11" i="9"/>
  <c r="F45" i="3"/>
  <c r="E45" i="3"/>
  <c r="D45" i="3"/>
  <c r="C45" i="3"/>
  <c r="B45" i="3"/>
  <c r="F44" i="3"/>
  <c r="E44" i="3"/>
  <c r="D44" i="3"/>
  <c r="C44" i="3"/>
  <c r="B44" i="3"/>
  <c r="F41" i="3"/>
  <c r="E41" i="3"/>
  <c r="D41" i="3"/>
  <c r="C41" i="3"/>
  <c r="B41" i="3"/>
  <c r="F40" i="3"/>
  <c r="E40" i="3"/>
  <c r="D40" i="3"/>
  <c r="C40" i="3"/>
  <c r="B40" i="3"/>
  <c r="F39" i="3"/>
  <c r="E39" i="3"/>
  <c r="D39" i="3"/>
  <c r="C39" i="3"/>
  <c r="B39" i="3"/>
  <c r="F38" i="3"/>
  <c r="E38" i="3"/>
  <c r="E36" i="3" s="1"/>
  <c r="D38" i="3"/>
  <c r="C38" i="3"/>
  <c r="B38" i="3"/>
  <c r="F37" i="3"/>
  <c r="E37" i="3"/>
  <c r="D37" i="3"/>
  <c r="C37" i="3"/>
  <c r="B37" i="3"/>
  <c r="F34" i="3"/>
  <c r="E34" i="3"/>
  <c r="D34" i="3"/>
  <c r="C34" i="3"/>
  <c r="B34" i="3"/>
  <c r="F33" i="3"/>
  <c r="E33" i="3"/>
  <c r="D33" i="3"/>
  <c r="C33" i="3"/>
  <c r="B33" i="3"/>
  <c r="F32" i="3"/>
  <c r="E32" i="3"/>
  <c r="D32" i="3"/>
  <c r="C32" i="3"/>
  <c r="B32" i="3"/>
  <c r="F31" i="3"/>
  <c r="E31" i="3"/>
  <c r="D31" i="3"/>
  <c r="C31" i="3"/>
  <c r="B31" i="3"/>
  <c r="F28" i="3"/>
  <c r="F27" i="3" s="1"/>
  <c r="E28" i="3"/>
  <c r="D28" i="3"/>
  <c r="D27" i="3" s="1"/>
  <c r="C28" i="3"/>
  <c r="C27" i="3" s="1"/>
  <c r="B28" i="3"/>
  <c r="B27" i="3" s="1"/>
  <c r="E27" i="3"/>
  <c r="F25" i="3"/>
  <c r="E25" i="3"/>
  <c r="D25" i="3"/>
  <c r="C25" i="3"/>
  <c r="B25" i="3"/>
  <c r="F24" i="3"/>
  <c r="E24" i="3"/>
  <c r="D24" i="3"/>
  <c r="C24" i="3"/>
  <c r="B24" i="3"/>
  <c r="F21" i="3"/>
  <c r="E21" i="3"/>
  <c r="D21" i="3"/>
  <c r="C21" i="3"/>
  <c r="B21" i="3"/>
  <c r="F20" i="3"/>
  <c r="E20" i="3"/>
  <c r="D20" i="3"/>
  <c r="C20" i="3"/>
  <c r="B20" i="3"/>
  <c r="F19" i="3"/>
  <c r="E19" i="3"/>
  <c r="D19" i="3"/>
  <c r="C19" i="3"/>
  <c r="B19" i="3"/>
  <c r="F18" i="3"/>
  <c r="E18" i="3"/>
  <c r="D18" i="3"/>
  <c r="C18" i="3"/>
  <c r="C17" i="3" s="1"/>
  <c r="B18" i="3"/>
  <c r="F15" i="3"/>
  <c r="E15" i="3"/>
  <c r="D15" i="3"/>
  <c r="C15" i="3"/>
  <c r="B15" i="3"/>
  <c r="F14" i="3"/>
  <c r="E14" i="3"/>
  <c r="D14" i="3"/>
  <c r="C14" i="3"/>
  <c r="B14" i="3"/>
  <c r="F13" i="3"/>
  <c r="E13" i="3"/>
  <c r="D13" i="3"/>
  <c r="C13" i="3"/>
  <c r="B13" i="3"/>
  <c r="C23" i="3" l="1"/>
  <c r="E30" i="3"/>
  <c r="B23" i="3"/>
  <c r="C43" i="3"/>
  <c r="F23" i="3"/>
  <c r="D12" i="3"/>
  <c r="B43" i="3"/>
  <c r="F43" i="3"/>
  <c r="D30" i="3"/>
  <c r="C30" i="3"/>
  <c r="B30" i="3"/>
  <c r="F30" i="3"/>
  <c r="C12" i="3"/>
  <c r="D36" i="3"/>
  <c r="E23" i="3"/>
  <c r="D23" i="3"/>
  <c r="D10" i="3" s="1"/>
  <c r="C36" i="3"/>
  <c r="B36" i="3"/>
  <c r="F36" i="3"/>
  <c r="F12" i="3"/>
  <c r="E12" i="3"/>
  <c r="B17" i="3"/>
  <c r="F17" i="3"/>
  <c r="E17" i="3"/>
  <c r="D17" i="3"/>
  <c r="E43" i="3"/>
  <c r="D43" i="3"/>
  <c r="B12" i="3"/>
  <c r="B10" i="3" l="1"/>
  <c r="F10" i="3"/>
  <c r="C10" i="3"/>
  <c r="E10" i="3"/>
</calcChain>
</file>

<file path=xl/sharedStrings.xml><?xml version="1.0" encoding="utf-8"?>
<sst xmlns="http://schemas.openxmlformats.org/spreadsheetml/2006/main" count="958" uniqueCount="385">
  <si>
    <t>ÍNDICE DE CUADROS ESTADÍSTICOS</t>
  </si>
  <si>
    <t>NÚMERO</t>
  </si>
  <si>
    <t>NOMBRE DEL CUADRO</t>
  </si>
  <si>
    <t>FISCALÍAS PENALES JUVENILES : MOVIMIENTO DE TRABAJO</t>
  </si>
  <si>
    <t>SEGÚN: CIRCUITO JUDICIAL Y OFICINA</t>
  </si>
  <si>
    <t>SEGÚN: PROVINCIA Y OFICINA</t>
  </si>
  <si>
    <t>FISCALÍAS PENALES JUVENILES : CASOS TERMINADOS</t>
  </si>
  <si>
    <t>POR: MOTIVO DE TÉRMINO</t>
  </si>
  <si>
    <t>FISCALÍAS PENALES JUVENILES : CLASIFICACIÓN DE SEÑALAMIENTOS</t>
  </si>
  <si>
    <t>SEGÚN : CIRCUITO JUDICIAL Y OFICINA</t>
  </si>
  <si>
    <t>POR: JUICIOS CELEBRADOS Y REALIZADOS CON SALIDA ALTERNA</t>
  </si>
  <si>
    <t>FISCALÍAS PENALES JUVENILES : JUICIOS NO REALIZADOS</t>
  </si>
  <si>
    <t>POR: MOTIVO DE NO REALIZACIÓN</t>
  </si>
  <si>
    <t>DURANTE: PRIMER TRIMESTRE 2016</t>
  </si>
  <si>
    <t>JUZGADOS PENALES JUVENILES: JUICIOS ABSUELTOS</t>
  </si>
  <si>
    <t>POR : CAUSAS DE LAS ABSOLUTORIAS</t>
  </si>
  <si>
    <t>FISCALÍAS PENALES JUVENILES: LABORES VARIAS</t>
  </si>
  <si>
    <t>POR: TIPO DE LABOR</t>
  </si>
  <si>
    <t>FISCALÍAS PENALES JUVENILES: CASOS TERMINADOS</t>
  </si>
  <si>
    <t>SEGÚN: DELITO POR TÍTULO EN EL CÓDIGO PENAL Y LEYES ESPECIALES</t>
  </si>
  <si>
    <t>POR: OFICINA</t>
  </si>
  <si>
    <t>FISCALÍAS PENALES JUVENILES : DURACIÓN PROMEDIO</t>
  </si>
  <si>
    <t>SEGÚN: OFICINA</t>
  </si>
  <si>
    <t>FISCALÍAS PENALES JUVENILES: DURACIÓN PROMEDIO</t>
  </si>
  <si>
    <t>SEGÚN: MOTIVO DE TÉRMINO</t>
  </si>
  <si>
    <t xml:space="preserve">FISCALÍAS PENALES JUVENILES : AUDIENCIAS PREVIAS A JUICIO </t>
  </si>
  <si>
    <t>POR: RESULTADO DE LA AUDIENCIA</t>
  </si>
  <si>
    <t xml:space="preserve">FISCALÍAS PENALES JUVENILES : AUDIENCIAS TEMPRANAS </t>
  </si>
  <si>
    <t>FISCALÍAS PENALES JUVENILES 2015</t>
  </si>
  <si>
    <t>DURANTE: 2015</t>
  </si>
  <si>
    <t>CUADRO Nº 1</t>
  </si>
  <si>
    <t>CIRCUITO JUDICIAL Y OFICINA</t>
  </si>
  <si>
    <t>ACTIVOS AL INICIAR PERÍODO</t>
  </si>
  <si>
    <t>ENTRADOS</t>
  </si>
  <si>
    <t>REENTRADOS</t>
  </si>
  <si>
    <t>TERMINADOS</t>
  </si>
  <si>
    <t>ACTIVOS AL FINALIZAR PERÍODO</t>
  </si>
  <si>
    <t>TOTAL</t>
  </si>
  <si>
    <t>I Circuito Judicial de San José</t>
  </si>
  <si>
    <t>Adjunto Penal Juvenil San José</t>
  </si>
  <si>
    <t>Puriscal</t>
  </si>
  <si>
    <t>I Circuito Judicial de Alajuela</t>
  </si>
  <si>
    <t>I Circuito Alajuela</t>
  </si>
  <si>
    <t>II Circuito Judicial de Alajuela</t>
  </si>
  <si>
    <t>II Circuito Alajuela (San Carlos)</t>
  </si>
  <si>
    <t>III Circuito Judicial de Alajuela</t>
  </si>
  <si>
    <t>San Ramón</t>
  </si>
  <si>
    <t>Grecia</t>
  </si>
  <si>
    <t>Circuito Judicial de Cartago</t>
  </si>
  <si>
    <t>Cartago</t>
  </si>
  <si>
    <t>Turrialba</t>
  </si>
  <si>
    <t>Circuito Judicial de Heredia</t>
  </si>
  <si>
    <t>Heredia</t>
  </si>
  <si>
    <t>I Circuito Judicial de Guanacaste</t>
  </si>
  <si>
    <t>Guanacaste (Liberia)</t>
  </si>
  <si>
    <t>Cañas</t>
  </si>
  <si>
    <t>II Circuito Judicial de Guanacaste</t>
  </si>
  <si>
    <t>Nicoya</t>
  </si>
  <si>
    <t>Santa Cruz</t>
  </si>
  <si>
    <t>Circuito Judicial de Puntarenas</t>
  </si>
  <si>
    <t>Puntarenas</t>
  </si>
  <si>
    <t>Aguirre y Parrita</t>
  </si>
  <si>
    <t>I Circuito Judicial de Zona Sur</t>
  </si>
  <si>
    <t>Zona Sur (Pérez Zeledón)</t>
  </si>
  <si>
    <t>II Circuito Judicial de Zona Sur</t>
  </si>
  <si>
    <t>Corredores</t>
  </si>
  <si>
    <t>Golfito</t>
  </si>
  <si>
    <t>Osa</t>
  </si>
  <si>
    <t>I Circuito Judicial de Zona Atlántica</t>
  </si>
  <si>
    <t>I Circuito Zona Atlántica (Limón)</t>
  </si>
  <si>
    <t>II Circuito Judicial de Zona Atlántica</t>
  </si>
  <si>
    <t>II Circuito Zona Atlántica (Pococí)</t>
  </si>
  <si>
    <t>Elaborado por: Sección de Estadística, Dirección de Planificación.</t>
  </si>
  <si>
    <t>CUADRO Nº 2</t>
  </si>
  <si>
    <t>PROVINCIA Y OFICINA</t>
  </si>
  <si>
    <t>San José</t>
  </si>
  <si>
    <t xml:space="preserve">Zona Sur (Pérez Zeledón) </t>
  </si>
  <si>
    <t>Alajuela</t>
  </si>
  <si>
    <t xml:space="preserve">Guanacaste  </t>
  </si>
  <si>
    <t>Limón</t>
  </si>
  <si>
    <t>CUADRO Nº 3</t>
  </si>
  <si>
    <t>MOTIVO DE TÉRMINO</t>
  </si>
  <si>
    <t>Acusación Fiscal</t>
  </si>
  <si>
    <t>Solicitud Desestimación</t>
  </si>
  <si>
    <t>Solicitud Sobreseimiento Provisional</t>
  </si>
  <si>
    <t>Solicitud Sobreseimiento Definitivo</t>
  </si>
  <si>
    <t>Remitido otra Jurisdicción</t>
  </si>
  <si>
    <t>Remitido Of. Justicia Restaurativa</t>
  </si>
  <si>
    <t>Acumulación</t>
  </si>
  <si>
    <t>Archivo Fiscal</t>
  </si>
  <si>
    <t>Otra Razón</t>
  </si>
  <si>
    <t>CUADRO Nº 4</t>
  </si>
  <si>
    <t>TOTAL JUICIOS SEÑALADOS</t>
  </si>
  <si>
    <t>JUICIOS REALIZADOS</t>
  </si>
  <si>
    <t>JUICIOS REALIZADOS CON SALIDA ALTERNA</t>
  </si>
  <si>
    <t>NO REALIZADOS</t>
  </si>
  <si>
    <t>CON CONTINUACIÓN</t>
  </si>
  <si>
    <t>Sentencia 
Condenatoria</t>
  </si>
  <si>
    <t>Sentencia 
Absolutoria</t>
  </si>
  <si>
    <t>Sentencia  
Cond-Abs</t>
  </si>
  <si>
    <t>Suspensión 
de proceso</t>
  </si>
  <si>
    <t>Conciliación</t>
  </si>
  <si>
    <t>CUADRO Nº 5</t>
  </si>
  <si>
    <t>MOTIVOS DE NO REALIZACIÓN</t>
  </si>
  <si>
    <t>Inasistencias de las personas imputadas</t>
  </si>
  <si>
    <t>Inasistencias de las personas ofendidas</t>
  </si>
  <si>
    <t>Inasistencias de los
testigos</t>
  </si>
  <si>
    <t>Cambio de señalamiento</t>
  </si>
  <si>
    <t>Desinterés</t>
  </si>
  <si>
    <t>Revocado</t>
  </si>
  <si>
    <t>Gestiones de la
Defensa Pública</t>
  </si>
  <si>
    <t>Gestiones del
Ministerio Público</t>
  </si>
  <si>
    <t>Otra razón (gestiones del Jdo Penal Juvenil)</t>
  </si>
  <si>
    <t xml:space="preserve">Guanacaste (Liberia) </t>
  </si>
  <si>
    <t>CUADRO Nº 6</t>
  </si>
  <si>
    <t>FISCALÍAS PENALES JUVENILES: JUICIOS ABSUELTOS</t>
  </si>
  <si>
    <t>CAUSAS DE LAS ABSOLUTORIAS</t>
  </si>
  <si>
    <t>Desinterés de la victima</t>
  </si>
  <si>
    <t>No localización de testigos o víctimas</t>
  </si>
  <si>
    <t>Derecho de abstención</t>
  </si>
  <si>
    <t>Criterios en la valoración del Juzgado</t>
  </si>
  <si>
    <t>Prescripción</t>
  </si>
  <si>
    <t>Ausencia de elementos probatorios</t>
  </si>
  <si>
    <t>Otros</t>
  </si>
  <si>
    <t>CUADRO Nº 7</t>
  </si>
  <si>
    <t>TIPO DE LABOR</t>
  </si>
  <si>
    <t>Solicitud Internamiento Provisional</t>
  </si>
  <si>
    <t>Recursos Presentados</t>
  </si>
  <si>
    <t>Revisiones Presentados</t>
  </si>
  <si>
    <t>Número entrevistas a ofendidos</t>
  </si>
  <si>
    <t>Número visitas a centros menores</t>
  </si>
  <si>
    <t>Audiencias contestadas por escrito</t>
  </si>
  <si>
    <t>Ofrecimiento de prueba</t>
  </si>
  <si>
    <t>Audiencias señaladas no realizadas</t>
  </si>
  <si>
    <t>DELITO POR TÍTULO EN EL CÓDIGO PENAL Y LEYES ESPECIALES</t>
  </si>
  <si>
    <t>Solicitud Sobreseimiento definitivo</t>
  </si>
  <si>
    <t>CONTRA LA VIDA</t>
  </si>
  <si>
    <t>Aborto con o sin consentimiento</t>
  </si>
  <si>
    <t>Agresión calificada</t>
  </si>
  <si>
    <t>Agresión con armas</t>
  </si>
  <si>
    <t>Descuido de animales</t>
  </si>
  <si>
    <t>Homicidio calificado</t>
  </si>
  <si>
    <t>Homicidio calificado (tentativa de)</t>
  </si>
  <si>
    <t>Homicidio culposo</t>
  </si>
  <si>
    <t>Homicidio culposo (ley de tránsito)</t>
  </si>
  <si>
    <t>Homicidio simple</t>
  </si>
  <si>
    <t>Homicidio simple  (tentativa de)</t>
  </si>
  <si>
    <t>Lesiones culposas</t>
  </si>
  <si>
    <t>lesiones culposas (ley de tránsito)</t>
  </si>
  <si>
    <t>Lesiones graves</t>
  </si>
  <si>
    <t>Lesiones gravísimas</t>
  </si>
  <si>
    <t>Lesiones leves</t>
  </si>
  <si>
    <t>Lesiones leves en riña</t>
  </si>
  <si>
    <t>CONTRA EL HONOR</t>
  </si>
  <si>
    <t>Calumnias</t>
  </si>
  <si>
    <t>Injurias (ofensas - insultos)</t>
  </si>
  <si>
    <t>SEXUALES</t>
  </si>
  <si>
    <t xml:space="preserve">Abusos sexuales contra mayor </t>
  </si>
  <si>
    <t>Abusos sexuales contra menor o incapaz</t>
  </si>
  <si>
    <t>Abusos sexuales contra menor o incapaz (tentativa de)</t>
  </si>
  <si>
    <t>Actos sexuales remunerados con personas menores de edad</t>
  </si>
  <si>
    <t>Corrupción de menores</t>
  </si>
  <si>
    <t>Difusión de pornografía</t>
  </si>
  <si>
    <t>Fabricación o producción de pornografía</t>
  </si>
  <si>
    <t>Proxenetismo</t>
  </si>
  <si>
    <t>Proxenetismo agravado</t>
  </si>
  <si>
    <t>Relaciones sexuales con menores (estupro-incesto)</t>
  </si>
  <si>
    <t>Relaciones sexuales con menores (tentativa de)</t>
  </si>
  <si>
    <t>Seducción o encuentros con menores por medios electrónicos</t>
  </si>
  <si>
    <t xml:space="preserve">Tenencia de material pornográfico </t>
  </si>
  <si>
    <t>Trata de personas</t>
  </si>
  <si>
    <t>Violación</t>
  </si>
  <si>
    <t>Violación calificada</t>
  </si>
  <si>
    <t>CONTRA LA FAMILIA</t>
  </si>
  <si>
    <t>Incumplimiento o abuso de la patria potestad</t>
  </si>
  <si>
    <t>CONTRA LA LIBERTAD</t>
  </si>
  <si>
    <t>Amenazas Agravadas</t>
  </si>
  <si>
    <t>Coacción</t>
  </si>
  <si>
    <t>Privación de libertad sin ánimo de lucro</t>
  </si>
  <si>
    <t>Sustracción de la persona menor de edad o con discapacidad</t>
  </si>
  <si>
    <t>CONTRA EL AMBITO DE INTIMIDAD</t>
  </si>
  <si>
    <t>Divulgación de secretos</t>
  </si>
  <si>
    <t>Violación de comunicaciones electrónicas</t>
  </si>
  <si>
    <t>Violación de correspondencia o comunicaciones</t>
  </si>
  <si>
    <t>Violación de datos personales</t>
  </si>
  <si>
    <t>Violación de domicilio</t>
  </si>
  <si>
    <t>CONTRA LA PROPIEDAD</t>
  </si>
  <si>
    <t>Administración Fraudulenta</t>
  </si>
  <si>
    <t>Apropiación irregular</t>
  </si>
  <si>
    <t>Apropiación y retención indebida</t>
  </si>
  <si>
    <t>Daño agravado</t>
  </si>
  <si>
    <t>Daños</t>
  </si>
  <si>
    <t>Estafa</t>
  </si>
  <si>
    <t>Estafa mediante cheque</t>
  </si>
  <si>
    <t>Extorsión simple</t>
  </si>
  <si>
    <t>Fraude informático</t>
  </si>
  <si>
    <t>Hurto</t>
  </si>
  <si>
    <t>Hurto (tentativa de)</t>
  </si>
  <si>
    <t>Hurto agravado</t>
  </si>
  <si>
    <t>Hurto agravado (tentativa de )</t>
  </si>
  <si>
    <t>Robo agravado</t>
  </si>
  <si>
    <t>Robo agravado (tentativa de)</t>
  </si>
  <si>
    <t>Robo simple</t>
  </si>
  <si>
    <t>Robo simple (tentativa de)</t>
  </si>
  <si>
    <t>Secuestro extorsivo</t>
  </si>
  <si>
    <t>Suplantación de identidad</t>
  </si>
  <si>
    <t>Usurpación</t>
  </si>
  <si>
    <t>CONTRA LA SEGURIDAD COMÚN</t>
  </si>
  <si>
    <t>Accionamiento de arma</t>
  </si>
  <si>
    <t>Fabricación o tenencia de materiales explosivos</t>
  </si>
  <si>
    <t>Incendio o explosión</t>
  </si>
  <si>
    <t>Obstrucción a la vía pública</t>
  </si>
  <si>
    <t>CONTRA LA AUTORIDAD PÚBLICA</t>
  </si>
  <si>
    <t>Amenaza a un funcionario público</t>
  </si>
  <si>
    <t>Atentado a la autoridad</t>
  </si>
  <si>
    <t>Desobediencia a la autoridad (o desacato)</t>
  </si>
  <si>
    <t>Resistencia a la autoridad</t>
  </si>
  <si>
    <t>Resistencia agravada</t>
  </si>
  <si>
    <t>Usurpación de autoridad</t>
  </si>
  <si>
    <t>CONTRA LA ADMINISTRACIÓN DE JUSTICIA</t>
  </si>
  <si>
    <t>Denuncias y querellas calumniosas</t>
  </si>
  <si>
    <t>Falso testimonio</t>
  </si>
  <si>
    <t>Favorecimiento real</t>
  </si>
  <si>
    <t>Receptación</t>
  </si>
  <si>
    <t>Receptación de cosas de procedencia sospechosa</t>
  </si>
  <si>
    <t>Simulación de delito</t>
  </si>
  <si>
    <t>CONTRA LOS DEBERES DE LA FUNCIÓN PÚBLICA</t>
  </si>
  <si>
    <t>Abuso de autoridad</t>
  </si>
  <si>
    <t>Corrupción agravada</t>
  </si>
  <si>
    <t>Cohecho propio</t>
  </si>
  <si>
    <t>CONTRA LA FE PUBLICA</t>
  </si>
  <si>
    <t>Circulación moneda falsa recibida de buena fe</t>
  </si>
  <si>
    <t>Falsedad ideológica</t>
  </si>
  <si>
    <t>Falsificación de señas y marcas</t>
  </si>
  <si>
    <t>Uso de documento falso</t>
  </si>
  <si>
    <t>CONTRA LA LEY DE ARMAS Y EXPLOSIVOS</t>
  </si>
  <si>
    <t>Alteración de características</t>
  </si>
  <si>
    <t>Comercio de armas, explosivos y pólvora</t>
  </si>
  <si>
    <t>Portación ilícita de arma permitida</t>
  </si>
  <si>
    <t>Tenencia de armas prohibidas</t>
  </si>
  <si>
    <t>Tenencia y portación ilegal de armas permitidas</t>
  </si>
  <si>
    <t>Infracción ley de armas y explosivos</t>
  </si>
  <si>
    <t>CONTRA LA LEY DE SICOTRÓPICOS</t>
  </si>
  <si>
    <t>Cultiva, producir o extraer droga</t>
  </si>
  <si>
    <t>Distribuir, suministrar o poseer droga</t>
  </si>
  <si>
    <t>Elaborar-fabricar-refinar-transformar-preparar droga</t>
  </si>
  <si>
    <t>Posesión de droga</t>
  </si>
  <si>
    <t>Tenencia de droga</t>
  </si>
  <si>
    <t>Transporte de droga</t>
  </si>
  <si>
    <t>Venta de droga</t>
  </si>
  <si>
    <t>CONTRA LA LEY DE PENALIZACIÓN DE VIOLENCIA CONTRA LA MUJER</t>
  </si>
  <si>
    <t>Amenazas contra una mujer</t>
  </si>
  <si>
    <t>Femicidio (tentativa)</t>
  </si>
  <si>
    <t>Maltrato</t>
  </si>
  <si>
    <t>Ofensas a la dignidad</t>
  </si>
  <si>
    <t>Infracción Ley de Penalización y violencia contra la mujer</t>
  </si>
  <si>
    <t>CONTRA LA LEY PROTECCIÓN ADULTO MAYOR</t>
  </si>
  <si>
    <t>Agresión física</t>
  </si>
  <si>
    <t>Agresión psicológica</t>
  </si>
  <si>
    <t>Otras infracciones Ley Protección adulto mayor</t>
  </si>
  <si>
    <t>CONTRA LA LEY TRÁNSITO</t>
  </si>
  <si>
    <t>Otras infracciones Ley de Tránsito</t>
  </si>
  <si>
    <t>INFRACCIÓN LEY GENERAL DE ADUANAS(Nº7557)</t>
  </si>
  <si>
    <t>Incumplimiento de medidas de seguridad</t>
  </si>
  <si>
    <t>CONTRA LA LEY FORESTAL</t>
  </si>
  <si>
    <t xml:space="preserve">Aprovecha. de product. Forest. en propied. privada sin el permiso de la AFE </t>
  </si>
  <si>
    <t>Aprovechamiento de recursos forestales patrimonio natural del Estado</t>
  </si>
  <si>
    <t>Cambio de uso del suelo (bosque)</t>
  </si>
  <si>
    <t>Otras infracciones Ley Forestal</t>
  </si>
  <si>
    <t>INFRACCION A LEYES ESPECIALES</t>
  </si>
  <si>
    <t>Infracción Ley caza y pesca</t>
  </si>
  <si>
    <t>Infracción Ley conservación vida silvestre</t>
  </si>
  <si>
    <t>Infracción Ley control de ganado bovino</t>
  </si>
  <si>
    <t>Infracción Ley general  de migración y extranjería</t>
  </si>
  <si>
    <t>Infracción Ley espectáculos públicos, materiales audiovisuales e impresos</t>
  </si>
  <si>
    <t>Infracción Ley violencia doméstica</t>
  </si>
  <si>
    <t>CONTRAVENCIONES</t>
  </si>
  <si>
    <t>Acometimiento a una mujer en estado de gravidez</t>
  </si>
  <si>
    <t>Alborotos</t>
  </si>
  <si>
    <t>Amenazas personales</t>
  </si>
  <si>
    <t>Daños menores</t>
  </si>
  <si>
    <t>Desórdenes</t>
  </si>
  <si>
    <t>Dibujo en paredes</t>
  </si>
  <si>
    <t>Dificultar acción de autoridad</t>
  </si>
  <si>
    <t>Embriaguez</t>
  </si>
  <si>
    <t>Entrada sin permiso a terreno ajeno</t>
  </si>
  <si>
    <t>Exhibicionismo</t>
  </si>
  <si>
    <t>Fabricación o circulación de fotografías que semejan valores</t>
  </si>
  <si>
    <t>Lanzamiento de objetos</t>
  </si>
  <si>
    <t>Lesiones levísimas (golpes)</t>
  </si>
  <si>
    <t>Llamadas Mortificantes</t>
  </si>
  <si>
    <t>Maltrato de animales</t>
  </si>
  <si>
    <t>Miradas indiscretas</t>
  </si>
  <si>
    <t>Molestias a transeúntes (obstrucción vía pública)</t>
  </si>
  <si>
    <t>Negativa a identificarse</t>
  </si>
  <si>
    <t>No comparecencia como testigo</t>
  </si>
  <si>
    <t>Palabras o actos obscenos</t>
  </si>
  <si>
    <t>Pelea dual</t>
  </si>
  <si>
    <t>Proposiciones irrespetuosas</t>
  </si>
  <si>
    <t>Provocación a riña</t>
  </si>
  <si>
    <t>Tocamientos</t>
  </si>
  <si>
    <t>Usurpación de nombre</t>
  </si>
  <si>
    <t>Otras contravenciones</t>
  </si>
  <si>
    <t>Hecho atípico</t>
  </si>
  <si>
    <t>Ignorado</t>
  </si>
  <si>
    <t>Otros delitos</t>
  </si>
  <si>
    <t>Elaborado por: Sección de Estadística, Dirección de Planificación</t>
  </si>
  <si>
    <t>CUADRO Nº 9</t>
  </si>
  <si>
    <t>San Carlos</t>
  </si>
  <si>
    <t>Liberia</t>
  </si>
  <si>
    <t>Aguirre</t>
  </si>
  <si>
    <t>Pérez Zeledón</t>
  </si>
  <si>
    <t>Pococí</t>
  </si>
  <si>
    <t>Delitos</t>
  </si>
  <si>
    <t xml:space="preserve">Abuso de autoridad </t>
  </si>
  <si>
    <t>Abusos sexuales contra mayor de edad</t>
  </si>
  <si>
    <t>Abusos sexuales contra menor de edad e incapaz</t>
  </si>
  <si>
    <t>Abusos sexuales contra menor de edad e incapaz (tentativa de)</t>
  </si>
  <si>
    <t>Administración fraudulenta</t>
  </si>
  <si>
    <t>Amenazas agravadas</t>
  </si>
  <si>
    <t>Atentado a la autoridad pública</t>
  </si>
  <si>
    <t>Corrupción de menores de edad o  incapaz</t>
  </si>
  <si>
    <t>Desobediencia a la autoridad pública (o desacato)</t>
  </si>
  <si>
    <t>Distribuir - suministrar - poseer drogas</t>
  </si>
  <si>
    <t>Homicidio simple (tentativa de)</t>
  </si>
  <si>
    <t>Infracción  Ley de tránsito</t>
  </si>
  <si>
    <t>Otras infracciones Ley forestal</t>
  </si>
  <si>
    <t>Otras infracciones Ley protección adulto mayor</t>
  </si>
  <si>
    <t>Infracción Ley Violencia Doméstica</t>
  </si>
  <si>
    <t>Lesiones culposas (ley de tránsito)</t>
  </si>
  <si>
    <t>Proxenetismo  agravado</t>
  </si>
  <si>
    <t>Relaciones sexuales con menores de edad  (estupro-incesto)</t>
  </si>
  <si>
    <t>Resistencia a la autoridad pública</t>
  </si>
  <si>
    <t>Resistencia Agravada</t>
  </si>
  <si>
    <t>Tenencia de material pornográfico</t>
  </si>
  <si>
    <t>Llamadas mortificantes</t>
  </si>
  <si>
    <t xml:space="preserve">                                 </t>
  </si>
  <si>
    <t>CUADRO Nº 10</t>
  </si>
  <si>
    <t>DURANTE:  2015</t>
  </si>
  <si>
    <t>OFICINA</t>
  </si>
  <si>
    <t>CANTIDAD</t>
  </si>
  <si>
    <t>DURACIÓN PROMEDIO</t>
  </si>
  <si>
    <t>2 meses 0 semanas</t>
  </si>
  <si>
    <t>2 meses 3 semanas</t>
  </si>
  <si>
    <t>1 mes 3 semanas</t>
  </si>
  <si>
    <t>2 meses 1 semanas</t>
  </si>
  <si>
    <t>3 meses 1 semana</t>
  </si>
  <si>
    <t>1 mes 1 semana</t>
  </si>
  <si>
    <t>2 meses 2 semanas</t>
  </si>
  <si>
    <t>3 meses 3 semanas</t>
  </si>
  <si>
    <t>1 mes 0 semanas</t>
  </si>
  <si>
    <t>2 meses 1 semana</t>
  </si>
  <si>
    <t>0 meses 3 semanas</t>
  </si>
  <si>
    <t>1 mes 2 semanas</t>
  </si>
  <si>
    <t>CUADRO Nº 11</t>
  </si>
  <si>
    <t>Solicitud desestimación</t>
  </si>
  <si>
    <t>Acusaciones del Fiscal</t>
  </si>
  <si>
    <t>Remisión a otra jurisdicción</t>
  </si>
  <si>
    <r>
      <t xml:space="preserve">Remitido a Ofic. Just. Restaurativa </t>
    </r>
    <r>
      <rPr>
        <vertAlign val="superscript"/>
        <sz val="14"/>
        <color indexed="8"/>
        <rFont val="Times New Roman"/>
        <family val="1"/>
      </rPr>
      <t>(1)</t>
    </r>
  </si>
  <si>
    <t>--</t>
  </si>
  <si>
    <t>Solicitud sobreseimiento definitivo</t>
  </si>
  <si>
    <t>5 meses 1 semana</t>
  </si>
  <si>
    <t>Otra razón</t>
  </si>
  <si>
    <t>Archivo fiscal</t>
  </si>
  <si>
    <t>Solicitud sobreseimiento provisional</t>
  </si>
  <si>
    <t>7 meses 3 semanas</t>
  </si>
  <si>
    <t>1-/ No hubo duración.</t>
  </si>
  <si>
    <t>CUADRO N°12</t>
  </si>
  <si>
    <t>SUSPENSIÓN PROCESO A PRUEBA</t>
  </si>
  <si>
    <t>CONCILIACIÓN</t>
  </si>
  <si>
    <t>Aprobadas</t>
  </si>
  <si>
    <t>Rechazadas</t>
  </si>
  <si>
    <t>Verificación</t>
  </si>
  <si>
    <t>Hubo arreglo</t>
  </si>
  <si>
    <t>No hubo arreglo</t>
  </si>
  <si>
    <t>CUADRO N°13</t>
  </si>
  <si>
    <t>FISCALÍAS PENALES JUVENILES: AUDIENCIAS TEMPRANAS</t>
  </si>
  <si>
    <t>AUDIENCIAS TEMPRANAS</t>
  </si>
  <si>
    <t>Señaladas</t>
  </si>
  <si>
    <t>CUADRO N° 8</t>
  </si>
  <si>
    <t>Otros (reconocimientos, allanamientos, registros)</t>
  </si>
  <si>
    <t>Contagio venéreo</t>
  </si>
  <si>
    <t>Introducción de droga en centro penitenciario</t>
  </si>
  <si>
    <t>Incumplimiento de una medida de protección</t>
  </si>
  <si>
    <t>Incumplimiento de una medida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</si>
</sst>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sz val="14"/>
      <name val="Times New Roman"/>
      <family val="1"/>
    </font>
    <font>
      <b/>
      <sz val="14"/>
      <color indexed="10"/>
      <name val="Times New Roman"/>
      <family val="1"/>
    </font>
    <font>
      <sz val="14"/>
      <color indexed="8"/>
      <name val="Times New Roman"/>
      <family val="1"/>
    </font>
    <font>
      <sz val="12"/>
      <name val="Times New Roman"/>
      <family val="1"/>
    </font>
    <font>
      <vertAlign val="superscript"/>
      <sz val="14"/>
      <color indexed="8"/>
      <name val="Times New Roman"/>
      <family val="1"/>
    </font>
    <font>
      <sz val="16"/>
      <name val="Times New Roman"/>
      <family val="1"/>
    </font>
    <font>
      <b/>
      <sz val="14"/>
      <color indexed="8"/>
      <name val="Times New Roman"/>
      <family val="1"/>
    </font>
    <font>
      <sz val="14"/>
      <color indexed="10"/>
      <name val="Times New Roman"/>
      <family val="1"/>
    </font>
    <font>
      <sz val="10"/>
      <name val="Times New Roman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2">
    <xf numFmtId="0" fontId="0" fillId="0" borderId="0" xfId="0"/>
    <xf numFmtId="0" fontId="3" fillId="0" borderId="0" xfId="0" applyFont="1"/>
    <xf numFmtId="0" fontId="4" fillId="0" borderId="0" xfId="1" applyFont="1" applyFill="1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4" fillId="0" borderId="0" xfId="0" applyFont="1" applyFill="1" applyBorder="1" applyAlignment="1" applyProtection="1">
      <alignment horizontal="left"/>
    </xf>
    <xf numFmtId="0" fontId="4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Alignment="1">
      <alignment horizontal="left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/>
    <xf numFmtId="0" fontId="4" fillId="0" borderId="0" xfId="0" applyFont="1" applyFill="1" applyBorder="1"/>
    <xf numFmtId="0" fontId="2" fillId="0" borderId="0" xfId="0" applyFont="1" applyFill="1" applyBorder="1" applyAlignment="1" applyProtection="1"/>
    <xf numFmtId="0" fontId="2" fillId="0" borderId="3" xfId="0" applyFont="1" applyFill="1" applyBorder="1" applyAlignment="1" applyProtection="1">
      <alignment horizontal="fill"/>
    </xf>
    <xf numFmtId="0" fontId="2" fillId="0" borderId="5" xfId="0" applyFont="1" applyFill="1" applyBorder="1"/>
    <xf numFmtId="0" fontId="5" fillId="0" borderId="6" xfId="0" applyNumberFormat="1" applyFont="1" applyFill="1" applyBorder="1" applyAlignment="1" applyProtection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NumberFormat="1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right"/>
    </xf>
    <xf numFmtId="0" fontId="2" fillId="0" borderId="12" xfId="0" applyFont="1" applyFill="1" applyBorder="1" applyAlignment="1" applyProtection="1">
      <alignment horizontal="left"/>
    </xf>
    <xf numFmtId="0" fontId="4" fillId="0" borderId="12" xfId="0" applyFont="1" applyFill="1" applyBorder="1" applyAlignment="1" applyProtection="1">
      <alignment horizontal="left"/>
    </xf>
    <xf numFmtId="0" fontId="4" fillId="0" borderId="13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4" fillId="0" borderId="12" xfId="0" applyFont="1" applyFill="1" applyBorder="1"/>
    <xf numFmtId="0" fontId="6" fillId="0" borderId="12" xfId="0" applyFont="1" applyFill="1" applyBorder="1" applyAlignment="1" applyProtection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left"/>
    </xf>
    <xf numFmtId="0" fontId="4" fillId="0" borderId="15" xfId="0" applyFont="1" applyFill="1" applyBorder="1" applyAlignment="1" applyProtection="1">
      <alignment horizontal="center"/>
    </xf>
    <xf numFmtId="0" fontId="6" fillId="0" borderId="16" xfId="0" applyFont="1" applyFill="1" applyBorder="1" applyAlignment="1" applyProtection="1">
      <alignment horizontal="left"/>
    </xf>
    <xf numFmtId="0" fontId="4" fillId="0" borderId="17" xfId="0" applyFont="1" applyFill="1" applyBorder="1" applyAlignment="1" applyProtection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/>
    <xf numFmtId="0" fontId="0" fillId="0" borderId="0" xfId="0" applyFill="1"/>
    <xf numFmtId="0" fontId="7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 applyProtection="1">
      <alignment horizontal="center"/>
    </xf>
    <xf numFmtId="0" fontId="4" fillId="0" borderId="16" xfId="0" applyFont="1" applyFill="1" applyBorder="1" applyAlignment="1" applyProtection="1">
      <alignment horizontal="center"/>
    </xf>
    <xf numFmtId="0" fontId="4" fillId="0" borderId="19" xfId="0" applyFont="1" applyFill="1" applyBorder="1"/>
    <xf numFmtId="0" fontId="4" fillId="0" borderId="20" xfId="0" applyFont="1" applyFill="1" applyBorder="1" applyAlignment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6" fillId="0" borderId="20" xfId="0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6" fillId="0" borderId="12" xfId="0" applyFont="1" applyFill="1" applyBorder="1" applyAlignment="1" applyProtection="1">
      <alignment horizontal="center"/>
    </xf>
    <xf numFmtId="0" fontId="2" fillId="0" borderId="18" xfId="0" applyFont="1" applyFill="1" applyBorder="1"/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/>
    </xf>
    <xf numFmtId="0" fontId="5" fillId="0" borderId="32" xfId="0" applyNumberFormat="1" applyFont="1" applyFill="1" applyBorder="1" applyAlignment="1" applyProtection="1">
      <alignment horizontal="center"/>
    </xf>
    <xf numFmtId="0" fontId="2" fillId="0" borderId="33" xfId="0" applyFont="1" applyFill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6" fillId="0" borderId="9" xfId="0" applyFont="1" applyFill="1" applyBorder="1" applyAlignment="1" applyProtection="1">
      <alignment horizontal="left"/>
    </xf>
    <xf numFmtId="0" fontId="4" fillId="0" borderId="31" xfId="0" applyFont="1" applyFill="1" applyBorder="1" applyAlignment="1" applyProtection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6" fillId="0" borderId="36" xfId="0" applyFont="1" applyFill="1" applyBorder="1" applyAlignment="1" applyProtection="1">
      <alignment horizontal="left"/>
    </xf>
    <xf numFmtId="0" fontId="4" fillId="0" borderId="30" xfId="0" applyFont="1" applyFill="1" applyBorder="1" applyAlignment="1" applyProtection="1">
      <alignment horizontal="center" vertical="center" wrapText="1"/>
    </xf>
    <xf numFmtId="0" fontId="4" fillId="0" borderId="41" xfId="0" applyFont="1" applyFill="1" applyBorder="1" applyAlignment="1" applyProtection="1">
      <alignment horizontal="center" vertical="center" wrapText="1"/>
    </xf>
    <xf numFmtId="0" fontId="4" fillId="0" borderId="42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43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0" fillId="0" borderId="44" xfId="0" applyBorder="1" applyAlignment="1"/>
    <xf numFmtId="1" fontId="5" fillId="0" borderId="44" xfId="0" applyNumberFormat="1" applyFont="1" applyFill="1" applyBorder="1" applyAlignment="1" applyProtection="1">
      <alignment horizontal="center"/>
    </xf>
    <xf numFmtId="1" fontId="5" fillId="0" borderId="45" xfId="0" applyNumberFormat="1" applyFont="1" applyFill="1" applyBorder="1" applyAlignment="1" applyProtection="1">
      <alignment horizontal="center"/>
    </xf>
    <xf numFmtId="1" fontId="5" fillId="0" borderId="0" xfId="0" applyNumberFormat="1" applyFont="1" applyFill="1" applyBorder="1" applyAlignment="1" applyProtection="1">
      <alignment horizontal="center"/>
    </xf>
    <xf numFmtId="0" fontId="2" fillId="0" borderId="46" xfId="0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14" fontId="2" fillId="0" borderId="4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fill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48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1" fontId="5" fillId="0" borderId="0" xfId="0" applyNumberFormat="1" applyFont="1" applyFill="1" applyAlignment="1" applyProtection="1">
      <alignment horizontal="center"/>
    </xf>
    <xf numFmtId="1" fontId="5" fillId="0" borderId="28" xfId="0" applyNumberFormat="1" applyFont="1" applyFill="1" applyBorder="1" applyAlignment="1" applyProtection="1">
      <alignment horizontal="center"/>
    </xf>
    <xf numFmtId="0" fontId="6" fillId="0" borderId="23" xfId="0" applyFont="1" applyFill="1" applyBorder="1" applyAlignment="1" applyProtection="1">
      <alignment horizontal="left"/>
    </xf>
    <xf numFmtId="0" fontId="5" fillId="0" borderId="13" xfId="0" applyNumberFormat="1" applyFont="1" applyFill="1" applyBorder="1" applyAlignment="1" applyProtection="1">
      <alignment horizontal="center"/>
    </xf>
    <xf numFmtId="0" fontId="5" fillId="0" borderId="14" xfId="0" applyNumberFormat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50" xfId="0" applyFont="1" applyFill="1" applyBorder="1" applyAlignment="1" applyProtection="1">
      <alignment horizontal="center" vertical="center" wrapText="1"/>
    </xf>
    <xf numFmtId="0" fontId="2" fillId="0" borderId="51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/>
    </xf>
    <xf numFmtId="0" fontId="4" fillId="0" borderId="14" xfId="0" applyFont="1" applyFill="1" applyBorder="1"/>
    <xf numFmtId="0" fontId="2" fillId="0" borderId="46" xfId="0" applyFont="1" applyFill="1" applyBorder="1" applyAlignment="1">
      <alignment horizontal="center"/>
    </xf>
    <xf numFmtId="0" fontId="2" fillId="0" borderId="9" xfId="0" applyFont="1" applyFill="1" applyBorder="1"/>
    <xf numFmtId="0" fontId="0" fillId="0" borderId="0" xfId="0" applyBorder="1"/>
    <xf numFmtId="0" fontId="0" fillId="0" borderId="0" xfId="0" applyFill="1" applyBorder="1"/>
    <xf numFmtId="0" fontId="4" fillId="0" borderId="18" xfId="0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4" fillId="0" borderId="33" xfId="0" applyNumberFormat="1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4" fillId="0" borderId="3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52" xfId="0" applyFont="1" applyFill="1" applyBorder="1" applyAlignment="1">
      <alignment horizontal="center"/>
    </xf>
    <xf numFmtId="0" fontId="4" fillId="0" borderId="17" xfId="0" applyNumberFormat="1" applyFont="1" applyFill="1" applyBorder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1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/>
    <xf numFmtId="0" fontId="4" fillId="0" borderId="16" xfId="0" applyFont="1" applyFill="1" applyBorder="1"/>
    <xf numFmtId="0" fontId="4" fillId="0" borderId="16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wrapText="1"/>
    </xf>
    <xf numFmtId="3" fontId="5" fillId="0" borderId="13" xfId="0" applyNumberFormat="1" applyFont="1" applyFill="1" applyBorder="1" applyAlignment="1">
      <alignment horizontal="center"/>
    </xf>
    <xf numFmtId="3" fontId="5" fillId="0" borderId="14" xfId="0" applyNumberFormat="1" applyFont="1" applyFill="1" applyBorder="1" applyAlignment="1">
      <alignment horizontal="center"/>
    </xf>
    <xf numFmtId="3" fontId="2" fillId="0" borderId="15" xfId="0" applyNumberFormat="1" applyFont="1" applyFill="1" applyBorder="1" applyAlignment="1">
      <alignment horizontal="center"/>
    </xf>
    <xf numFmtId="3" fontId="2" fillId="0" borderId="18" xfId="0" applyNumberFormat="1" applyFont="1" applyFill="1" applyBorder="1" applyAlignment="1">
      <alignment horizontal="center"/>
    </xf>
    <xf numFmtId="3" fontId="2" fillId="0" borderId="14" xfId="0" applyNumberFormat="1" applyFont="1" applyFill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 wrapText="1"/>
    </xf>
    <xf numFmtId="1" fontId="4" fillId="0" borderId="14" xfId="0" applyNumberFormat="1" applyFont="1" applyFill="1" applyBorder="1" applyAlignment="1">
      <alignment horizontal="center" wrapText="1"/>
    </xf>
    <xf numFmtId="1" fontId="4" fillId="0" borderId="15" xfId="0" applyNumberFormat="1" applyFont="1" applyFill="1" applyBorder="1" applyAlignment="1">
      <alignment horizontal="center" wrapText="1"/>
    </xf>
    <xf numFmtId="1" fontId="2" fillId="0" borderId="15" xfId="0" applyNumberFormat="1" applyFont="1" applyFill="1" applyBorder="1" applyAlignment="1">
      <alignment horizontal="center" wrapText="1"/>
    </xf>
    <xf numFmtId="1" fontId="2" fillId="0" borderId="18" xfId="0" applyNumberFormat="1" applyFont="1" applyFill="1" applyBorder="1" applyAlignment="1">
      <alignment horizontal="center" wrapText="1"/>
    </xf>
    <xf numFmtId="0" fontId="2" fillId="0" borderId="56" xfId="0" applyFont="1" applyFill="1" applyBorder="1" applyAlignment="1">
      <alignment horizontal="left"/>
    </xf>
    <xf numFmtId="1" fontId="2" fillId="0" borderId="57" xfId="0" applyNumberFormat="1" applyFont="1" applyFill="1" applyBorder="1" applyAlignment="1">
      <alignment horizontal="center" wrapText="1"/>
    </xf>
    <xf numFmtId="1" fontId="4" fillId="0" borderId="58" xfId="0" applyNumberFormat="1" applyFont="1" applyFill="1" applyBorder="1" applyAlignment="1">
      <alignment horizontal="center" wrapText="1"/>
    </xf>
    <xf numFmtId="1" fontId="4" fillId="0" borderId="59" xfId="0" applyNumberFormat="1" applyFont="1" applyFill="1" applyBorder="1" applyAlignment="1">
      <alignment horizontal="center" wrapText="1"/>
    </xf>
    <xf numFmtId="0" fontId="5" fillId="0" borderId="47" xfId="0" applyFont="1" applyFill="1" applyBorder="1" applyAlignment="1">
      <alignment horizontal="center"/>
    </xf>
    <xf numFmtId="0" fontId="5" fillId="0" borderId="28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center"/>
    </xf>
    <xf numFmtId="0" fontId="6" fillId="0" borderId="33" xfId="0" applyFont="1" applyFill="1" applyBorder="1" applyAlignment="1" applyProtection="1">
      <alignment horizontal="center"/>
    </xf>
    <xf numFmtId="0" fontId="4" fillId="0" borderId="20" xfId="0" applyFont="1" applyFill="1" applyBorder="1"/>
    <xf numFmtId="0" fontId="6" fillId="0" borderId="46" xfId="0" applyFont="1" applyFill="1" applyBorder="1" applyAlignment="1" applyProtection="1">
      <alignment horizontal="center"/>
    </xf>
    <xf numFmtId="0" fontId="4" fillId="0" borderId="0" xfId="0" quotePrefix="1" applyFont="1" applyFill="1" applyBorder="1" applyAlignment="1">
      <alignment horizontal="center"/>
    </xf>
    <xf numFmtId="0" fontId="6" fillId="0" borderId="3" xfId="0" applyFont="1" applyFill="1" applyBorder="1" applyAlignment="1" applyProtection="1">
      <alignment horizontal="left"/>
    </xf>
    <xf numFmtId="0" fontId="2" fillId="0" borderId="0" xfId="0" applyFont="1" applyFill="1" applyProtection="1">
      <protection locked="0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1" fillId="0" borderId="45" xfId="0" applyFont="1" applyBorder="1" applyAlignment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4" fillId="0" borderId="20" xfId="0" applyFont="1" applyBorder="1"/>
    <xf numFmtId="0" fontId="4" fillId="0" borderId="17" xfId="0" applyFont="1" applyBorder="1"/>
    <xf numFmtId="0" fontId="11" fillId="0" borderId="32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12" fillId="0" borderId="0" xfId="0" applyFont="1"/>
    <xf numFmtId="0" fontId="7" fillId="0" borderId="0" xfId="0" applyFont="1" applyFill="1" applyBorder="1" applyAlignment="1">
      <alignment horizontal="center"/>
    </xf>
    <xf numFmtId="0" fontId="13" fillId="0" borderId="0" xfId="0" applyFont="1"/>
    <xf numFmtId="0" fontId="7" fillId="0" borderId="0" xfId="0" applyFont="1" applyFill="1" applyAlignment="1">
      <alignment horizontal="center"/>
    </xf>
    <xf numFmtId="0" fontId="13" fillId="0" borderId="0" xfId="0" applyFont="1" applyFill="1" applyBorder="1"/>
    <xf numFmtId="0" fontId="13" fillId="0" borderId="0" xfId="0" applyFont="1" applyFill="1"/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/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14" fontId="2" fillId="0" borderId="6" xfId="0" applyNumberFormat="1" applyFont="1" applyFill="1" applyBorder="1" applyAlignment="1" applyProtection="1">
      <alignment horizontal="center" vertical="center" wrapText="1"/>
    </xf>
    <xf numFmtId="14" fontId="2" fillId="0" borderId="29" xfId="0" applyNumberFormat="1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0" fontId="0" fillId="0" borderId="31" xfId="0" applyBorder="1" applyAlignment="1"/>
    <xf numFmtId="0" fontId="2" fillId="0" borderId="28" xfId="0" applyFont="1" applyFill="1" applyBorder="1" applyAlignment="1" applyProtection="1">
      <alignment horizontal="center" vertical="center" wrapText="1"/>
    </xf>
    <xf numFmtId="0" fontId="0" fillId="0" borderId="17" xfId="0" applyBorder="1" applyAlignment="1"/>
    <xf numFmtId="0" fontId="2" fillId="0" borderId="37" xfId="0" applyFont="1" applyFill="1" applyBorder="1" applyAlignment="1" applyProtection="1">
      <alignment horizontal="center" vertical="center"/>
    </xf>
    <xf numFmtId="0" fontId="0" fillId="0" borderId="16" xfId="0" applyBorder="1" applyAlignment="1"/>
    <xf numFmtId="0" fontId="2" fillId="0" borderId="38" xfId="0" applyFont="1" applyFill="1" applyBorder="1" applyAlignment="1" applyProtection="1">
      <alignment horizontal="center"/>
    </xf>
    <xf numFmtId="0" fontId="2" fillId="0" borderId="39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14" fontId="2" fillId="0" borderId="32" xfId="0" applyNumberFormat="1" applyFont="1" applyFill="1" applyBorder="1" applyAlignment="1" applyProtection="1">
      <alignment horizontal="center" vertical="center" wrapText="1"/>
    </xf>
    <xf numFmtId="14" fontId="2" fillId="0" borderId="35" xfId="0" applyNumberFormat="1" applyFont="1" applyFill="1" applyBorder="1" applyAlignment="1" applyProtection="1">
      <alignment horizontal="center" vertical="center" wrapText="1"/>
    </xf>
    <xf numFmtId="0" fontId="2" fillId="0" borderId="28" xfId="0" applyFont="1" applyFill="1" applyBorder="1" applyAlignment="1" applyProtection="1">
      <alignment horizontal="center"/>
    </xf>
    <xf numFmtId="0" fontId="2" fillId="0" borderId="47" xfId="0" applyFont="1" applyFill="1" applyBorder="1" applyAlignment="1" applyProtection="1">
      <alignment horizontal="center"/>
    </xf>
    <xf numFmtId="0" fontId="4" fillId="0" borderId="47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4" fontId="2" fillId="0" borderId="13" xfId="0" applyNumberFormat="1" applyFont="1" applyFill="1" applyBorder="1" applyAlignment="1" applyProtection="1">
      <alignment horizontal="center" vertical="center" wrapText="1"/>
    </xf>
    <xf numFmtId="14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 wrapText="1"/>
    </xf>
    <xf numFmtId="0" fontId="4" fillId="0" borderId="49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49" xfId="0" applyFont="1" applyFill="1" applyBorder="1" applyAlignment="1" applyProtection="1">
      <alignment horizontal="center" vertical="center"/>
    </xf>
    <xf numFmtId="14" fontId="2" fillId="0" borderId="28" xfId="0" applyNumberFormat="1" applyFont="1" applyFill="1" applyBorder="1" applyAlignment="1" applyProtection="1">
      <alignment horizontal="center" vertical="center"/>
    </xf>
    <xf numFmtId="14" fontId="2" fillId="0" borderId="35" xfId="0" applyNumberFormat="1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10" fillId="0" borderId="33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164" fontId="2" fillId="0" borderId="44" xfId="0" applyNumberFormat="1" applyFont="1" applyFill="1" applyBorder="1" applyAlignment="1" applyProtection="1">
      <alignment horizontal="center" vertical="center" wrapText="1"/>
    </xf>
    <xf numFmtId="164" fontId="2" fillId="0" borderId="36" xfId="0" applyNumberFormat="1" applyFont="1" applyFill="1" applyBorder="1" applyAlignment="1" applyProtection="1">
      <alignment horizontal="center" vertical="center" wrapText="1"/>
    </xf>
    <xf numFmtId="164" fontId="2" fillId="0" borderId="19" xfId="0" applyNumberFormat="1" applyFont="1" applyFill="1" applyBorder="1" applyAlignment="1" applyProtection="1">
      <alignment horizontal="center" vertical="center" wrapText="1"/>
    </xf>
    <xf numFmtId="164" fontId="2" fillId="0" borderId="45" xfId="0" applyNumberFormat="1" applyFont="1" applyFill="1" applyBorder="1" applyAlignment="1" applyProtection="1">
      <alignment horizontal="center" vertical="center" wrapText="1"/>
    </xf>
    <xf numFmtId="164" fontId="2" fillId="0" borderId="33" xfId="0" applyNumberFormat="1" applyFont="1" applyFill="1" applyBorder="1" applyAlignment="1" applyProtection="1">
      <alignment horizontal="center" vertical="center" wrapText="1"/>
    </xf>
    <xf numFmtId="164" fontId="2" fillId="0" borderId="20" xfId="0" applyNumberFormat="1" applyFont="1" applyFill="1" applyBorder="1" applyAlignment="1" applyProtection="1">
      <alignment horizontal="center" vertical="center" wrapText="1"/>
    </xf>
    <xf numFmtId="0" fontId="10" fillId="0" borderId="60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32" xfId="0" applyFont="1" applyFill="1" applyBorder="1" applyAlignment="1" applyProtection="1">
      <alignment horizontal="center" vertical="center" wrapText="1"/>
      <protection locked="0"/>
    </xf>
    <xf numFmtId="0" fontId="10" fillId="0" borderId="37" xfId="0" applyFont="1" applyFill="1" applyBorder="1" applyAlignment="1" applyProtection="1">
      <alignment horizontal="center" vertical="center" wrapText="1"/>
      <protection locked="0"/>
    </xf>
    <xf numFmtId="0" fontId="10" fillId="0" borderId="44" xfId="0" applyFont="1" applyFill="1" applyBorder="1" applyAlignment="1" applyProtection="1">
      <alignment horizontal="center" vertical="center" wrapText="1"/>
      <protection locked="0"/>
    </xf>
    <xf numFmtId="0" fontId="10" fillId="0" borderId="45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 xr:uid="{00000000-0005-0000-0000-000001000000}"/>
  </cellStyles>
  <dxfs count="174"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D/SECCION%20DE%20ESTADISTICA%20KAREN/PROFESIONAL/A&#209;O%202016/Anuario%202015/Penal/Fiscal&#237;as%20PJ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</sheetNames>
    <sheetDataSet>
      <sheetData sheetId="0">
        <row r="13">
          <cell r="AL13">
            <v>502</v>
          </cell>
          <cell r="AM13">
            <v>2876</v>
          </cell>
          <cell r="AN13">
            <v>65</v>
          </cell>
          <cell r="AO13">
            <v>3231</v>
          </cell>
          <cell r="AP13">
            <v>212</v>
          </cell>
        </row>
        <row r="14">
          <cell r="AL14">
            <v>20</v>
          </cell>
          <cell r="AM14">
            <v>78</v>
          </cell>
          <cell r="AN14">
            <v>1</v>
          </cell>
          <cell r="AO14">
            <v>93</v>
          </cell>
          <cell r="AP14">
            <v>6</v>
          </cell>
        </row>
        <row r="17">
          <cell r="AL17">
            <v>78</v>
          </cell>
          <cell r="AM17">
            <v>614</v>
          </cell>
          <cell r="AN17">
            <v>2</v>
          </cell>
          <cell r="AO17">
            <v>625</v>
          </cell>
          <cell r="AP17">
            <v>69</v>
          </cell>
        </row>
        <row r="20">
          <cell r="AL20">
            <v>87</v>
          </cell>
          <cell r="AM20">
            <v>537</v>
          </cell>
          <cell r="AN20">
            <v>9</v>
          </cell>
          <cell r="AO20">
            <v>511</v>
          </cell>
          <cell r="AP20">
            <v>122</v>
          </cell>
        </row>
        <row r="23">
          <cell r="AL23">
            <v>16</v>
          </cell>
          <cell r="AM23">
            <v>157</v>
          </cell>
          <cell r="AN23">
            <v>3</v>
          </cell>
          <cell r="AO23">
            <v>159</v>
          </cell>
          <cell r="AP23">
            <v>17</v>
          </cell>
        </row>
        <row r="24">
          <cell r="AL24">
            <v>22</v>
          </cell>
          <cell r="AM24">
            <v>158</v>
          </cell>
          <cell r="AN24">
            <v>2</v>
          </cell>
          <cell r="AO24">
            <v>161</v>
          </cell>
          <cell r="AP24">
            <v>21</v>
          </cell>
        </row>
        <row r="27">
          <cell r="AL27">
            <v>130</v>
          </cell>
          <cell r="AM27">
            <v>836</v>
          </cell>
          <cell r="AN27">
            <v>36</v>
          </cell>
          <cell r="AO27">
            <v>878</v>
          </cell>
          <cell r="AP27">
            <v>124</v>
          </cell>
        </row>
        <row r="28">
          <cell r="AL28">
            <v>20</v>
          </cell>
          <cell r="AM28">
            <v>123</v>
          </cell>
          <cell r="AN28">
            <v>0</v>
          </cell>
          <cell r="AO28">
            <v>119</v>
          </cell>
          <cell r="AP28">
            <v>24</v>
          </cell>
        </row>
        <row r="31">
          <cell r="AL31">
            <v>134</v>
          </cell>
          <cell r="AM31">
            <v>601</v>
          </cell>
          <cell r="AN31">
            <v>11</v>
          </cell>
          <cell r="AO31">
            <v>658</v>
          </cell>
          <cell r="AP31">
            <v>88</v>
          </cell>
        </row>
        <row r="34">
          <cell r="AL34">
            <v>45</v>
          </cell>
          <cell r="AM34">
            <v>306</v>
          </cell>
          <cell r="AN34">
            <v>2</v>
          </cell>
          <cell r="AO34">
            <v>310</v>
          </cell>
          <cell r="AP34">
            <v>43</v>
          </cell>
        </row>
        <row r="35">
          <cell r="AL35">
            <v>84</v>
          </cell>
          <cell r="AM35">
            <v>204</v>
          </cell>
          <cell r="AN35">
            <v>2</v>
          </cell>
          <cell r="AO35">
            <v>244</v>
          </cell>
          <cell r="AP35">
            <v>46</v>
          </cell>
        </row>
        <row r="38">
          <cell r="AL38">
            <v>5</v>
          </cell>
          <cell r="AM38">
            <v>105</v>
          </cell>
          <cell r="AN38">
            <v>2</v>
          </cell>
          <cell r="AO38">
            <v>111</v>
          </cell>
          <cell r="AP38">
            <v>1</v>
          </cell>
        </row>
        <row r="39">
          <cell r="AL39">
            <v>16</v>
          </cell>
          <cell r="AM39">
            <v>165</v>
          </cell>
          <cell r="AN39">
            <v>1</v>
          </cell>
          <cell r="AO39">
            <v>176</v>
          </cell>
          <cell r="AP39">
            <v>6</v>
          </cell>
        </row>
        <row r="42">
          <cell r="AL42">
            <v>49</v>
          </cell>
          <cell r="AM42">
            <v>469</v>
          </cell>
          <cell r="AN42">
            <v>17</v>
          </cell>
          <cell r="AO42">
            <v>440</v>
          </cell>
          <cell r="AP42">
            <v>95</v>
          </cell>
        </row>
        <row r="43">
          <cell r="AL43">
            <v>10</v>
          </cell>
          <cell r="AM43">
            <v>135</v>
          </cell>
          <cell r="AN43">
            <v>2</v>
          </cell>
          <cell r="AO43">
            <v>138</v>
          </cell>
          <cell r="AP43">
            <v>9</v>
          </cell>
        </row>
        <row r="46">
          <cell r="AL46">
            <v>40</v>
          </cell>
          <cell r="AM46">
            <v>333</v>
          </cell>
          <cell r="AN46">
            <v>11</v>
          </cell>
          <cell r="AO46">
            <v>352</v>
          </cell>
          <cell r="AP46">
            <v>32</v>
          </cell>
        </row>
        <row r="49">
          <cell r="AL49">
            <v>3</v>
          </cell>
          <cell r="AM49">
            <v>182</v>
          </cell>
          <cell r="AN49">
            <v>2</v>
          </cell>
          <cell r="AO49">
            <v>181</v>
          </cell>
          <cell r="AP49">
            <v>6</v>
          </cell>
        </row>
        <row r="50">
          <cell r="AL50">
            <v>21</v>
          </cell>
          <cell r="AM50">
            <v>118</v>
          </cell>
          <cell r="AN50">
            <v>2</v>
          </cell>
          <cell r="AO50">
            <v>132</v>
          </cell>
          <cell r="AP50">
            <v>9</v>
          </cell>
        </row>
        <row r="51">
          <cell r="AL51">
            <v>16</v>
          </cell>
          <cell r="AM51">
            <v>76</v>
          </cell>
          <cell r="AN51">
            <v>2</v>
          </cell>
          <cell r="AO51">
            <v>79</v>
          </cell>
          <cell r="AP51">
            <v>15</v>
          </cell>
        </row>
        <row r="54">
          <cell r="AL54">
            <v>77</v>
          </cell>
          <cell r="AM54">
            <v>485</v>
          </cell>
          <cell r="AN54">
            <v>3</v>
          </cell>
          <cell r="AO54">
            <v>531</v>
          </cell>
          <cell r="AP54">
            <v>34</v>
          </cell>
        </row>
        <row r="57">
          <cell r="AL57">
            <v>21</v>
          </cell>
          <cell r="AM57">
            <v>559</v>
          </cell>
          <cell r="AN57">
            <v>3</v>
          </cell>
          <cell r="AO57">
            <v>557</v>
          </cell>
          <cell r="AP57">
            <v>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J72"/>
  <sheetViews>
    <sheetView tabSelected="1" workbookViewId="0">
      <selection activeCell="B8" sqref="B8"/>
    </sheetView>
  </sheetViews>
  <sheetFormatPr defaultColWidth="0" defaultRowHeight="17.5" zeroHeight="1" x14ac:dyDescent="0.35"/>
  <cols>
    <col min="1" max="1" width="15.90625" style="1" customWidth="1"/>
    <col min="2" max="2" width="99" style="1" bestFit="1" customWidth="1"/>
    <col min="3" max="257" width="11.453125" style="1" hidden="1"/>
    <col min="258" max="258" width="99" style="1" hidden="1"/>
    <col min="259" max="513" width="11.453125" style="1" hidden="1"/>
    <col min="514" max="514" width="99" style="1" hidden="1"/>
    <col min="515" max="769" width="11.453125" style="1" hidden="1"/>
    <col min="770" max="770" width="99" style="1" hidden="1"/>
    <col min="771" max="1025" width="11.453125" style="1" hidden="1"/>
    <col min="1026" max="1026" width="99" style="1" hidden="1"/>
    <col min="1027" max="1281" width="11.453125" style="1" hidden="1"/>
    <col min="1282" max="1282" width="99" style="1" hidden="1"/>
    <col min="1283" max="1537" width="11.453125" style="1" hidden="1"/>
    <col min="1538" max="1538" width="99" style="1" hidden="1"/>
    <col min="1539" max="1793" width="11.453125" style="1" hidden="1"/>
    <col min="1794" max="1794" width="99" style="1" hidden="1"/>
    <col min="1795" max="2049" width="11.453125" style="1" hidden="1"/>
    <col min="2050" max="2050" width="99" style="1" hidden="1"/>
    <col min="2051" max="2305" width="11.453125" style="1" hidden="1"/>
    <col min="2306" max="2306" width="99" style="1" hidden="1"/>
    <col min="2307" max="2561" width="11.453125" style="1" hidden="1"/>
    <col min="2562" max="2562" width="99" style="1" hidden="1"/>
    <col min="2563" max="2817" width="11.453125" style="1" hidden="1"/>
    <col min="2818" max="2818" width="99" style="1" hidden="1"/>
    <col min="2819" max="3073" width="11.453125" style="1" hidden="1"/>
    <col min="3074" max="3074" width="99" style="1" hidden="1"/>
    <col min="3075" max="3329" width="11.453125" style="1" hidden="1"/>
    <col min="3330" max="3330" width="99" style="1" hidden="1"/>
    <col min="3331" max="3585" width="11.453125" style="1" hidden="1"/>
    <col min="3586" max="3586" width="99" style="1" hidden="1"/>
    <col min="3587" max="3841" width="11.453125" style="1" hidden="1"/>
    <col min="3842" max="3842" width="99" style="1" hidden="1"/>
    <col min="3843" max="4097" width="11.453125" style="1" hidden="1"/>
    <col min="4098" max="4098" width="99" style="1" hidden="1"/>
    <col min="4099" max="4353" width="11.453125" style="1" hidden="1"/>
    <col min="4354" max="4354" width="99" style="1" hidden="1"/>
    <col min="4355" max="4609" width="11.453125" style="1" hidden="1"/>
    <col min="4610" max="4610" width="99" style="1" hidden="1"/>
    <col min="4611" max="4865" width="11.453125" style="1" hidden="1"/>
    <col min="4866" max="4866" width="99" style="1" hidden="1"/>
    <col min="4867" max="5121" width="11.453125" style="1" hidden="1"/>
    <col min="5122" max="5122" width="99" style="1" hidden="1"/>
    <col min="5123" max="5377" width="11.453125" style="1" hidden="1"/>
    <col min="5378" max="5378" width="99" style="1" hidden="1"/>
    <col min="5379" max="5633" width="11.453125" style="1" hidden="1"/>
    <col min="5634" max="5634" width="99" style="1" hidden="1"/>
    <col min="5635" max="5889" width="11.453125" style="1" hidden="1"/>
    <col min="5890" max="5890" width="99" style="1" hidden="1"/>
    <col min="5891" max="6145" width="11.453125" style="1" hidden="1"/>
    <col min="6146" max="6146" width="99" style="1" hidden="1"/>
    <col min="6147" max="6401" width="11.453125" style="1" hidden="1"/>
    <col min="6402" max="6402" width="99" style="1" hidden="1"/>
    <col min="6403" max="6657" width="11.453125" style="1" hidden="1"/>
    <col min="6658" max="6658" width="99" style="1" hidden="1"/>
    <col min="6659" max="6913" width="11.453125" style="1" hidden="1"/>
    <col min="6914" max="6914" width="99" style="1" hidden="1"/>
    <col min="6915" max="7169" width="11.453125" style="1" hidden="1"/>
    <col min="7170" max="7170" width="99" style="1" hidden="1"/>
    <col min="7171" max="7425" width="11.453125" style="1" hidden="1"/>
    <col min="7426" max="7426" width="99" style="1" hidden="1"/>
    <col min="7427" max="7681" width="11.453125" style="1" hidden="1"/>
    <col min="7682" max="7682" width="99" style="1" hidden="1"/>
    <col min="7683" max="7937" width="11.453125" style="1" hidden="1"/>
    <col min="7938" max="7938" width="99" style="1" hidden="1"/>
    <col min="7939" max="8193" width="11.453125" style="1" hidden="1"/>
    <col min="8194" max="8194" width="99" style="1" hidden="1"/>
    <col min="8195" max="8449" width="11.453125" style="1" hidden="1"/>
    <col min="8450" max="8450" width="99" style="1" hidden="1"/>
    <col min="8451" max="8705" width="11.453125" style="1" hidden="1"/>
    <col min="8706" max="8706" width="99" style="1" hidden="1"/>
    <col min="8707" max="8961" width="11.453125" style="1" hidden="1"/>
    <col min="8962" max="8962" width="99" style="1" hidden="1"/>
    <col min="8963" max="9217" width="11.453125" style="1" hidden="1"/>
    <col min="9218" max="9218" width="99" style="1" hidden="1"/>
    <col min="9219" max="9473" width="11.453125" style="1" hidden="1"/>
    <col min="9474" max="9474" width="99" style="1" hidden="1"/>
    <col min="9475" max="9729" width="11.453125" style="1" hidden="1"/>
    <col min="9730" max="9730" width="99" style="1" hidden="1"/>
    <col min="9731" max="9985" width="11.453125" style="1" hidden="1"/>
    <col min="9986" max="9986" width="99" style="1" hidden="1"/>
    <col min="9987" max="10241" width="11.453125" style="1" hidden="1"/>
    <col min="10242" max="10242" width="99" style="1" hidden="1"/>
    <col min="10243" max="10497" width="11.453125" style="1" hidden="1"/>
    <col min="10498" max="10498" width="99" style="1" hidden="1"/>
    <col min="10499" max="10753" width="11.453125" style="1" hidden="1"/>
    <col min="10754" max="10754" width="99" style="1" hidden="1"/>
    <col min="10755" max="11009" width="11.453125" style="1" hidden="1"/>
    <col min="11010" max="11010" width="99" style="1" hidden="1"/>
    <col min="11011" max="11265" width="11.453125" style="1" hidden="1"/>
    <col min="11266" max="11266" width="99" style="1" hidden="1"/>
    <col min="11267" max="11521" width="11.453125" style="1" hidden="1"/>
    <col min="11522" max="11522" width="99" style="1" hidden="1"/>
    <col min="11523" max="11777" width="11.453125" style="1" hidden="1"/>
    <col min="11778" max="11778" width="99" style="1" hidden="1"/>
    <col min="11779" max="12033" width="11.453125" style="1" hidden="1"/>
    <col min="12034" max="12034" width="99" style="1" hidden="1"/>
    <col min="12035" max="12289" width="11.453125" style="1" hidden="1"/>
    <col min="12290" max="12290" width="99" style="1" hidden="1"/>
    <col min="12291" max="12545" width="11.453125" style="1" hidden="1"/>
    <col min="12546" max="12546" width="99" style="1" hidden="1"/>
    <col min="12547" max="12801" width="11.453125" style="1" hidden="1"/>
    <col min="12802" max="12802" width="99" style="1" hidden="1"/>
    <col min="12803" max="13057" width="11.453125" style="1" hidden="1"/>
    <col min="13058" max="13058" width="99" style="1" hidden="1"/>
    <col min="13059" max="13313" width="11.453125" style="1" hidden="1"/>
    <col min="13314" max="13314" width="99" style="1" hidden="1"/>
    <col min="13315" max="13569" width="11.453125" style="1" hidden="1"/>
    <col min="13570" max="13570" width="99" style="1" hidden="1"/>
    <col min="13571" max="13825" width="11.453125" style="1" hidden="1"/>
    <col min="13826" max="13826" width="99" style="1" hidden="1"/>
    <col min="13827" max="14081" width="11.453125" style="1" hidden="1"/>
    <col min="14082" max="14082" width="99" style="1" hidden="1"/>
    <col min="14083" max="14337" width="11.453125" style="1" hidden="1"/>
    <col min="14338" max="14338" width="99" style="1" hidden="1"/>
    <col min="14339" max="14593" width="11.453125" style="1" hidden="1"/>
    <col min="14594" max="14594" width="99" style="1" hidden="1"/>
    <col min="14595" max="14849" width="11.453125" style="1" hidden="1"/>
    <col min="14850" max="14850" width="99" style="1" hidden="1"/>
    <col min="14851" max="15105" width="11.453125" style="1" hidden="1"/>
    <col min="15106" max="15106" width="99" style="1" hidden="1"/>
    <col min="15107" max="15361" width="11.453125" style="1" hidden="1"/>
    <col min="15362" max="15362" width="99" style="1" hidden="1"/>
    <col min="15363" max="15617" width="11.453125" style="1" hidden="1"/>
    <col min="15618" max="15618" width="99" style="1" hidden="1"/>
    <col min="15619" max="15873" width="11.453125" style="1" hidden="1"/>
    <col min="15874" max="15874" width="99" style="1" hidden="1"/>
    <col min="15875" max="16129" width="11.453125" style="1" hidden="1"/>
    <col min="16130" max="16130" width="99" style="1" hidden="1"/>
    <col min="16131" max="16384" width="11.453125" style="1" hidden="1"/>
  </cols>
  <sheetData>
    <row r="1" spans="1:2" x14ac:dyDescent="0.35">
      <c r="A1" s="176" t="s">
        <v>0</v>
      </c>
      <c r="B1" s="176"/>
    </row>
    <row r="2" spans="1:2" x14ac:dyDescent="0.35">
      <c r="A2" s="176" t="s">
        <v>28</v>
      </c>
      <c r="B2" s="176"/>
    </row>
    <row r="3" spans="1:2" ht="18" x14ac:dyDescent="0.4">
      <c r="A3" s="2"/>
      <c r="B3" s="2"/>
    </row>
    <row r="4" spans="1:2" x14ac:dyDescent="0.35">
      <c r="A4" s="3" t="s">
        <v>1</v>
      </c>
      <c r="B4" s="4" t="s">
        <v>2</v>
      </c>
    </row>
    <row r="5" spans="1:2" ht="18" x14ac:dyDescent="0.4">
      <c r="A5" s="5"/>
      <c r="B5" s="6"/>
    </row>
    <row r="6" spans="1:2" ht="18" x14ac:dyDescent="0.4">
      <c r="A6" s="177">
        <v>1</v>
      </c>
      <c r="B6" s="7" t="s">
        <v>3</v>
      </c>
    </row>
    <row r="7" spans="1:2" ht="18" x14ac:dyDescent="0.4">
      <c r="A7" s="177"/>
      <c r="B7" s="7" t="s">
        <v>4</v>
      </c>
    </row>
    <row r="8" spans="1:2" ht="18" x14ac:dyDescent="0.4">
      <c r="A8" s="177"/>
      <c r="B8" s="7" t="s">
        <v>29</v>
      </c>
    </row>
    <row r="9" spans="1:2" ht="18" x14ac:dyDescent="0.4">
      <c r="A9" s="5"/>
      <c r="B9" s="8"/>
    </row>
    <row r="10" spans="1:2" ht="18" x14ac:dyDescent="0.4">
      <c r="A10" s="177">
        <v>2</v>
      </c>
      <c r="B10" s="7" t="s">
        <v>3</v>
      </c>
    </row>
    <row r="11" spans="1:2" ht="18" x14ac:dyDescent="0.4">
      <c r="A11" s="177"/>
      <c r="B11" s="7" t="s">
        <v>5</v>
      </c>
    </row>
    <row r="12" spans="1:2" ht="18" x14ac:dyDescent="0.4">
      <c r="A12" s="177"/>
      <c r="B12" s="7" t="s">
        <v>29</v>
      </c>
    </row>
    <row r="13" spans="1:2" x14ac:dyDescent="0.35">
      <c r="A13" s="9"/>
      <c r="B13" s="10"/>
    </row>
    <row r="14" spans="1:2" ht="18" x14ac:dyDescent="0.4">
      <c r="A14" s="177">
        <v>3</v>
      </c>
      <c r="B14" s="7" t="s">
        <v>6</v>
      </c>
    </row>
    <row r="15" spans="1:2" ht="18" x14ac:dyDescent="0.4">
      <c r="A15" s="177"/>
      <c r="B15" s="7" t="s">
        <v>4</v>
      </c>
    </row>
    <row r="16" spans="1:2" ht="18" x14ac:dyDescent="0.4">
      <c r="A16" s="177"/>
      <c r="B16" s="7" t="s">
        <v>7</v>
      </c>
    </row>
    <row r="17" spans="1:2" ht="18" x14ac:dyDescent="0.4">
      <c r="A17" s="177"/>
      <c r="B17" s="7" t="s">
        <v>29</v>
      </c>
    </row>
    <row r="18" spans="1:2" x14ac:dyDescent="0.35"/>
    <row r="19" spans="1:2" ht="18" x14ac:dyDescent="0.4">
      <c r="A19" s="177">
        <v>4</v>
      </c>
      <c r="B19" s="7" t="s">
        <v>8</v>
      </c>
    </row>
    <row r="20" spans="1:2" ht="18" x14ac:dyDescent="0.4">
      <c r="A20" s="177"/>
      <c r="B20" s="7" t="s">
        <v>9</v>
      </c>
    </row>
    <row r="21" spans="1:2" ht="18" x14ac:dyDescent="0.4">
      <c r="A21" s="177"/>
      <c r="B21" s="7" t="s">
        <v>10</v>
      </c>
    </row>
    <row r="22" spans="1:2" ht="18" x14ac:dyDescent="0.4">
      <c r="A22" s="177"/>
      <c r="B22" s="7" t="s">
        <v>29</v>
      </c>
    </row>
    <row r="23" spans="1:2" ht="18" x14ac:dyDescent="0.4">
      <c r="B23" s="7"/>
    </row>
    <row r="24" spans="1:2" ht="18" x14ac:dyDescent="0.4">
      <c r="A24" s="177">
        <v>5</v>
      </c>
      <c r="B24" s="7" t="s">
        <v>11</v>
      </c>
    </row>
    <row r="25" spans="1:2" ht="18" x14ac:dyDescent="0.4">
      <c r="A25" s="177"/>
      <c r="B25" s="7" t="s">
        <v>4</v>
      </c>
    </row>
    <row r="26" spans="1:2" ht="18" x14ac:dyDescent="0.4">
      <c r="A26" s="177"/>
      <c r="B26" s="7" t="s">
        <v>12</v>
      </c>
    </row>
    <row r="27" spans="1:2" ht="18" x14ac:dyDescent="0.4">
      <c r="A27" s="177"/>
      <c r="B27" s="7" t="s">
        <v>13</v>
      </c>
    </row>
    <row r="28" spans="1:2" ht="18" x14ac:dyDescent="0.4">
      <c r="B28" s="7"/>
    </row>
    <row r="29" spans="1:2" ht="18" x14ac:dyDescent="0.4">
      <c r="A29" s="177">
        <v>6</v>
      </c>
      <c r="B29" s="7" t="s">
        <v>14</v>
      </c>
    </row>
    <row r="30" spans="1:2" ht="18" x14ac:dyDescent="0.4">
      <c r="A30" s="177"/>
      <c r="B30" s="7" t="s">
        <v>4</v>
      </c>
    </row>
    <row r="31" spans="1:2" ht="18" x14ac:dyDescent="0.4">
      <c r="A31" s="177"/>
      <c r="B31" s="7" t="s">
        <v>15</v>
      </c>
    </row>
    <row r="32" spans="1:2" ht="18" x14ac:dyDescent="0.4">
      <c r="A32" s="177"/>
      <c r="B32" s="7" t="s">
        <v>29</v>
      </c>
    </row>
    <row r="33" spans="1:2" ht="18" x14ac:dyDescent="0.4">
      <c r="B33" s="7"/>
    </row>
    <row r="34" spans="1:2" ht="18" x14ac:dyDescent="0.4">
      <c r="A34" s="177">
        <v>7</v>
      </c>
      <c r="B34" s="7" t="s">
        <v>16</v>
      </c>
    </row>
    <row r="35" spans="1:2" ht="18" x14ac:dyDescent="0.4">
      <c r="A35" s="177"/>
      <c r="B35" s="7" t="s">
        <v>4</v>
      </c>
    </row>
    <row r="36" spans="1:2" ht="18" x14ac:dyDescent="0.4">
      <c r="A36" s="177"/>
      <c r="B36" s="7" t="s">
        <v>17</v>
      </c>
    </row>
    <row r="37" spans="1:2" ht="18" x14ac:dyDescent="0.4">
      <c r="A37" s="177"/>
      <c r="B37" s="7" t="s">
        <v>29</v>
      </c>
    </row>
    <row r="38" spans="1:2" ht="18" x14ac:dyDescent="0.4">
      <c r="B38" s="7"/>
    </row>
    <row r="39" spans="1:2" ht="18" x14ac:dyDescent="0.4">
      <c r="A39" s="177">
        <v>8</v>
      </c>
      <c r="B39" s="7" t="s">
        <v>18</v>
      </c>
    </row>
    <row r="40" spans="1:2" ht="18" x14ac:dyDescent="0.4">
      <c r="A40" s="177"/>
      <c r="B40" s="7" t="s">
        <v>19</v>
      </c>
    </row>
    <row r="41" spans="1:2" ht="18" x14ac:dyDescent="0.4">
      <c r="A41" s="177"/>
      <c r="B41" s="7" t="s">
        <v>7</v>
      </c>
    </row>
    <row r="42" spans="1:2" ht="18" x14ac:dyDescent="0.4">
      <c r="A42" s="177"/>
      <c r="B42" s="7" t="s">
        <v>29</v>
      </c>
    </row>
    <row r="43" spans="1:2" ht="18" x14ac:dyDescent="0.4">
      <c r="B43" s="7"/>
    </row>
    <row r="44" spans="1:2" ht="18" x14ac:dyDescent="0.4">
      <c r="A44" s="177">
        <v>9</v>
      </c>
      <c r="B44" s="7" t="s">
        <v>18</v>
      </c>
    </row>
    <row r="45" spans="1:2" ht="18" x14ac:dyDescent="0.4">
      <c r="A45" s="177"/>
      <c r="B45" s="7" t="s">
        <v>19</v>
      </c>
    </row>
    <row r="46" spans="1:2" ht="18" x14ac:dyDescent="0.4">
      <c r="A46" s="177"/>
      <c r="B46" s="7" t="s">
        <v>20</v>
      </c>
    </row>
    <row r="47" spans="1:2" ht="18" x14ac:dyDescent="0.4">
      <c r="A47" s="177"/>
      <c r="B47" s="7" t="s">
        <v>29</v>
      </c>
    </row>
    <row r="48" spans="1:2" ht="18" x14ac:dyDescent="0.4">
      <c r="B48" s="7"/>
    </row>
    <row r="49" spans="1:2" ht="18" x14ac:dyDescent="0.4">
      <c r="A49" s="177">
        <v>10</v>
      </c>
      <c r="B49" s="7" t="s">
        <v>21</v>
      </c>
    </row>
    <row r="50" spans="1:2" ht="18" x14ac:dyDescent="0.4">
      <c r="A50" s="177"/>
      <c r="B50" s="7" t="s">
        <v>22</v>
      </c>
    </row>
    <row r="51" spans="1:2" ht="18" x14ac:dyDescent="0.4">
      <c r="A51" s="177"/>
      <c r="B51" s="7" t="s">
        <v>29</v>
      </c>
    </row>
    <row r="52" spans="1:2" ht="18" x14ac:dyDescent="0.4">
      <c r="B52" s="7"/>
    </row>
    <row r="53" spans="1:2" ht="18" x14ac:dyDescent="0.4">
      <c r="A53" s="177">
        <v>11</v>
      </c>
      <c r="B53" s="7" t="s">
        <v>23</v>
      </c>
    </row>
    <row r="54" spans="1:2" ht="18" x14ac:dyDescent="0.4">
      <c r="A54" s="177"/>
      <c r="B54" s="7" t="s">
        <v>24</v>
      </c>
    </row>
    <row r="55" spans="1:2" ht="18" x14ac:dyDescent="0.4">
      <c r="A55" s="177"/>
      <c r="B55" s="7" t="s">
        <v>29</v>
      </c>
    </row>
    <row r="56" spans="1:2" ht="18" x14ac:dyDescent="0.4">
      <c r="B56" s="7"/>
    </row>
    <row r="57" spans="1:2" ht="18" x14ac:dyDescent="0.4">
      <c r="A57" s="177">
        <v>12</v>
      </c>
      <c r="B57" s="7" t="s">
        <v>25</v>
      </c>
    </row>
    <row r="58" spans="1:2" ht="18" x14ac:dyDescent="0.4">
      <c r="A58" s="177"/>
      <c r="B58" s="7" t="s">
        <v>4</v>
      </c>
    </row>
    <row r="59" spans="1:2" ht="18" x14ac:dyDescent="0.4">
      <c r="A59" s="177"/>
      <c r="B59" s="7" t="s">
        <v>26</v>
      </c>
    </row>
    <row r="60" spans="1:2" ht="18" x14ac:dyDescent="0.4">
      <c r="A60" s="177"/>
      <c r="B60" s="7" t="s">
        <v>29</v>
      </c>
    </row>
    <row r="61" spans="1:2" x14ac:dyDescent="0.35"/>
    <row r="62" spans="1:2" ht="18" x14ac:dyDescent="0.4">
      <c r="A62" s="177">
        <v>13</v>
      </c>
      <c r="B62" s="7" t="s">
        <v>27</v>
      </c>
    </row>
    <row r="63" spans="1:2" ht="18" x14ac:dyDescent="0.4">
      <c r="A63" s="177"/>
      <c r="B63" s="7" t="s">
        <v>4</v>
      </c>
    </row>
    <row r="64" spans="1:2" ht="18" x14ac:dyDescent="0.4">
      <c r="A64" s="177"/>
      <c r="B64" s="7" t="s">
        <v>26</v>
      </c>
    </row>
    <row r="65" spans="1:2" ht="18" x14ac:dyDescent="0.4">
      <c r="A65" s="177"/>
      <c r="B65" s="7" t="s">
        <v>29</v>
      </c>
    </row>
    <row r="66" spans="1:2" hidden="1" x14ac:dyDescent="0.35"/>
    <row r="67" spans="1:2" hidden="1" x14ac:dyDescent="0.35"/>
    <row r="68" spans="1:2" hidden="1" x14ac:dyDescent="0.35"/>
    <row r="69" spans="1:2" hidden="1" x14ac:dyDescent="0.35"/>
    <row r="70" spans="1:2" hidden="1" x14ac:dyDescent="0.35"/>
    <row r="71" spans="1:2" hidden="1" x14ac:dyDescent="0.35"/>
    <row r="72" spans="1:2" hidden="1" x14ac:dyDescent="0.35"/>
  </sheetData>
  <mergeCells count="15">
    <mergeCell ref="A49:A51"/>
    <mergeCell ref="A53:A55"/>
    <mergeCell ref="A57:A60"/>
    <mergeCell ref="A62:A65"/>
    <mergeCell ref="A19:A22"/>
    <mergeCell ref="A24:A27"/>
    <mergeCell ref="A29:A32"/>
    <mergeCell ref="A34:A37"/>
    <mergeCell ref="A39:A42"/>
    <mergeCell ref="A44:A47"/>
    <mergeCell ref="A1:B1"/>
    <mergeCell ref="A2:B2"/>
    <mergeCell ref="A6:A8"/>
    <mergeCell ref="A10:A12"/>
    <mergeCell ref="A14:A1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FC243"/>
  <sheetViews>
    <sheetView zoomScale="68" zoomScaleNormal="68" workbookViewId="0"/>
  </sheetViews>
  <sheetFormatPr defaultColWidth="0" defaultRowHeight="18" zeroHeight="1" x14ac:dyDescent="0.4"/>
  <cols>
    <col min="1" max="1" width="92.90625" style="39" customWidth="1"/>
    <col min="2" max="23" width="23.453125" style="56" customWidth="1"/>
    <col min="24" max="67" width="23.453125" style="37" hidden="1"/>
    <col min="68" max="16383" width="23.453125" style="13" hidden="1"/>
    <col min="16384" max="16384" width="2.54296875" style="13" hidden="1"/>
  </cols>
  <sheetData>
    <row r="1" spans="1:23" x14ac:dyDescent="0.4">
      <c r="A1" s="12" t="s">
        <v>307</v>
      </c>
      <c r="B1" s="120"/>
    </row>
    <row r="2" spans="1:23" x14ac:dyDescent="0.4">
      <c r="A2" s="12"/>
    </row>
    <row r="3" spans="1:23" x14ac:dyDescent="0.4">
      <c r="A3" s="226" t="s">
        <v>18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121"/>
      <c r="W3" s="121"/>
    </row>
    <row r="4" spans="1:23" x14ac:dyDescent="0.4">
      <c r="A4" s="226" t="s">
        <v>19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121"/>
      <c r="W4" s="121"/>
    </row>
    <row r="5" spans="1:23" x14ac:dyDescent="0.4">
      <c r="A5" s="226" t="s">
        <v>20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122"/>
      <c r="W5" s="122"/>
    </row>
    <row r="6" spans="1:23" x14ac:dyDescent="0.4">
      <c r="A6" s="179" t="s">
        <v>29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23"/>
      <c r="W6" s="123"/>
    </row>
    <row r="7" spans="1:23" x14ac:dyDescent="0.4">
      <c r="A7" s="124"/>
      <c r="B7" s="125"/>
    </row>
    <row r="8" spans="1:23" x14ac:dyDescent="0.4">
      <c r="A8" s="126" t="s">
        <v>134</v>
      </c>
      <c r="B8" s="127" t="s">
        <v>37</v>
      </c>
      <c r="C8" s="128" t="s">
        <v>40</v>
      </c>
      <c r="D8" s="129" t="s">
        <v>75</v>
      </c>
      <c r="E8" s="129" t="s">
        <v>77</v>
      </c>
      <c r="F8" s="129" t="s">
        <v>308</v>
      </c>
      <c r="G8" s="129" t="s">
        <v>46</v>
      </c>
      <c r="H8" s="129" t="s">
        <v>47</v>
      </c>
      <c r="I8" s="129" t="s">
        <v>49</v>
      </c>
      <c r="J8" s="129" t="s">
        <v>50</v>
      </c>
      <c r="K8" s="129" t="s">
        <v>52</v>
      </c>
      <c r="L8" s="129" t="s">
        <v>309</v>
      </c>
      <c r="M8" s="129" t="s">
        <v>55</v>
      </c>
      <c r="N8" s="129" t="s">
        <v>57</v>
      </c>
      <c r="O8" s="130" t="s">
        <v>58</v>
      </c>
      <c r="P8" s="131" t="s">
        <v>60</v>
      </c>
      <c r="Q8" s="129" t="s">
        <v>310</v>
      </c>
      <c r="R8" s="129" t="s">
        <v>311</v>
      </c>
      <c r="S8" s="129" t="s">
        <v>65</v>
      </c>
      <c r="T8" s="129" t="s">
        <v>66</v>
      </c>
      <c r="U8" s="129" t="s">
        <v>67</v>
      </c>
      <c r="V8" s="130" t="s">
        <v>79</v>
      </c>
      <c r="W8" s="132" t="s">
        <v>312</v>
      </c>
    </row>
    <row r="9" spans="1:23" x14ac:dyDescent="0.4">
      <c r="A9" s="114"/>
      <c r="B9" s="133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5"/>
    </row>
    <row r="10" spans="1:23" x14ac:dyDescent="0.4">
      <c r="A10" s="114" t="s">
        <v>37</v>
      </c>
      <c r="B10" s="136">
        <f>B12+B137+B165+B166+B167</f>
        <v>9686</v>
      </c>
      <c r="C10" s="136">
        <f t="shared" ref="C10:W10" si="0">C12+C137+C165+C166+C167</f>
        <v>93</v>
      </c>
      <c r="D10" s="136">
        <f t="shared" si="0"/>
        <v>3231</v>
      </c>
      <c r="E10" s="136">
        <f t="shared" si="0"/>
        <v>624</v>
      </c>
      <c r="F10" s="136">
        <f t="shared" si="0"/>
        <v>511</v>
      </c>
      <c r="G10" s="136">
        <f t="shared" si="0"/>
        <v>159</v>
      </c>
      <c r="H10" s="136">
        <f t="shared" si="0"/>
        <v>161</v>
      </c>
      <c r="I10" s="136">
        <f t="shared" si="0"/>
        <v>877</v>
      </c>
      <c r="J10" s="136">
        <f t="shared" si="0"/>
        <v>119</v>
      </c>
      <c r="K10" s="136">
        <f t="shared" si="0"/>
        <v>658</v>
      </c>
      <c r="L10" s="136">
        <f t="shared" si="0"/>
        <v>310</v>
      </c>
      <c r="M10" s="136">
        <f t="shared" si="0"/>
        <v>244</v>
      </c>
      <c r="N10" s="136">
        <f t="shared" si="0"/>
        <v>111</v>
      </c>
      <c r="O10" s="136">
        <f t="shared" si="0"/>
        <v>176</v>
      </c>
      <c r="P10" s="136">
        <f t="shared" si="0"/>
        <v>440</v>
      </c>
      <c r="Q10" s="136">
        <f t="shared" si="0"/>
        <v>138</v>
      </c>
      <c r="R10" s="136">
        <f t="shared" si="0"/>
        <v>352</v>
      </c>
      <c r="S10" s="136">
        <f t="shared" si="0"/>
        <v>181</v>
      </c>
      <c r="T10" s="136">
        <f t="shared" si="0"/>
        <v>132</v>
      </c>
      <c r="U10" s="136">
        <f t="shared" si="0"/>
        <v>79</v>
      </c>
      <c r="V10" s="136">
        <f t="shared" si="0"/>
        <v>533</v>
      </c>
      <c r="W10" s="137">
        <f t="shared" si="0"/>
        <v>557</v>
      </c>
    </row>
    <row r="11" spans="1:23" x14ac:dyDescent="0.4">
      <c r="A11" s="114"/>
      <c r="B11" s="136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</row>
    <row r="12" spans="1:23" x14ac:dyDescent="0.4">
      <c r="A12" s="114" t="s">
        <v>313</v>
      </c>
      <c r="B12" s="136">
        <f t="shared" ref="B12:W12" si="1">SUM(B13:B135)</f>
        <v>7292</v>
      </c>
      <c r="C12" s="138">
        <f t="shared" si="1"/>
        <v>73</v>
      </c>
      <c r="D12" s="138">
        <f t="shared" si="1"/>
        <v>2415</v>
      </c>
      <c r="E12" s="138">
        <f t="shared" si="1"/>
        <v>457</v>
      </c>
      <c r="F12" s="138">
        <f t="shared" si="1"/>
        <v>397</v>
      </c>
      <c r="G12" s="138">
        <f t="shared" si="1"/>
        <v>117</v>
      </c>
      <c r="H12" s="138">
        <f t="shared" si="1"/>
        <v>135</v>
      </c>
      <c r="I12" s="138">
        <f t="shared" si="1"/>
        <v>616</v>
      </c>
      <c r="J12" s="138">
        <f t="shared" si="1"/>
        <v>90</v>
      </c>
      <c r="K12" s="138">
        <f t="shared" si="1"/>
        <v>495</v>
      </c>
      <c r="L12" s="138">
        <f t="shared" si="1"/>
        <v>261</v>
      </c>
      <c r="M12" s="138">
        <f t="shared" si="1"/>
        <v>190</v>
      </c>
      <c r="N12" s="138">
        <f t="shared" si="1"/>
        <v>73</v>
      </c>
      <c r="O12" s="138">
        <f t="shared" si="1"/>
        <v>105</v>
      </c>
      <c r="P12" s="138">
        <f t="shared" si="1"/>
        <v>330</v>
      </c>
      <c r="Q12" s="138">
        <f t="shared" si="1"/>
        <v>108</v>
      </c>
      <c r="R12" s="138">
        <f t="shared" si="1"/>
        <v>281</v>
      </c>
      <c r="S12" s="138">
        <f t="shared" si="1"/>
        <v>151</v>
      </c>
      <c r="T12" s="138">
        <f t="shared" si="1"/>
        <v>106</v>
      </c>
      <c r="U12" s="138">
        <f t="shared" si="1"/>
        <v>68</v>
      </c>
      <c r="V12" s="138">
        <f t="shared" si="1"/>
        <v>403</v>
      </c>
      <c r="W12" s="138">
        <f t="shared" si="1"/>
        <v>421</v>
      </c>
    </row>
    <row r="13" spans="1:23" x14ac:dyDescent="0.4">
      <c r="A13" s="13" t="s">
        <v>137</v>
      </c>
      <c r="B13" s="136">
        <f t="shared" ref="B13:B58" si="2">SUM(C13:W13)</f>
        <v>2</v>
      </c>
      <c r="C13" s="139">
        <v>0</v>
      </c>
      <c r="D13" s="140">
        <v>1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40">
        <v>1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</row>
    <row r="14" spans="1:23" x14ac:dyDescent="0.4">
      <c r="A14" s="13" t="s">
        <v>314</v>
      </c>
      <c r="B14" s="136">
        <f t="shared" si="2"/>
        <v>1</v>
      </c>
      <c r="C14" s="139">
        <v>0</v>
      </c>
      <c r="D14" s="139">
        <v>0</v>
      </c>
      <c r="E14" s="139">
        <v>0</v>
      </c>
      <c r="F14" s="139">
        <v>0</v>
      </c>
      <c r="G14" s="139">
        <v>0</v>
      </c>
      <c r="H14" s="139">
        <v>0</v>
      </c>
      <c r="I14" s="139">
        <v>0</v>
      </c>
      <c r="J14" s="139">
        <v>0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  <c r="P14" s="140">
        <v>1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39">
        <v>0</v>
      </c>
      <c r="W14" s="139">
        <v>0</v>
      </c>
    </row>
    <row r="15" spans="1:23" x14ac:dyDescent="0.4">
      <c r="A15" s="28" t="s">
        <v>315</v>
      </c>
      <c r="B15" s="136">
        <f t="shared" si="2"/>
        <v>6</v>
      </c>
      <c r="C15" s="139">
        <v>2</v>
      </c>
      <c r="D15" s="139">
        <v>0</v>
      </c>
      <c r="E15" s="139">
        <v>0</v>
      </c>
      <c r="F15" s="139">
        <v>0</v>
      </c>
      <c r="G15" s="139">
        <v>1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40">
        <v>1</v>
      </c>
      <c r="O15" s="140">
        <v>0</v>
      </c>
      <c r="P15" s="140">
        <v>0</v>
      </c>
      <c r="Q15" s="140">
        <v>0</v>
      </c>
      <c r="R15" s="140">
        <v>0</v>
      </c>
      <c r="S15" s="140">
        <v>0</v>
      </c>
      <c r="T15" s="140">
        <v>0</v>
      </c>
      <c r="U15" s="140">
        <v>0</v>
      </c>
      <c r="V15" s="140">
        <v>1</v>
      </c>
      <c r="W15" s="141">
        <v>1</v>
      </c>
    </row>
    <row r="16" spans="1:23" x14ac:dyDescent="0.4">
      <c r="A16" s="28" t="s">
        <v>316</v>
      </c>
      <c r="B16" s="136">
        <f t="shared" si="2"/>
        <v>809</v>
      </c>
      <c r="C16" s="140">
        <v>12</v>
      </c>
      <c r="D16" s="140">
        <v>294</v>
      </c>
      <c r="E16" s="140">
        <v>61</v>
      </c>
      <c r="F16" s="140">
        <v>53</v>
      </c>
      <c r="G16" s="140">
        <v>13</v>
      </c>
      <c r="H16" s="140">
        <v>24</v>
      </c>
      <c r="I16" s="140">
        <v>62</v>
      </c>
      <c r="J16" s="140">
        <v>18</v>
      </c>
      <c r="K16" s="140">
        <v>62</v>
      </c>
      <c r="L16" s="140">
        <v>6</v>
      </c>
      <c r="M16" s="140">
        <v>16</v>
      </c>
      <c r="N16" s="140">
        <v>7</v>
      </c>
      <c r="O16" s="140">
        <v>7</v>
      </c>
      <c r="P16" s="140">
        <v>47</v>
      </c>
      <c r="Q16" s="140">
        <v>5</v>
      </c>
      <c r="R16" s="140">
        <v>26</v>
      </c>
      <c r="S16" s="140">
        <v>11</v>
      </c>
      <c r="T16" s="140">
        <v>5</v>
      </c>
      <c r="U16" s="140">
        <v>5</v>
      </c>
      <c r="V16" s="140">
        <v>38</v>
      </c>
      <c r="W16" s="141">
        <v>37</v>
      </c>
    </row>
    <row r="17" spans="1:23" x14ac:dyDescent="0.4">
      <c r="A17" s="28" t="s">
        <v>317</v>
      </c>
      <c r="B17" s="136">
        <f t="shared" si="2"/>
        <v>6</v>
      </c>
      <c r="C17" s="139">
        <v>0</v>
      </c>
      <c r="D17" s="139">
        <v>0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40">
        <v>0</v>
      </c>
      <c r="O17" s="140">
        <v>0</v>
      </c>
      <c r="P17" s="140">
        <v>0</v>
      </c>
      <c r="Q17" s="140">
        <v>6</v>
      </c>
      <c r="R17" s="140">
        <v>0</v>
      </c>
      <c r="S17" s="140">
        <v>0</v>
      </c>
      <c r="T17" s="140">
        <v>0</v>
      </c>
      <c r="U17" s="140">
        <v>0</v>
      </c>
      <c r="V17" s="140">
        <v>0</v>
      </c>
      <c r="W17" s="141">
        <v>0</v>
      </c>
    </row>
    <row r="18" spans="1:23" x14ac:dyDescent="0.4">
      <c r="A18" s="13" t="s">
        <v>208</v>
      </c>
      <c r="B18" s="136">
        <f t="shared" si="2"/>
        <v>12</v>
      </c>
      <c r="C18" s="139">
        <v>0</v>
      </c>
      <c r="D18" s="140">
        <v>6</v>
      </c>
      <c r="E18" s="140">
        <v>1</v>
      </c>
      <c r="F18" s="139">
        <v>0</v>
      </c>
      <c r="G18" s="139">
        <v>0</v>
      </c>
      <c r="H18" s="139">
        <v>0</v>
      </c>
      <c r="I18" s="140">
        <v>1</v>
      </c>
      <c r="J18" s="139">
        <v>0</v>
      </c>
      <c r="K18" s="140">
        <v>1</v>
      </c>
      <c r="L18" s="139">
        <v>0</v>
      </c>
      <c r="M18" s="139">
        <v>0</v>
      </c>
      <c r="N18" s="140">
        <v>0</v>
      </c>
      <c r="O18" s="140">
        <v>0</v>
      </c>
      <c r="P18" s="140">
        <v>1</v>
      </c>
      <c r="Q18" s="140">
        <v>0</v>
      </c>
      <c r="R18" s="140">
        <v>0</v>
      </c>
      <c r="S18" s="140">
        <v>0</v>
      </c>
      <c r="T18" s="140">
        <v>0</v>
      </c>
      <c r="U18" s="140">
        <v>0</v>
      </c>
      <c r="V18" s="140">
        <v>2</v>
      </c>
      <c r="W18" s="141">
        <v>0</v>
      </c>
    </row>
    <row r="19" spans="1:23" x14ac:dyDescent="0.4">
      <c r="A19" s="13" t="s">
        <v>160</v>
      </c>
      <c r="B19" s="136">
        <f t="shared" si="2"/>
        <v>1</v>
      </c>
      <c r="C19" s="139">
        <v>0</v>
      </c>
      <c r="D19" s="139">
        <v>0</v>
      </c>
      <c r="E19" s="139">
        <v>0</v>
      </c>
      <c r="F19" s="139">
        <v>1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40">
        <v>0</v>
      </c>
      <c r="O19" s="140">
        <v>0</v>
      </c>
      <c r="P19" s="140">
        <v>0</v>
      </c>
      <c r="Q19" s="140">
        <v>0</v>
      </c>
      <c r="R19" s="140">
        <v>0</v>
      </c>
      <c r="S19" s="140">
        <v>0</v>
      </c>
      <c r="T19" s="140">
        <v>0</v>
      </c>
      <c r="U19" s="140">
        <v>0</v>
      </c>
      <c r="V19" s="140">
        <v>0</v>
      </c>
      <c r="W19" s="141">
        <v>0</v>
      </c>
    </row>
    <row r="20" spans="1:23" x14ac:dyDescent="0.4">
      <c r="A20" s="13" t="s">
        <v>318</v>
      </c>
      <c r="B20" s="136">
        <f t="shared" si="2"/>
        <v>1</v>
      </c>
      <c r="C20" s="139">
        <v>0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40">
        <v>1</v>
      </c>
      <c r="J20" s="139">
        <v>0</v>
      </c>
      <c r="K20" s="139">
        <v>0</v>
      </c>
      <c r="L20" s="139">
        <v>0</v>
      </c>
      <c r="M20" s="139">
        <v>0</v>
      </c>
      <c r="N20" s="140">
        <v>0</v>
      </c>
      <c r="O20" s="140">
        <v>0</v>
      </c>
      <c r="P20" s="140">
        <v>0</v>
      </c>
      <c r="Q20" s="140">
        <v>0</v>
      </c>
      <c r="R20" s="140">
        <v>0</v>
      </c>
      <c r="S20" s="140">
        <v>0</v>
      </c>
      <c r="T20" s="140">
        <v>0</v>
      </c>
      <c r="U20" s="140">
        <v>0</v>
      </c>
      <c r="V20" s="140">
        <v>0</v>
      </c>
      <c r="W20" s="141">
        <v>0</v>
      </c>
    </row>
    <row r="21" spans="1:23" x14ac:dyDescent="0.4">
      <c r="A21" s="13" t="s">
        <v>138</v>
      </c>
      <c r="B21" s="136">
        <f t="shared" si="2"/>
        <v>4</v>
      </c>
      <c r="C21" s="139">
        <v>0</v>
      </c>
      <c r="D21" s="140">
        <v>2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40">
        <v>0</v>
      </c>
      <c r="O21" s="140">
        <v>0</v>
      </c>
      <c r="P21" s="140">
        <v>0</v>
      </c>
      <c r="Q21" s="140">
        <v>1</v>
      </c>
      <c r="R21" s="140">
        <v>0</v>
      </c>
      <c r="S21" s="140">
        <v>0</v>
      </c>
      <c r="T21" s="140">
        <v>0</v>
      </c>
      <c r="U21" s="140">
        <v>0</v>
      </c>
      <c r="V21" s="140">
        <v>0</v>
      </c>
      <c r="W21" s="141">
        <v>1</v>
      </c>
    </row>
    <row r="22" spans="1:23" x14ac:dyDescent="0.4">
      <c r="A22" s="13" t="s">
        <v>139</v>
      </c>
      <c r="B22" s="136">
        <f t="shared" si="2"/>
        <v>494</v>
      </c>
      <c r="C22" s="140">
        <v>3</v>
      </c>
      <c r="D22" s="140">
        <v>119</v>
      </c>
      <c r="E22" s="140">
        <v>31</v>
      </c>
      <c r="F22" s="140">
        <v>27</v>
      </c>
      <c r="G22" s="140">
        <v>9</v>
      </c>
      <c r="H22" s="140">
        <v>6</v>
      </c>
      <c r="I22" s="140">
        <v>44</v>
      </c>
      <c r="J22" s="140">
        <v>5</v>
      </c>
      <c r="K22" s="140">
        <v>30</v>
      </c>
      <c r="L22" s="140">
        <v>22</v>
      </c>
      <c r="M22" s="140">
        <v>11</v>
      </c>
      <c r="N22" s="140">
        <v>9</v>
      </c>
      <c r="O22" s="140">
        <v>9</v>
      </c>
      <c r="P22" s="140">
        <v>29</v>
      </c>
      <c r="Q22" s="140">
        <v>9</v>
      </c>
      <c r="R22" s="140">
        <v>25</v>
      </c>
      <c r="S22" s="140">
        <v>10</v>
      </c>
      <c r="T22" s="140">
        <v>12</v>
      </c>
      <c r="U22" s="140">
        <v>3</v>
      </c>
      <c r="V22" s="140">
        <v>43</v>
      </c>
      <c r="W22" s="141">
        <v>38</v>
      </c>
    </row>
    <row r="23" spans="1:23" x14ac:dyDescent="0.4">
      <c r="A23" s="13" t="s">
        <v>257</v>
      </c>
      <c r="B23" s="136">
        <f t="shared" si="2"/>
        <v>23</v>
      </c>
      <c r="C23" s="139">
        <v>0</v>
      </c>
      <c r="D23" s="140">
        <v>1</v>
      </c>
      <c r="E23" s="140">
        <v>2</v>
      </c>
      <c r="F23" s="140">
        <v>1</v>
      </c>
      <c r="G23" s="140">
        <v>2</v>
      </c>
      <c r="H23" s="139">
        <v>0</v>
      </c>
      <c r="I23" s="140">
        <v>2</v>
      </c>
      <c r="J23" s="139">
        <v>0</v>
      </c>
      <c r="K23" s="140">
        <v>3</v>
      </c>
      <c r="L23" s="140">
        <v>4</v>
      </c>
      <c r="M23" s="139">
        <v>0</v>
      </c>
      <c r="N23" s="140">
        <v>2</v>
      </c>
      <c r="O23" s="140">
        <v>2</v>
      </c>
      <c r="P23" s="140">
        <v>2</v>
      </c>
      <c r="Q23" s="140">
        <v>1</v>
      </c>
      <c r="R23" s="140">
        <v>0</v>
      </c>
      <c r="S23" s="140">
        <v>0</v>
      </c>
      <c r="T23" s="140">
        <v>1</v>
      </c>
      <c r="U23" s="140">
        <v>0</v>
      </c>
      <c r="V23" s="140">
        <v>0</v>
      </c>
      <c r="W23" s="141">
        <v>0</v>
      </c>
    </row>
    <row r="24" spans="1:23" x14ac:dyDescent="0.4">
      <c r="A24" s="13" t="s">
        <v>258</v>
      </c>
      <c r="B24" s="136">
        <f t="shared" si="2"/>
        <v>11</v>
      </c>
      <c r="C24" s="139">
        <v>0</v>
      </c>
      <c r="D24" s="140">
        <v>7</v>
      </c>
      <c r="E24" s="139">
        <v>1</v>
      </c>
      <c r="F24" s="140">
        <v>1</v>
      </c>
      <c r="G24" s="139">
        <v>0</v>
      </c>
      <c r="H24" s="139">
        <v>0</v>
      </c>
      <c r="I24" s="140">
        <v>1</v>
      </c>
      <c r="J24" s="139">
        <v>0</v>
      </c>
      <c r="K24" s="140">
        <v>1</v>
      </c>
      <c r="L24" s="139">
        <v>0</v>
      </c>
      <c r="M24" s="139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1">
        <v>0</v>
      </c>
    </row>
    <row r="25" spans="1:23" x14ac:dyDescent="0.4">
      <c r="A25" s="13" t="s">
        <v>236</v>
      </c>
      <c r="B25" s="136">
        <f t="shared" si="2"/>
        <v>13</v>
      </c>
      <c r="C25" s="139">
        <v>0</v>
      </c>
      <c r="D25" s="140">
        <v>5</v>
      </c>
      <c r="E25" s="139">
        <v>1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40">
        <v>0</v>
      </c>
      <c r="O25" s="140">
        <v>0</v>
      </c>
      <c r="P25" s="140">
        <v>6</v>
      </c>
      <c r="Q25" s="140">
        <v>0</v>
      </c>
      <c r="R25" s="140">
        <v>1</v>
      </c>
      <c r="S25" s="140">
        <v>0</v>
      </c>
      <c r="T25" s="140">
        <v>0</v>
      </c>
      <c r="U25" s="140">
        <v>0</v>
      </c>
      <c r="V25" s="140">
        <v>0</v>
      </c>
      <c r="W25" s="141">
        <v>0</v>
      </c>
    </row>
    <row r="26" spans="1:23" x14ac:dyDescent="0.4">
      <c r="A26" s="13" t="s">
        <v>213</v>
      </c>
      <c r="B26" s="136">
        <f t="shared" si="2"/>
        <v>57</v>
      </c>
      <c r="C26" s="139">
        <v>0</v>
      </c>
      <c r="D26" s="140">
        <v>12</v>
      </c>
      <c r="E26" s="140">
        <v>7</v>
      </c>
      <c r="F26" s="139">
        <v>5</v>
      </c>
      <c r="G26" s="139">
        <v>2</v>
      </c>
      <c r="H26" s="139">
        <v>1</v>
      </c>
      <c r="I26" s="140">
        <v>2</v>
      </c>
      <c r="J26" s="140">
        <v>3</v>
      </c>
      <c r="K26" s="139">
        <v>0</v>
      </c>
      <c r="L26" s="140">
        <v>3</v>
      </c>
      <c r="M26" s="140">
        <v>2</v>
      </c>
      <c r="N26" s="140">
        <v>0</v>
      </c>
      <c r="O26" s="139">
        <v>4</v>
      </c>
      <c r="P26" s="140">
        <v>3</v>
      </c>
      <c r="Q26" s="140">
        <v>1</v>
      </c>
      <c r="R26" s="140">
        <v>2</v>
      </c>
      <c r="S26" s="140">
        <v>1</v>
      </c>
      <c r="T26" s="140">
        <v>1</v>
      </c>
      <c r="U26" s="140">
        <v>0</v>
      </c>
      <c r="V26" s="140">
        <v>2</v>
      </c>
      <c r="W26" s="141">
        <v>6</v>
      </c>
    </row>
    <row r="27" spans="1:23" x14ac:dyDescent="0.4">
      <c r="A27" s="13" t="s">
        <v>319</v>
      </c>
      <c r="B27" s="136">
        <f t="shared" si="2"/>
        <v>241</v>
      </c>
      <c r="C27" s="139">
        <v>3</v>
      </c>
      <c r="D27" s="140">
        <v>96</v>
      </c>
      <c r="E27" s="140">
        <v>10</v>
      </c>
      <c r="F27" s="140">
        <v>1</v>
      </c>
      <c r="G27" s="140">
        <v>9</v>
      </c>
      <c r="H27" s="140">
        <v>5</v>
      </c>
      <c r="I27" s="140">
        <v>25</v>
      </c>
      <c r="J27" s="140">
        <v>4</v>
      </c>
      <c r="K27" s="140">
        <v>4</v>
      </c>
      <c r="L27" s="140">
        <v>14</v>
      </c>
      <c r="M27" s="140">
        <v>3</v>
      </c>
      <c r="N27" s="140">
        <v>0</v>
      </c>
      <c r="O27" s="140">
        <v>3</v>
      </c>
      <c r="P27" s="140">
        <v>12</v>
      </c>
      <c r="Q27" s="140">
        <v>5</v>
      </c>
      <c r="R27" s="140">
        <v>7</v>
      </c>
      <c r="S27" s="140">
        <v>7</v>
      </c>
      <c r="T27" s="140">
        <v>3</v>
      </c>
      <c r="U27" s="140">
        <v>1</v>
      </c>
      <c r="V27" s="140">
        <v>13</v>
      </c>
      <c r="W27" s="141">
        <v>16</v>
      </c>
    </row>
    <row r="28" spans="1:23" x14ac:dyDescent="0.4">
      <c r="A28" s="13" t="s">
        <v>251</v>
      </c>
      <c r="B28" s="136">
        <f t="shared" si="2"/>
        <v>3</v>
      </c>
      <c r="C28" s="139">
        <v>0</v>
      </c>
      <c r="D28" s="140">
        <v>1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40">
        <v>1</v>
      </c>
      <c r="K28" s="139">
        <v>0</v>
      </c>
      <c r="L28" s="139">
        <v>0</v>
      </c>
      <c r="M28" s="139">
        <v>0</v>
      </c>
      <c r="N28" s="140">
        <v>0</v>
      </c>
      <c r="O28" s="140">
        <v>0</v>
      </c>
      <c r="P28" s="140">
        <v>0</v>
      </c>
      <c r="Q28" s="140">
        <v>0</v>
      </c>
      <c r="R28" s="140">
        <v>0</v>
      </c>
      <c r="S28" s="140">
        <v>0</v>
      </c>
      <c r="T28" s="140">
        <v>0</v>
      </c>
      <c r="U28" s="140">
        <v>0</v>
      </c>
      <c r="V28" s="140">
        <v>0</v>
      </c>
      <c r="W28" s="141">
        <v>1</v>
      </c>
    </row>
    <row r="29" spans="1:23" x14ac:dyDescent="0.4">
      <c r="A29" s="13" t="s">
        <v>188</v>
      </c>
      <c r="B29" s="136">
        <f t="shared" si="2"/>
        <v>7</v>
      </c>
      <c r="C29" s="139">
        <v>0</v>
      </c>
      <c r="D29" s="139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40">
        <v>1</v>
      </c>
      <c r="M29" s="139">
        <v>0</v>
      </c>
      <c r="N29" s="140">
        <v>0</v>
      </c>
      <c r="O29" s="140">
        <v>0</v>
      </c>
      <c r="P29" s="140">
        <v>0</v>
      </c>
      <c r="Q29" s="140">
        <v>0</v>
      </c>
      <c r="R29" s="140">
        <v>1</v>
      </c>
      <c r="S29" s="140">
        <v>4</v>
      </c>
      <c r="T29" s="140">
        <v>1</v>
      </c>
      <c r="U29" s="140">
        <v>0</v>
      </c>
      <c r="V29" s="140">
        <v>0</v>
      </c>
      <c r="W29" s="141">
        <v>0</v>
      </c>
    </row>
    <row r="30" spans="1:23" x14ac:dyDescent="0.4">
      <c r="A30" s="28" t="s">
        <v>189</v>
      </c>
      <c r="B30" s="136">
        <f t="shared" si="2"/>
        <v>38</v>
      </c>
      <c r="C30" s="139">
        <v>0</v>
      </c>
      <c r="D30" s="140">
        <v>9</v>
      </c>
      <c r="E30" s="139">
        <v>0</v>
      </c>
      <c r="F30" s="140">
        <v>1</v>
      </c>
      <c r="G30" s="140">
        <v>2</v>
      </c>
      <c r="H30" s="139">
        <v>1</v>
      </c>
      <c r="I30" s="140">
        <v>3</v>
      </c>
      <c r="J30" s="139">
        <v>0</v>
      </c>
      <c r="K30" s="140">
        <v>4</v>
      </c>
      <c r="L30" s="140">
        <v>3</v>
      </c>
      <c r="M30" s="140">
        <v>2</v>
      </c>
      <c r="N30" s="140">
        <v>0</v>
      </c>
      <c r="O30" s="140">
        <v>2</v>
      </c>
      <c r="P30" s="140">
        <v>2</v>
      </c>
      <c r="Q30" s="140">
        <v>1</v>
      </c>
      <c r="R30" s="140">
        <v>1</v>
      </c>
      <c r="S30" s="140">
        <v>1</v>
      </c>
      <c r="T30" s="140">
        <v>1</v>
      </c>
      <c r="U30" s="140">
        <v>0</v>
      </c>
      <c r="V30" s="140">
        <v>3</v>
      </c>
      <c r="W30" s="141">
        <v>2</v>
      </c>
    </row>
    <row r="31" spans="1:23" x14ac:dyDescent="0.4">
      <c r="A31" s="28" t="s">
        <v>265</v>
      </c>
      <c r="B31" s="136">
        <f t="shared" si="2"/>
        <v>1</v>
      </c>
      <c r="C31" s="139">
        <v>0</v>
      </c>
      <c r="D31" s="139">
        <v>0</v>
      </c>
      <c r="E31" s="139">
        <v>0</v>
      </c>
      <c r="F31" s="139">
        <v>0</v>
      </c>
      <c r="G31" s="139">
        <v>0</v>
      </c>
      <c r="H31" s="139">
        <v>0</v>
      </c>
      <c r="I31" s="139">
        <v>0</v>
      </c>
      <c r="J31" s="139">
        <v>0</v>
      </c>
      <c r="K31" s="139">
        <v>0</v>
      </c>
      <c r="L31" s="140">
        <v>1</v>
      </c>
      <c r="M31" s="139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1">
        <v>0</v>
      </c>
    </row>
    <row r="32" spans="1:23" x14ac:dyDescent="0.4">
      <c r="A32" s="28" t="s">
        <v>266</v>
      </c>
      <c r="B32" s="136">
        <f t="shared" si="2"/>
        <v>1</v>
      </c>
      <c r="C32" s="139">
        <v>0</v>
      </c>
      <c r="D32" s="139">
        <v>0</v>
      </c>
      <c r="E32" s="139">
        <v>0</v>
      </c>
      <c r="F32" s="139">
        <v>0</v>
      </c>
      <c r="G32" s="139">
        <v>0</v>
      </c>
      <c r="H32" s="139">
        <v>0</v>
      </c>
      <c r="I32" s="139">
        <v>0</v>
      </c>
      <c r="J32" s="139">
        <v>0</v>
      </c>
      <c r="K32" s="139">
        <v>0</v>
      </c>
      <c r="L32" s="140">
        <v>1</v>
      </c>
      <c r="M32" s="139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1">
        <v>0</v>
      </c>
    </row>
    <row r="33" spans="1:23" x14ac:dyDescent="0.4">
      <c r="A33" s="13" t="s">
        <v>320</v>
      </c>
      <c r="B33" s="136">
        <f t="shared" si="2"/>
        <v>5</v>
      </c>
      <c r="C33" s="139">
        <v>2</v>
      </c>
      <c r="D33" s="140">
        <v>1</v>
      </c>
      <c r="E33" s="139">
        <v>0</v>
      </c>
      <c r="F33" s="139">
        <v>0</v>
      </c>
      <c r="G33" s="139">
        <v>0</v>
      </c>
      <c r="H33" s="139">
        <v>0</v>
      </c>
      <c r="I33" s="139">
        <v>0</v>
      </c>
      <c r="J33" s="140">
        <v>1</v>
      </c>
      <c r="K33" s="139">
        <v>0</v>
      </c>
      <c r="L33" s="139">
        <v>0</v>
      </c>
      <c r="M33" s="139">
        <v>0</v>
      </c>
      <c r="N33" s="140">
        <v>0</v>
      </c>
      <c r="O33" s="140">
        <v>0</v>
      </c>
      <c r="P33" s="140">
        <v>0</v>
      </c>
      <c r="Q33" s="140">
        <v>0</v>
      </c>
      <c r="R33" s="140">
        <v>0</v>
      </c>
      <c r="S33" s="140">
        <v>0</v>
      </c>
      <c r="T33" s="140">
        <v>0</v>
      </c>
      <c r="U33" s="140">
        <v>1</v>
      </c>
      <c r="V33" s="140">
        <v>0</v>
      </c>
      <c r="W33" s="141">
        <v>0</v>
      </c>
    </row>
    <row r="34" spans="1:23" x14ac:dyDescent="0.4">
      <c r="A34" s="28" t="s">
        <v>267</v>
      </c>
      <c r="B34" s="136">
        <f t="shared" si="2"/>
        <v>1</v>
      </c>
      <c r="C34" s="139">
        <v>0</v>
      </c>
      <c r="D34" s="139">
        <v>0</v>
      </c>
      <c r="E34" s="139">
        <v>0</v>
      </c>
      <c r="F34" s="139">
        <v>0</v>
      </c>
      <c r="G34" s="139">
        <v>0</v>
      </c>
      <c r="H34" s="139">
        <v>0</v>
      </c>
      <c r="I34" s="139">
        <v>0</v>
      </c>
      <c r="J34" s="139">
        <v>0</v>
      </c>
      <c r="K34" s="139">
        <v>0</v>
      </c>
      <c r="L34" s="139">
        <v>0</v>
      </c>
      <c r="M34" s="139">
        <v>0</v>
      </c>
      <c r="N34" s="140">
        <v>0</v>
      </c>
      <c r="O34" s="140">
        <v>0</v>
      </c>
      <c r="P34" s="140">
        <v>0</v>
      </c>
      <c r="Q34" s="140">
        <v>0</v>
      </c>
      <c r="R34" s="140">
        <v>1</v>
      </c>
      <c r="S34" s="140">
        <v>0</v>
      </c>
      <c r="T34" s="140">
        <v>0</v>
      </c>
      <c r="U34" s="140">
        <v>0</v>
      </c>
      <c r="V34" s="140">
        <v>0</v>
      </c>
      <c r="W34" s="141">
        <v>0</v>
      </c>
    </row>
    <row r="35" spans="1:23" x14ac:dyDescent="0.4">
      <c r="A35" s="13" t="s">
        <v>154</v>
      </c>
      <c r="B35" s="136">
        <f t="shared" si="2"/>
        <v>2</v>
      </c>
      <c r="C35" s="139">
        <v>1</v>
      </c>
      <c r="D35" s="139">
        <v>0</v>
      </c>
      <c r="E35" s="139">
        <v>0</v>
      </c>
      <c r="F35" s="139">
        <v>0</v>
      </c>
      <c r="G35" s="139">
        <v>0</v>
      </c>
      <c r="H35" s="139">
        <v>1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40">
        <v>0</v>
      </c>
      <c r="O35" s="140">
        <v>0</v>
      </c>
      <c r="P35" s="140">
        <v>0</v>
      </c>
      <c r="Q35" s="140">
        <v>0</v>
      </c>
      <c r="R35" s="140">
        <v>0</v>
      </c>
      <c r="S35" s="140">
        <v>0</v>
      </c>
      <c r="T35" s="140">
        <v>0</v>
      </c>
      <c r="U35" s="140">
        <v>0</v>
      </c>
      <c r="V35" s="140">
        <v>0</v>
      </c>
      <c r="W35" s="141">
        <v>0</v>
      </c>
    </row>
    <row r="36" spans="1:23" x14ac:dyDescent="0.4">
      <c r="A36" s="13" t="s">
        <v>231</v>
      </c>
      <c r="B36" s="136">
        <f t="shared" si="2"/>
        <v>30</v>
      </c>
      <c r="C36" s="139">
        <v>2</v>
      </c>
      <c r="D36" s="140">
        <v>8</v>
      </c>
      <c r="E36" s="139">
        <v>5</v>
      </c>
      <c r="F36" s="139">
        <v>0</v>
      </c>
      <c r="G36" s="139">
        <v>1</v>
      </c>
      <c r="H36" s="139">
        <v>4</v>
      </c>
      <c r="I36" s="140">
        <v>2</v>
      </c>
      <c r="J36" s="139">
        <v>0</v>
      </c>
      <c r="K36" s="140">
        <v>1</v>
      </c>
      <c r="L36" s="140">
        <v>1</v>
      </c>
      <c r="M36" s="140">
        <v>1</v>
      </c>
      <c r="N36" s="140">
        <v>0</v>
      </c>
      <c r="O36" s="140">
        <v>0</v>
      </c>
      <c r="P36" s="140">
        <v>2</v>
      </c>
      <c r="Q36" s="140">
        <v>1</v>
      </c>
      <c r="R36" s="140">
        <v>0</v>
      </c>
      <c r="S36" s="140">
        <v>1</v>
      </c>
      <c r="T36" s="140">
        <v>0</v>
      </c>
      <c r="U36" s="140">
        <v>0</v>
      </c>
      <c r="V36" s="140">
        <v>0</v>
      </c>
      <c r="W36" s="141">
        <v>1</v>
      </c>
    </row>
    <row r="37" spans="1:23" x14ac:dyDescent="0.4">
      <c r="A37" s="13" t="s">
        <v>177</v>
      </c>
      <c r="B37" s="136">
        <f t="shared" si="2"/>
        <v>6</v>
      </c>
      <c r="C37" s="139">
        <v>0</v>
      </c>
      <c r="D37" s="140">
        <v>3</v>
      </c>
      <c r="E37" s="139">
        <v>0</v>
      </c>
      <c r="F37" s="139">
        <v>0</v>
      </c>
      <c r="G37" s="139">
        <v>0</v>
      </c>
      <c r="H37" s="139">
        <v>0</v>
      </c>
      <c r="I37" s="140">
        <v>1</v>
      </c>
      <c r="J37" s="139">
        <v>0</v>
      </c>
      <c r="K37" s="139">
        <v>0</v>
      </c>
      <c r="L37" s="139">
        <v>0</v>
      </c>
      <c r="M37" s="139">
        <v>0</v>
      </c>
      <c r="N37" s="140">
        <v>0</v>
      </c>
      <c r="O37" s="140">
        <v>2</v>
      </c>
      <c r="P37" s="140">
        <v>0</v>
      </c>
      <c r="Q37" s="140">
        <v>0</v>
      </c>
      <c r="R37" s="140">
        <v>0</v>
      </c>
      <c r="S37" s="140">
        <v>0</v>
      </c>
      <c r="T37" s="140">
        <v>0</v>
      </c>
      <c r="U37" s="140">
        <v>0</v>
      </c>
      <c r="V37" s="140">
        <v>0</v>
      </c>
      <c r="W37" s="141">
        <v>0</v>
      </c>
    </row>
    <row r="38" spans="1:23" x14ac:dyDescent="0.4">
      <c r="A38" s="13" t="s">
        <v>229</v>
      </c>
      <c r="B38" s="136">
        <f t="shared" si="2"/>
        <v>2</v>
      </c>
      <c r="C38" s="139">
        <v>0</v>
      </c>
      <c r="D38" s="139">
        <v>0</v>
      </c>
      <c r="E38" s="139">
        <v>0</v>
      </c>
      <c r="F38" s="139">
        <v>0</v>
      </c>
      <c r="G38" s="139">
        <v>0</v>
      </c>
      <c r="H38" s="139">
        <v>0</v>
      </c>
      <c r="I38" s="139">
        <v>0</v>
      </c>
      <c r="J38" s="139">
        <v>0</v>
      </c>
      <c r="K38" s="139">
        <v>0</v>
      </c>
      <c r="L38" s="139">
        <v>0</v>
      </c>
      <c r="M38" s="139">
        <v>0</v>
      </c>
      <c r="N38" s="140">
        <v>0</v>
      </c>
      <c r="O38" s="140">
        <v>0</v>
      </c>
      <c r="P38" s="140">
        <v>0</v>
      </c>
      <c r="Q38" s="140">
        <v>0</v>
      </c>
      <c r="R38" s="140">
        <v>0</v>
      </c>
      <c r="S38" s="140">
        <v>0</v>
      </c>
      <c r="T38" s="140">
        <v>0</v>
      </c>
      <c r="U38" s="140">
        <v>0</v>
      </c>
      <c r="V38" s="140">
        <v>2</v>
      </c>
      <c r="W38" s="141">
        <v>0</v>
      </c>
    </row>
    <row r="39" spans="1:23" x14ac:dyDescent="0.4">
      <c r="A39" s="13" t="s">
        <v>237</v>
      </c>
      <c r="B39" s="136">
        <f t="shared" si="2"/>
        <v>8</v>
      </c>
      <c r="C39" s="139">
        <v>0</v>
      </c>
      <c r="D39" s="139">
        <v>0</v>
      </c>
      <c r="E39" s="139">
        <v>0</v>
      </c>
      <c r="F39" s="140">
        <v>2</v>
      </c>
      <c r="G39" s="139">
        <v>0</v>
      </c>
      <c r="H39" s="139">
        <v>0</v>
      </c>
      <c r="I39" s="140">
        <v>5</v>
      </c>
      <c r="J39" s="139">
        <v>0</v>
      </c>
      <c r="K39" s="139">
        <v>0</v>
      </c>
      <c r="L39" s="140">
        <v>1</v>
      </c>
      <c r="M39" s="139">
        <v>0</v>
      </c>
      <c r="N39" s="140">
        <v>0</v>
      </c>
      <c r="O39" s="140">
        <v>0</v>
      </c>
      <c r="P39" s="140">
        <v>0</v>
      </c>
      <c r="Q39" s="140">
        <v>0</v>
      </c>
      <c r="R39" s="140">
        <v>0</v>
      </c>
      <c r="S39" s="140">
        <v>0</v>
      </c>
      <c r="T39" s="140">
        <v>0</v>
      </c>
      <c r="U39" s="140">
        <v>0</v>
      </c>
      <c r="V39" s="140">
        <v>0</v>
      </c>
      <c r="W39" s="141">
        <v>0</v>
      </c>
    </row>
    <row r="40" spans="1:23" x14ac:dyDescent="0.4">
      <c r="A40" s="28" t="s">
        <v>381</v>
      </c>
      <c r="B40" s="136">
        <f t="shared" si="2"/>
        <v>2</v>
      </c>
      <c r="C40" s="139">
        <v>0</v>
      </c>
      <c r="D40" s="140">
        <v>1</v>
      </c>
      <c r="E40" s="139">
        <v>0</v>
      </c>
      <c r="F40" s="139">
        <v>0</v>
      </c>
      <c r="G40" s="139">
        <v>0</v>
      </c>
      <c r="H40" s="139">
        <v>0</v>
      </c>
      <c r="I40" s="139">
        <v>0</v>
      </c>
      <c r="J40" s="139">
        <v>0</v>
      </c>
      <c r="K40" s="139">
        <v>0</v>
      </c>
      <c r="L40" s="139">
        <v>0</v>
      </c>
      <c r="M40" s="139">
        <v>0</v>
      </c>
      <c r="N40" s="140">
        <v>0</v>
      </c>
      <c r="O40" s="140">
        <v>0</v>
      </c>
      <c r="P40" s="140">
        <v>0</v>
      </c>
      <c r="Q40" s="140">
        <v>0</v>
      </c>
      <c r="R40" s="140">
        <v>0</v>
      </c>
      <c r="S40" s="140">
        <v>0</v>
      </c>
      <c r="T40" s="140">
        <v>0</v>
      </c>
      <c r="U40" s="140">
        <v>0</v>
      </c>
      <c r="V40" s="140">
        <v>0</v>
      </c>
      <c r="W40" s="141">
        <v>1</v>
      </c>
    </row>
    <row r="41" spans="1:23" x14ac:dyDescent="0.4">
      <c r="A41" s="13" t="s">
        <v>228</v>
      </c>
      <c r="B41" s="136">
        <f t="shared" si="2"/>
        <v>20</v>
      </c>
      <c r="C41" s="139">
        <v>0</v>
      </c>
      <c r="D41" s="140">
        <v>3</v>
      </c>
      <c r="E41" s="140">
        <v>3</v>
      </c>
      <c r="F41" s="139">
        <v>2</v>
      </c>
      <c r="G41" s="139">
        <v>0</v>
      </c>
      <c r="H41" s="139">
        <v>0</v>
      </c>
      <c r="I41" s="140">
        <v>1</v>
      </c>
      <c r="J41" s="140">
        <v>1</v>
      </c>
      <c r="K41" s="140">
        <v>1</v>
      </c>
      <c r="L41" s="139">
        <v>0</v>
      </c>
      <c r="M41" s="139">
        <v>0</v>
      </c>
      <c r="N41" s="140">
        <v>0</v>
      </c>
      <c r="O41" s="140">
        <v>0</v>
      </c>
      <c r="P41" s="140">
        <v>0</v>
      </c>
      <c r="Q41" s="140">
        <v>0</v>
      </c>
      <c r="R41" s="140">
        <v>3</v>
      </c>
      <c r="S41" s="140">
        <v>1</v>
      </c>
      <c r="T41" s="140">
        <v>0</v>
      </c>
      <c r="U41" s="140">
        <v>0</v>
      </c>
      <c r="V41" s="140">
        <v>0</v>
      </c>
      <c r="W41" s="141">
        <v>5</v>
      </c>
    </row>
    <row r="42" spans="1:23" x14ac:dyDescent="0.4">
      <c r="A42" s="13" t="s">
        <v>321</v>
      </c>
      <c r="B42" s="136">
        <f t="shared" si="2"/>
        <v>22</v>
      </c>
      <c r="C42" s="139">
        <v>0</v>
      </c>
      <c r="D42" s="140">
        <v>9</v>
      </c>
      <c r="E42" s="139">
        <v>1</v>
      </c>
      <c r="F42" s="139">
        <v>1</v>
      </c>
      <c r="G42" s="139">
        <v>0</v>
      </c>
      <c r="H42" s="140">
        <v>2</v>
      </c>
      <c r="I42" s="140">
        <v>3</v>
      </c>
      <c r="J42" s="139">
        <v>0</v>
      </c>
      <c r="K42" s="140">
        <v>2</v>
      </c>
      <c r="L42" s="139">
        <v>0</v>
      </c>
      <c r="M42" s="139">
        <v>0</v>
      </c>
      <c r="N42" s="140">
        <v>0</v>
      </c>
      <c r="O42" s="140">
        <v>1</v>
      </c>
      <c r="P42" s="140">
        <v>0</v>
      </c>
      <c r="Q42" s="140">
        <v>0</v>
      </c>
      <c r="R42" s="140">
        <v>1</v>
      </c>
      <c r="S42" s="140">
        <v>0</v>
      </c>
      <c r="T42" s="140">
        <v>0</v>
      </c>
      <c r="U42" s="140">
        <v>0</v>
      </c>
      <c r="V42" s="140">
        <v>0</v>
      </c>
      <c r="W42" s="141">
        <v>2</v>
      </c>
    </row>
    <row r="43" spans="1:23" x14ac:dyDescent="0.4">
      <c r="A43" s="28" t="s">
        <v>243</v>
      </c>
      <c r="B43" s="136">
        <f t="shared" si="2"/>
        <v>4</v>
      </c>
      <c r="C43" s="139">
        <v>0</v>
      </c>
      <c r="D43" s="139">
        <v>0</v>
      </c>
      <c r="E43" s="139">
        <v>1</v>
      </c>
      <c r="F43" s="139">
        <v>0</v>
      </c>
      <c r="G43" s="139">
        <v>0</v>
      </c>
      <c r="H43" s="139">
        <v>0</v>
      </c>
      <c r="I43" s="139">
        <v>0</v>
      </c>
      <c r="J43" s="140">
        <v>1</v>
      </c>
      <c r="K43" s="139">
        <v>0</v>
      </c>
      <c r="L43" s="139">
        <v>0</v>
      </c>
      <c r="M43" s="139">
        <v>0</v>
      </c>
      <c r="N43" s="140">
        <v>0</v>
      </c>
      <c r="O43" s="140">
        <v>0</v>
      </c>
      <c r="P43" s="140">
        <v>0</v>
      </c>
      <c r="Q43" s="140">
        <v>0</v>
      </c>
      <c r="R43" s="140">
        <v>2</v>
      </c>
      <c r="S43" s="140">
        <v>0</v>
      </c>
      <c r="T43" s="140">
        <v>0</v>
      </c>
      <c r="U43" s="140">
        <v>0</v>
      </c>
      <c r="V43" s="140">
        <v>0</v>
      </c>
      <c r="W43" s="141">
        <v>0</v>
      </c>
    </row>
    <row r="44" spans="1:23" x14ac:dyDescent="0.4">
      <c r="A44" s="13" t="s">
        <v>190</v>
      </c>
      <c r="B44" s="136">
        <f t="shared" si="2"/>
        <v>32</v>
      </c>
      <c r="C44" s="139">
        <v>1</v>
      </c>
      <c r="D44" s="140">
        <v>6</v>
      </c>
      <c r="E44" s="139">
        <v>1</v>
      </c>
      <c r="F44" s="139">
        <v>0</v>
      </c>
      <c r="G44" s="140">
        <v>1</v>
      </c>
      <c r="H44" s="139">
        <v>0</v>
      </c>
      <c r="I44" s="140">
        <v>6</v>
      </c>
      <c r="J44" s="139">
        <v>0</v>
      </c>
      <c r="K44" s="139">
        <v>0</v>
      </c>
      <c r="L44" s="140">
        <v>1</v>
      </c>
      <c r="M44" s="139">
        <v>0</v>
      </c>
      <c r="N44" s="140">
        <v>0</v>
      </c>
      <c r="O44" s="140">
        <v>0</v>
      </c>
      <c r="P44" s="140">
        <v>4</v>
      </c>
      <c r="Q44" s="140">
        <v>0</v>
      </c>
      <c r="R44" s="140">
        <v>4</v>
      </c>
      <c r="S44" s="140">
        <v>1</v>
      </c>
      <c r="T44" s="140">
        <v>0</v>
      </c>
      <c r="U44" s="140">
        <v>0</v>
      </c>
      <c r="V44" s="140">
        <v>3</v>
      </c>
      <c r="W44" s="141">
        <v>4</v>
      </c>
    </row>
    <row r="45" spans="1:23" x14ac:dyDescent="0.4">
      <c r="A45" s="28" t="s">
        <v>191</v>
      </c>
      <c r="B45" s="136">
        <f t="shared" si="2"/>
        <v>341</v>
      </c>
      <c r="C45" s="140">
        <v>2</v>
      </c>
      <c r="D45" s="140">
        <v>102</v>
      </c>
      <c r="E45" s="140">
        <v>13</v>
      </c>
      <c r="F45" s="140">
        <v>31</v>
      </c>
      <c r="G45" s="139">
        <v>1</v>
      </c>
      <c r="H45" s="140">
        <v>7</v>
      </c>
      <c r="I45" s="140">
        <v>33</v>
      </c>
      <c r="J45" s="140">
        <v>6</v>
      </c>
      <c r="K45" s="140">
        <v>18</v>
      </c>
      <c r="L45" s="140">
        <v>11</v>
      </c>
      <c r="M45" s="140">
        <v>11</v>
      </c>
      <c r="N45" s="140">
        <v>4</v>
      </c>
      <c r="O45" s="140">
        <v>7</v>
      </c>
      <c r="P45" s="140">
        <v>14</v>
      </c>
      <c r="Q45" s="140">
        <v>7</v>
      </c>
      <c r="R45" s="140">
        <v>19</v>
      </c>
      <c r="S45" s="140">
        <v>5</v>
      </c>
      <c r="T45" s="140">
        <v>7</v>
      </c>
      <c r="U45" s="140">
        <v>6</v>
      </c>
      <c r="V45" s="140">
        <v>12</v>
      </c>
      <c r="W45" s="141">
        <v>25</v>
      </c>
    </row>
    <row r="46" spans="1:23" x14ac:dyDescent="0.4">
      <c r="A46" s="28" t="s">
        <v>220</v>
      </c>
      <c r="B46" s="136">
        <f t="shared" si="2"/>
        <v>4</v>
      </c>
      <c r="C46" s="139">
        <v>0</v>
      </c>
      <c r="D46" s="140">
        <v>1</v>
      </c>
      <c r="E46" s="139">
        <v>0</v>
      </c>
      <c r="F46" s="139">
        <v>1</v>
      </c>
      <c r="G46" s="139">
        <v>0</v>
      </c>
      <c r="H46" s="139">
        <v>0</v>
      </c>
      <c r="I46" s="139">
        <v>1</v>
      </c>
      <c r="J46" s="139">
        <v>0</v>
      </c>
      <c r="K46" s="139">
        <v>0</v>
      </c>
      <c r="L46" s="139">
        <v>0</v>
      </c>
      <c r="M46" s="139">
        <v>0</v>
      </c>
      <c r="N46" s="140">
        <v>0</v>
      </c>
      <c r="O46" s="140">
        <v>0</v>
      </c>
      <c r="P46" s="140">
        <v>0</v>
      </c>
      <c r="Q46" s="140">
        <v>0</v>
      </c>
      <c r="R46" s="140">
        <v>0</v>
      </c>
      <c r="S46" s="140">
        <v>0</v>
      </c>
      <c r="T46" s="140">
        <v>1</v>
      </c>
      <c r="U46" s="140">
        <v>0</v>
      </c>
      <c r="V46" s="140">
        <v>0</v>
      </c>
      <c r="W46" s="141">
        <v>0</v>
      </c>
    </row>
    <row r="47" spans="1:23" x14ac:dyDescent="0.4">
      <c r="A47" s="28" t="s">
        <v>140</v>
      </c>
      <c r="B47" s="136">
        <f t="shared" si="2"/>
        <v>2</v>
      </c>
      <c r="C47" s="139">
        <v>0</v>
      </c>
      <c r="D47" s="140">
        <v>1</v>
      </c>
      <c r="E47" s="139">
        <v>0</v>
      </c>
      <c r="F47" s="139">
        <v>0</v>
      </c>
      <c r="G47" s="139">
        <v>0</v>
      </c>
      <c r="H47" s="139">
        <v>0</v>
      </c>
      <c r="I47" s="139">
        <v>0</v>
      </c>
      <c r="J47" s="139">
        <v>0</v>
      </c>
      <c r="K47" s="139">
        <v>0</v>
      </c>
      <c r="L47" s="139">
        <v>0</v>
      </c>
      <c r="M47" s="139">
        <v>0</v>
      </c>
      <c r="N47" s="140">
        <v>0</v>
      </c>
      <c r="O47" s="140">
        <v>0</v>
      </c>
      <c r="P47" s="140">
        <v>0</v>
      </c>
      <c r="Q47" s="140">
        <v>0</v>
      </c>
      <c r="R47" s="140">
        <v>0</v>
      </c>
      <c r="S47" s="140">
        <v>0</v>
      </c>
      <c r="T47" s="140">
        <v>0</v>
      </c>
      <c r="U47" s="140">
        <v>0</v>
      </c>
      <c r="V47" s="140">
        <v>0</v>
      </c>
      <c r="W47" s="141">
        <v>1</v>
      </c>
    </row>
    <row r="48" spans="1:23" x14ac:dyDescent="0.4">
      <c r="A48" s="13" t="s">
        <v>322</v>
      </c>
      <c r="B48" s="136">
        <f t="shared" si="2"/>
        <v>298</v>
      </c>
      <c r="C48" s="139">
        <v>6</v>
      </c>
      <c r="D48" s="140">
        <v>77</v>
      </c>
      <c r="E48" s="140">
        <v>33</v>
      </c>
      <c r="F48" s="140">
        <v>6</v>
      </c>
      <c r="G48" s="140">
        <v>5</v>
      </c>
      <c r="H48" s="139">
        <v>3</v>
      </c>
      <c r="I48" s="140">
        <v>15</v>
      </c>
      <c r="J48" s="140">
        <v>1</v>
      </c>
      <c r="K48" s="140">
        <v>20</v>
      </c>
      <c r="L48" s="140">
        <v>8</v>
      </c>
      <c r="M48" s="140">
        <v>13</v>
      </c>
      <c r="N48" s="140">
        <v>2</v>
      </c>
      <c r="O48" s="140">
        <v>5</v>
      </c>
      <c r="P48" s="140">
        <v>19</v>
      </c>
      <c r="Q48" s="140">
        <v>7</v>
      </c>
      <c r="R48" s="140">
        <v>22</v>
      </c>
      <c r="S48" s="140">
        <v>9</v>
      </c>
      <c r="T48" s="140">
        <v>0</v>
      </c>
      <c r="U48" s="140">
        <v>2</v>
      </c>
      <c r="V48" s="140">
        <v>24</v>
      </c>
      <c r="W48" s="141">
        <v>21</v>
      </c>
    </row>
    <row r="49" spans="1:23" x14ac:dyDescent="0.4">
      <c r="A49" s="28" t="s">
        <v>162</v>
      </c>
      <c r="B49" s="136">
        <f t="shared" si="2"/>
        <v>79</v>
      </c>
      <c r="C49" s="139">
        <v>0</v>
      </c>
      <c r="D49" s="140">
        <v>27</v>
      </c>
      <c r="E49" s="140">
        <v>4</v>
      </c>
      <c r="F49" s="140">
        <v>4</v>
      </c>
      <c r="G49" s="140">
        <v>2</v>
      </c>
      <c r="H49" s="140">
        <v>1</v>
      </c>
      <c r="I49" s="140">
        <v>11</v>
      </c>
      <c r="J49" s="140">
        <v>4</v>
      </c>
      <c r="K49" s="140">
        <v>4</v>
      </c>
      <c r="L49" s="139">
        <v>0</v>
      </c>
      <c r="M49" s="140">
        <v>3</v>
      </c>
      <c r="N49" s="140">
        <v>4</v>
      </c>
      <c r="O49" s="140">
        <v>2</v>
      </c>
      <c r="P49" s="140">
        <v>1</v>
      </c>
      <c r="Q49" s="140">
        <v>2</v>
      </c>
      <c r="R49" s="140">
        <v>7</v>
      </c>
      <c r="S49" s="140">
        <v>1</v>
      </c>
      <c r="T49" s="140">
        <v>0</v>
      </c>
      <c r="U49" s="140">
        <v>0</v>
      </c>
      <c r="V49" s="140">
        <v>0</v>
      </c>
      <c r="W49" s="141">
        <v>2</v>
      </c>
    </row>
    <row r="50" spans="1:23" x14ac:dyDescent="0.4">
      <c r="A50" s="13" t="s">
        <v>323</v>
      </c>
      <c r="B50" s="136">
        <f t="shared" si="2"/>
        <v>6</v>
      </c>
      <c r="C50" s="139">
        <v>0</v>
      </c>
      <c r="D50" s="140">
        <v>2</v>
      </c>
      <c r="E50" s="139">
        <v>0</v>
      </c>
      <c r="F50" s="139">
        <v>1</v>
      </c>
      <c r="G50" s="139">
        <v>1</v>
      </c>
      <c r="H50" s="139">
        <v>0</v>
      </c>
      <c r="I50" s="140">
        <v>1</v>
      </c>
      <c r="J50" s="139">
        <v>0</v>
      </c>
      <c r="K50" s="139">
        <v>0</v>
      </c>
      <c r="L50" s="139">
        <v>0</v>
      </c>
      <c r="M50" s="139">
        <v>0</v>
      </c>
      <c r="N50" s="140">
        <v>0</v>
      </c>
      <c r="O50" s="140">
        <v>0</v>
      </c>
      <c r="P50" s="140">
        <v>0</v>
      </c>
      <c r="Q50" s="139">
        <v>1</v>
      </c>
      <c r="R50" s="140">
        <v>0</v>
      </c>
      <c r="S50" s="140">
        <v>0</v>
      </c>
      <c r="T50" s="140">
        <v>0</v>
      </c>
      <c r="U50" s="140">
        <v>0</v>
      </c>
      <c r="V50" s="140">
        <v>0</v>
      </c>
      <c r="W50" s="141">
        <v>0</v>
      </c>
    </row>
    <row r="51" spans="1:23" x14ac:dyDescent="0.4">
      <c r="A51" s="13" t="s">
        <v>181</v>
      </c>
      <c r="B51" s="136">
        <f t="shared" si="2"/>
        <v>2</v>
      </c>
      <c r="C51" s="139">
        <v>2</v>
      </c>
      <c r="D51" s="139">
        <v>0</v>
      </c>
      <c r="E51" s="139"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39">
        <v>0</v>
      </c>
      <c r="L51" s="139">
        <v>0</v>
      </c>
      <c r="M51" s="139">
        <v>0</v>
      </c>
      <c r="N51" s="140">
        <v>0</v>
      </c>
      <c r="O51" s="140">
        <v>0</v>
      </c>
      <c r="P51" s="140">
        <v>0</v>
      </c>
      <c r="Q51" s="140">
        <v>0</v>
      </c>
      <c r="R51" s="140">
        <v>0</v>
      </c>
      <c r="S51" s="140">
        <v>0</v>
      </c>
      <c r="T51" s="140">
        <v>0</v>
      </c>
      <c r="U51" s="140">
        <v>0</v>
      </c>
      <c r="V51" s="140">
        <v>0</v>
      </c>
      <c r="W51" s="141">
        <v>0</v>
      </c>
    </row>
    <row r="52" spans="1:23" x14ac:dyDescent="0.4">
      <c r="A52" s="28" t="s">
        <v>245</v>
      </c>
      <c r="B52" s="136">
        <f t="shared" si="2"/>
        <v>1</v>
      </c>
      <c r="C52" s="139">
        <v>0</v>
      </c>
      <c r="D52" s="139">
        <v>0</v>
      </c>
      <c r="E52" s="139">
        <v>0</v>
      </c>
      <c r="F52" s="139">
        <v>0</v>
      </c>
      <c r="G52" s="139">
        <v>0</v>
      </c>
      <c r="H52" s="139">
        <v>0</v>
      </c>
      <c r="I52" s="139">
        <v>0</v>
      </c>
      <c r="J52" s="139">
        <v>0</v>
      </c>
      <c r="K52" s="139">
        <v>0</v>
      </c>
      <c r="L52" s="139">
        <v>0</v>
      </c>
      <c r="M52" s="139">
        <v>0</v>
      </c>
      <c r="N52" s="140">
        <v>0</v>
      </c>
      <c r="O52" s="140">
        <v>0</v>
      </c>
      <c r="P52" s="140">
        <v>0</v>
      </c>
      <c r="Q52" s="140">
        <v>0</v>
      </c>
      <c r="R52" s="140">
        <v>0</v>
      </c>
      <c r="S52" s="140">
        <v>0</v>
      </c>
      <c r="T52" s="140">
        <v>0</v>
      </c>
      <c r="U52" s="140">
        <v>0</v>
      </c>
      <c r="V52" s="140">
        <v>0</v>
      </c>
      <c r="W52" s="141">
        <v>1</v>
      </c>
    </row>
    <row r="53" spans="1:23" x14ac:dyDescent="0.4">
      <c r="A53" s="13" t="s">
        <v>192</v>
      </c>
      <c r="B53" s="136">
        <f t="shared" si="2"/>
        <v>27</v>
      </c>
      <c r="C53" s="139">
        <v>0</v>
      </c>
      <c r="D53" s="140">
        <v>15</v>
      </c>
      <c r="E53" s="139">
        <v>0</v>
      </c>
      <c r="F53" s="139">
        <v>0</v>
      </c>
      <c r="G53" s="140">
        <v>1</v>
      </c>
      <c r="H53" s="139">
        <v>0</v>
      </c>
      <c r="I53" s="139">
        <v>4</v>
      </c>
      <c r="J53" s="139">
        <v>0</v>
      </c>
      <c r="K53" s="140">
        <v>2</v>
      </c>
      <c r="L53" s="140">
        <v>1</v>
      </c>
      <c r="M53" s="140">
        <v>1</v>
      </c>
      <c r="N53" s="140">
        <v>0</v>
      </c>
      <c r="O53" s="140">
        <v>0</v>
      </c>
      <c r="P53" s="140">
        <v>0</v>
      </c>
      <c r="Q53" s="140">
        <v>0</v>
      </c>
      <c r="R53" s="140">
        <v>1</v>
      </c>
      <c r="S53" s="140">
        <v>0</v>
      </c>
      <c r="T53" s="140">
        <v>0</v>
      </c>
      <c r="U53" s="140">
        <v>0</v>
      </c>
      <c r="V53" s="140">
        <v>0</v>
      </c>
      <c r="W53" s="141">
        <v>2</v>
      </c>
    </row>
    <row r="54" spans="1:23" x14ac:dyDescent="0.4">
      <c r="A54" s="13" t="s">
        <v>193</v>
      </c>
      <c r="B54" s="136">
        <f t="shared" si="2"/>
        <v>1</v>
      </c>
      <c r="C54" s="139">
        <v>0</v>
      </c>
      <c r="D54" s="139">
        <v>0</v>
      </c>
      <c r="E54" s="139">
        <v>0</v>
      </c>
      <c r="F54" s="139">
        <v>0</v>
      </c>
      <c r="G54" s="139">
        <v>0</v>
      </c>
      <c r="H54" s="140">
        <v>1</v>
      </c>
      <c r="I54" s="139">
        <v>0</v>
      </c>
      <c r="J54" s="139">
        <v>0</v>
      </c>
      <c r="K54" s="139">
        <v>0</v>
      </c>
      <c r="L54" s="139">
        <v>0</v>
      </c>
      <c r="M54" s="139">
        <v>0</v>
      </c>
      <c r="N54" s="140">
        <v>0</v>
      </c>
      <c r="O54" s="140">
        <v>0</v>
      </c>
      <c r="P54" s="140">
        <v>0</v>
      </c>
      <c r="Q54" s="140">
        <v>0</v>
      </c>
      <c r="R54" s="140">
        <v>0</v>
      </c>
      <c r="S54" s="140">
        <v>0</v>
      </c>
      <c r="T54" s="140">
        <v>0</v>
      </c>
      <c r="U54" s="140">
        <v>0</v>
      </c>
      <c r="V54" s="140">
        <v>0</v>
      </c>
      <c r="W54" s="141">
        <v>0</v>
      </c>
    </row>
    <row r="55" spans="1:23" x14ac:dyDescent="0.4">
      <c r="A55" s="13" t="s">
        <v>194</v>
      </c>
      <c r="B55" s="136">
        <f t="shared" si="2"/>
        <v>20</v>
      </c>
      <c r="C55" s="139">
        <v>0</v>
      </c>
      <c r="D55" s="140">
        <v>11</v>
      </c>
      <c r="E55" s="139">
        <v>2</v>
      </c>
      <c r="F55" s="140">
        <v>1</v>
      </c>
      <c r="G55" s="139">
        <v>0</v>
      </c>
      <c r="H55" s="139">
        <v>0</v>
      </c>
      <c r="I55" s="140">
        <v>3</v>
      </c>
      <c r="J55" s="139">
        <v>0</v>
      </c>
      <c r="K55" s="139">
        <v>1</v>
      </c>
      <c r="L55" s="140">
        <v>1</v>
      </c>
      <c r="M55" s="139">
        <v>0</v>
      </c>
      <c r="N55" s="140">
        <v>0</v>
      </c>
      <c r="O55" s="140">
        <v>1</v>
      </c>
      <c r="P55" s="140">
        <v>0</v>
      </c>
      <c r="Q55" s="140">
        <v>0</v>
      </c>
      <c r="R55" s="140">
        <v>0</v>
      </c>
      <c r="S55" s="140">
        <v>0</v>
      </c>
      <c r="T55" s="140">
        <v>0</v>
      </c>
      <c r="U55" s="140">
        <v>0</v>
      </c>
      <c r="V55" s="140">
        <v>0</v>
      </c>
      <c r="W55" s="141">
        <v>0</v>
      </c>
    </row>
    <row r="56" spans="1:23" x14ac:dyDescent="0.4">
      <c r="A56" s="28" t="s">
        <v>163</v>
      </c>
      <c r="B56" s="136">
        <f t="shared" si="2"/>
        <v>3</v>
      </c>
      <c r="C56" s="139">
        <v>0</v>
      </c>
      <c r="D56" s="139">
        <v>0</v>
      </c>
      <c r="E56" s="139">
        <v>1</v>
      </c>
      <c r="F56" s="139">
        <v>0</v>
      </c>
      <c r="G56" s="139">
        <v>0</v>
      </c>
      <c r="H56" s="139">
        <v>0</v>
      </c>
      <c r="I56" s="139">
        <v>0</v>
      </c>
      <c r="J56" s="139">
        <v>0</v>
      </c>
      <c r="K56" s="139">
        <v>0</v>
      </c>
      <c r="L56" s="139">
        <v>1</v>
      </c>
      <c r="M56" s="139">
        <v>0</v>
      </c>
      <c r="N56" s="140">
        <v>0</v>
      </c>
      <c r="O56" s="140">
        <v>0</v>
      </c>
      <c r="P56" s="140">
        <v>0</v>
      </c>
      <c r="Q56" s="140">
        <v>0</v>
      </c>
      <c r="R56" s="140">
        <v>0</v>
      </c>
      <c r="S56" s="140">
        <v>0</v>
      </c>
      <c r="T56" s="140">
        <v>0</v>
      </c>
      <c r="U56" s="140">
        <v>0</v>
      </c>
      <c r="V56" s="140">
        <v>0</v>
      </c>
      <c r="W56" s="141">
        <v>1</v>
      </c>
    </row>
    <row r="57" spans="1:23" x14ac:dyDescent="0.4">
      <c r="A57" s="13" t="s">
        <v>209</v>
      </c>
      <c r="B57" s="136">
        <f t="shared" si="2"/>
        <v>2</v>
      </c>
      <c r="C57" s="139">
        <v>0</v>
      </c>
      <c r="D57" s="139">
        <v>0</v>
      </c>
      <c r="E57" s="139">
        <v>0</v>
      </c>
      <c r="F57" s="139">
        <v>0</v>
      </c>
      <c r="G57" s="139">
        <v>0</v>
      </c>
      <c r="H57" s="139">
        <v>0</v>
      </c>
      <c r="I57" s="139">
        <v>0</v>
      </c>
      <c r="J57" s="139">
        <v>0</v>
      </c>
      <c r="K57" s="139">
        <v>0</v>
      </c>
      <c r="L57" s="139">
        <v>0</v>
      </c>
      <c r="M57" s="139">
        <v>1</v>
      </c>
      <c r="N57" s="140">
        <v>0</v>
      </c>
      <c r="O57" s="140">
        <v>0</v>
      </c>
      <c r="P57" s="140">
        <v>0</v>
      </c>
      <c r="Q57" s="140">
        <v>0</v>
      </c>
      <c r="R57" s="140">
        <v>0</v>
      </c>
      <c r="S57" s="140">
        <v>1</v>
      </c>
      <c r="T57" s="140">
        <v>0</v>
      </c>
      <c r="U57" s="140">
        <v>0</v>
      </c>
      <c r="V57" s="140">
        <v>0</v>
      </c>
      <c r="W57" s="141">
        <v>0</v>
      </c>
    </row>
    <row r="58" spans="1:23" x14ac:dyDescent="0.4">
      <c r="A58" s="13" t="s">
        <v>232</v>
      </c>
      <c r="B58" s="136">
        <f t="shared" si="2"/>
        <v>2</v>
      </c>
      <c r="C58" s="139">
        <v>0</v>
      </c>
      <c r="D58" s="140">
        <v>2</v>
      </c>
      <c r="E58" s="139">
        <v>0</v>
      </c>
      <c r="F58" s="139">
        <v>0</v>
      </c>
      <c r="G58" s="139">
        <v>0</v>
      </c>
      <c r="H58" s="139">
        <v>0</v>
      </c>
      <c r="I58" s="139">
        <v>0</v>
      </c>
      <c r="J58" s="139">
        <v>0</v>
      </c>
      <c r="K58" s="139">
        <v>0</v>
      </c>
      <c r="L58" s="139">
        <v>0</v>
      </c>
      <c r="M58" s="139">
        <v>0</v>
      </c>
      <c r="N58" s="140">
        <v>0</v>
      </c>
      <c r="O58" s="140">
        <v>0</v>
      </c>
      <c r="P58" s="140">
        <v>0</v>
      </c>
      <c r="Q58" s="140">
        <v>0</v>
      </c>
      <c r="R58" s="140">
        <v>0</v>
      </c>
      <c r="S58" s="140">
        <v>0</v>
      </c>
      <c r="T58" s="140">
        <v>0</v>
      </c>
      <c r="U58" s="140">
        <v>0</v>
      </c>
      <c r="V58" s="140">
        <v>0</v>
      </c>
      <c r="W58" s="141">
        <v>0</v>
      </c>
    </row>
    <row r="59" spans="1:23" x14ac:dyDescent="0.4">
      <c r="A59" s="13" t="s">
        <v>233</v>
      </c>
      <c r="B59" s="136">
        <f t="shared" ref="B59:B102" si="3">SUM(C59:W59)</f>
        <v>41</v>
      </c>
      <c r="C59" s="140">
        <v>2</v>
      </c>
      <c r="D59" s="140">
        <v>1</v>
      </c>
      <c r="E59" s="140">
        <v>2</v>
      </c>
      <c r="F59" s="140">
        <v>5</v>
      </c>
      <c r="G59" s="139">
        <v>0</v>
      </c>
      <c r="H59" s="140">
        <v>2</v>
      </c>
      <c r="I59" s="140">
        <v>8</v>
      </c>
      <c r="J59" s="139">
        <v>0</v>
      </c>
      <c r="K59" s="140">
        <v>13</v>
      </c>
      <c r="L59" s="139">
        <v>0</v>
      </c>
      <c r="M59" s="139">
        <v>0</v>
      </c>
      <c r="N59" s="140">
        <v>1</v>
      </c>
      <c r="O59" s="140">
        <v>0</v>
      </c>
      <c r="P59" s="140">
        <v>0</v>
      </c>
      <c r="Q59" s="140">
        <v>1</v>
      </c>
      <c r="R59" s="140">
        <v>1</v>
      </c>
      <c r="S59" s="140">
        <v>1</v>
      </c>
      <c r="T59" s="140">
        <v>0</v>
      </c>
      <c r="U59" s="140">
        <v>0</v>
      </c>
      <c r="V59" s="140">
        <v>1</v>
      </c>
      <c r="W59" s="141">
        <v>3</v>
      </c>
    </row>
    <row r="60" spans="1:23" x14ac:dyDescent="0.4">
      <c r="A60" s="13" t="s">
        <v>221</v>
      </c>
      <c r="B60" s="136">
        <f t="shared" si="3"/>
        <v>8</v>
      </c>
      <c r="C60" s="139">
        <v>0</v>
      </c>
      <c r="D60" s="140">
        <v>1</v>
      </c>
      <c r="E60" s="140">
        <v>1</v>
      </c>
      <c r="F60" s="139">
        <v>0</v>
      </c>
      <c r="G60" s="139">
        <v>0</v>
      </c>
      <c r="H60" s="139">
        <v>1</v>
      </c>
      <c r="I60" s="140">
        <v>1</v>
      </c>
      <c r="J60" s="139">
        <v>0</v>
      </c>
      <c r="K60" s="139">
        <v>0</v>
      </c>
      <c r="L60" s="139">
        <v>0</v>
      </c>
      <c r="M60" s="139">
        <v>0</v>
      </c>
      <c r="N60" s="140">
        <v>0</v>
      </c>
      <c r="O60" s="140">
        <v>1</v>
      </c>
      <c r="P60" s="140">
        <v>0</v>
      </c>
      <c r="Q60" s="140">
        <v>0</v>
      </c>
      <c r="R60" s="140">
        <v>2</v>
      </c>
      <c r="S60" s="140">
        <v>0</v>
      </c>
      <c r="T60" s="140">
        <v>0</v>
      </c>
      <c r="U60" s="140">
        <v>0</v>
      </c>
      <c r="V60" s="140">
        <v>1</v>
      </c>
      <c r="W60" s="141">
        <v>0</v>
      </c>
    </row>
    <row r="61" spans="1:23" x14ac:dyDescent="0.4">
      <c r="A61" s="13" t="s">
        <v>222</v>
      </c>
      <c r="B61" s="136">
        <f t="shared" si="3"/>
        <v>1</v>
      </c>
      <c r="C61" s="139">
        <v>0</v>
      </c>
      <c r="D61" s="139">
        <v>0</v>
      </c>
      <c r="E61" s="139"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39">
        <v>0</v>
      </c>
      <c r="L61" s="139">
        <v>0</v>
      </c>
      <c r="M61" s="139">
        <v>1</v>
      </c>
      <c r="N61" s="140">
        <v>0</v>
      </c>
      <c r="O61" s="140">
        <v>0</v>
      </c>
      <c r="P61" s="140">
        <v>0</v>
      </c>
      <c r="Q61" s="140">
        <v>0</v>
      </c>
      <c r="R61" s="140">
        <v>0</v>
      </c>
      <c r="S61" s="140">
        <v>0</v>
      </c>
      <c r="T61" s="140">
        <v>0</v>
      </c>
      <c r="U61" s="140">
        <v>0</v>
      </c>
      <c r="V61" s="140">
        <v>0</v>
      </c>
      <c r="W61" s="141">
        <v>0</v>
      </c>
    </row>
    <row r="62" spans="1:23" x14ac:dyDescent="0.4">
      <c r="A62" s="13" t="s">
        <v>252</v>
      </c>
      <c r="B62" s="136">
        <f t="shared" si="3"/>
        <v>2</v>
      </c>
      <c r="C62" s="139">
        <v>0</v>
      </c>
      <c r="D62" s="139">
        <v>0</v>
      </c>
      <c r="E62" s="139">
        <v>0</v>
      </c>
      <c r="F62" s="139">
        <v>1</v>
      </c>
      <c r="G62" s="139">
        <v>0</v>
      </c>
      <c r="H62" s="139">
        <v>0</v>
      </c>
      <c r="I62" s="139">
        <v>0</v>
      </c>
      <c r="J62" s="139">
        <v>0</v>
      </c>
      <c r="K62" s="139">
        <v>0</v>
      </c>
      <c r="L62" s="139">
        <v>1</v>
      </c>
      <c r="M62" s="139">
        <v>0</v>
      </c>
      <c r="N62" s="140">
        <v>0</v>
      </c>
      <c r="O62" s="140">
        <v>0</v>
      </c>
      <c r="P62" s="140">
        <v>0</v>
      </c>
      <c r="Q62" s="140">
        <v>0</v>
      </c>
      <c r="R62" s="140">
        <v>0</v>
      </c>
      <c r="S62" s="140">
        <v>0</v>
      </c>
      <c r="T62" s="140">
        <v>0</v>
      </c>
      <c r="U62" s="140">
        <v>0</v>
      </c>
      <c r="V62" s="140">
        <v>0</v>
      </c>
      <c r="W62" s="141">
        <v>0</v>
      </c>
    </row>
    <row r="63" spans="1:23" x14ac:dyDescent="0.4">
      <c r="A63" s="13" t="s">
        <v>195</v>
      </c>
      <c r="B63" s="136">
        <f t="shared" si="3"/>
        <v>1</v>
      </c>
      <c r="C63" s="139">
        <v>0</v>
      </c>
      <c r="D63" s="139">
        <v>0</v>
      </c>
      <c r="E63" s="139">
        <v>0</v>
      </c>
      <c r="F63" s="139">
        <v>0</v>
      </c>
      <c r="G63" s="139">
        <v>0</v>
      </c>
      <c r="H63" s="139">
        <v>0</v>
      </c>
      <c r="I63" s="139">
        <v>0</v>
      </c>
      <c r="J63" s="139">
        <v>0</v>
      </c>
      <c r="K63" s="139">
        <v>0</v>
      </c>
      <c r="L63" s="139">
        <v>0</v>
      </c>
      <c r="M63" s="139">
        <v>0</v>
      </c>
      <c r="N63" s="140">
        <v>0</v>
      </c>
      <c r="O63" s="139">
        <v>1</v>
      </c>
      <c r="P63" s="140">
        <v>0</v>
      </c>
      <c r="Q63" s="140">
        <v>0</v>
      </c>
      <c r="R63" s="140">
        <v>0</v>
      </c>
      <c r="S63" s="140">
        <v>0</v>
      </c>
      <c r="T63" s="140">
        <v>0</v>
      </c>
      <c r="U63" s="140">
        <v>0</v>
      </c>
      <c r="V63" s="140">
        <v>0</v>
      </c>
      <c r="W63" s="141">
        <v>0</v>
      </c>
    </row>
    <row r="64" spans="1:23" x14ac:dyDescent="0.4">
      <c r="A64" s="13" t="s">
        <v>141</v>
      </c>
      <c r="B64" s="136">
        <f t="shared" si="3"/>
        <v>13</v>
      </c>
      <c r="C64" s="139">
        <v>0</v>
      </c>
      <c r="D64" s="140">
        <v>4</v>
      </c>
      <c r="E64" s="139">
        <v>0</v>
      </c>
      <c r="F64" s="139">
        <v>1</v>
      </c>
      <c r="G64" s="139">
        <v>0</v>
      </c>
      <c r="H64" s="139">
        <v>0</v>
      </c>
      <c r="I64" s="140">
        <v>1</v>
      </c>
      <c r="J64" s="139">
        <v>0</v>
      </c>
      <c r="K64" s="140">
        <v>1</v>
      </c>
      <c r="L64" s="140">
        <v>2</v>
      </c>
      <c r="M64" s="139">
        <v>0</v>
      </c>
      <c r="N64" s="140">
        <v>0</v>
      </c>
      <c r="O64" s="140">
        <v>0</v>
      </c>
      <c r="P64" s="140">
        <v>0</v>
      </c>
      <c r="Q64" s="140">
        <v>0</v>
      </c>
      <c r="R64" s="140">
        <v>0</v>
      </c>
      <c r="S64" s="140">
        <v>0</v>
      </c>
      <c r="T64" s="140">
        <v>0</v>
      </c>
      <c r="U64" s="140">
        <v>0</v>
      </c>
      <c r="V64" s="140">
        <v>4</v>
      </c>
      <c r="W64" s="141">
        <v>0</v>
      </c>
    </row>
    <row r="65" spans="1:23" x14ac:dyDescent="0.4">
      <c r="A65" s="13" t="s">
        <v>142</v>
      </c>
      <c r="B65" s="136">
        <f t="shared" si="3"/>
        <v>1</v>
      </c>
      <c r="C65" s="139">
        <v>0</v>
      </c>
      <c r="D65" s="139">
        <v>0</v>
      </c>
      <c r="E65" s="139">
        <v>0</v>
      </c>
      <c r="F65" s="139">
        <v>0</v>
      </c>
      <c r="G65" s="139">
        <v>0</v>
      </c>
      <c r="H65" s="139">
        <v>0</v>
      </c>
      <c r="I65" s="139">
        <v>0</v>
      </c>
      <c r="J65" s="139">
        <v>0</v>
      </c>
      <c r="K65" s="139">
        <v>0</v>
      </c>
      <c r="L65" s="139">
        <v>0</v>
      </c>
      <c r="M65" s="141">
        <v>1</v>
      </c>
      <c r="N65" s="140">
        <v>0</v>
      </c>
      <c r="O65" s="140">
        <v>0</v>
      </c>
      <c r="P65" s="140">
        <v>0</v>
      </c>
      <c r="Q65" s="140">
        <v>0</v>
      </c>
      <c r="R65" s="140">
        <v>0</v>
      </c>
      <c r="S65" s="140">
        <v>0</v>
      </c>
      <c r="T65" s="140">
        <v>0</v>
      </c>
      <c r="U65" s="140">
        <v>0</v>
      </c>
      <c r="V65" s="140">
        <v>0</v>
      </c>
      <c r="W65" s="141">
        <v>0</v>
      </c>
    </row>
    <row r="66" spans="1:23" x14ac:dyDescent="0.4">
      <c r="A66" s="13" t="s">
        <v>143</v>
      </c>
      <c r="B66" s="136">
        <f t="shared" si="3"/>
        <v>2</v>
      </c>
      <c r="C66" s="139">
        <v>0</v>
      </c>
      <c r="D66" s="140">
        <v>1</v>
      </c>
      <c r="E66" s="139">
        <v>0</v>
      </c>
      <c r="F66" s="139">
        <v>0</v>
      </c>
      <c r="G66" s="139">
        <v>0</v>
      </c>
      <c r="H66" s="139">
        <v>0</v>
      </c>
      <c r="I66" s="139">
        <v>0</v>
      </c>
      <c r="J66" s="139">
        <v>0</v>
      </c>
      <c r="K66" s="139">
        <v>0</v>
      </c>
      <c r="L66" s="139">
        <v>0</v>
      </c>
      <c r="M66" s="139">
        <v>0</v>
      </c>
      <c r="N66" s="140">
        <v>0</v>
      </c>
      <c r="O66" s="140">
        <v>0</v>
      </c>
      <c r="P66" s="140">
        <v>0</v>
      </c>
      <c r="Q66" s="140">
        <v>0</v>
      </c>
      <c r="R66" s="140">
        <v>0</v>
      </c>
      <c r="S66" s="140">
        <v>0</v>
      </c>
      <c r="T66" s="140">
        <v>0</v>
      </c>
      <c r="U66" s="140">
        <v>0</v>
      </c>
      <c r="V66" s="140">
        <v>1</v>
      </c>
      <c r="W66" s="141">
        <v>0</v>
      </c>
    </row>
    <row r="67" spans="1:23" x14ac:dyDescent="0.4">
      <c r="A67" s="13" t="s">
        <v>144</v>
      </c>
      <c r="B67" s="136">
        <f t="shared" si="3"/>
        <v>4</v>
      </c>
      <c r="C67" s="139">
        <v>0</v>
      </c>
      <c r="D67" s="139">
        <v>0</v>
      </c>
      <c r="E67" s="139">
        <v>0</v>
      </c>
      <c r="F67" s="139">
        <v>1</v>
      </c>
      <c r="G67" s="139">
        <v>0</v>
      </c>
      <c r="H67" s="139">
        <v>0</v>
      </c>
      <c r="I67" s="139">
        <v>0</v>
      </c>
      <c r="J67" s="139">
        <v>0</v>
      </c>
      <c r="K67" s="139">
        <v>0</v>
      </c>
      <c r="L67" s="139">
        <v>0</v>
      </c>
      <c r="M67" s="139">
        <v>0</v>
      </c>
      <c r="N67" s="140">
        <v>0</v>
      </c>
      <c r="O67" s="140">
        <v>0</v>
      </c>
      <c r="P67" s="140">
        <v>0</v>
      </c>
      <c r="Q67" s="140">
        <v>0</v>
      </c>
      <c r="R67" s="140">
        <v>2</v>
      </c>
      <c r="S67" s="140">
        <v>0</v>
      </c>
      <c r="T67" s="140">
        <v>0</v>
      </c>
      <c r="U67" s="140">
        <v>0</v>
      </c>
      <c r="V67" s="140">
        <v>1</v>
      </c>
      <c r="W67" s="141">
        <v>0</v>
      </c>
    </row>
    <row r="68" spans="1:23" x14ac:dyDescent="0.4">
      <c r="A68" s="28" t="s">
        <v>145</v>
      </c>
      <c r="B68" s="136">
        <f t="shared" si="3"/>
        <v>26</v>
      </c>
      <c r="C68" s="139">
        <v>1</v>
      </c>
      <c r="D68" s="140">
        <v>17</v>
      </c>
      <c r="E68" s="139">
        <v>0</v>
      </c>
      <c r="F68" s="139">
        <v>0</v>
      </c>
      <c r="G68" s="139">
        <v>0</v>
      </c>
      <c r="H68" s="139">
        <v>0</v>
      </c>
      <c r="I68" s="140">
        <v>1</v>
      </c>
      <c r="J68" s="139">
        <v>0</v>
      </c>
      <c r="K68" s="140">
        <v>2</v>
      </c>
      <c r="L68" s="139">
        <v>0</v>
      </c>
      <c r="M68" s="139">
        <v>0</v>
      </c>
      <c r="N68" s="140">
        <v>0</v>
      </c>
      <c r="O68" s="140">
        <v>0</v>
      </c>
      <c r="P68" s="139">
        <v>1</v>
      </c>
      <c r="Q68" s="140">
        <v>0</v>
      </c>
      <c r="R68" s="140">
        <v>2</v>
      </c>
      <c r="S68" s="140">
        <v>0</v>
      </c>
      <c r="T68" s="140">
        <v>0</v>
      </c>
      <c r="U68" s="140">
        <v>0</v>
      </c>
      <c r="V68" s="140">
        <v>2</v>
      </c>
      <c r="W68" s="141">
        <v>0</v>
      </c>
    </row>
    <row r="69" spans="1:23" x14ac:dyDescent="0.4">
      <c r="A69" s="28" t="s">
        <v>324</v>
      </c>
      <c r="B69" s="136">
        <f t="shared" si="3"/>
        <v>83</v>
      </c>
      <c r="C69" s="139">
        <v>0</v>
      </c>
      <c r="D69" s="140">
        <v>37</v>
      </c>
      <c r="E69" s="140">
        <v>8</v>
      </c>
      <c r="F69" s="139">
        <v>1</v>
      </c>
      <c r="G69" s="140">
        <v>2</v>
      </c>
      <c r="H69" s="139">
        <v>0</v>
      </c>
      <c r="I69" s="140">
        <v>5</v>
      </c>
      <c r="J69" s="139">
        <v>0</v>
      </c>
      <c r="K69" s="140">
        <v>4</v>
      </c>
      <c r="L69" s="139">
        <v>0</v>
      </c>
      <c r="M69" s="139">
        <v>0</v>
      </c>
      <c r="N69" s="140">
        <v>0</v>
      </c>
      <c r="O69" s="140">
        <v>0</v>
      </c>
      <c r="P69" s="140">
        <v>9</v>
      </c>
      <c r="Q69" s="140">
        <v>0</v>
      </c>
      <c r="R69" s="140">
        <v>6</v>
      </c>
      <c r="S69" s="140">
        <v>2</v>
      </c>
      <c r="T69" s="140">
        <v>0</v>
      </c>
      <c r="U69" s="140">
        <v>0</v>
      </c>
      <c r="V69" s="140">
        <v>4</v>
      </c>
      <c r="W69" s="141">
        <v>5</v>
      </c>
    </row>
    <row r="70" spans="1:23" x14ac:dyDescent="0.4">
      <c r="A70" s="28" t="s">
        <v>196</v>
      </c>
      <c r="B70" s="136">
        <f t="shared" si="3"/>
        <v>673</v>
      </c>
      <c r="C70" s="140">
        <v>2</v>
      </c>
      <c r="D70" s="140">
        <v>246</v>
      </c>
      <c r="E70" s="140">
        <v>24</v>
      </c>
      <c r="F70" s="140">
        <v>52</v>
      </c>
      <c r="G70" s="140">
        <v>11</v>
      </c>
      <c r="H70" s="140">
        <v>16</v>
      </c>
      <c r="I70" s="140">
        <v>37</v>
      </c>
      <c r="J70" s="140">
        <v>4</v>
      </c>
      <c r="K70" s="140">
        <v>47</v>
      </c>
      <c r="L70" s="140">
        <v>26</v>
      </c>
      <c r="M70" s="140">
        <v>16</v>
      </c>
      <c r="N70" s="140">
        <v>9</v>
      </c>
      <c r="O70" s="140">
        <v>13</v>
      </c>
      <c r="P70" s="140">
        <v>26</v>
      </c>
      <c r="Q70" s="140">
        <v>16</v>
      </c>
      <c r="R70" s="140">
        <v>22</v>
      </c>
      <c r="S70" s="140">
        <v>25</v>
      </c>
      <c r="T70" s="140">
        <v>25</v>
      </c>
      <c r="U70" s="140">
        <v>9</v>
      </c>
      <c r="V70" s="140">
        <v>22</v>
      </c>
      <c r="W70" s="141">
        <v>25</v>
      </c>
    </row>
    <row r="71" spans="1:23" x14ac:dyDescent="0.4">
      <c r="A71" s="28" t="s">
        <v>197</v>
      </c>
      <c r="B71" s="136">
        <f t="shared" si="3"/>
        <v>10</v>
      </c>
      <c r="C71" s="139">
        <v>0</v>
      </c>
      <c r="D71" s="140">
        <v>2</v>
      </c>
      <c r="E71" s="139">
        <v>0</v>
      </c>
      <c r="F71" s="139">
        <v>0</v>
      </c>
      <c r="G71" s="139">
        <v>0</v>
      </c>
      <c r="H71" s="139">
        <v>0</v>
      </c>
      <c r="I71" s="139">
        <v>1</v>
      </c>
      <c r="J71" s="139">
        <v>0</v>
      </c>
      <c r="K71" s="139">
        <v>0</v>
      </c>
      <c r="L71" s="139">
        <v>0</v>
      </c>
      <c r="M71" s="139">
        <v>0</v>
      </c>
      <c r="N71" s="140">
        <v>0</v>
      </c>
      <c r="O71" s="140">
        <v>0</v>
      </c>
      <c r="P71" s="139">
        <v>5</v>
      </c>
      <c r="Q71" s="140">
        <v>0</v>
      </c>
      <c r="R71" s="140">
        <v>0</v>
      </c>
      <c r="S71" s="140">
        <v>0</v>
      </c>
      <c r="T71" s="140">
        <v>0</v>
      </c>
      <c r="U71" s="140">
        <v>0</v>
      </c>
      <c r="V71" s="140">
        <v>1</v>
      </c>
      <c r="W71" s="141">
        <v>1</v>
      </c>
    </row>
    <row r="72" spans="1:23" x14ac:dyDescent="0.4">
      <c r="A72" s="28" t="s">
        <v>198</v>
      </c>
      <c r="B72" s="136">
        <f t="shared" si="3"/>
        <v>124</v>
      </c>
      <c r="C72" s="140">
        <v>1</v>
      </c>
      <c r="D72" s="140">
        <v>42</v>
      </c>
      <c r="E72" s="140">
        <v>5</v>
      </c>
      <c r="F72" s="140">
        <v>4</v>
      </c>
      <c r="G72" s="140">
        <v>3</v>
      </c>
      <c r="H72" s="140">
        <v>4</v>
      </c>
      <c r="I72" s="140">
        <v>8</v>
      </c>
      <c r="J72" s="139">
        <v>0</v>
      </c>
      <c r="K72" s="140">
        <v>8</v>
      </c>
      <c r="L72" s="140">
        <v>9</v>
      </c>
      <c r="M72" s="140">
        <v>8</v>
      </c>
      <c r="N72" s="140">
        <v>0</v>
      </c>
      <c r="O72" s="140">
        <v>1</v>
      </c>
      <c r="P72" s="140">
        <v>3</v>
      </c>
      <c r="Q72" s="139">
        <v>1</v>
      </c>
      <c r="R72" s="140">
        <v>1</v>
      </c>
      <c r="S72" s="140">
        <v>0</v>
      </c>
      <c r="T72" s="140">
        <v>1</v>
      </c>
      <c r="U72" s="140">
        <v>3</v>
      </c>
      <c r="V72" s="140">
        <v>10</v>
      </c>
      <c r="W72" s="141">
        <v>12</v>
      </c>
    </row>
    <row r="73" spans="1:23" x14ac:dyDescent="0.4">
      <c r="A73" s="28" t="s">
        <v>199</v>
      </c>
      <c r="B73" s="136">
        <f t="shared" si="3"/>
        <v>1</v>
      </c>
      <c r="C73" s="139">
        <v>0</v>
      </c>
      <c r="D73" s="139">
        <v>0</v>
      </c>
      <c r="E73" s="139">
        <v>0</v>
      </c>
      <c r="F73" s="139">
        <v>0</v>
      </c>
      <c r="G73" s="139">
        <v>0</v>
      </c>
      <c r="H73" s="139">
        <v>0</v>
      </c>
      <c r="I73" s="139">
        <v>0</v>
      </c>
      <c r="J73" s="139">
        <v>0</v>
      </c>
      <c r="K73" s="139">
        <v>0</v>
      </c>
      <c r="L73" s="139">
        <v>0</v>
      </c>
      <c r="M73" s="139">
        <v>0</v>
      </c>
      <c r="N73" s="140">
        <v>0</v>
      </c>
      <c r="O73" s="140">
        <v>0</v>
      </c>
      <c r="P73" s="139">
        <v>1</v>
      </c>
      <c r="Q73" s="140">
        <v>0</v>
      </c>
      <c r="R73" s="140">
        <v>0</v>
      </c>
      <c r="S73" s="140">
        <v>0</v>
      </c>
      <c r="T73" s="140">
        <v>0</v>
      </c>
      <c r="U73" s="140">
        <v>0</v>
      </c>
      <c r="V73" s="140">
        <v>0</v>
      </c>
      <c r="W73" s="141">
        <v>0</v>
      </c>
    </row>
    <row r="74" spans="1:23" x14ac:dyDescent="0.4">
      <c r="A74" s="13" t="s">
        <v>210</v>
      </c>
      <c r="B74" s="136">
        <f t="shared" si="3"/>
        <v>7</v>
      </c>
      <c r="C74" s="139">
        <v>0</v>
      </c>
      <c r="D74" s="140">
        <v>3</v>
      </c>
      <c r="E74" s="139">
        <v>0</v>
      </c>
      <c r="F74" s="139">
        <v>2</v>
      </c>
      <c r="G74" s="139">
        <v>0</v>
      </c>
      <c r="H74" s="139">
        <v>0</v>
      </c>
      <c r="I74" s="139">
        <v>0</v>
      </c>
      <c r="J74" s="139">
        <v>0</v>
      </c>
      <c r="K74" s="140">
        <v>1</v>
      </c>
      <c r="L74" s="139">
        <v>0</v>
      </c>
      <c r="M74" s="139">
        <v>0</v>
      </c>
      <c r="N74" s="140">
        <v>0</v>
      </c>
      <c r="O74" s="140">
        <v>0</v>
      </c>
      <c r="P74" s="140">
        <v>0</v>
      </c>
      <c r="Q74" s="140">
        <v>0</v>
      </c>
      <c r="R74" s="140">
        <v>0</v>
      </c>
      <c r="S74" s="140">
        <v>0</v>
      </c>
      <c r="T74" s="140">
        <v>0</v>
      </c>
      <c r="U74" s="140">
        <v>0</v>
      </c>
      <c r="V74" s="140">
        <v>0</v>
      </c>
      <c r="W74" s="141">
        <v>1</v>
      </c>
    </row>
    <row r="75" spans="1:23" x14ac:dyDescent="0.4">
      <c r="A75" s="28" t="s">
        <v>384</v>
      </c>
      <c r="B75" s="136">
        <f t="shared" si="3"/>
        <v>25</v>
      </c>
      <c r="C75" s="139">
        <v>0</v>
      </c>
      <c r="D75" s="140">
        <v>13</v>
      </c>
      <c r="E75" s="139">
        <v>0</v>
      </c>
      <c r="F75" s="139">
        <v>0</v>
      </c>
      <c r="G75" s="139">
        <v>3</v>
      </c>
      <c r="H75" s="139">
        <v>0</v>
      </c>
      <c r="I75" s="140">
        <v>4</v>
      </c>
      <c r="J75" s="139">
        <v>0</v>
      </c>
      <c r="K75" s="139">
        <v>0</v>
      </c>
      <c r="L75" s="139">
        <v>0</v>
      </c>
      <c r="M75" s="139">
        <v>0</v>
      </c>
      <c r="N75" s="140">
        <v>0</v>
      </c>
      <c r="O75" s="140">
        <v>0</v>
      </c>
      <c r="P75" s="140">
        <v>5</v>
      </c>
      <c r="Q75" s="140">
        <v>0</v>
      </c>
      <c r="R75" s="140">
        <v>0</v>
      </c>
      <c r="S75" s="140">
        <v>0</v>
      </c>
      <c r="T75" s="140">
        <v>0</v>
      </c>
      <c r="U75" s="140">
        <v>0</v>
      </c>
      <c r="V75" s="140">
        <v>0</v>
      </c>
      <c r="W75" s="141">
        <v>0</v>
      </c>
    </row>
    <row r="76" spans="1:23" x14ac:dyDescent="0.4">
      <c r="A76" s="28" t="s">
        <v>383</v>
      </c>
      <c r="B76" s="136">
        <f t="shared" si="3"/>
        <v>115</v>
      </c>
      <c r="C76" s="139">
        <v>0</v>
      </c>
      <c r="D76" s="140">
        <v>9</v>
      </c>
      <c r="E76" s="140">
        <v>1</v>
      </c>
      <c r="F76" s="139">
        <v>0</v>
      </c>
      <c r="G76" s="140">
        <v>2</v>
      </c>
      <c r="H76" s="140">
        <v>2</v>
      </c>
      <c r="I76" s="140">
        <v>42</v>
      </c>
      <c r="J76" s="140">
        <v>2</v>
      </c>
      <c r="K76" s="140">
        <v>20</v>
      </c>
      <c r="L76" s="140">
        <v>1</v>
      </c>
      <c r="M76" s="140">
        <v>4</v>
      </c>
      <c r="N76" s="140">
        <v>1</v>
      </c>
      <c r="O76" s="140">
        <v>0</v>
      </c>
      <c r="P76" s="140">
        <v>7</v>
      </c>
      <c r="Q76" s="140">
        <v>0</v>
      </c>
      <c r="R76" s="140">
        <v>3</v>
      </c>
      <c r="S76" s="140">
        <v>0</v>
      </c>
      <c r="T76" s="140">
        <v>18</v>
      </c>
      <c r="U76" s="140">
        <v>0</v>
      </c>
      <c r="V76" s="140">
        <v>0</v>
      </c>
      <c r="W76" s="141">
        <v>3</v>
      </c>
    </row>
    <row r="77" spans="1:23" x14ac:dyDescent="0.4">
      <c r="A77" s="28" t="s">
        <v>174</v>
      </c>
      <c r="B77" s="136">
        <f t="shared" si="3"/>
        <v>11</v>
      </c>
      <c r="C77" s="139">
        <v>0</v>
      </c>
      <c r="D77" s="140">
        <v>3</v>
      </c>
      <c r="E77" s="140">
        <v>3</v>
      </c>
      <c r="F77" s="139">
        <v>0</v>
      </c>
      <c r="G77" s="139">
        <v>0</v>
      </c>
      <c r="H77" s="139">
        <v>0</v>
      </c>
      <c r="I77" s="139">
        <v>2</v>
      </c>
      <c r="J77" s="139">
        <v>0</v>
      </c>
      <c r="K77" s="140">
        <v>1</v>
      </c>
      <c r="L77" s="140">
        <v>2</v>
      </c>
      <c r="M77" s="139">
        <v>0</v>
      </c>
      <c r="N77" s="140">
        <v>0</v>
      </c>
      <c r="O77" s="140">
        <v>0</v>
      </c>
      <c r="P77" s="140">
        <v>0</v>
      </c>
      <c r="Q77" s="140">
        <v>0</v>
      </c>
      <c r="R77" s="140">
        <v>0</v>
      </c>
      <c r="S77" s="140">
        <v>0</v>
      </c>
      <c r="T77" s="140">
        <v>0</v>
      </c>
      <c r="U77" s="140">
        <v>0</v>
      </c>
      <c r="V77" s="140">
        <v>0</v>
      </c>
      <c r="W77" s="141">
        <v>0</v>
      </c>
    </row>
    <row r="78" spans="1:23" x14ac:dyDescent="0.4">
      <c r="A78" s="13" t="s">
        <v>270</v>
      </c>
      <c r="B78" s="136">
        <f t="shared" si="3"/>
        <v>7</v>
      </c>
      <c r="C78" s="139">
        <v>0</v>
      </c>
      <c r="D78" s="139">
        <v>0</v>
      </c>
      <c r="E78" s="139">
        <v>0</v>
      </c>
      <c r="F78" s="139">
        <v>0</v>
      </c>
      <c r="G78" s="139">
        <v>0</v>
      </c>
      <c r="H78" s="139">
        <v>0</v>
      </c>
      <c r="I78" s="139">
        <v>0</v>
      </c>
      <c r="J78" s="139">
        <v>0</v>
      </c>
      <c r="K78" s="140">
        <v>4</v>
      </c>
      <c r="L78" s="139">
        <v>0</v>
      </c>
      <c r="M78" s="139">
        <v>0</v>
      </c>
      <c r="N78" s="140">
        <v>0</v>
      </c>
      <c r="O78" s="140">
        <v>0</v>
      </c>
      <c r="P78" s="140">
        <v>0</v>
      </c>
      <c r="Q78" s="140">
        <v>0</v>
      </c>
      <c r="R78" s="140">
        <v>0</v>
      </c>
      <c r="S78" s="140">
        <v>0</v>
      </c>
      <c r="T78" s="140">
        <v>1</v>
      </c>
      <c r="U78" s="140">
        <v>0</v>
      </c>
      <c r="V78" s="140">
        <v>0</v>
      </c>
      <c r="W78" s="141">
        <v>2</v>
      </c>
    </row>
    <row r="79" spans="1:23" x14ac:dyDescent="0.4">
      <c r="A79" s="28" t="s">
        <v>271</v>
      </c>
      <c r="B79" s="136">
        <f t="shared" si="3"/>
        <v>11</v>
      </c>
      <c r="C79" s="139">
        <v>0</v>
      </c>
      <c r="D79" s="139">
        <v>0</v>
      </c>
      <c r="E79" s="139">
        <v>0</v>
      </c>
      <c r="F79" s="139">
        <v>2</v>
      </c>
      <c r="G79" s="139">
        <v>0</v>
      </c>
      <c r="H79" s="139">
        <v>0</v>
      </c>
      <c r="I79" s="139">
        <v>0</v>
      </c>
      <c r="J79" s="139">
        <v>0</v>
      </c>
      <c r="K79" s="139">
        <v>0</v>
      </c>
      <c r="L79" s="139">
        <v>0</v>
      </c>
      <c r="M79" s="139">
        <v>0</v>
      </c>
      <c r="N79" s="140">
        <v>0</v>
      </c>
      <c r="O79" s="140">
        <v>0</v>
      </c>
      <c r="P79" s="140">
        <v>1</v>
      </c>
      <c r="Q79" s="140">
        <v>1</v>
      </c>
      <c r="R79" s="140">
        <v>2</v>
      </c>
      <c r="S79" s="140">
        <v>0</v>
      </c>
      <c r="T79" s="140">
        <v>3</v>
      </c>
      <c r="U79" s="140">
        <v>0</v>
      </c>
      <c r="V79" s="140">
        <v>1</v>
      </c>
      <c r="W79" s="141">
        <v>1</v>
      </c>
    </row>
    <row r="80" spans="1:23" x14ac:dyDescent="0.4">
      <c r="A80" s="28" t="s">
        <v>272</v>
      </c>
      <c r="B80" s="136">
        <f t="shared" si="3"/>
        <v>1</v>
      </c>
      <c r="C80" s="139">
        <v>0</v>
      </c>
      <c r="D80" s="139">
        <v>0</v>
      </c>
      <c r="E80" s="139">
        <v>0</v>
      </c>
      <c r="F80" s="139">
        <v>0</v>
      </c>
      <c r="G80" s="139">
        <v>0</v>
      </c>
      <c r="H80" s="139">
        <v>0</v>
      </c>
      <c r="I80" s="139">
        <v>0</v>
      </c>
      <c r="J80" s="139">
        <v>0</v>
      </c>
      <c r="K80" s="139">
        <v>0</v>
      </c>
      <c r="L80" s="139">
        <v>0</v>
      </c>
      <c r="M80" s="139">
        <v>0</v>
      </c>
      <c r="N80" s="140">
        <v>0</v>
      </c>
      <c r="O80" s="140">
        <v>0</v>
      </c>
      <c r="P80" s="140">
        <v>0</v>
      </c>
      <c r="Q80" s="140">
        <v>0</v>
      </c>
      <c r="R80" s="140">
        <v>0</v>
      </c>
      <c r="S80" s="140">
        <v>1</v>
      </c>
      <c r="T80" s="140">
        <v>0</v>
      </c>
      <c r="U80" s="140">
        <v>0</v>
      </c>
      <c r="V80" s="140">
        <v>0</v>
      </c>
      <c r="W80" s="141">
        <v>0</v>
      </c>
    </row>
    <row r="81" spans="1:23" x14ac:dyDescent="0.4">
      <c r="A81" s="28" t="s">
        <v>241</v>
      </c>
      <c r="B81" s="136">
        <f t="shared" si="3"/>
        <v>4</v>
      </c>
      <c r="C81" s="139">
        <v>0</v>
      </c>
      <c r="D81" s="140">
        <v>1</v>
      </c>
      <c r="E81" s="140">
        <v>1</v>
      </c>
      <c r="F81" s="139">
        <v>0</v>
      </c>
      <c r="G81" s="139">
        <v>0</v>
      </c>
      <c r="H81" s="139">
        <v>0</v>
      </c>
      <c r="I81" s="139">
        <v>0</v>
      </c>
      <c r="J81" s="139">
        <v>0</v>
      </c>
      <c r="K81" s="139">
        <v>0</v>
      </c>
      <c r="L81" s="139">
        <v>0</v>
      </c>
      <c r="M81" s="139">
        <v>0</v>
      </c>
      <c r="N81" s="140">
        <v>0</v>
      </c>
      <c r="O81" s="140">
        <v>0</v>
      </c>
      <c r="P81" s="140">
        <v>0</v>
      </c>
      <c r="Q81" s="140">
        <v>0</v>
      </c>
      <c r="R81" s="140">
        <v>0</v>
      </c>
      <c r="S81" s="140">
        <v>0</v>
      </c>
      <c r="T81" s="140">
        <v>0</v>
      </c>
      <c r="U81" s="140">
        <v>1</v>
      </c>
      <c r="V81" s="140">
        <v>0</v>
      </c>
      <c r="W81" s="141">
        <v>1</v>
      </c>
    </row>
    <row r="82" spans="1:23" x14ac:dyDescent="0.4">
      <c r="A82" s="28" t="s">
        <v>325</v>
      </c>
      <c r="B82" s="136">
        <f t="shared" si="3"/>
        <v>54</v>
      </c>
      <c r="C82" s="139">
        <v>0</v>
      </c>
      <c r="D82" s="140">
        <v>20</v>
      </c>
      <c r="E82" s="139">
        <v>6</v>
      </c>
      <c r="F82" s="139">
        <v>5</v>
      </c>
      <c r="G82" s="139">
        <v>10</v>
      </c>
      <c r="H82" s="139">
        <v>0</v>
      </c>
      <c r="I82" s="139">
        <v>2</v>
      </c>
      <c r="J82" s="139">
        <v>1</v>
      </c>
      <c r="K82" s="140">
        <v>4</v>
      </c>
      <c r="L82" s="139">
        <v>1</v>
      </c>
      <c r="M82" s="139">
        <v>1</v>
      </c>
      <c r="N82" s="140">
        <v>1</v>
      </c>
      <c r="O82" s="140">
        <v>0</v>
      </c>
      <c r="P82" s="140">
        <v>0</v>
      </c>
      <c r="Q82" s="140">
        <v>1</v>
      </c>
      <c r="R82" s="140">
        <v>0</v>
      </c>
      <c r="S82" s="140">
        <v>2</v>
      </c>
      <c r="T82" s="140">
        <v>0</v>
      </c>
      <c r="U82" s="140">
        <v>0</v>
      </c>
      <c r="V82" s="140">
        <v>0</v>
      </c>
      <c r="W82" s="141">
        <v>0</v>
      </c>
    </row>
    <row r="83" spans="1:23" x14ac:dyDescent="0.4">
      <c r="A83" s="28" t="s">
        <v>273</v>
      </c>
      <c r="B83" s="136">
        <f t="shared" si="3"/>
        <v>1</v>
      </c>
      <c r="C83" s="139">
        <v>0</v>
      </c>
      <c r="D83" s="139">
        <v>0</v>
      </c>
      <c r="E83" s="139">
        <v>0</v>
      </c>
      <c r="F83" s="139">
        <v>0</v>
      </c>
      <c r="G83" s="139">
        <v>0</v>
      </c>
      <c r="H83" s="139">
        <v>0</v>
      </c>
      <c r="I83" s="139">
        <v>0</v>
      </c>
      <c r="J83" s="139">
        <v>0</v>
      </c>
      <c r="K83" s="139">
        <v>0</v>
      </c>
      <c r="L83" s="140">
        <v>1</v>
      </c>
      <c r="M83" s="140">
        <v>0</v>
      </c>
      <c r="N83" s="140">
        <v>0</v>
      </c>
      <c r="O83" s="140">
        <v>0</v>
      </c>
      <c r="P83" s="140">
        <v>0</v>
      </c>
      <c r="Q83" s="140">
        <v>0</v>
      </c>
      <c r="R83" s="140">
        <v>0</v>
      </c>
      <c r="S83" s="140">
        <v>0</v>
      </c>
      <c r="T83" s="140">
        <v>0</v>
      </c>
      <c r="U83" s="140">
        <v>0</v>
      </c>
      <c r="V83" s="140">
        <v>0</v>
      </c>
      <c r="W83" s="141">
        <v>0</v>
      </c>
    </row>
    <row r="84" spans="1:23" x14ac:dyDescent="0.4">
      <c r="A84" s="28" t="s">
        <v>326</v>
      </c>
      <c r="B84" s="136">
        <f t="shared" si="3"/>
        <v>4</v>
      </c>
      <c r="C84" s="139">
        <v>0</v>
      </c>
      <c r="D84" s="139">
        <v>0</v>
      </c>
      <c r="E84" s="139">
        <v>0</v>
      </c>
      <c r="F84" s="139">
        <v>0</v>
      </c>
      <c r="G84" s="139">
        <v>0</v>
      </c>
      <c r="H84" s="139">
        <v>0</v>
      </c>
      <c r="I84" s="139">
        <v>0</v>
      </c>
      <c r="J84" s="140">
        <v>1</v>
      </c>
      <c r="K84" s="139">
        <v>0</v>
      </c>
      <c r="L84" s="139">
        <v>0</v>
      </c>
      <c r="M84" s="139">
        <v>0</v>
      </c>
      <c r="N84" s="140">
        <v>0</v>
      </c>
      <c r="O84" s="140">
        <v>1</v>
      </c>
      <c r="P84" s="140">
        <v>0</v>
      </c>
      <c r="Q84" s="140">
        <v>0</v>
      </c>
      <c r="R84" s="140">
        <v>0</v>
      </c>
      <c r="S84" s="140">
        <v>0</v>
      </c>
      <c r="T84" s="140">
        <v>0</v>
      </c>
      <c r="U84" s="140">
        <v>0</v>
      </c>
      <c r="V84" s="140">
        <v>2</v>
      </c>
      <c r="W84" s="141">
        <v>0</v>
      </c>
    </row>
    <row r="85" spans="1:23" x14ac:dyDescent="0.4">
      <c r="A85" s="28" t="s">
        <v>327</v>
      </c>
      <c r="B85" s="136">
        <f t="shared" si="3"/>
        <v>4</v>
      </c>
      <c r="C85" s="139">
        <v>0</v>
      </c>
      <c r="D85" s="140">
        <v>1</v>
      </c>
      <c r="E85" s="139">
        <v>1</v>
      </c>
      <c r="F85" s="140">
        <v>1</v>
      </c>
      <c r="G85" s="139">
        <v>0</v>
      </c>
      <c r="H85" s="139">
        <v>0</v>
      </c>
      <c r="I85" s="139">
        <v>0</v>
      </c>
      <c r="J85" s="139">
        <v>0</v>
      </c>
      <c r="K85" s="139">
        <v>0</v>
      </c>
      <c r="L85" s="139">
        <v>0</v>
      </c>
      <c r="M85" s="139">
        <v>0</v>
      </c>
      <c r="N85" s="140">
        <v>0</v>
      </c>
      <c r="O85" s="140">
        <v>0</v>
      </c>
      <c r="P85" s="140">
        <v>0</v>
      </c>
      <c r="Q85" s="140">
        <v>0</v>
      </c>
      <c r="R85" s="140">
        <v>1</v>
      </c>
      <c r="S85" s="140">
        <v>0</v>
      </c>
      <c r="T85" s="140">
        <v>0</v>
      </c>
      <c r="U85" s="140">
        <v>0</v>
      </c>
      <c r="V85" s="140">
        <v>0</v>
      </c>
      <c r="W85" s="141">
        <v>0</v>
      </c>
    </row>
    <row r="86" spans="1:23" x14ac:dyDescent="0.4">
      <c r="A86" s="28" t="s">
        <v>328</v>
      </c>
      <c r="B86" s="136">
        <f t="shared" si="3"/>
        <v>1</v>
      </c>
      <c r="C86" s="139">
        <v>0</v>
      </c>
      <c r="D86" s="139">
        <v>0</v>
      </c>
      <c r="E86" s="139">
        <v>0</v>
      </c>
      <c r="F86" s="139">
        <v>0</v>
      </c>
      <c r="G86" s="139">
        <v>0</v>
      </c>
      <c r="H86" s="139">
        <v>0</v>
      </c>
      <c r="I86" s="139">
        <v>0</v>
      </c>
      <c r="J86" s="139">
        <v>0</v>
      </c>
      <c r="K86" s="140">
        <v>1</v>
      </c>
      <c r="L86" s="139">
        <v>0</v>
      </c>
      <c r="M86" s="139">
        <v>0</v>
      </c>
      <c r="N86" s="140">
        <v>0</v>
      </c>
      <c r="O86" s="140">
        <v>0</v>
      </c>
      <c r="P86" s="140">
        <v>0</v>
      </c>
      <c r="Q86" s="140">
        <v>0</v>
      </c>
      <c r="R86" s="140">
        <v>0</v>
      </c>
      <c r="S86" s="140">
        <v>0</v>
      </c>
      <c r="T86" s="140">
        <v>0</v>
      </c>
      <c r="U86" s="140">
        <v>0</v>
      </c>
      <c r="V86" s="140">
        <v>0</v>
      </c>
      <c r="W86" s="141">
        <v>0</v>
      </c>
    </row>
    <row r="87" spans="1:23" x14ac:dyDescent="0.4">
      <c r="A87" s="13" t="s">
        <v>274</v>
      </c>
      <c r="B87" s="136">
        <f t="shared" si="3"/>
        <v>4</v>
      </c>
      <c r="C87" s="139">
        <v>0</v>
      </c>
      <c r="D87" s="139">
        <v>0</v>
      </c>
      <c r="E87" s="139">
        <v>4</v>
      </c>
      <c r="F87" s="139">
        <v>0</v>
      </c>
      <c r="G87" s="139">
        <v>0</v>
      </c>
      <c r="H87" s="139">
        <v>0</v>
      </c>
      <c r="I87" s="139">
        <v>0</v>
      </c>
      <c r="J87" s="139">
        <v>0</v>
      </c>
      <c r="K87" s="139">
        <v>0</v>
      </c>
      <c r="L87" s="139">
        <v>0</v>
      </c>
      <c r="M87" s="139">
        <v>0</v>
      </c>
      <c r="N87" s="140">
        <v>0</v>
      </c>
      <c r="O87" s="140">
        <v>0</v>
      </c>
      <c r="P87" s="140">
        <v>0</v>
      </c>
      <c r="Q87" s="140">
        <v>0</v>
      </c>
      <c r="R87" s="140">
        <v>0</v>
      </c>
      <c r="S87" s="140">
        <v>0</v>
      </c>
      <c r="T87" s="140">
        <v>0</v>
      </c>
      <c r="U87" s="140">
        <v>0</v>
      </c>
      <c r="V87" s="140">
        <v>0</v>
      </c>
      <c r="W87" s="141">
        <v>0</v>
      </c>
    </row>
    <row r="88" spans="1:23" x14ac:dyDescent="0.4">
      <c r="A88" s="28" t="s">
        <v>255</v>
      </c>
      <c r="B88" s="136">
        <f t="shared" si="3"/>
        <v>1</v>
      </c>
      <c r="C88" s="139">
        <v>0</v>
      </c>
      <c r="D88" s="139">
        <v>0</v>
      </c>
      <c r="E88" s="139">
        <v>0</v>
      </c>
      <c r="F88" s="139">
        <v>0</v>
      </c>
      <c r="G88" s="139">
        <v>1</v>
      </c>
      <c r="H88" s="139">
        <v>0</v>
      </c>
      <c r="I88" s="139">
        <v>0</v>
      </c>
      <c r="J88" s="139">
        <v>0</v>
      </c>
      <c r="K88" s="139">
        <v>0</v>
      </c>
      <c r="L88" s="139">
        <v>0</v>
      </c>
      <c r="M88" s="139">
        <v>0</v>
      </c>
      <c r="N88" s="140">
        <v>0</v>
      </c>
      <c r="O88" s="140">
        <v>0</v>
      </c>
      <c r="P88" s="140">
        <v>0</v>
      </c>
      <c r="Q88" s="140">
        <v>0</v>
      </c>
      <c r="R88" s="140">
        <v>0</v>
      </c>
      <c r="S88" s="140">
        <v>0</v>
      </c>
      <c r="T88" s="140">
        <v>0</v>
      </c>
      <c r="U88" s="140">
        <v>0</v>
      </c>
      <c r="V88" s="140">
        <v>0</v>
      </c>
      <c r="W88" s="141">
        <v>0</v>
      </c>
    </row>
    <row r="89" spans="1:23" x14ac:dyDescent="0.4">
      <c r="A89" s="28" t="s">
        <v>155</v>
      </c>
      <c r="B89" s="136">
        <f t="shared" si="3"/>
        <v>1</v>
      </c>
      <c r="C89" s="139">
        <v>0</v>
      </c>
      <c r="D89" s="139">
        <v>0</v>
      </c>
      <c r="E89" s="139">
        <v>0</v>
      </c>
      <c r="F89" s="139">
        <v>0</v>
      </c>
      <c r="G89" s="139">
        <v>0</v>
      </c>
      <c r="H89" s="139">
        <v>0</v>
      </c>
      <c r="I89" s="139">
        <v>0</v>
      </c>
      <c r="J89" s="139">
        <v>0</v>
      </c>
      <c r="K89" s="139">
        <v>0</v>
      </c>
      <c r="L89" s="139">
        <v>1</v>
      </c>
      <c r="M89" s="139">
        <v>0</v>
      </c>
      <c r="N89" s="140">
        <v>0</v>
      </c>
      <c r="O89" s="140">
        <v>0</v>
      </c>
      <c r="P89" s="140">
        <v>0</v>
      </c>
      <c r="Q89" s="140">
        <v>0</v>
      </c>
      <c r="R89" s="140">
        <v>0</v>
      </c>
      <c r="S89" s="140">
        <v>0</v>
      </c>
      <c r="T89" s="140">
        <v>0</v>
      </c>
      <c r="U89" s="140">
        <v>0</v>
      </c>
      <c r="V89" s="140">
        <v>0</v>
      </c>
      <c r="W89" s="141">
        <v>0</v>
      </c>
    </row>
    <row r="90" spans="1:23" x14ac:dyDescent="0.4">
      <c r="A90" s="28" t="s">
        <v>382</v>
      </c>
      <c r="B90" s="136">
        <f t="shared" si="3"/>
        <v>2</v>
      </c>
      <c r="C90" s="139">
        <v>0</v>
      </c>
      <c r="D90" s="139">
        <v>0</v>
      </c>
      <c r="E90" s="139">
        <v>1</v>
      </c>
      <c r="F90" s="139">
        <v>0</v>
      </c>
      <c r="G90" s="139">
        <v>0</v>
      </c>
      <c r="H90" s="139">
        <v>0</v>
      </c>
      <c r="I90" s="139">
        <v>0</v>
      </c>
      <c r="J90" s="139">
        <v>0</v>
      </c>
      <c r="K90" s="139">
        <v>0</v>
      </c>
      <c r="L90" s="139">
        <v>0</v>
      </c>
      <c r="M90" s="139">
        <v>0</v>
      </c>
      <c r="N90" s="140">
        <v>0</v>
      </c>
      <c r="O90" s="140">
        <v>0</v>
      </c>
      <c r="P90" s="140">
        <v>0</v>
      </c>
      <c r="Q90" s="140">
        <v>0</v>
      </c>
      <c r="R90" s="140">
        <v>0</v>
      </c>
      <c r="S90" s="140">
        <v>0</v>
      </c>
      <c r="T90" s="140">
        <v>0</v>
      </c>
      <c r="U90" s="140">
        <v>0</v>
      </c>
      <c r="V90" s="140">
        <v>0</v>
      </c>
      <c r="W90" s="141">
        <v>1</v>
      </c>
    </row>
    <row r="91" spans="1:23" x14ac:dyDescent="0.4">
      <c r="A91" s="13" t="s">
        <v>147</v>
      </c>
      <c r="B91" s="136">
        <f t="shared" si="3"/>
        <v>46</v>
      </c>
      <c r="C91" s="139">
        <v>1</v>
      </c>
      <c r="D91" s="140">
        <v>10</v>
      </c>
      <c r="E91" s="140">
        <v>1</v>
      </c>
      <c r="F91" s="140">
        <v>1</v>
      </c>
      <c r="G91" s="139">
        <v>2</v>
      </c>
      <c r="H91" s="140">
        <v>1</v>
      </c>
      <c r="I91" s="140">
        <v>3</v>
      </c>
      <c r="J91" s="140">
        <v>3</v>
      </c>
      <c r="K91" s="140">
        <v>8</v>
      </c>
      <c r="L91" s="139">
        <v>0</v>
      </c>
      <c r="M91" s="139">
        <v>3</v>
      </c>
      <c r="N91" s="140">
        <v>4</v>
      </c>
      <c r="O91" s="140">
        <v>0</v>
      </c>
      <c r="P91" s="140">
        <v>3</v>
      </c>
      <c r="Q91" s="140">
        <v>0</v>
      </c>
      <c r="R91" s="140">
        <v>0</v>
      </c>
      <c r="S91" s="140">
        <v>0</v>
      </c>
      <c r="T91" s="140">
        <v>0</v>
      </c>
      <c r="U91" s="140">
        <v>0</v>
      </c>
      <c r="V91" s="140">
        <v>4</v>
      </c>
      <c r="W91" s="141">
        <v>2</v>
      </c>
    </row>
    <row r="92" spans="1:23" x14ac:dyDescent="0.4">
      <c r="A92" s="13" t="s">
        <v>329</v>
      </c>
      <c r="B92" s="136">
        <f t="shared" si="3"/>
        <v>30</v>
      </c>
      <c r="C92" s="139">
        <v>0</v>
      </c>
      <c r="D92" s="140">
        <v>6</v>
      </c>
      <c r="E92" s="139">
        <v>1</v>
      </c>
      <c r="F92" s="139">
        <v>1</v>
      </c>
      <c r="G92" s="139">
        <v>0</v>
      </c>
      <c r="H92" s="140">
        <v>1</v>
      </c>
      <c r="I92" s="140">
        <v>2</v>
      </c>
      <c r="J92" s="139">
        <v>1</v>
      </c>
      <c r="K92" s="139">
        <v>4</v>
      </c>
      <c r="L92" s="140">
        <v>2</v>
      </c>
      <c r="M92" s="139">
        <v>0</v>
      </c>
      <c r="N92" s="140">
        <v>1</v>
      </c>
      <c r="O92" s="140">
        <v>2</v>
      </c>
      <c r="P92" s="140">
        <v>0</v>
      </c>
      <c r="Q92" s="140">
        <v>0</v>
      </c>
      <c r="R92" s="140">
        <v>5</v>
      </c>
      <c r="S92" s="140">
        <v>0</v>
      </c>
      <c r="T92" s="140">
        <v>0</v>
      </c>
      <c r="U92" s="140">
        <v>0</v>
      </c>
      <c r="V92" s="140">
        <v>2</v>
      </c>
      <c r="W92" s="141">
        <v>2</v>
      </c>
    </row>
    <row r="93" spans="1:23" x14ac:dyDescent="0.4">
      <c r="A93" s="13" t="s">
        <v>149</v>
      </c>
      <c r="B93" s="136">
        <f t="shared" si="3"/>
        <v>19</v>
      </c>
      <c r="C93" s="139">
        <v>0</v>
      </c>
      <c r="D93" s="140">
        <v>5</v>
      </c>
      <c r="E93" s="139">
        <v>0</v>
      </c>
      <c r="F93" s="139">
        <v>0</v>
      </c>
      <c r="G93" s="139">
        <v>0</v>
      </c>
      <c r="H93" s="139">
        <v>0</v>
      </c>
      <c r="I93" s="140">
        <v>5</v>
      </c>
      <c r="J93" s="139">
        <v>2</v>
      </c>
      <c r="K93" s="140">
        <v>2</v>
      </c>
      <c r="L93" s="140">
        <v>1</v>
      </c>
      <c r="M93" s="139">
        <v>0</v>
      </c>
      <c r="N93" s="140">
        <v>0</v>
      </c>
      <c r="O93" s="140">
        <v>2</v>
      </c>
      <c r="P93" s="140">
        <v>0</v>
      </c>
      <c r="Q93" s="140">
        <v>0</v>
      </c>
      <c r="R93" s="140">
        <v>1</v>
      </c>
      <c r="S93" s="140">
        <v>0</v>
      </c>
      <c r="T93" s="140">
        <v>0</v>
      </c>
      <c r="U93" s="140">
        <v>0</v>
      </c>
      <c r="V93" s="140">
        <v>1</v>
      </c>
      <c r="W93" s="141">
        <v>0</v>
      </c>
    </row>
    <row r="94" spans="1:23" x14ac:dyDescent="0.4">
      <c r="A94" s="28" t="s">
        <v>150</v>
      </c>
      <c r="B94" s="136">
        <f t="shared" si="3"/>
        <v>2</v>
      </c>
      <c r="C94" s="139">
        <v>0</v>
      </c>
      <c r="D94" s="140">
        <v>2</v>
      </c>
      <c r="E94" s="139">
        <v>0</v>
      </c>
      <c r="F94" s="139">
        <v>0</v>
      </c>
      <c r="G94" s="139">
        <v>0</v>
      </c>
      <c r="H94" s="139">
        <v>0</v>
      </c>
      <c r="I94" s="139">
        <v>0</v>
      </c>
      <c r="J94" s="139">
        <v>0</v>
      </c>
      <c r="K94" s="139">
        <v>0</v>
      </c>
      <c r="L94" s="139">
        <v>0</v>
      </c>
      <c r="M94" s="139">
        <v>0</v>
      </c>
      <c r="N94" s="140">
        <v>0</v>
      </c>
      <c r="O94" s="140">
        <v>0</v>
      </c>
      <c r="P94" s="140">
        <v>0</v>
      </c>
      <c r="Q94" s="140">
        <v>0</v>
      </c>
      <c r="R94" s="140">
        <v>0</v>
      </c>
      <c r="S94" s="140">
        <v>0</v>
      </c>
      <c r="T94" s="140">
        <v>0</v>
      </c>
      <c r="U94" s="140">
        <v>0</v>
      </c>
      <c r="V94" s="140">
        <v>0</v>
      </c>
      <c r="W94" s="141">
        <v>0</v>
      </c>
    </row>
    <row r="95" spans="1:23" x14ac:dyDescent="0.4">
      <c r="A95" s="13" t="s">
        <v>151</v>
      </c>
      <c r="B95" s="136">
        <f t="shared" si="3"/>
        <v>185</v>
      </c>
      <c r="C95" s="140">
        <v>11</v>
      </c>
      <c r="D95" s="140">
        <v>19</v>
      </c>
      <c r="E95" s="140">
        <v>6</v>
      </c>
      <c r="F95" s="140">
        <v>9</v>
      </c>
      <c r="G95" s="140">
        <v>2</v>
      </c>
      <c r="H95" s="140">
        <v>6</v>
      </c>
      <c r="I95" s="140">
        <v>13</v>
      </c>
      <c r="J95" s="140">
        <v>2</v>
      </c>
      <c r="K95" s="140">
        <v>4</v>
      </c>
      <c r="L95" s="140">
        <v>41</v>
      </c>
      <c r="M95" s="139">
        <v>0</v>
      </c>
      <c r="N95" s="140">
        <v>2</v>
      </c>
      <c r="O95" s="140">
        <v>5</v>
      </c>
      <c r="P95" s="140">
        <v>5</v>
      </c>
      <c r="Q95" s="140">
        <v>9</v>
      </c>
      <c r="R95" s="140">
        <v>9</v>
      </c>
      <c r="S95" s="140">
        <v>17</v>
      </c>
      <c r="T95" s="140">
        <v>9</v>
      </c>
      <c r="U95" s="140">
        <v>2</v>
      </c>
      <c r="V95" s="140">
        <v>9</v>
      </c>
      <c r="W95" s="141">
        <v>5</v>
      </c>
    </row>
    <row r="96" spans="1:23" x14ac:dyDescent="0.4">
      <c r="A96" s="13" t="s">
        <v>152</v>
      </c>
      <c r="B96" s="136">
        <f t="shared" si="3"/>
        <v>5</v>
      </c>
      <c r="C96" s="139">
        <v>0</v>
      </c>
      <c r="D96" s="139">
        <v>0</v>
      </c>
      <c r="E96" s="139">
        <v>0</v>
      </c>
      <c r="F96" s="139">
        <v>0</v>
      </c>
      <c r="G96" s="139">
        <v>1</v>
      </c>
      <c r="H96" s="139">
        <v>0</v>
      </c>
      <c r="I96" s="139">
        <v>1</v>
      </c>
      <c r="J96" s="139">
        <v>0</v>
      </c>
      <c r="K96" s="139">
        <v>0</v>
      </c>
      <c r="L96" s="139">
        <v>1</v>
      </c>
      <c r="M96" s="139">
        <v>0</v>
      </c>
      <c r="N96" s="139">
        <v>1</v>
      </c>
      <c r="O96" s="140">
        <v>0</v>
      </c>
      <c r="P96" s="140">
        <v>0</v>
      </c>
      <c r="Q96" s="140">
        <v>0</v>
      </c>
      <c r="R96" s="140">
        <v>0</v>
      </c>
      <c r="S96" s="140">
        <v>0</v>
      </c>
      <c r="T96" s="140">
        <v>0</v>
      </c>
      <c r="U96" s="140">
        <v>0</v>
      </c>
      <c r="V96" s="140">
        <v>1</v>
      </c>
      <c r="W96" s="141">
        <v>0</v>
      </c>
    </row>
    <row r="97" spans="1:23" x14ac:dyDescent="0.4">
      <c r="A97" s="13" t="s">
        <v>253</v>
      </c>
      <c r="B97" s="136">
        <f t="shared" si="3"/>
        <v>41</v>
      </c>
      <c r="C97" s="139">
        <v>0</v>
      </c>
      <c r="D97" s="140">
        <v>3</v>
      </c>
      <c r="E97" s="139">
        <v>2</v>
      </c>
      <c r="F97" s="140">
        <v>19</v>
      </c>
      <c r="G97" s="139">
        <v>0</v>
      </c>
      <c r="H97" s="139">
        <v>0</v>
      </c>
      <c r="I97" s="140">
        <v>4</v>
      </c>
      <c r="J97" s="139">
        <v>5</v>
      </c>
      <c r="K97" s="139">
        <v>2</v>
      </c>
      <c r="L97" s="139">
        <v>0</v>
      </c>
      <c r="M97" s="139">
        <v>0</v>
      </c>
      <c r="N97" s="140">
        <v>1</v>
      </c>
      <c r="O97" s="140">
        <v>0</v>
      </c>
      <c r="P97" s="140">
        <v>1</v>
      </c>
      <c r="Q97" s="140">
        <v>0</v>
      </c>
      <c r="R97" s="140">
        <v>0</v>
      </c>
      <c r="S97" s="140">
        <v>1</v>
      </c>
      <c r="T97" s="140">
        <v>0</v>
      </c>
      <c r="U97" s="140">
        <v>3</v>
      </c>
      <c r="V97" s="140">
        <v>0</v>
      </c>
      <c r="W97" s="141">
        <v>0</v>
      </c>
    </row>
    <row r="98" spans="1:23" x14ac:dyDescent="0.4">
      <c r="A98" s="28" t="s">
        <v>211</v>
      </c>
      <c r="B98" s="136">
        <f t="shared" si="3"/>
        <v>3</v>
      </c>
      <c r="C98" s="139">
        <v>0</v>
      </c>
      <c r="D98" s="140">
        <v>1</v>
      </c>
      <c r="E98" s="139">
        <v>0</v>
      </c>
      <c r="F98" s="139">
        <v>0</v>
      </c>
      <c r="G98" s="139">
        <v>0</v>
      </c>
      <c r="H98" s="139">
        <v>0</v>
      </c>
      <c r="I98" s="139">
        <v>0</v>
      </c>
      <c r="J98" s="139">
        <v>0</v>
      </c>
      <c r="K98" s="139">
        <v>0</v>
      </c>
      <c r="L98" s="139">
        <v>0</v>
      </c>
      <c r="M98" s="139">
        <v>0</v>
      </c>
      <c r="N98" s="140">
        <v>0</v>
      </c>
      <c r="O98" s="140">
        <v>0</v>
      </c>
      <c r="P98" s="140">
        <v>0</v>
      </c>
      <c r="Q98" s="140">
        <v>0</v>
      </c>
      <c r="R98" s="140">
        <v>0</v>
      </c>
      <c r="S98" s="140">
        <v>0</v>
      </c>
      <c r="T98" s="140">
        <v>0</v>
      </c>
      <c r="U98" s="140">
        <v>0</v>
      </c>
      <c r="V98" s="140">
        <v>2</v>
      </c>
      <c r="W98" s="141">
        <v>0</v>
      </c>
    </row>
    <row r="99" spans="1:23" x14ac:dyDescent="0.4">
      <c r="A99" s="13" t="s">
        <v>254</v>
      </c>
      <c r="B99" s="136">
        <f t="shared" si="3"/>
        <v>5</v>
      </c>
      <c r="C99" s="139">
        <v>0</v>
      </c>
      <c r="D99" s="139">
        <v>0</v>
      </c>
      <c r="E99" s="139">
        <v>0</v>
      </c>
      <c r="F99" s="140">
        <v>2</v>
      </c>
      <c r="G99" s="139">
        <v>0</v>
      </c>
      <c r="H99" s="139">
        <v>0</v>
      </c>
      <c r="I99" s="139">
        <v>0</v>
      </c>
      <c r="J99" s="139">
        <v>0</v>
      </c>
      <c r="K99" s="139">
        <v>1</v>
      </c>
      <c r="L99" s="139">
        <v>0</v>
      </c>
      <c r="M99" s="139">
        <v>2</v>
      </c>
      <c r="N99" s="140">
        <v>0</v>
      </c>
      <c r="O99" s="140">
        <v>0</v>
      </c>
      <c r="P99" s="140">
        <v>0</v>
      </c>
      <c r="Q99" s="140">
        <v>0</v>
      </c>
      <c r="R99" s="140">
        <v>0</v>
      </c>
      <c r="S99" s="140">
        <v>0</v>
      </c>
      <c r="T99" s="140">
        <v>0</v>
      </c>
      <c r="U99" s="140">
        <v>0</v>
      </c>
      <c r="V99" s="140">
        <v>0</v>
      </c>
      <c r="W99" s="141">
        <v>0</v>
      </c>
    </row>
    <row r="100" spans="1:23" x14ac:dyDescent="0.4">
      <c r="A100" s="13" t="s">
        <v>238</v>
      </c>
      <c r="B100" s="136">
        <f t="shared" si="3"/>
        <v>184</v>
      </c>
      <c r="C100" s="139">
        <v>0</v>
      </c>
      <c r="D100" s="140">
        <v>31</v>
      </c>
      <c r="E100" s="140">
        <v>23</v>
      </c>
      <c r="F100" s="140">
        <v>10</v>
      </c>
      <c r="G100" s="140">
        <v>1</v>
      </c>
      <c r="H100" s="139">
        <v>1</v>
      </c>
      <c r="I100" s="140">
        <v>35</v>
      </c>
      <c r="J100" s="139">
        <v>0</v>
      </c>
      <c r="K100" s="140">
        <v>22</v>
      </c>
      <c r="L100" s="140">
        <v>6</v>
      </c>
      <c r="M100" s="140">
        <v>3</v>
      </c>
      <c r="N100" s="140">
        <v>0</v>
      </c>
      <c r="O100" s="140">
        <v>0</v>
      </c>
      <c r="P100" s="140">
        <v>14</v>
      </c>
      <c r="Q100" s="140">
        <v>1</v>
      </c>
      <c r="R100" s="140">
        <v>2</v>
      </c>
      <c r="S100" s="140">
        <v>4</v>
      </c>
      <c r="T100" s="140">
        <v>0</v>
      </c>
      <c r="U100" s="140">
        <v>1</v>
      </c>
      <c r="V100" s="140">
        <v>14</v>
      </c>
      <c r="W100" s="141">
        <v>16</v>
      </c>
    </row>
    <row r="101" spans="1:23" x14ac:dyDescent="0.4">
      <c r="A101" s="13" t="s">
        <v>246</v>
      </c>
      <c r="B101" s="136">
        <f t="shared" si="3"/>
        <v>8</v>
      </c>
      <c r="C101" s="139">
        <v>0</v>
      </c>
      <c r="D101" s="140">
        <v>2</v>
      </c>
      <c r="E101" s="139">
        <v>0</v>
      </c>
      <c r="F101" s="139">
        <v>0</v>
      </c>
      <c r="G101" s="139">
        <v>2</v>
      </c>
      <c r="H101" s="139">
        <v>0</v>
      </c>
      <c r="I101" s="140">
        <v>2</v>
      </c>
      <c r="J101" s="139">
        <v>0</v>
      </c>
      <c r="K101" s="139">
        <v>0</v>
      </c>
      <c r="L101" s="140">
        <v>1</v>
      </c>
      <c r="M101" s="140">
        <v>1</v>
      </c>
      <c r="N101" s="140">
        <v>0</v>
      </c>
      <c r="O101" s="140">
        <v>0</v>
      </c>
      <c r="P101" s="140">
        <v>0</v>
      </c>
      <c r="Q101" s="140">
        <v>0</v>
      </c>
      <c r="R101" s="140">
        <v>0</v>
      </c>
      <c r="S101" s="140">
        <v>0</v>
      </c>
      <c r="T101" s="140">
        <v>0</v>
      </c>
      <c r="U101" s="140">
        <v>0</v>
      </c>
      <c r="V101" s="140">
        <v>0</v>
      </c>
      <c r="W101" s="141">
        <v>0</v>
      </c>
    </row>
    <row r="102" spans="1:23" x14ac:dyDescent="0.4">
      <c r="A102" s="13" t="s">
        <v>178</v>
      </c>
      <c r="B102" s="136">
        <f t="shared" si="3"/>
        <v>11</v>
      </c>
      <c r="C102" s="139">
        <v>0</v>
      </c>
      <c r="D102" s="140">
        <v>4</v>
      </c>
      <c r="E102" s="139">
        <v>1</v>
      </c>
      <c r="F102" s="139">
        <v>0</v>
      </c>
      <c r="G102" s="139">
        <v>1</v>
      </c>
      <c r="H102" s="139">
        <v>0</v>
      </c>
      <c r="I102" s="140">
        <v>1</v>
      </c>
      <c r="J102" s="139">
        <v>0</v>
      </c>
      <c r="K102" s="139">
        <v>0</v>
      </c>
      <c r="L102" s="139">
        <v>0</v>
      </c>
      <c r="M102" s="139">
        <v>0</v>
      </c>
      <c r="N102" s="140">
        <v>0</v>
      </c>
      <c r="O102" s="140">
        <v>0</v>
      </c>
      <c r="P102" s="140">
        <v>1</v>
      </c>
      <c r="Q102" s="140">
        <v>0</v>
      </c>
      <c r="R102" s="140">
        <v>0</v>
      </c>
      <c r="S102" s="140">
        <v>0</v>
      </c>
      <c r="T102" s="140">
        <v>0</v>
      </c>
      <c r="U102" s="140">
        <v>0</v>
      </c>
      <c r="V102" s="140">
        <v>3</v>
      </c>
      <c r="W102" s="141">
        <v>0</v>
      </c>
    </row>
    <row r="103" spans="1:23" x14ac:dyDescent="0.4">
      <c r="A103" s="13" t="s">
        <v>164</v>
      </c>
      <c r="B103" s="136">
        <f t="shared" ref="B103:B135" si="4">SUM(C103:W103)</f>
        <v>1</v>
      </c>
      <c r="C103" s="139">
        <v>0</v>
      </c>
      <c r="D103" s="140">
        <v>1</v>
      </c>
      <c r="E103" s="139">
        <v>0</v>
      </c>
      <c r="F103" s="139">
        <v>0</v>
      </c>
      <c r="G103" s="139">
        <v>0</v>
      </c>
      <c r="H103" s="139">
        <v>0</v>
      </c>
      <c r="I103" s="139">
        <v>0</v>
      </c>
      <c r="J103" s="139">
        <v>0</v>
      </c>
      <c r="K103" s="139">
        <v>0</v>
      </c>
      <c r="L103" s="139">
        <v>0</v>
      </c>
      <c r="M103" s="139">
        <v>0</v>
      </c>
      <c r="N103" s="140">
        <v>0</v>
      </c>
      <c r="O103" s="140">
        <v>0</v>
      </c>
      <c r="P103" s="140">
        <v>0</v>
      </c>
      <c r="Q103" s="140">
        <v>0</v>
      </c>
      <c r="R103" s="140">
        <v>0</v>
      </c>
      <c r="S103" s="140">
        <v>0</v>
      </c>
      <c r="T103" s="140">
        <v>0</v>
      </c>
      <c r="U103" s="140">
        <v>0</v>
      </c>
      <c r="V103" s="140">
        <v>0</v>
      </c>
      <c r="W103" s="141">
        <v>0</v>
      </c>
    </row>
    <row r="104" spans="1:23" x14ac:dyDescent="0.4">
      <c r="A104" s="13" t="s">
        <v>330</v>
      </c>
      <c r="B104" s="136">
        <f t="shared" si="4"/>
        <v>1</v>
      </c>
      <c r="C104" s="139">
        <v>0</v>
      </c>
      <c r="D104" s="139">
        <v>0</v>
      </c>
      <c r="E104" s="139">
        <v>0</v>
      </c>
      <c r="F104" s="139">
        <v>1</v>
      </c>
      <c r="G104" s="139">
        <v>0</v>
      </c>
      <c r="H104" s="139">
        <v>0</v>
      </c>
      <c r="I104" s="139">
        <v>0</v>
      </c>
      <c r="J104" s="139">
        <v>0</v>
      </c>
      <c r="K104" s="139">
        <v>0</v>
      </c>
      <c r="L104" s="139">
        <v>0</v>
      </c>
      <c r="M104" s="139">
        <v>0</v>
      </c>
      <c r="N104" s="140">
        <v>0</v>
      </c>
      <c r="O104" s="140">
        <v>0</v>
      </c>
      <c r="P104" s="140">
        <v>0</v>
      </c>
      <c r="Q104" s="140">
        <v>0</v>
      </c>
      <c r="R104" s="140">
        <v>0</v>
      </c>
      <c r="S104" s="140">
        <v>0</v>
      </c>
      <c r="T104" s="140">
        <v>0</v>
      </c>
      <c r="U104" s="140">
        <v>0</v>
      </c>
      <c r="V104" s="140">
        <v>0</v>
      </c>
      <c r="W104" s="141">
        <v>0</v>
      </c>
    </row>
    <row r="105" spans="1:23" x14ac:dyDescent="0.4">
      <c r="A105" s="13" t="s">
        <v>223</v>
      </c>
      <c r="B105" s="136">
        <f t="shared" si="4"/>
        <v>162</v>
      </c>
      <c r="C105" s="140">
        <v>2</v>
      </c>
      <c r="D105" s="140">
        <v>33</v>
      </c>
      <c r="E105" s="140">
        <v>8</v>
      </c>
      <c r="F105" s="140">
        <v>15</v>
      </c>
      <c r="G105" s="140">
        <v>1</v>
      </c>
      <c r="H105" s="140">
        <v>2</v>
      </c>
      <c r="I105" s="140">
        <v>7</v>
      </c>
      <c r="J105" s="140">
        <v>3</v>
      </c>
      <c r="K105" s="140">
        <v>11</v>
      </c>
      <c r="L105" s="140">
        <v>4</v>
      </c>
      <c r="M105" s="140">
        <v>6</v>
      </c>
      <c r="N105" s="140">
        <v>3</v>
      </c>
      <c r="O105" s="140">
        <v>5</v>
      </c>
      <c r="P105" s="140">
        <v>6</v>
      </c>
      <c r="Q105" s="140">
        <v>6</v>
      </c>
      <c r="R105" s="140">
        <v>19</v>
      </c>
      <c r="S105" s="140">
        <v>7</v>
      </c>
      <c r="T105" s="140">
        <v>1</v>
      </c>
      <c r="U105" s="140">
        <v>3</v>
      </c>
      <c r="V105" s="140">
        <v>8</v>
      </c>
      <c r="W105" s="141">
        <v>12</v>
      </c>
    </row>
    <row r="106" spans="1:23" x14ac:dyDescent="0.4">
      <c r="A106" s="13" t="s">
        <v>224</v>
      </c>
      <c r="B106" s="136">
        <f t="shared" si="4"/>
        <v>4</v>
      </c>
      <c r="C106" s="139">
        <v>0</v>
      </c>
      <c r="D106" s="139">
        <v>0</v>
      </c>
      <c r="E106" s="140">
        <v>1</v>
      </c>
      <c r="F106" s="139">
        <v>0</v>
      </c>
      <c r="G106" s="139">
        <v>0</v>
      </c>
      <c r="H106" s="139">
        <v>0</v>
      </c>
      <c r="I106" s="139">
        <v>0</v>
      </c>
      <c r="J106" s="139">
        <v>0</v>
      </c>
      <c r="K106" s="139">
        <v>0</v>
      </c>
      <c r="L106" s="139">
        <v>0</v>
      </c>
      <c r="M106" s="139">
        <v>0</v>
      </c>
      <c r="N106" s="140">
        <v>0</v>
      </c>
      <c r="O106" s="140">
        <v>0</v>
      </c>
      <c r="P106" s="140">
        <v>0</v>
      </c>
      <c r="Q106" s="140">
        <v>0</v>
      </c>
      <c r="R106" s="140">
        <v>0</v>
      </c>
      <c r="S106" s="140">
        <v>0</v>
      </c>
      <c r="T106" s="140">
        <v>0</v>
      </c>
      <c r="U106" s="140">
        <v>0</v>
      </c>
      <c r="V106" s="140">
        <v>2</v>
      </c>
      <c r="W106" s="141">
        <v>1</v>
      </c>
    </row>
    <row r="107" spans="1:23" x14ac:dyDescent="0.4">
      <c r="A107" s="13" t="s">
        <v>331</v>
      </c>
      <c r="B107" s="136">
        <f t="shared" si="4"/>
        <v>323</v>
      </c>
      <c r="C107" s="139">
        <v>4</v>
      </c>
      <c r="D107" s="140">
        <v>93</v>
      </c>
      <c r="E107" s="140">
        <v>44</v>
      </c>
      <c r="F107" s="140">
        <v>20</v>
      </c>
      <c r="G107" s="140">
        <v>3</v>
      </c>
      <c r="H107" s="140">
        <v>16</v>
      </c>
      <c r="I107" s="140">
        <v>4</v>
      </c>
      <c r="J107" s="139">
        <v>0</v>
      </c>
      <c r="K107" s="140">
        <v>17</v>
      </c>
      <c r="L107" s="139">
        <v>21</v>
      </c>
      <c r="M107" s="140">
        <v>16</v>
      </c>
      <c r="N107" s="140">
        <v>1</v>
      </c>
      <c r="O107" s="140">
        <v>3</v>
      </c>
      <c r="P107" s="140">
        <v>1</v>
      </c>
      <c r="Q107" s="140">
        <v>0</v>
      </c>
      <c r="R107" s="140">
        <v>14</v>
      </c>
      <c r="S107" s="140">
        <v>4</v>
      </c>
      <c r="T107" s="140">
        <v>1</v>
      </c>
      <c r="U107" s="140">
        <v>7</v>
      </c>
      <c r="V107" s="140">
        <v>34</v>
      </c>
      <c r="W107" s="141">
        <v>20</v>
      </c>
    </row>
    <row r="108" spans="1:23" x14ac:dyDescent="0.4">
      <c r="A108" s="13" t="s">
        <v>167</v>
      </c>
      <c r="B108" s="136">
        <f t="shared" si="4"/>
        <v>17</v>
      </c>
      <c r="C108" s="139">
        <v>0</v>
      </c>
      <c r="D108" s="139">
        <v>0</v>
      </c>
      <c r="E108" s="139">
        <v>0</v>
      </c>
      <c r="F108" s="139">
        <v>0</v>
      </c>
      <c r="G108" s="139">
        <v>0</v>
      </c>
      <c r="H108" s="139">
        <v>0</v>
      </c>
      <c r="I108" s="139">
        <v>0</v>
      </c>
      <c r="J108" s="139">
        <v>0</v>
      </c>
      <c r="K108" s="139">
        <v>0</v>
      </c>
      <c r="L108" s="139">
        <v>0</v>
      </c>
      <c r="M108" s="139">
        <v>0</v>
      </c>
      <c r="N108" s="140">
        <v>0</v>
      </c>
      <c r="O108" s="140">
        <v>0</v>
      </c>
      <c r="P108" s="140">
        <v>17</v>
      </c>
      <c r="Q108" s="140">
        <v>0</v>
      </c>
      <c r="R108" s="140">
        <v>0</v>
      </c>
      <c r="S108" s="140">
        <v>0</v>
      </c>
      <c r="T108" s="140">
        <v>0</v>
      </c>
      <c r="U108" s="140">
        <v>0</v>
      </c>
      <c r="V108" s="140">
        <v>0</v>
      </c>
      <c r="W108" s="141">
        <v>0</v>
      </c>
    </row>
    <row r="109" spans="1:23" x14ac:dyDescent="0.4">
      <c r="A109" s="13" t="s">
        <v>332</v>
      </c>
      <c r="B109" s="136">
        <f t="shared" si="4"/>
        <v>11</v>
      </c>
      <c r="C109" s="139">
        <v>2</v>
      </c>
      <c r="D109" s="139">
        <v>0</v>
      </c>
      <c r="E109" s="139">
        <v>0</v>
      </c>
      <c r="F109" s="139">
        <v>0</v>
      </c>
      <c r="G109" s="139">
        <v>0</v>
      </c>
      <c r="H109" s="139">
        <v>0</v>
      </c>
      <c r="I109" s="139">
        <v>0</v>
      </c>
      <c r="J109" s="139">
        <v>0</v>
      </c>
      <c r="K109" s="139">
        <v>0</v>
      </c>
      <c r="L109" s="139">
        <v>0</v>
      </c>
      <c r="M109" s="139">
        <v>0</v>
      </c>
      <c r="N109" s="140">
        <v>0</v>
      </c>
      <c r="O109" s="140">
        <v>0</v>
      </c>
      <c r="P109" s="140">
        <v>9</v>
      </c>
      <c r="Q109" s="140">
        <v>0</v>
      </c>
      <c r="R109" s="140">
        <v>0</v>
      </c>
      <c r="S109" s="140">
        <v>0</v>
      </c>
      <c r="T109" s="140">
        <v>0</v>
      </c>
      <c r="U109" s="140">
        <v>0</v>
      </c>
      <c r="V109" s="140">
        <v>0</v>
      </c>
      <c r="W109" s="141">
        <v>0</v>
      </c>
    </row>
    <row r="110" spans="1:23" x14ac:dyDescent="0.4">
      <c r="A110" s="13" t="s">
        <v>333</v>
      </c>
      <c r="B110" s="136">
        <f t="shared" si="4"/>
        <v>122</v>
      </c>
      <c r="C110" s="139">
        <v>1</v>
      </c>
      <c r="D110" s="140">
        <v>49</v>
      </c>
      <c r="E110" s="139">
        <v>6</v>
      </c>
      <c r="F110" s="139">
        <v>9</v>
      </c>
      <c r="G110" s="140">
        <v>5</v>
      </c>
      <c r="H110" s="139">
        <v>0</v>
      </c>
      <c r="I110" s="139">
        <v>17</v>
      </c>
      <c r="J110" s="139">
        <v>1</v>
      </c>
      <c r="K110" s="139">
        <v>4</v>
      </c>
      <c r="L110" s="139">
        <v>4</v>
      </c>
      <c r="M110" s="139">
        <v>6</v>
      </c>
      <c r="N110" s="139">
        <v>2</v>
      </c>
      <c r="O110" s="140">
        <v>1</v>
      </c>
      <c r="P110" s="140">
        <v>0</v>
      </c>
      <c r="Q110" s="140">
        <v>0</v>
      </c>
      <c r="R110" s="140">
        <v>5</v>
      </c>
      <c r="S110" s="140">
        <v>0</v>
      </c>
      <c r="T110" s="140">
        <v>0</v>
      </c>
      <c r="U110" s="140">
        <v>0</v>
      </c>
      <c r="V110" s="139">
        <v>6</v>
      </c>
      <c r="W110" s="139">
        <v>6</v>
      </c>
    </row>
    <row r="111" spans="1:23" x14ac:dyDescent="0.4">
      <c r="A111" s="13" t="s">
        <v>200</v>
      </c>
      <c r="B111" s="136">
        <f t="shared" si="4"/>
        <v>1235</v>
      </c>
      <c r="C111" s="140">
        <v>3</v>
      </c>
      <c r="D111" s="140">
        <v>578</v>
      </c>
      <c r="E111" s="140">
        <v>61</v>
      </c>
      <c r="F111" s="140">
        <v>59</v>
      </c>
      <c r="G111" s="140">
        <v>8</v>
      </c>
      <c r="H111" s="140">
        <v>9</v>
      </c>
      <c r="I111" s="140">
        <v>104</v>
      </c>
      <c r="J111" s="140">
        <v>6</v>
      </c>
      <c r="K111" s="140">
        <v>98</v>
      </c>
      <c r="L111" s="140">
        <v>27</v>
      </c>
      <c r="M111" s="140">
        <v>37</v>
      </c>
      <c r="N111" s="140">
        <v>2</v>
      </c>
      <c r="O111" s="140">
        <v>10</v>
      </c>
      <c r="P111" s="140">
        <v>37</v>
      </c>
      <c r="Q111" s="140">
        <v>9</v>
      </c>
      <c r="R111" s="140">
        <v>23</v>
      </c>
      <c r="S111" s="140">
        <v>11</v>
      </c>
      <c r="T111" s="140">
        <v>3</v>
      </c>
      <c r="U111" s="140">
        <v>6</v>
      </c>
      <c r="V111" s="140">
        <v>67</v>
      </c>
      <c r="W111" s="141">
        <v>77</v>
      </c>
    </row>
    <row r="112" spans="1:23" x14ac:dyDescent="0.4">
      <c r="A112" s="13" t="s">
        <v>201</v>
      </c>
      <c r="B112" s="136">
        <f t="shared" si="4"/>
        <v>84</v>
      </c>
      <c r="C112" s="139">
        <v>0</v>
      </c>
      <c r="D112" s="140">
        <v>37</v>
      </c>
      <c r="E112" s="140">
        <v>7</v>
      </c>
      <c r="F112" s="140">
        <v>4</v>
      </c>
      <c r="G112" s="139">
        <v>0</v>
      </c>
      <c r="H112" s="139">
        <v>1</v>
      </c>
      <c r="I112" s="140">
        <v>13</v>
      </c>
      <c r="J112" s="139">
        <v>0</v>
      </c>
      <c r="K112" s="139">
        <v>0</v>
      </c>
      <c r="L112" s="140">
        <v>1</v>
      </c>
      <c r="M112" s="139">
        <v>0</v>
      </c>
      <c r="N112" s="140">
        <v>4</v>
      </c>
      <c r="O112" s="140">
        <v>3</v>
      </c>
      <c r="P112" s="140">
        <v>2</v>
      </c>
      <c r="Q112" s="140">
        <v>0</v>
      </c>
      <c r="R112" s="140">
        <v>2</v>
      </c>
      <c r="S112" s="140">
        <v>0</v>
      </c>
      <c r="T112" s="140">
        <v>2</v>
      </c>
      <c r="U112" s="140">
        <v>0</v>
      </c>
      <c r="V112" s="140">
        <v>4</v>
      </c>
      <c r="W112" s="141">
        <v>4</v>
      </c>
    </row>
    <row r="113" spans="1:23" x14ac:dyDescent="0.4">
      <c r="A113" s="13" t="s">
        <v>202</v>
      </c>
      <c r="B113" s="136">
        <f t="shared" si="4"/>
        <v>229</v>
      </c>
      <c r="C113" s="139">
        <v>1</v>
      </c>
      <c r="D113" s="140">
        <v>86</v>
      </c>
      <c r="E113" s="140">
        <v>5</v>
      </c>
      <c r="F113" s="140">
        <v>9</v>
      </c>
      <c r="G113" s="140">
        <v>1</v>
      </c>
      <c r="H113" s="140">
        <v>5</v>
      </c>
      <c r="I113" s="140">
        <v>24</v>
      </c>
      <c r="J113" s="140">
        <v>1</v>
      </c>
      <c r="K113" s="140">
        <v>13</v>
      </c>
      <c r="L113" s="140">
        <v>6</v>
      </c>
      <c r="M113" s="140">
        <v>4</v>
      </c>
      <c r="N113" s="140">
        <v>3</v>
      </c>
      <c r="O113" s="140">
        <v>9</v>
      </c>
      <c r="P113" s="140">
        <v>8</v>
      </c>
      <c r="Q113" s="140">
        <v>5</v>
      </c>
      <c r="R113" s="140">
        <v>7</v>
      </c>
      <c r="S113" s="140">
        <v>6</v>
      </c>
      <c r="T113" s="140">
        <v>5</v>
      </c>
      <c r="U113" s="140">
        <v>7</v>
      </c>
      <c r="V113" s="140">
        <v>16</v>
      </c>
      <c r="W113" s="141">
        <v>8</v>
      </c>
    </row>
    <row r="114" spans="1:23" x14ac:dyDescent="0.4">
      <c r="A114" s="28" t="s">
        <v>203</v>
      </c>
      <c r="B114" s="136">
        <f t="shared" si="4"/>
        <v>8</v>
      </c>
      <c r="C114" s="139">
        <v>0</v>
      </c>
      <c r="D114" s="140">
        <v>4</v>
      </c>
      <c r="E114" s="139">
        <v>0</v>
      </c>
      <c r="F114" s="139">
        <v>0</v>
      </c>
      <c r="G114" s="139">
        <v>0</v>
      </c>
      <c r="H114" s="139">
        <v>0</v>
      </c>
      <c r="I114" s="139">
        <v>0</v>
      </c>
      <c r="J114" s="139">
        <v>0</v>
      </c>
      <c r="K114" s="139">
        <v>0</v>
      </c>
      <c r="L114" s="139">
        <v>0</v>
      </c>
      <c r="M114" s="139">
        <v>0</v>
      </c>
      <c r="N114" s="140">
        <v>0</v>
      </c>
      <c r="O114" s="140">
        <v>0</v>
      </c>
      <c r="P114" s="139">
        <v>2</v>
      </c>
      <c r="Q114" s="139">
        <v>2</v>
      </c>
      <c r="R114" s="140">
        <v>0</v>
      </c>
      <c r="S114" s="140">
        <v>0</v>
      </c>
      <c r="T114" s="140">
        <v>0</v>
      </c>
      <c r="U114" s="140">
        <v>0</v>
      </c>
      <c r="V114" s="140">
        <v>0</v>
      </c>
      <c r="W114" s="141">
        <v>0</v>
      </c>
    </row>
    <row r="115" spans="1:23" x14ac:dyDescent="0.4">
      <c r="A115" s="28" t="s">
        <v>204</v>
      </c>
      <c r="B115" s="136">
        <f t="shared" si="4"/>
        <v>1</v>
      </c>
      <c r="C115" s="139">
        <v>0</v>
      </c>
      <c r="D115" s="140">
        <v>1</v>
      </c>
      <c r="E115" s="139">
        <v>0</v>
      </c>
      <c r="F115" s="139">
        <v>0</v>
      </c>
      <c r="G115" s="139">
        <v>0</v>
      </c>
      <c r="H115" s="139">
        <v>0</v>
      </c>
      <c r="I115" s="139">
        <v>0</v>
      </c>
      <c r="J115" s="139">
        <v>0</v>
      </c>
      <c r="K115" s="139">
        <v>0</v>
      </c>
      <c r="L115" s="139">
        <v>0</v>
      </c>
      <c r="M115" s="139">
        <v>0</v>
      </c>
      <c r="N115" s="140">
        <v>0</v>
      </c>
      <c r="O115" s="140">
        <v>0</v>
      </c>
      <c r="P115" s="140">
        <v>0</v>
      </c>
      <c r="Q115" s="140">
        <v>0</v>
      </c>
      <c r="R115" s="140">
        <v>0</v>
      </c>
      <c r="S115" s="140">
        <v>0</v>
      </c>
      <c r="T115" s="140">
        <v>0</v>
      </c>
      <c r="U115" s="140">
        <v>0</v>
      </c>
      <c r="V115" s="140">
        <v>0</v>
      </c>
      <c r="W115" s="141">
        <v>0</v>
      </c>
    </row>
    <row r="116" spans="1:23" x14ac:dyDescent="0.4">
      <c r="A116" s="28" t="s">
        <v>168</v>
      </c>
      <c r="B116" s="136">
        <f t="shared" si="4"/>
        <v>16</v>
      </c>
      <c r="C116" s="139">
        <v>0</v>
      </c>
      <c r="D116" s="140">
        <v>12</v>
      </c>
      <c r="E116" s="139">
        <v>0</v>
      </c>
      <c r="F116" s="139">
        <v>0</v>
      </c>
      <c r="G116" s="139">
        <v>0</v>
      </c>
      <c r="H116" s="139">
        <v>1</v>
      </c>
      <c r="I116" s="139">
        <v>0</v>
      </c>
      <c r="J116" s="139">
        <v>0</v>
      </c>
      <c r="K116" s="139">
        <v>0</v>
      </c>
      <c r="L116" s="139">
        <v>0</v>
      </c>
      <c r="M116" s="139">
        <v>2</v>
      </c>
      <c r="N116" s="140">
        <v>0</v>
      </c>
      <c r="O116" s="140">
        <v>0</v>
      </c>
      <c r="P116" s="140">
        <v>0</v>
      </c>
      <c r="Q116" s="140">
        <v>0</v>
      </c>
      <c r="R116" s="140">
        <v>0</v>
      </c>
      <c r="S116" s="139">
        <v>1</v>
      </c>
      <c r="T116" s="140">
        <v>0</v>
      </c>
      <c r="U116" s="140">
        <v>0</v>
      </c>
      <c r="V116" s="140">
        <v>0</v>
      </c>
      <c r="W116" s="141">
        <v>0</v>
      </c>
    </row>
    <row r="117" spans="1:23" x14ac:dyDescent="0.4">
      <c r="A117" s="28" t="s">
        <v>225</v>
      </c>
      <c r="B117" s="136">
        <f t="shared" si="4"/>
        <v>17</v>
      </c>
      <c r="C117" s="139">
        <v>0</v>
      </c>
      <c r="D117" s="140">
        <v>3</v>
      </c>
      <c r="E117" s="140">
        <v>4</v>
      </c>
      <c r="F117" s="140">
        <v>1</v>
      </c>
      <c r="G117" s="139">
        <v>0</v>
      </c>
      <c r="H117" s="139">
        <v>2</v>
      </c>
      <c r="I117" s="140">
        <v>1</v>
      </c>
      <c r="J117" s="139">
        <v>1</v>
      </c>
      <c r="K117" s="139">
        <v>0</v>
      </c>
      <c r="L117" s="139">
        <v>0</v>
      </c>
      <c r="M117" s="139">
        <v>0</v>
      </c>
      <c r="N117" s="140">
        <v>0</v>
      </c>
      <c r="O117" s="140">
        <v>0</v>
      </c>
      <c r="P117" s="139">
        <v>2</v>
      </c>
      <c r="Q117" s="140">
        <v>0</v>
      </c>
      <c r="R117" s="140">
        <v>0</v>
      </c>
      <c r="S117" s="140">
        <v>2</v>
      </c>
      <c r="T117" s="140">
        <v>0</v>
      </c>
      <c r="U117" s="140">
        <v>0</v>
      </c>
      <c r="V117" s="139">
        <v>1</v>
      </c>
      <c r="W117" s="141">
        <v>0</v>
      </c>
    </row>
    <row r="118" spans="1:23" x14ac:dyDescent="0.4">
      <c r="A118" s="13" t="s">
        <v>179</v>
      </c>
      <c r="B118" s="136">
        <f t="shared" si="4"/>
        <v>9</v>
      </c>
      <c r="C118" s="139">
        <v>0</v>
      </c>
      <c r="D118" s="140">
        <v>3</v>
      </c>
      <c r="E118" s="139">
        <v>0</v>
      </c>
      <c r="F118" s="139">
        <v>0</v>
      </c>
      <c r="G118" s="139">
        <v>0</v>
      </c>
      <c r="H118" s="140">
        <v>1</v>
      </c>
      <c r="I118" s="139">
        <v>0</v>
      </c>
      <c r="J118" s="139">
        <v>0</v>
      </c>
      <c r="K118" s="139">
        <v>0</v>
      </c>
      <c r="L118" s="140">
        <v>2</v>
      </c>
      <c r="M118" s="139">
        <v>1</v>
      </c>
      <c r="N118" s="140">
        <v>0</v>
      </c>
      <c r="O118" s="140">
        <v>0</v>
      </c>
      <c r="P118" s="140">
        <v>0</v>
      </c>
      <c r="Q118" s="140">
        <v>0</v>
      </c>
      <c r="R118" s="139">
        <v>1</v>
      </c>
      <c r="S118" s="140">
        <v>0</v>
      </c>
      <c r="T118" s="140">
        <v>0</v>
      </c>
      <c r="U118" s="140">
        <v>0</v>
      </c>
      <c r="V118" s="139">
        <v>1</v>
      </c>
      <c r="W118" s="141">
        <v>0</v>
      </c>
    </row>
    <row r="119" spans="1:23" x14ac:dyDescent="0.4">
      <c r="A119" s="13" t="s">
        <v>205</v>
      </c>
      <c r="B119" s="136">
        <f t="shared" si="4"/>
        <v>1</v>
      </c>
      <c r="C119" s="139">
        <v>0</v>
      </c>
      <c r="D119" s="139">
        <v>0</v>
      </c>
      <c r="E119" s="139">
        <v>0</v>
      </c>
      <c r="F119" s="139">
        <v>0</v>
      </c>
      <c r="G119" s="139">
        <v>0</v>
      </c>
      <c r="H119" s="139">
        <v>0</v>
      </c>
      <c r="I119" s="139">
        <v>0</v>
      </c>
      <c r="J119" s="139">
        <v>0</v>
      </c>
      <c r="K119" s="139">
        <v>0</v>
      </c>
      <c r="L119" s="139">
        <v>0</v>
      </c>
      <c r="M119" s="139">
        <v>0</v>
      </c>
      <c r="N119" s="140">
        <v>0</v>
      </c>
      <c r="O119" s="140">
        <v>0</v>
      </c>
      <c r="P119" s="140">
        <v>0</v>
      </c>
      <c r="Q119" s="140">
        <v>0</v>
      </c>
      <c r="R119" s="140">
        <v>0</v>
      </c>
      <c r="S119" s="140">
        <v>0</v>
      </c>
      <c r="T119" s="140">
        <v>0</v>
      </c>
      <c r="U119" s="140">
        <v>0</v>
      </c>
      <c r="V119" s="140">
        <v>0</v>
      </c>
      <c r="W119" s="139">
        <v>1</v>
      </c>
    </row>
    <row r="120" spans="1:23" x14ac:dyDescent="0.4">
      <c r="A120" s="28" t="s">
        <v>239</v>
      </c>
      <c r="B120" s="136">
        <f t="shared" si="4"/>
        <v>2</v>
      </c>
      <c r="C120" s="139">
        <v>0</v>
      </c>
      <c r="D120" s="139">
        <v>0</v>
      </c>
      <c r="E120" s="139">
        <v>0</v>
      </c>
      <c r="F120" s="139">
        <v>0</v>
      </c>
      <c r="G120" s="139">
        <v>0</v>
      </c>
      <c r="H120" s="139">
        <v>0</v>
      </c>
      <c r="I120" s="139">
        <v>0</v>
      </c>
      <c r="J120" s="139">
        <v>0</v>
      </c>
      <c r="K120" s="140">
        <v>2</v>
      </c>
      <c r="L120" s="139">
        <v>0</v>
      </c>
      <c r="M120" s="139">
        <v>0</v>
      </c>
      <c r="N120" s="140">
        <v>0</v>
      </c>
      <c r="O120" s="140">
        <v>0</v>
      </c>
      <c r="P120" s="140">
        <v>0</v>
      </c>
      <c r="Q120" s="140">
        <v>0</v>
      </c>
      <c r="R120" s="140">
        <v>0</v>
      </c>
      <c r="S120" s="140">
        <v>0</v>
      </c>
      <c r="T120" s="140">
        <v>0</v>
      </c>
      <c r="U120" s="140">
        <v>0</v>
      </c>
      <c r="V120" s="140">
        <v>0</v>
      </c>
      <c r="W120" s="141">
        <v>0</v>
      </c>
    </row>
    <row r="121" spans="1:23" x14ac:dyDescent="0.4">
      <c r="A121" s="13" t="s">
        <v>247</v>
      </c>
      <c r="B121" s="136">
        <f t="shared" si="4"/>
        <v>58</v>
      </c>
      <c r="C121" s="139">
        <v>0</v>
      </c>
      <c r="D121" s="140">
        <v>44</v>
      </c>
      <c r="E121" s="139">
        <v>0</v>
      </c>
      <c r="F121" s="139">
        <v>0</v>
      </c>
      <c r="G121" s="139">
        <v>0</v>
      </c>
      <c r="H121" s="139">
        <v>0</v>
      </c>
      <c r="I121" s="140">
        <v>2</v>
      </c>
      <c r="J121" s="139">
        <v>0</v>
      </c>
      <c r="K121" s="140">
        <v>1</v>
      </c>
      <c r="L121" s="140">
        <v>2</v>
      </c>
      <c r="M121" s="139">
        <v>0</v>
      </c>
      <c r="N121" s="140">
        <v>1</v>
      </c>
      <c r="O121" s="140">
        <v>0</v>
      </c>
      <c r="P121" s="140">
        <v>0</v>
      </c>
      <c r="Q121" s="140">
        <v>0</v>
      </c>
      <c r="R121" s="140">
        <v>3</v>
      </c>
      <c r="S121" s="140">
        <v>1</v>
      </c>
      <c r="T121" s="140">
        <v>0</v>
      </c>
      <c r="U121" s="140">
        <v>1</v>
      </c>
      <c r="V121" s="140">
        <v>2</v>
      </c>
      <c r="W121" s="141">
        <v>1</v>
      </c>
    </row>
    <row r="122" spans="1:23" x14ac:dyDescent="0.4">
      <c r="A122" s="13" t="s">
        <v>334</v>
      </c>
      <c r="B122" s="136">
        <f t="shared" si="4"/>
        <v>2</v>
      </c>
      <c r="C122" s="139">
        <v>0</v>
      </c>
      <c r="D122" s="140">
        <v>1</v>
      </c>
      <c r="E122" s="139">
        <v>0</v>
      </c>
      <c r="F122" s="139">
        <v>0</v>
      </c>
      <c r="G122" s="139">
        <v>0</v>
      </c>
      <c r="H122" s="139">
        <v>0</v>
      </c>
      <c r="I122" s="139">
        <v>0</v>
      </c>
      <c r="J122" s="139">
        <v>0</v>
      </c>
      <c r="K122" s="140">
        <v>1</v>
      </c>
      <c r="L122" s="139">
        <v>0</v>
      </c>
      <c r="M122" s="139">
        <v>0</v>
      </c>
      <c r="N122" s="140">
        <v>0</v>
      </c>
      <c r="O122" s="140">
        <v>0</v>
      </c>
      <c r="P122" s="140">
        <v>0</v>
      </c>
      <c r="Q122" s="140">
        <v>0</v>
      </c>
      <c r="R122" s="140">
        <v>0</v>
      </c>
      <c r="S122" s="140">
        <v>0</v>
      </c>
      <c r="T122" s="140">
        <v>0</v>
      </c>
      <c r="U122" s="140">
        <v>0</v>
      </c>
      <c r="V122" s="140">
        <v>0</v>
      </c>
      <c r="W122" s="141">
        <v>0</v>
      </c>
    </row>
    <row r="123" spans="1:23" x14ac:dyDescent="0.4">
      <c r="A123" s="28" t="s">
        <v>240</v>
      </c>
      <c r="B123" s="136">
        <f t="shared" si="4"/>
        <v>61</v>
      </c>
      <c r="C123" s="139">
        <v>0</v>
      </c>
      <c r="D123" s="140">
        <v>43</v>
      </c>
      <c r="E123" s="139">
        <v>0</v>
      </c>
      <c r="F123" s="139">
        <v>0</v>
      </c>
      <c r="G123" s="139">
        <v>0</v>
      </c>
      <c r="H123" s="139">
        <v>0</v>
      </c>
      <c r="I123" s="140">
        <v>1</v>
      </c>
      <c r="J123" s="140">
        <v>1</v>
      </c>
      <c r="K123" s="139">
        <v>0</v>
      </c>
      <c r="L123" s="139">
        <v>0</v>
      </c>
      <c r="M123" s="139">
        <v>0</v>
      </c>
      <c r="N123" s="140">
        <v>1</v>
      </c>
      <c r="O123" s="140">
        <v>0</v>
      </c>
      <c r="P123" s="140">
        <v>0</v>
      </c>
      <c r="Q123" s="140">
        <v>0</v>
      </c>
      <c r="R123" s="140">
        <v>2</v>
      </c>
      <c r="S123" s="140">
        <v>0</v>
      </c>
      <c r="T123" s="140">
        <v>0</v>
      </c>
      <c r="U123" s="140">
        <v>0</v>
      </c>
      <c r="V123" s="140">
        <v>1</v>
      </c>
      <c r="W123" s="141">
        <v>12</v>
      </c>
    </row>
    <row r="124" spans="1:23" x14ac:dyDescent="0.4">
      <c r="A124" s="28" t="s">
        <v>248</v>
      </c>
      <c r="B124" s="136">
        <f t="shared" si="4"/>
        <v>18</v>
      </c>
      <c r="C124" s="139">
        <v>0</v>
      </c>
      <c r="D124" s="140">
        <v>5</v>
      </c>
      <c r="E124" s="139">
        <v>2</v>
      </c>
      <c r="F124" s="139">
        <v>0</v>
      </c>
      <c r="G124" s="139">
        <v>0</v>
      </c>
      <c r="H124" s="139">
        <v>1</v>
      </c>
      <c r="I124" s="140">
        <v>4</v>
      </c>
      <c r="J124" s="139">
        <v>0</v>
      </c>
      <c r="K124" s="140">
        <v>1</v>
      </c>
      <c r="L124" s="139">
        <v>0</v>
      </c>
      <c r="M124" s="139">
        <v>0</v>
      </c>
      <c r="N124" s="140">
        <v>0</v>
      </c>
      <c r="O124" s="140">
        <v>0</v>
      </c>
      <c r="P124" s="140">
        <f>1+2</f>
        <v>3</v>
      </c>
      <c r="Q124" s="140">
        <v>0</v>
      </c>
      <c r="R124" s="140">
        <v>0</v>
      </c>
      <c r="S124" s="140">
        <v>0</v>
      </c>
      <c r="T124" s="140">
        <v>0</v>
      </c>
      <c r="U124" s="140">
        <v>0</v>
      </c>
      <c r="V124" s="140">
        <v>2</v>
      </c>
      <c r="W124" s="141">
        <v>0</v>
      </c>
    </row>
    <row r="125" spans="1:23" x14ac:dyDescent="0.4">
      <c r="A125" s="13" t="s">
        <v>170</v>
      </c>
      <c r="B125" s="136">
        <f t="shared" si="4"/>
        <v>2</v>
      </c>
      <c r="C125" s="139">
        <v>0</v>
      </c>
      <c r="D125" s="140">
        <v>1</v>
      </c>
      <c r="E125" s="139">
        <v>0</v>
      </c>
      <c r="F125" s="139">
        <v>0</v>
      </c>
      <c r="G125" s="139">
        <v>0</v>
      </c>
      <c r="H125" s="139">
        <v>0</v>
      </c>
      <c r="I125" s="139">
        <v>0</v>
      </c>
      <c r="J125" s="139">
        <v>0</v>
      </c>
      <c r="K125" s="139">
        <v>0</v>
      </c>
      <c r="L125" s="139">
        <v>0</v>
      </c>
      <c r="M125" s="139">
        <v>0</v>
      </c>
      <c r="N125" s="140">
        <v>0</v>
      </c>
      <c r="O125" s="140">
        <v>0</v>
      </c>
      <c r="P125" s="140">
        <v>0</v>
      </c>
      <c r="Q125" s="140">
        <v>0</v>
      </c>
      <c r="R125" s="140">
        <v>0</v>
      </c>
      <c r="S125" s="140">
        <v>1</v>
      </c>
      <c r="T125" s="140">
        <v>0</v>
      </c>
      <c r="U125" s="140">
        <v>0</v>
      </c>
      <c r="V125" s="140">
        <v>0</v>
      </c>
      <c r="W125" s="141">
        <v>0</v>
      </c>
    </row>
    <row r="126" spans="1:23" x14ac:dyDescent="0.4">
      <c r="A126" s="28" t="s">
        <v>234</v>
      </c>
      <c r="B126" s="136">
        <f t="shared" si="4"/>
        <v>11</v>
      </c>
      <c r="C126" s="139">
        <v>0</v>
      </c>
      <c r="D126" s="140">
        <v>3</v>
      </c>
      <c r="E126" s="139">
        <v>3</v>
      </c>
      <c r="F126" s="139">
        <v>0</v>
      </c>
      <c r="G126" s="139">
        <v>0</v>
      </c>
      <c r="H126" s="139">
        <v>0</v>
      </c>
      <c r="I126" s="139">
        <v>0</v>
      </c>
      <c r="J126" s="139">
        <v>0</v>
      </c>
      <c r="K126" s="139">
        <v>0</v>
      </c>
      <c r="L126" s="140">
        <v>2</v>
      </c>
      <c r="M126" s="139">
        <v>0</v>
      </c>
      <c r="N126" s="140">
        <v>0</v>
      </c>
      <c r="O126" s="140">
        <v>0</v>
      </c>
      <c r="P126" s="140">
        <v>1</v>
      </c>
      <c r="Q126" s="140">
        <v>0</v>
      </c>
      <c r="R126" s="140">
        <v>0</v>
      </c>
      <c r="S126" s="140">
        <v>1</v>
      </c>
      <c r="T126" s="140">
        <v>1</v>
      </c>
      <c r="U126" s="140">
        <v>0</v>
      </c>
      <c r="V126" s="140">
        <v>0</v>
      </c>
      <c r="W126" s="141">
        <v>0</v>
      </c>
    </row>
    <row r="127" spans="1:23" x14ac:dyDescent="0.4">
      <c r="A127" s="13" t="s">
        <v>206</v>
      </c>
      <c r="B127" s="136">
        <f t="shared" si="4"/>
        <v>3</v>
      </c>
      <c r="C127" s="139">
        <v>0</v>
      </c>
      <c r="D127" s="139">
        <v>0</v>
      </c>
      <c r="E127" s="139">
        <v>0</v>
      </c>
      <c r="F127" s="139">
        <v>1</v>
      </c>
      <c r="G127" s="139">
        <v>0</v>
      </c>
      <c r="H127" s="139">
        <v>0</v>
      </c>
      <c r="I127" s="139">
        <v>0</v>
      </c>
      <c r="J127" s="139">
        <v>0</v>
      </c>
      <c r="K127" s="139">
        <v>0</v>
      </c>
      <c r="L127" s="140">
        <v>1</v>
      </c>
      <c r="M127" s="139">
        <v>0</v>
      </c>
      <c r="N127" s="140">
        <v>0</v>
      </c>
      <c r="O127" s="140">
        <v>0</v>
      </c>
      <c r="P127" s="140">
        <v>0</v>
      </c>
      <c r="Q127" s="140">
        <v>0</v>
      </c>
      <c r="R127" s="140">
        <v>0</v>
      </c>
      <c r="S127" s="140">
        <v>0</v>
      </c>
      <c r="T127" s="140">
        <v>0</v>
      </c>
      <c r="U127" s="140">
        <v>0</v>
      </c>
      <c r="V127" s="140">
        <v>0</v>
      </c>
      <c r="W127" s="141">
        <v>1</v>
      </c>
    </row>
    <row r="128" spans="1:23" x14ac:dyDescent="0.4">
      <c r="A128" s="28" t="s">
        <v>218</v>
      </c>
      <c r="B128" s="136">
        <f t="shared" si="4"/>
        <v>1</v>
      </c>
      <c r="C128" s="139">
        <v>0</v>
      </c>
      <c r="D128" s="139">
        <v>0</v>
      </c>
      <c r="E128" s="139">
        <v>0</v>
      </c>
      <c r="F128" s="139">
        <v>0</v>
      </c>
      <c r="G128" s="139">
        <v>0</v>
      </c>
      <c r="H128" s="139">
        <v>0</v>
      </c>
      <c r="I128" s="139">
        <v>0</v>
      </c>
      <c r="J128" s="139">
        <v>0</v>
      </c>
      <c r="K128" s="140">
        <v>1</v>
      </c>
      <c r="L128" s="139">
        <v>0</v>
      </c>
      <c r="M128" s="139">
        <v>0</v>
      </c>
      <c r="N128" s="140">
        <v>0</v>
      </c>
      <c r="O128" s="140">
        <v>0</v>
      </c>
      <c r="P128" s="140">
        <v>0</v>
      </c>
      <c r="Q128" s="140">
        <v>0</v>
      </c>
      <c r="R128" s="140">
        <v>0</v>
      </c>
      <c r="S128" s="140">
        <v>0</v>
      </c>
      <c r="T128" s="140">
        <v>0</v>
      </c>
      <c r="U128" s="140">
        <v>0</v>
      </c>
      <c r="V128" s="140">
        <v>0</v>
      </c>
      <c r="W128" s="141">
        <v>0</v>
      </c>
    </row>
    <row r="129" spans="1:23" x14ac:dyDescent="0.4">
      <c r="A129" s="13" t="s">
        <v>249</v>
      </c>
      <c r="B129" s="136">
        <f t="shared" si="4"/>
        <v>107</v>
      </c>
      <c r="C129" s="140">
        <v>1</v>
      </c>
      <c r="D129" s="140">
        <v>26</v>
      </c>
      <c r="E129" s="140">
        <v>23</v>
      </c>
      <c r="F129" s="140">
        <v>1</v>
      </c>
      <c r="G129" s="140">
        <v>3</v>
      </c>
      <c r="H129" s="140">
        <v>2</v>
      </c>
      <c r="I129" s="140">
        <v>14</v>
      </c>
      <c r="J129" s="140">
        <v>1</v>
      </c>
      <c r="K129" s="140">
        <v>13</v>
      </c>
      <c r="L129" s="140">
        <v>2</v>
      </c>
      <c r="M129" s="140">
        <v>4</v>
      </c>
      <c r="N129" s="140">
        <v>2</v>
      </c>
      <c r="O129" s="140">
        <v>2</v>
      </c>
      <c r="P129" s="140">
        <v>0</v>
      </c>
      <c r="Q129" s="140">
        <v>1</v>
      </c>
      <c r="R129" s="140">
        <v>5</v>
      </c>
      <c r="S129" s="140">
        <v>0</v>
      </c>
      <c r="T129" s="140">
        <v>0</v>
      </c>
      <c r="U129" s="140">
        <v>0</v>
      </c>
      <c r="V129" s="140">
        <v>1</v>
      </c>
      <c r="W129" s="141">
        <v>6</v>
      </c>
    </row>
    <row r="130" spans="1:23" x14ac:dyDescent="0.4">
      <c r="A130" s="13" t="s">
        <v>171</v>
      </c>
      <c r="B130" s="136">
        <f t="shared" si="4"/>
        <v>256</v>
      </c>
      <c r="C130" s="140">
        <v>2</v>
      </c>
      <c r="D130" s="140">
        <v>64</v>
      </c>
      <c r="E130" s="140">
        <v>19</v>
      </c>
      <c r="F130" s="140">
        <v>14</v>
      </c>
      <c r="G130" s="140">
        <v>5</v>
      </c>
      <c r="H130" s="140">
        <v>5</v>
      </c>
      <c r="I130" s="140">
        <v>14</v>
      </c>
      <c r="J130" s="140">
        <v>7</v>
      </c>
      <c r="K130" s="140">
        <v>26</v>
      </c>
      <c r="L130" s="140">
        <v>11</v>
      </c>
      <c r="M130" s="140">
        <v>8</v>
      </c>
      <c r="N130" s="140">
        <v>4</v>
      </c>
      <c r="O130" s="140">
        <v>1</v>
      </c>
      <c r="P130" s="140">
        <v>13</v>
      </c>
      <c r="Q130" s="140">
        <v>2</v>
      </c>
      <c r="R130" s="140">
        <v>11</v>
      </c>
      <c r="S130" s="140">
        <v>6</v>
      </c>
      <c r="T130" s="140">
        <v>2</v>
      </c>
      <c r="U130" s="140">
        <v>4</v>
      </c>
      <c r="V130" s="140">
        <v>20</v>
      </c>
      <c r="W130" s="141">
        <v>18</v>
      </c>
    </row>
    <row r="131" spans="1:23" x14ac:dyDescent="0.4">
      <c r="A131" s="13" t="s">
        <v>172</v>
      </c>
      <c r="B131" s="136">
        <f t="shared" si="4"/>
        <v>23</v>
      </c>
      <c r="C131" s="139">
        <v>2</v>
      </c>
      <c r="D131" s="140">
        <v>2</v>
      </c>
      <c r="E131" s="140">
        <v>3</v>
      </c>
      <c r="F131" s="140">
        <v>3</v>
      </c>
      <c r="G131" s="139">
        <v>0</v>
      </c>
      <c r="H131" s="139">
        <v>0</v>
      </c>
      <c r="I131" s="139">
        <v>0</v>
      </c>
      <c r="J131" s="140">
        <v>1</v>
      </c>
      <c r="K131" s="139">
        <v>0</v>
      </c>
      <c r="L131" s="139">
        <v>0</v>
      </c>
      <c r="M131" s="139">
        <v>0</v>
      </c>
      <c r="N131" s="140">
        <v>0</v>
      </c>
      <c r="O131" s="140">
        <v>0</v>
      </c>
      <c r="P131" s="140">
        <v>0</v>
      </c>
      <c r="Q131" s="140">
        <v>4</v>
      </c>
      <c r="R131" s="140">
        <v>3</v>
      </c>
      <c r="S131" s="140">
        <v>1</v>
      </c>
      <c r="T131" s="140">
        <v>1</v>
      </c>
      <c r="U131" s="140">
        <v>0</v>
      </c>
      <c r="V131" s="140">
        <v>3</v>
      </c>
      <c r="W131" s="141">
        <v>0</v>
      </c>
    </row>
    <row r="132" spans="1:23" x14ac:dyDescent="0.4">
      <c r="A132" s="28" t="s">
        <v>182</v>
      </c>
      <c r="B132" s="136">
        <f t="shared" si="4"/>
        <v>13</v>
      </c>
      <c r="C132" s="139">
        <v>0</v>
      </c>
      <c r="D132" s="140">
        <v>12</v>
      </c>
      <c r="E132" s="139">
        <v>0</v>
      </c>
      <c r="F132" s="139">
        <v>0</v>
      </c>
      <c r="G132" s="139">
        <v>0</v>
      </c>
      <c r="H132" s="139">
        <v>0</v>
      </c>
      <c r="I132" s="139">
        <v>0</v>
      </c>
      <c r="J132" s="140">
        <v>1</v>
      </c>
      <c r="K132" s="139">
        <v>0</v>
      </c>
      <c r="L132" s="139">
        <v>0</v>
      </c>
      <c r="M132" s="139">
        <v>0</v>
      </c>
      <c r="N132" s="140">
        <v>0</v>
      </c>
      <c r="O132" s="140">
        <v>0</v>
      </c>
      <c r="P132" s="140">
        <v>0</v>
      </c>
      <c r="Q132" s="140">
        <v>0</v>
      </c>
      <c r="R132" s="140">
        <v>0</v>
      </c>
      <c r="S132" s="140">
        <v>0</v>
      </c>
      <c r="T132" s="140">
        <v>0</v>
      </c>
      <c r="U132" s="140">
        <v>0</v>
      </c>
      <c r="V132" s="140">
        <v>0</v>
      </c>
      <c r="W132" s="141">
        <v>0</v>
      </c>
    </row>
    <row r="133" spans="1:23" x14ac:dyDescent="0.4">
      <c r="A133" s="13" t="s">
        <v>183</v>
      </c>
      <c r="B133" s="136">
        <f t="shared" si="4"/>
        <v>2</v>
      </c>
      <c r="C133" s="139">
        <v>0</v>
      </c>
      <c r="D133" s="140">
        <v>1</v>
      </c>
      <c r="E133" s="139">
        <v>0</v>
      </c>
      <c r="F133" s="139">
        <v>0</v>
      </c>
      <c r="G133" s="139">
        <v>0</v>
      </c>
      <c r="H133" s="139">
        <v>0</v>
      </c>
      <c r="I133" s="139">
        <v>0</v>
      </c>
      <c r="J133" s="139">
        <v>0</v>
      </c>
      <c r="K133" s="139">
        <v>0</v>
      </c>
      <c r="L133" s="139">
        <v>0</v>
      </c>
      <c r="M133" s="140">
        <v>1</v>
      </c>
      <c r="N133" s="140">
        <v>0</v>
      </c>
      <c r="O133" s="140">
        <v>0</v>
      </c>
      <c r="P133" s="140">
        <v>0</v>
      </c>
      <c r="Q133" s="140">
        <v>0</v>
      </c>
      <c r="R133" s="140">
        <v>0</v>
      </c>
      <c r="S133" s="140">
        <v>0</v>
      </c>
      <c r="T133" s="140">
        <v>0</v>
      </c>
      <c r="U133" s="140">
        <v>0</v>
      </c>
      <c r="V133" s="140">
        <v>0</v>
      </c>
      <c r="W133" s="141">
        <v>0</v>
      </c>
    </row>
    <row r="134" spans="1:23" x14ac:dyDescent="0.4">
      <c r="A134" s="13" t="s">
        <v>185</v>
      </c>
      <c r="B134" s="136">
        <f t="shared" si="4"/>
        <v>53</v>
      </c>
      <c r="C134" s="140">
        <v>1</v>
      </c>
      <c r="D134" s="140">
        <v>7</v>
      </c>
      <c r="E134" s="140">
        <v>2</v>
      </c>
      <c r="F134" s="140">
        <v>4</v>
      </c>
      <c r="G134" s="139">
        <v>0</v>
      </c>
      <c r="H134" s="139">
        <v>0</v>
      </c>
      <c r="I134" s="140">
        <v>6</v>
      </c>
      <c r="J134" s="140">
        <v>1</v>
      </c>
      <c r="K134" s="140">
        <v>3</v>
      </c>
      <c r="L134" s="139">
        <v>0</v>
      </c>
      <c r="M134" s="140">
        <v>1</v>
      </c>
      <c r="N134" s="140">
        <v>0</v>
      </c>
      <c r="O134" s="140">
        <v>0</v>
      </c>
      <c r="P134" s="140">
        <v>4</v>
      </c>
      <c r="Q134" s="140">
        <v>2</v>
      </c>
      <c r="R134" s="140">
        <v>4</v>
      </c>
      <c r="S134" s="140">
        <v>4</v>
      </c>
      <c r="T134" s="140">
        <v>1</v>
      </c>
      <c r="U134" s="140">
        <v>1</v>
      </c>
      <c r="V134" s="140">
        <v>6</v>
      </c>
      <c r="W134" s="141">
        <v>6</v>
      </c>
    </row>
    <row r="135" spans="1:23" x14ac:dyDescent="0.4">
      <c r="A135" s="13" t="s">
        <v>184</v>
      </c>
      <c r="B135" s="136">
        <f t="shared" si="4"/>
        <v>4</v>
      </c>
      <c r="C135" s="139">
        <v>0</v>
      </c>
      <c r="D135" s="139">
        <v>0</v>
      </c>
      <c r="E135" s="139">
        <v>0</v>
      </c>
      <c r="F135" s="139">
        <v>0</v>
      </c>
      <c r="G135" s="139">
        <v>0</v>
      </c>
      <c r="H135" s="139">
        <v>0</v>
      </c>
      <c r="I135" s="139">
        <v>0</v>
      </c>
      <c r="J135" s="139">
        <v>0</v>
      </c>
      <c r="K135" s="140">
        <v>1</v>
      </c>
      <c r="L135" s="140">
        <v>1</v>
      </c>
      <c r="M135" s="139">
        <v>0</v>
      </c>
      <c r="N135" s="140">
        <v>0</v>
      </c>
      <c r="O135" s="140">
        <v>0</v>
      </c>
      <c r="P135" s="140">
        <v>0</v>
      </c>
      <c r="Q135" s="140">
        <v>0</v>
      </c>
      <c r="R135" s="140">
        <v>0</v>
      </c>
      <c r="S135" s="140">
        <v>0</v>
      </c>
      <c r="T135" s="140">
        <v>0</v>
      </c>
      <c r="U135" s="140">
        <v>2</v>
      </c>
      <c r="V135" s="140">
        <v>0</v>
      </c>
      <c r="W135" s="141">
        <v>0</v>
      </c>
    </row>
    <row r="136" spans="1:23" x14ac:dyDescent="0.4">
      <c r="A136" s="13"/>
      <c r="B136" s="142"/>
      <c r="C136" s="139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</row>
    <row r="137" spans="1:23" x14ac:dyDescent="0.4">
      <c r="A137" s="115" t="s">
        <v>276</v>
      </c>
      <c r="B137" s="143">
        <f t="shared" ref="B137:W137" si="5">SUM(B138:B163)</f>
        <v>2042</v>
      </c>
      <c r="C137" s="143">
        <f t="shared" si="5"/>
        <v>18</v>
      </c>
      <c r="D137" s="143">
        <f t="shared" si="5"/>
        <v>701</v>
      </c>
      <c r="E137" s="143">
        <f t="shared" si="5"/>
        <v>148</v>
      </c>
      <c r="F137" s="143">
        <f t="shared" si="5"/>
        <v>95</v>
      </c>
      <c r="G137" s="143">
        <f t="shared" si="5"/>
        <v>31</v>
      </c>
      <c r="H137" s="143">
        <f t="shared" si="5"/>
        <v>25</v>
      </c>
      <c r="I137" s="143">
        <f t="shared" si="5"/>
        <v>206</v>
      </c>
      <c r="J137" s="143">
        <f t="shared" si="5"/>
        <v>22</v>
      </c>
      <c r="K137" s="143">
        <f t="shared" si="5"/>
        <v>146</v>
      </c>
      <c r="L137" s="143">
        <f t="shared" si="5"/>
        <v>45</v>
      </c>
      <c r="M137" s="143">
        <f t="shared" si="5"/>
        <v>52</v>
      </c>
      <c r="N137" s="143">
        <f t="shared" si="5"/>
        <v>12</v>
      </c>
      <c r="O137" s="143">
        <f t="shared" si="5"/>
        <v>28</v>
      </c>
      <c r="P137" s="143">
        <f t="shared" si="5"/>
        <v>102</v>
      </c>
      <c r="Q137" s="143">
        <f t="shared" si="5"/>
        <v>28</v>
      </c>
      <c r="R137" s="143">
        <f t="shared" si="5"/>
        <v>66</v>
      </c>
      <c r="S137" s="143">
        <f t="shared" si="5"/>
        <v>28</v>
      </c>
      <c r="T137" s="143">
        <f t="shared" si="5"/>
        <v>25</v>
      </c>
      <c r="U137" s="143">
        <f t="shared" si="5"/>
        <v>10</v>
      </c>
      <c r="V137" s="143">
        <f t="shared" si="5"/>
        <v>127</v>
      </c>
      <c r="W137" s="144">
        <f t="shared" si="5"/>
        <v>127</v>
      </c>
    </row>
    <row r="138" spans="1:23" x14ac:dyDescent="0.4">
      <c r="A138" s="13" t="s">
        <v>277</v>
      </c>
      <c r="B138" s="142">
        <f>SUM(C138:W138)</f>
        <v>1</v>
      </c>
      <c r="C138" s="139">
        <v>0</v>
      </c>
      <c r="D138" s="139">
        <v>0</v>
      </c>
      <c r="E138" s="139">
        <v>0</v>
      </c>
      <c r="F138" s="139">
        <v>0</v>
      </c>
      <c r="G138" s="139">
        <v>0</v>
      </c>
      <c r="H138" s="139">
        <v>0</v>
      </c>
      <c r="I138" s="139">
        <v>0</v>
      </c>
      <c r="J138" s="139">
        <v>0</v>
      </c>
      <c r="K138" s="139">
        <v>0</v>
      </c>
      <c r="L138" s="139">
        <v>0</v>
      </c>
      <c r="M138" s="139">
        <v>0</v>
      </c>
      <c r="N138" s="140">
        <v>0</v>
      </c>
      <c r="O138" s="140">
        <v>0</v>
      </c>
      <c r="P138" s="140">
        <v>0</v>
      </c>
      <c r="Q138" s="140">
        <v>0</v>
      </c>
      <c r="R138" s="140">
        <v>1</v>
      </c>
      <c r="S138" s="140">
        <v>0</v>
      </c>
      <c r="T138" s="140">
        <v>0</v>
      </c>
      <c r="U138" s="140">
        <v>0</v>
      </c>
      <c r="V138" s="140">
        <v>0</v>
      </c>
      <c r="W138" s="141">
        <v>0</v>
      </c>
    </row>
    <row r="139" spans="1:23" x14ac:dyDescent="0.4">
      <c r="A139" s="13" t="s">
        <v>278</v>
      </c>
      <c r="B139" s="142">
        <f>SUM(C139:W139)</f>
        <v>25</v>
      </c>
      <c r="C139" s="139">
        <v>0</v>
      </c>
      <c r="D139" s="140">
        <v>8</v>
      </c>
      <c r="E139" s="139">
        <v>3</v>
      </c>
      <c r="F139" s="140">
        <v>1</v>
      </c>
      <c r="G139" s="140">
        <v>4</v>
      </c>
      <c r="H139" s="140">
        <v>1</v>
      </c>
      <c r="I139" s="140">
        <v>1</v>
      </c>
      <c r="J139" s="139">
        <v>0</v>
      </c>
      <c r="K139" s="140">
        <v>1</v>
      </c>
      <c r="L139" s="140">
        <v>2</v>
      </c>
      <c r="M139" s="139">
        <v>0</v>
      </c>
      <c r="N139" s="140">
        <v>0</v>
      </c>
      <c r="O139" s="140">
        <v>0</v>
      </c>
      <c r="P139" s="140">
        <v>0</v>
      </c>
      <c r="Q139" s="140">
        <v>0</v>
      </c>
      <c r="R139" s="140">
        <v>2</v>
      </c>
      <c r="S139" s="140">
        <v>1</v>
      </c>
      <c r="T139" s="140">
        <v>0</v>
      </c>
      <c r="U139" s="140">
        <v>0</v>
      </c>
      <c r="V139" s="139">
        <v>1</v>
      </c>
      <c r="W139" s="141">
        <v>0</v>
      </c>
    </row>
    <row r="140" spans="1:23" x14ac:dyDescent="0.4">
      <c r="A140" s="13" t="s">
        <v>279</v>
      </c>
      <c r="B140" s="142">
        <f>SUM(C140:W140)</f>
        <v>663</v>
      </c>
      <c r="C140" s="140">
        <v>3</v>
      </c>
      <c r="D140" s="140">
        <v>246</v>
      </c>
      <c r="E140" s="140">
        <v>56</v>
      </c>
      <c r="F140" s="140">
        <v>26</v>
      </c>
      <c r="G140" s="140">
        <v>14</v>
      </c>
      <c r="H140" s="140">
        <v>7</v>
      </c>
      <c r="I140" s="140">
        <v>61</v>
      </c>
      <c r="J140" s="140">
        <v>3</v>
      </c>
      <c r="K140" s="140">
        <v>48</v>
      </c>
      <c r="L140" s="140">
        <v>26</v>
      </c>
      <c r="M140" s="140">
        <v>17</v>
      </c>
      <c r="N140" s="140">
        <v>3</v>
      </c>
      <c r="O140" s="140">
        <v>11</v>
      </c>
      <c r="P140" s="140">
        <v>0</v>
      </c>
      <c r="Q140" s="140">
        <v>13</v>
      </c>
      <c r="R140" s="140">
        <v>25</v>
      </c>
      <c r="S140" s="140">
        <v>3</v>
      </c>
      <c r="T140" s="140">
        <v>7</v>
      </c>
      <c r="U140" s="140">
        <v>1</v>
      </c>
      <c r="V140" s="140">
        <v>48</v>
      </c>
      <c r="W140" s="141">
        <v>45</v>
      </c>
    </row>
    <row r="141" spans="1:23" x14ac:dyDescent="0.4">
      <c r="A141" s="104" t="s">
        <v>280</v>
      </c>
      <c r="B141" s="142">
        <f>SUM(C141:W141)</f>
        <v>1</v>
      </c>
      <c r="C141" s="139">
        <v>1</v>
      </c>
      <c r="D141" s="139">
        <v>0</v>
      </c>
      <c r="E141" s="139">
        <v>0</v>
      </c>
      <c r="F141" s="139">
        <v>0</v>
      </c>
      <c r="G141" s="139">
        <v>0</v>
      </c>
      <c r="H141" s="139">
        <v>0</v>
      </c>
      <c r="I141" s="139">
        <v>0</v>
      </c>
      <c r="J141" s="139">
        <v>0</v>
      </c>
      <c r="K141" s="139">
        <v>0</v>
      </c>
      <c r="L141" s="139">
        <v>0</v>
      </c>
      <c r="M141" s="139">
        <v>0</v>
      </c>
      <c r="N141" s="140">
        <v>0</v>
      </c>
      <c r="O141" s="140">
        <v>0</v>
      </c>
      <c r="P141" s="140">
        <v>0</v>
      </c>
      <c r="Q141" s="140">
        <v>0</v>
      </c>
      <c r="R141" s="140">
        <v>0</v>
      </c>
      <c r="S141" s="140">
        <v>0</v>
      </c>
      <c r="T141" s="140">
        <v>0</v>
      </c>
      <c r="U141" s="140">
        <v>0</v>
      </c>
      <c r="V141" s="140">
        <v>0</v>
      </c>
      <c r="W141" s="141">
        <v>0</v>
      </c>
    </row>
    <row r="142" spans="1:23" x14ac:dyDescent="0.4">
      <c r="A142" s="13" t="s">
        <v>281</v>
      </c>
      <c r="B142" s="142">
        <f t="shared" ref="B142:B163" si="6">SUM(C142:W142)</f>
        <v>28</v>
      </c>
      <c r="C142" s="139">
        <v>0</v>
      </c>
      <c r="D142" s="140">
        <v>3</v>
      </c>
      <c r="E142" s="140">
        <v>1</v>
      </c>
      <c r="F142" s="139">
        <v>0</v>
      </c>
      <c r="G142" s="139">
        <v>0</v>
      </c>
      <c r="H142" s="139">
        <v>0</v>
      </c>
      <c r="I142" s="140">
        <v>4</v>
      </c>
      <c r="J142" s="139">
        <v>0</v>
      </c>
      <c r="K142" s="140">
        <v>16</v>
      </c>
      <c r="L142" s="139">
        <v>0</v>
      </c>
      <c r="M142" s="139">
        <v>0</v>
      </c>
      <c r="N142" s="140">
        <v>1</v>
      </c>
      <c r="O142" s="140">
        <v>0</v>
      </c>
      <c r="P142" s="140">
        <v>0</v>
      </c>
      <c r="Q142" s="140">
        <v>0</v>
      </c>
      <c r="R142" s="140">
        <v>1</v>
      </c>
      <c r="S142" s="140">
        <v>1</v>
      </c>
      <c r="T142" s="140">
        <v>0</v>
      </c>
      <c r="U142" s="140">
        <v>0</v>
      </c>
      <c r="V142" s="140">
        <v>1</v>
      </c>
      <c r="W142" s="141">
        <v>0</v>
      </c>
    </row>
    <row r="143" spans="1:23" x14ac:dyDescent="0.4">
      <c r="A143" s="13" t="s">
        <v>282</v>
      </c>
      <c r="B143" s="142">
        <f t="shared" si="6"/>
        <v>4</v>
      </c>
      <c r="C143" s="139">
        <v>0</v>
      </c>
      <c r="D143" s="140">
        <v>3</v>
      </c>
      <c r="E143" s="139">
        <v>0</v>
      </c>
      <c r="F143" s="139">
        <v>0</v>
      </c>
      <c r="G143" s="139">
        <v>0</v>
      </c>
      <c r="H143" s="139">
        <v>0</v>
      </c>
      <c r="I143" s="139">
        <v>0</v>
      </c>
      <c r="J143" s="139">
        <v>0</v>
      </c>
      <c r="K143" s="139">
        <v>0</v>
      </c>
      <c r="L143" s="140">
        <v>1</v>
      </c>
      <c r="M143" s="139">
        <v>0</v>
      </c>
      <c r="N143" s="140">
        <v>0</v>
      </c>
      <c r="O143" s="140">
        <v>0</v>
      </c>
      <c r="P143" s="140">
        <v>0</v>
      </c>
      <c r="Q143" s="140">
        <v>0</v>
      </c>
      <c r="R143" s="140">
        <v>0</v>
      </c>
      <c r="S143" s="140">
        <v>0</v>
      </c>
      <c r="T143" s="140">
        <v>0</v>
      </c>
      <c r="U143" s="140">
        <v>0</v>
      </c>
      <c r="V143" s="140">
        <v>0</v>
      </c>
      <c r="W143" s="141">
        <v>0</v>
      </c>
    </row>
    <row r="144" spans="1:23" x14ac:dyDescent="0.4">
      <c r="A144" s="28" t="s">
        <v>283</v>
      </c>
      <c r="B144" s="142">
        <f t="shared" si="6"/>
        <v>11</v>
      </c>
      <c r="C144" s="139">
        <v>0</v>
      </c>
      <c r="D144" s="140">
        <v>6</v>
      </c>
      <c r="E144" s="139">
        <v>0</v>
      </c>
      <c r="F144" s="139">
        <v>0</v>
      </c>
      <c r="G144" s="139">
        <v>0</v>
      </c>
      <c r="H144" s="139">
        <v>0</v>
      </c>
      <c r="I144" s="140">
        <v>2</v>
      </c>
      <c r="J144" s="139">
        <v>0</v>
      </c>
      <c r="K144" s="140">
        <v>1</v>
      </c>
      <c r="L144" s="140">
        <v>1</v>
      </c>
      <c r="M144" s="139">
        <v>0</v>
      </c>
      <c r="N144" s="140">
        <v>0</v>
      </c>
      <c r="O144" s="140">
        <v>0</v>
      </c>
      <c r="P144" s="140">
        <v>0</v>
      </c>
      <c r="Q144" s="140">
        <v>0</v>
      </c>
      <c r="R144" s="140">
        <v>0</v>
      </c>
      <c r="S144" s="140">
        <v>1</v>
      </c>
      <c r="T144" s="140">
        <v>0</v>
      </c>
      <c r="U144" s="140">
        <v>0</v>
      </c>
      <c r="V144" s="140">
        <v>0</v>
      </c>
      <c r="W144" s="141">
        <v>0</v>
      </c>
    </row>
    <row r="145" spans="1:23" x14ac:dyDescent="0.4">
      <c r="A145" s="13" t="s">
        <v>284</v>
      </c>
      <c r="B145" s="142">
        <f t="shared" si="6"/>
        <v>2</v>
      </c>
      <c r="C145" s="139">
        <v>0</v>
      </c>
      <c r="D145" s="139">
        <v>0</v>
      </c>
      <c r="E145" s="139">
        <v>0</v>
      </c>
      <c r="F145" s="139">
        <v>0</v>
      </c>
      <c r="G145" s="139">
        <v>0</v>
      </c>
      <c r="H145" s="139">
        <v>0</v>
      </c>
      <c r="I145" s="140">
        <v>2</v>
      </c>
      <c r="J145" s="139">
        <v>0</v>
      </c>
      <c r="K145" s="139">
        <v>0</v>
      </c>
      <c r="L145" s="139">
        <v>0</v>
      </c>
      <c r="M145" s="139">
        <v>0</v>
      </c>
      <c r="N145" s="140">
        <v>0</v>
      </c>
      <c r="O145" s="140">
        <v>0</v>
      </c>
      <c r="P145" s="140">
        <v>0</v>
      </c>
      <c r="Q145" s="140">
        <v>0</v>
      </c>
      <c r="R145" s="140">
        <v>0</v>
      </c>
      <c r="S145" s="140">
        <v>0</v>
      </c>
      <c r="T145" s="140">
        <v>0</v>
      </c>
      <c r="U145" s="140">
        <v>0</v>
      </c>
      <c r="V145" s="140">
        <v>0</v>
      </c>
      <c r="W145" s="141">
        <v>0</v>
      </c>
    </row>
    <row r="146" spans="1:23" x14ac:dyDescent="0.4">
      <c r="A146" s="13" t="s">
        <v>285</v>
      </c>
      <c r="B146" s="142">
        <f t="shared" si="6"/>
        <v>8</v>
      </c>
      <c r="C146" s="139">
        <v>1</v>
      </c>
      <c r="D146" s="140">
        <v>1</v>
      </c>
      <c r="E146" s="139">
        <v>0</v>
      </c>
      <c r="F146" s="139">
        <v>0</v>
      </c>
      <c r="G146" s="139">
        <v>0</v>
      </c>
      <c r="H146" s="139">
        <v>0</v>
      </c>
      <c r="I146" s="140">
        <v>2</v>
      </c>
      <c r="J146" s="139">
        <v>0</v>
      </c>
      <c r="K146" s="139">
        <v>0</v>
      </c>
      <c r="L146" s="139">
        <v>0</v>
      </c>
      <c r="M146" s="139">
        <v>0</v>
      </c>
      <c r="N146" s="140">
        <v>0</v>
      </c>
      <c r="O146" s="140">
        <v>0</v>
      </c>
      <c r="P146" s="140">
        <v>0</v>
      </c>
      <c r="Q146" s="140">
        <v>0</v>
      </c>
      <c r="R146" s="139">
        <v>1</v>
      </c>
      <c r="S146" s="140">
        <v>2</v>
      </c>
      <c r="T146" s="140">
        <v>0</v>
      </c>
      <c r="U146" s="140">
        <v>0</v>
      </c>
      <c r="V146" s="140">
        <v>0</v>
      </c>
      <c r="W146" s="139">
        <v>1</v>
      </c>
    </row>
    <row r="147" spans="1:23" x14ac:dyDescent="0.4">
      <c r="A147" s="13" t="s">
        <v>286</v>
      </c>
      <c r="B147" s="142">
        <f t="shared" si="6"/>
        <v>4</v>
      </c>
      <c r="C147" s="139">
        <v>0</v>
      </c>
      <c r="D147" s="140">
        <v>2</v>
      </c>
      <c r="E147" s="139">
        <v>1</v>
      </c>
      <c r="F147" s="139">
        <v>1</v>
      </c>
      <c r="G147" s="139">
        <v>0</v>
      </c>
      <c r="H147" s="139">
        <v>0</v>
      </c>
      <c r="I147" s="139">
        <v>0</v>
      </c>
      <c r="J147" s="139">
        <v>0</v>
      </c>
      <c r="K147" s="139">
        <v>0</v>
      </c>
      <c r="L147" s="139">
        <v>0</v>
      </c>
      <c r="M147" s="139">
        <v>0</v>
      </c>
      <c r="N147" s="140">
        <v>0</v>
      </c>
      <c r="O147" s="140">
        <v>0</v>
      </c>
      <c r="P147" s="140">
        <v>0</v>
      </c>
      <c r="Q147" s="140">
        <v>0</v>
      </c>
      <c r="R147" s="140">
        <v>0</v>
      </c>
      <c r="S147" s="140">
        <v>0</v>
      </c>
      <c r="T147" s="140">
        <v>0</v>
      </c>
      <c r="U147" s="140">
        <v>0</v>
      </c>
      <c r="V147" s="140">
        <v>0</v>
      </c>
      <c r="W147" s="141">
        <v>0</v>
      </c>
    </row>
    <row r="148" spans="1:23" x14ac:dyDescent="0.4">
      <c r="A148" s="28" t="s">
        <v>287</v>
      </c>
      <c r="B148" s="142">
        <f t="shared" si="6"/>
        <v>1</v>
      </c>
      <c r="C148" s="139">
        <v>0</v>
      </c>
      <c r="D148" s="140">
        <v>1</v>
      </c>
      <c r="E148" s="139">
        <v>0</v>
      </c>
      <c r="F148" s="139">
        <v>0</v>
      </c>
      <c r="G148" s="139">
        <v>0</v>
      </c>
      <c r="H148" s="139">
        <v>0</v>
      </c>
      <c r="I148" s="139">
        <v>0</v>
      </c>
      <c r="J148" s="139">
        <v>0</v>
      </c>
      <c r="K148" s="139">
        <v>0</v>
      </c>
      <c r="L148" s="139">
        <v>0</v>
      </c>
      <c r="M148" s="139">
        <v>0</v>
      </c>
      <c r="N148" s="140">
        <v>0</v>
      </c>
      <c r="O148" s="140">
        <v>0</v>
      </c>
      <c r="P148" s="140">
        <v>0</v>
      </c>
      <c r="Q148" s="140">
        <v>0</v>
      </c>
      <c r="R148" s="140">
        <v>0</v>
      </c>
      <c r="S148" s="140">
        <v>0</v>
      </c>
      <c r="T148" s="140">
        <v>0</v>
      </c>
      <c r="U148" s="140">
        <v>0</v>
      </c>
      <c r="V148" s="140">
        <v>0</v>
      </c>
      <c r="W148" s="141">
        <v>0</v>
      </c>
    </row>
    <row r="149" spans="1:23" x14ac:dyDescent="0.4">
      <c r="A149" s="13" t="s">
        <v>288</v>
      </c>
      <c r="B149" s="142">
        <f t="shared" si="6"/>
        <v>16</v>
      </c>
      <c r="C149" s="139">
        <v>0</v>
      </c>
      <c r="D149" s="140">
        <v>1</v>
      </c>
      <c r="E149" s="140">
        <v>1</v>
      </c>
      <c r="F149" s="140">
        <v>2</v>
      </c>
      <c r="G149" s="140">
        <v>1</v>
      </c>
      <c r="H149" s="140">
        <v>2</v>
      </c>
      <c r="I149" s="140">
        <v>3</v>
      </c>
      <c r="J149" s="139">
        <v>0</v>
      </c>
      <c r="K149" s="139">
        <v>0</v>
      </c>
      <c r="L149" s="139">
        <v>0</v>
      </c>
      <c r="M149" s="139">
        <v>0</v>
      </c>
      <c r="N149" s="140">
        <v>0</v>
      </c>
      <c r="O149" s="140">
        <v>2</v>
      </c>
      <c r="P149" s="140">
        <v>0</v>
      </c>
      <c r="Q149" s="140">
        <v>0</v>
      </c>
      <c r="R149" s="140">
        <v>0</v>
      </c>
      <c r="S149" s="140">
        <v>1</v>
      </c>
      <c r="T149" s="140">
        <v>0</v>
      </c>
      <c r="U149" s="140">
        <v>0</v>
      </c>
      <c r="V149" s="140">
        <v>0</v>
      </c>
      <c r="W149" s="141">
        <v>3</v>
      </c>
    </row>
    <row r="150" spans="1:23" x14ac:dyDescent="0.4">
      <c r="A150" s="13" t="s">
        <v>289</v>
      </c>
      <c r="B150" s="142">
        <f t="shared" si="6"/>
        <v>890</v>
      </c>
      <c r="C150" s="139">
        <v>0</v>
      </c>
      <c r="D150" s="140">
        <v>343</v>
      </c>
      <c r="E150" s="140">
        <v>66</v>
      </c>
      <c r="F150" s="140">
        <v>45</v>
      </c>
      <c r="G150" s="140">
        <v>10</v>
      </c>
      <c r="H150" s="140">
        <v>7</v>
      </c>
      <c r="I150" s="140">
        <v>109</v>
      </c>
      <c r="J150" s="140">
        <v>17</v>
      </c>
      <c r="K150" s="140">
        <v>73</v>
      </c>
      <c r="L150" s="140">
        <v>3</v>
      </c>
      <c r="M150" s="140">
        <v>25</v>
      </c>
      <c r="N150" s="140">
        <v>6</v>
      </c>
      <c r="O150" s="140">
        <v>12</v>
      </c>
      <c r="P150" s="140">
        <v>0</v>
      </c>
      <c r="Q150" s="140">
        <v>14</v>
      </c>
      <c r="R150" s="140">
        <v>33</v>
      </c>
      <c r="S150" s="140">
        <v>10</v>
      </c>
      <c r="T150" s="140">
        <v>6</v>
      </c>
      <c r="U150" s="139">
        <v>1</v>
      </c>
      <c r="V150" s="140">
        <v>45</v>
      </c>
      <c r="W150" s="141">
        <v>65</v>
      </c>
    </row>
    <row r="151" spans="1:23" x14ac:dyDescent="0.4">
      <c r="A151" s="28" t="s">
        <v>335</v>
      </c>
      <c r="B151" s="142">
        <f t="shared" si="6"/>
        <v>14</v>
      </c>
      <c r="C151" s="139">
        <v>0</v>
      </c>
      <c r="D151" s="140">
        <v>2</v>
      </c>
      <c r="E151" s="140">
        <v>2</v>
      </c>
      <c r="F151" s="140">
        <v>1</v>
      </c>
      <c r="G151" s="139">
        <v>0</v>
      </c>
      <c r="H151" s="139">
        <v>0</v>
      </c>
      <c r="I151" s="140">
        <v>3</v>
      </c>
      <c r="J151" s="139">
        <v>0</v>
      </c>
      <c r="K151" s="140">
        <v>1</v>
      </c>
      <c r="L151" s="139">
        <v>0</v>
      </c>
      <c r="M151" s="139">
        <v>0</v>
      </c>
      <c r="N151" s="140">
        <v>0</v>
      </c>
      <c r="O151" s="140">
        <v>0</v>
      </c>
      <c r="P151" s="140">
        <v>0</v>
      </c>
      <c r="Q151" s="140">
        <v>0</v>
      </c>
      <c r="R151" s="140">
        <v>0</v>
      </c>
      <c r="S151" s="140">
        <v>1</v>
      </c>
      <c r="T151" s="140">
        <v>0</v>
      </c>
      <c r="U151" s="140">
        <v>0</v>
      </c>
      <c r="V151" s="140">
        <v>3</v>
      </c>
      <c r="W151" s="141">
        <v>1</v>
      </c>
    </row>
    <row r="152" spans="1:23" x14ac:dyDescent="0.4">
      <c r="A152" s="13" t="s">
        <v>291</v>
      </c>
      <c r="B152" s="142">
        <f t="shared" si="6"/>
        <v>4</v>
      </c>
      <c r="C152" s="139">
        <v>0</v>
      </c>
      <c r="D152" s="140">
        <v>2</v>
      </c>
      <c r="E152" s="139">
        <v>0</v>
      </c>
      <c r="F152" s="140">
        <v>1</v>
      </c>
      <c r="G152" s="139">
        <v>0</v>
      </c>
      <c r="H152" s="139">
        <v>0</v>
      </c>
      <c r="I152" s="139">
        <v>0</v>
      </c>
      <c r="J152" s="139">
        <v>0</v>
      </c>
      <c r="K152" s="139">
        <v>0</v>
      </c>
      <c r="L152" s="139">
        <v>0</v>
      </c>
      <c r="M152" s="139">
        <v>0</v>
      </c>
      <c r="N152" s="140">
        <v>0</v>
      </c>
      <c r="O152" s="140">
        <v>0</v>
      </c>
      <c r="P152" s="140">
        <v>0</v>
      </c>
      <c r="Q152" s="140">
        <v>0</v>
      </c>
      <c r="R152" s="140">
        <v>0</v>
      </c>
      <c r="S152" s="140">
        <v>0</v>
      </c>
      <c r="T152" s="140">
        <v>0</v>
      </c>
      <c r="U152" s="140">
        <v>0</v>
      </c>
      <c r="V152" s="140">
        <v>0</v>
      </c>
      <c r="W152" s="139">
        <v>1</v>
      </c>
    </row>
    <row r="153" spans="1:23" x14ac:dyDescent="0.4">
      <c r="A153" s="13" t="s">
        <v>292</v>
      </c>
      <c r="B153" s="142">
        <f t="shared" si="6"/>
        <v>2</v>
      </c>
      <c r="C153" s="139">
        <v>0</v>
      </c>
      <c r="D153" s="139">
        <v>0</v>
      </c>
      <c r="E153" s="139">
        <v>0</v>
      </c>
      <c r="F153" s="139">
        <v>0</v>
      </c>
      <c r="G153" s="139">
        <v>0</v>
      </c>
      <c r="H153" s="139">
        <v>0</v>
      </c>
      <c r="I153" s="139">
        <v>0</v>
      </c>
      <c r="J153" s="139">
        <v>0</v>
      </c>
      <c r="K153" s="139">
        <v>0</v>
      </c>
      <c r="L153" s="139">
        <v>0</v>
      </c>
      <c r="M153" s="140">
        <v>2</v>
      </c>
      <c r="N153" s="140">
        <v>0</v>
      </c>
      <c r="O153" s="140">
        <v>0</v>
      </c>
      <c r="P153" s="140">
        <v>0</v>
      </c>
      <c r="Q153" s="140">
        <v>0</v>
      </c>
      <c r="R153" s="140">
        <v>0</v>
      </c>
      <c r="S153" s="140">
        <v>0</v>
      </c>
      <c r="T153" s="140">
        <v>0</v>
      </c>
      <c r="U153" s="140">
        <v>0</v>
      </c>
      <c r="V153" s="140">
        <v>0</v>
      </c>
      <c r="W153" s="141">
        <v>0</v>
      </c>
    </row>
    <row r="154" spans="1:23" x14ac:dyDescent="0.4">
      <c r="A154" s="28" t="s">
        <v>293</v>
      </c>
      <c r="B154" s="142">
        <f t="shared" si="6"/>
        <v>19</v>
      </c>
      <c r="C154" s="139">
        <v>0</v>
      </c>
      <c r="D154" s="140">
        <v>17</v>
      </c>
      <c r="E154" s="139">
        <v>0</v>
      </c>
      <c r="F154" s="139">
        <v>0</v>
      </c>
      <c r="G154" s="139">
        <v>0</v>
      </c>
      <c r="H154" s="139">
        <v>0</v>
      </c>
      <c r="I154" s="139">
        <v>0</v>
      </c>
      <c r="J154" s="139">
        <v>0</v>
      </c>
      <c r="K154" s="139">
        <v>0</v>
      </c>
      <c r="L154" s="139">
        <v>0</v>
      </c>
      <c r="M154" s="139">
        <v>0</v>
      </c>
      <c r="N154" s="140">
        <v>0</v>
      </c>
      <c r="O154" s="140">
        <v>0</v>
      </c>
      <c r="P154" s="140">
        <v>0</v>
      </c>
      <c r="Q154" s="140">
        <v>0</v>
      </c>
      <c r="R154" s="140">
        <v>0</v>
      </c>
      <c r="S154" s="140">
        <v>0</v>
      </c>
      <c r="T154" s="140">
        <v>0</v>
      </c>
      <c r="U154" s="140">
        <v>0</v>
      </c>
      <c r="V154" s="139">
        <v>2</v>
      </c>
      <c r="W154" s="141">
        <v>0</v>
      </c>
    </row>
    <row r="155" spans="1:23" x14ac:dyDescent="0.4">
      <c r="A155" s="13" t="s">
        <v>294</v>
      </c>
      <c r="B155" s="142">
        <f t="shared" si="6"/>
        <v>4</v>
      </c>
      <c r="C155" s="139">
        <v>0</v>
      </c>
      <c r="D155" s="139">
        <v>0</v>
      </c>
      <c r="E155" s="139">
        <v>0</v>
      </c>
      <c r="F155" s="140">
        <v>1</v>
      </c>
      <c r="G155" s="139">
        <v>0</v>
      </c>
      <c r="H155" s="139">
        <v>0</v>
      </c>
      <c r="I155" s="139">
        <v>0</v>
      </c>
      <c r="J155" s="139">
        <v>0</v>
      </c>
      <c r="K155" s="139">
        <v>0</v>
      </c>
      <c r="L155" s="139">
        <v>0</v>
      </c>
      <c r="M155" s="140">
        <v>1</v>
      </c>
      <c r="N155" s="140">
        <v>0</v>
      </c>
      <c r="O155" s="140">
        <v>0</v>
      </c>
      <c r="P155" s="140">
        <v>0</v>
      </c>
      <c r="Q155" s="140">
        <v>0</v>
      </c>
      <c r="R155" s="140">
        <v>0</v>
      </c>
      <c r="S155" s="140">
        <v>1</v>
      </c>
      <c r="T155" s="140">
        <v>1</v>
      </c>
      <c r="U155" s="140">
        <v>0</v>
      </c>
      <c r="V155" s="140">
        <v>0</v>
      </c>
      <c r="W155" s="141">
        <v>0</v>
      </c>
    </row>
    <row r="156" spans="1:23" x14ac:dyDescent="0.4">
      <c r="A156" s="104" t="s">
        <v>295</v>
      </c>
      <c r="B156" s="142">
        <f t="shared" si="6"/>
        <v>1</v>
      </c>
      <c r="C156" s="139">
        <v>0</v>
      </c>
      <c r="D156" s="139">
        <v>0</v>
      </c>
      <c r="E156" s="139">
        <v>0</v>
      </c>
      <c r="F156" s="139">
        <v>0</v>
      </c>
      <c r="G156" s="139">
        <v>0</v>
      </c>
      <c r="H156" s="139">
        <v>0</v>
      </c>
      <c r="I156" s="139">
        <v>0</v>
      </c>
      <c r="J156" s="139">
        <v>0</v>
      </c>
      <c r="K156" s="140">
        <v>1</v>
      </c>
      <c r="L156" s="139">
        <v>0</v>
      </c>
      <c r="M156" s="139">
        <v>0</v>
      </c>
      <c r="N156" s="140">
        <v>0</v>
      </c>
      <c r="O156" s="140">
        <v>0</v>
      </c>
      <c r="P156" s="140">
        <v>0</v>
      </c>
      <c r="Q156" s="140">
        <v>0</v>
      </c>
      <c r="R156" s="140">
        <v>0</v>
      </c>
      <c r="S156" s="140">
        <v>0</v>
      </c>
      <c r="T156" s="140">
        <v>0</v>
      </c>
      <c r="U156" s="140">
        <v>0</v>
      </c>
      <c r="V156" s="140">
        <v>0</v>
      </c>
      <c r="W156" s="141">
        <v>0</v>
      </c>
    </row>
    <row r="157" spans="1:23" x14ac:dyDescent="0.4">
      <c r="A157" s="28" t="s">
        <v>296</v>
      </c>
      <c r="B157" s="142">
        <f t="shared" si="6"/>
        <v>116</v>
      </c>
      <c r="C157" s="140">
        <v>9</v>
      </c>
      <c r="D157" s="140">
        <v>40</v>
      </c>
      <c r="E157" s="140">
        <v>1</v>
      </c>
      <c r="F157" s="140">
        <v>5</v>
      </c>
      <c r="G157" s="140">
        <v>1</v>
      </c>
      <c r="H157" s="140">
        <v>5</v>
      </c>
      <c r="I157" s="140">
        <v>8</v>
      </c>
      <c r="J157" s="140">
        <v>2</v>
      </c>
      <c r="K157" s="139">
        <v>0</v>
      </c>
      <c r="L157" s="140">
        <v>8</v>
      </c>
      <c r="M157" s="140">
        <v>3</v>
      </c>
      <c r="N157" s="140">
        <v>1</v>
      </c>
      <c r="O157" s="140">
        <v>2</v>
      </c>
      <c r="P157" s="140">
        <v>0</v>
      </c>
      <c r="Q157" s="140">
        <v>0</v>
      </c>
      <c r="R157" s="140">
        <v>0</v>
      </c>
      <c r="S157" s="140">
        <v>2</v>
      </c>
      <c r="T157" s="139">
        <v>7</v>
      </c>
      <c r="U157" s="140">
        <v>6</v>
      </c>
      <c r="V157" s="140">
        <v>10</v>
      </c>
      <c r="W157" s="141">
        <v>6</v>
      </c>
    </row>
    <row r="158" spans="1:23" x14ac:dyDescent="0.4">
      <c r="A158" s="13" t="s">
        <v>297</v>
      </c>
      <c r="B158" s="142">
        <f t="shared" si="6"/>
        <v>16</v>
      </c>
      <c r="C158" s="140">
        <v>1</v>
      </c>
      <c r="D158" s="140">
        <v>5</v>
      </c>
      <c r="E158" s="139">
        <v>0</v>
      </c>
      <c r="F158" s="140">
        <v>2</v>
      </c>
      <c r="G158" s="139">
        <v>0</v>
      </c>
      <c r="H158" s="139">
        <v>0</v>
      </c>
      <c r="I158" s="140">
        <v>4</v>
      </c>
      <c r="J158" s="139">
        <v>0</v>
      </c>
      <c r="K158" s="140">
        <v>1</v>
      </c>
      <c r="L158" s="140">
        <v>1</v>
      </c>
      <c r="M158" s="139">
        <v>0</v>
      </c>
      <c r="N158" s="140">
        <v>0</v>
      </c>
      <c r="O158" s="140">
        <v>0</v>
      </c>
      <c r="P158" s="140">
        <v>0</v>
      </c>
      <c r="Q158" s="140">
        <v>0</v>
      </c>
      <c r="R158" s="140">
        <v>0</v>
      </c>
      <c r="S158" s="140">
        <v>0</v>
      </c>
      <c r="T158" s="140">
        <v>0</v>
      </c>
      <c r="U158" s="140">
        <v>0</v>
      </c>
      <c r="V158" s="139">
        <v>2</v>
      </c>
      <c r="W158" s="141">
        <v>0</v>
      </c>
    </row>
    <row r="159" spans="1:23" x14ac:dyDescent="0.4">
      <c r="A159" s="13" t="s">
        <v>298</v>
      </c>
      <c r="B159" s="142">
        <f t="shared" si="6"/>
        <v>20</v>
      </c>
      <c r="C159" s="140">
        <v>1</v>
      </c>
      <c r="D159" s="140">
        <v>5</v>
      </c>
      <c r="E159" s="140">
        <v>6</v>
      </c>
      <c r="F159" s="139">
        <v>0</v>
      </c>
      <c r="G159" s="139">
        <v>0</v>
      </c>
      <c r="H159" s="140">
        <v>1</v>
      </c>
      <c r="I159" s="139">
        <v>0</v>
      </c>
      <c r="J159" s="139">
        <v>0</v>
      </c>
      <c r="K159" s="139">
        <v>0</v>
      </c>
      <c r="L159" s="139">
        <v>0</v>
      </c>
      <c r="M159" s="139">
        <v>0</v>
      </c>
      <c r="N159" s="140">
        <v>0</v>
      </c>
      <c r="O159" s="140">
        <v>0</v>
      </c>
      <c r="P159" s="140">
        <v>0</v>
      </c>
      <c r="Q159" s="140">
        <v>0</v>
      </c>
      <c r="R159" s="140">
        <v>0</v>
      </c>
      <c r="S159" s="140">
        <v>4</v>
      </c>
      <c r="T159" s="139">
        <v>2</v>
      </c>
      <c r="U159" s="140">
        <v>0</v>
      </c>
      <c r="V159" s="139">
        <v>1</v>
      </c>
      <c r="W159" s="141">
        <v>0</v>
      </c>
    </row>
    <row r="160" spans="1:23" x14ac:dyDescent="0.4">
      <c r="A160" s="13" t="s">
        <v>299</v>
      </c>
      <c r="B160" s="142">
        <f t="shared" si="6"/>
        <v>67</v>
      </c>
      <c r="C160" s="139">
        <v>2</v>
      </c>
      <c r="D160" s="140">
        <v>9</v>
      </c>
      <c r="E160" s="140">
        <v>2</v>
      </c>
      <c r="F160" s="140">
        <v>10</v>
      </c>
      <c r="G160" s="140">
        <v>1</v>
      </c>
      <c r="H160" s="140">
        <v>2</v>
      </c>
      <c r="I160" s="140">
        <v>6</v>
      </c>
      <c r="J160" s="139">
        <v>0</v>
      </c>
      <c r="K160" s="140">
        <v>1</v>
      </c>
      <c r="L160" s="140">
        <v>3</v>
      </c>
      <c r="M160" s="140">
        <v>4</v>
      </c>
      <c r="N160" s="140">
        <v>1</v>
      </c>
      <c r="O160" s="140">
        <v>1</v>
      </c>
      <c r="P160" s="140">
        <v>0</v>
      </c>
      <c r="Q160" s="140">
        <v>0</v>
      </c>
      <c r="R160" s="140">
        <v>3</v>
      </c>
      <c r="S160" s="140">
        <v>1</v>
      </c>
      <c r="T160" s="140">
        <v>2</v>
      </c>
      <c r="U160" s="140">
        <v>2</v>
      </c>
      <c r="V160" s="140">
        <v>13</v>
      </c>
      <c r="W160" s="141">
        <v>4</v>
      </c>
    </row>
    <row r="161" spans="1:23" x14ac:dyDescent="0.4">
      <c r="A161" s="13" t="s">
        <v>300</v>
      </c>
      <c r="B161" s="142">
        <f t="shared" si="6"/>
        <v>1</v>
      </c>
      <c r="C161" s="139">
        <v>0</v>
      </c>
      <c r="D161" s="140">
        <v>1</v>
      </c>
      <c r="E161" s="139">
        <v>0</v>
      </c>
      <c r="F161" s="139">
        <v>0</v>
      </c>
      <c r="G161" s="139">
        <v>0</v>
      </c>
      <c r="H161" s="139">
        <v>0</v>
      </c>
      <c r="I161" s="139">
        <v>0</v>
      </c>
      <c r="J161" s="139">
        <v>0</v>
      </c>
      <c r="K161" s="139">
        <v>0</v>
      </c>
      <c r="L161" s="139">
        <v>0</v>
      </c>
      <c r="M161" s="139">
        <v>0</v>
      </c>
      <c r="N161" s="140">
        <v>0</v>
      </c>
      <c r="O161" s="140">
        <v>0</v>
      </c>
      <c r="P161" s="140">
        <v>0</v>
      </c>
      <c r="Q161" s="140">
        <v>0</v>
      </c>
      <c r="R161" s="140">
        <v>0</v>
      </c>
      <c r="S161" s="140">
        <v>0</v>
      </c>
      <c r="T161" s="140">
        <v>0</v>
      </c>
      <c r="U161" s="140">
        <v>0</v>
      </c>
      <c r="V161" s="140">
        <v>0</v>
      </c>
      <c r="W161" s="141">
        <v>0</v>
      </c>
    </row>
    <row r="162" spans="1:23" x14ac:dyDescent="0.4">
      <c r="A162" s="28" t="s">
        <v>301</v>
      </c>
      <c r="B162" s="142">
        <f t="shared" si="6"/>
        <v>21</v>
      </c>
      <c r="C162" s="139">
        <v>0</v>
      </c>
      <c r="D162" s="140">
        <v>6</v>
      </c>
      <c r="E162" s="140">
        <v>9</v>
      </c>
      <c r="F162" s="139">
        <v>0</v>
      </c>
      <c r="G162" s="139">
        <v>0</v>
      </c>
      <c r="H162" s="139">
        <v>0</v>
      </c>
      <c r="I162" s="140">
        <v>1</v>
      </c>
      <c r="J162" s="139">
        <v>0</v>
      </c>
      <c r="K162" s="140">
        <v>3</v>
      </c>
      <c r="L162" s="139">
        <v>0</v>
      </c>
      <c r="M162" s="139">
        <v>0</v>
      </c>
      <c r="N162" s="140">
        <v>0</v>
      </c>
      <c r="O162" s="140">
        <v>0</v>
      </c>
      <c r="P162" s="140">
        <v>0</v>
      </c>
      <c r="Q162" s="140">
        <v>0</v>
      </c>
      <c r="R162" s="140">
        <v>0</v>
      </c>
      <c r="S162" s="140">
        <v>0</v>
      </c>
      <c r="T162" s="140">
        <v>0</v>
      </c>
      <c r="U162" s="140">
        <v>0</v>
      </c>
      <c r="V162" s="140">
        <v>1</v>
      </c>
      <c r="W162" s="141">
        <v>1</v>
      </c>
    </row>
    <row r="163" spans="1:23" x14ac:dyDescent="0.4">
      <c r="A163" s="13" t="s">
        <v>302</v>
      </c>
      <c r="B163" s="142">
        <f t="shared" si="6"/>
        <v>103</v>
      </c>
      <c r="C163" s="139">
        <v>0</v>
      </c>
      <c r="D163" s="139">
        <v>0</v>
      </c>
      <c r="E163" s="139">
        <v>0</v>
      </c>
      <c r="F163" s="139">
        <v>0</v>
      </c>
      <c r="G163" s="139">
        <v>0</v>
      </c>
      <c r="H163" s="139">
        <v>0</v>
      </c>
      <c r="I163" s="139">
        <v>0</v>
      </c>
      <c r="J163" s="139">
        <v>0</v>
      </c>
      <c r="K163" s="139">
        <v>0</v>
      </c>
      <c r="L163" s="139">
        <v>0</v>
      </c>
      <c r="M163" s="139">
        <v>0</v>
      </c>
      <c r="N163" s="140">
        <v>0</v>
      </c>
      <c r="O163" s="140">
        <v>0</v>
      </c>
      <c r="P163" s="140">
        <v>102</v>
      </c>
      <c r="Q163" s="140">
        <v>1</v>
      </c>
      <c r="R163" s="140">
        <v>0</v>
      </c>
      <c r="S163" s="140">
        <v>0</v>
      </c>
      <c r="T163" s="140">
        <v>0</v>
      </c>
      <c r="U163" s="140">
        <v>0</v>
      </c>
      <c r="V163" s="140">
        <v>0</v>
      </c>
      <c r="W163" s="141">
        <v>0</v>
      </c>
    </row>
    <row r="164" spans="1:23" x14ac:dyDescent="0.4">
      <c r="A164" s="13"/>
      <c r="B164" s="142"/>
      <c r="C164" s="139"/>
      <c r="D164" s="140"/>
      <c r="E164" s="139"/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  <c r="S164" s="140"/>
      <c r="T164" s="140"/>
      <c r="U164" s="139"/>
      <c r="V164" s="139"/>
      <c r="W164" s="139"/>
    </row>
    <row r="165" spans="1:23" x14ac:dyDescent="0.4">
      <c r="A165" s="115" t="s">
        <v>303</v>
      </c>
      <c r="B165" s="143">
        <f>SUM(C165:W165)</f>
        <v>188</v>
      </c>
      <c r="C165" s="140">
        <v>2</v>
      </c>
      <c r="D165" s="140">
        <v>101</v>
      </c>
      <c r="E165" s="140">
        <v>11</v>
      </c>
      <c r="F165" s="140">
        <v>6</v>
      </c>
      <c r="G165" s="139">
        <v>0</v>
      </c>
      <c r="H165" s="139">
        <v>0</v>
      </c>
      <c r="I165" s="140">
        <v>31</v>
      </c>
      <c r="J165" s="140">
        <v>5</v>
      </c>
      <c r="K165" s="140">
        <v>17</v>
      </c>
      <c r="L165" s="139">
        <v>0</v>
      </c>
      <c r="M165" s="140">
        <v>1</v>
      </c>
      <c r="N165" s="139">
        <v>0</v>
      </c>
      <c r="O165" s="139">
        <v>0</v>
      </c>
      <c r="P165" s="139">
        <v>0</v>
      </c>
      <c r="Q165" s="139">
        <v>0</v>
      </c>
      <c r="R165" s="140">
        <v>2</v>
      </c>
      <c r="S165" s="140">
        <v>1</v>
      </c>
      <c r="T165" s="140">
        <v>1</v>
      </c>
      <c r="U165" s="140">
        <v>0</v>
      </c>
      <c r="V165" s="140">
        <v>2</v>
      </c>
      <c r="W165" s="141">
        <v>8</v>
      </c>
    </row>
    <row r="166" spans="1:23" x14ac:dyDescent="0.4">
      <c r="A166" s="115" t="s">
        <v>304</v>
      </c>
      <c r="B166" s="143">
        <f>SUM(C166:W166)</f>
        <v>138</v>
      </c>
      <c r="C166" s="139">
        <v>0</v>
      </c>
      <c r="D166" s="140">
        <v>12</v>
      </c>
      <c r="E166" s="139">
        <v>2</v>
      </c>
      <c r="F166" s="140">
        <v>13</v>
      </c>
      <c r="G166" s="140">
        <v>10</v>
      </c>
      <c r="H166" s="139">
        <v>0</v>
      </c>
      <c r="I166" s="140">
        <v>24</v>
      </c>
      <c r="J166" s="140">
        <v>1</v>
      </c>
      <c r="K166" s="139">
        <v>0</v>
      </c>
      <c r="L166" s="140">
        <v>3</v>
      </c>
      <c r="M166" s="139">
        <v>0</v>
      </c>
      <c r="N166" s="140">
        <v>26</v>
      </c>
      <c r="O166" s="140">
        <v>42</v>
      </c>
      <c r="P166" s="140">
        <v>2</v>
      </c>
      <c r="Q166" s="139">
        <v>0</v>
      </c>
      <c r="R166" s="140">
        <v>1</v>
      </c>
      <c r="S166" s="140">
        <v>0</v>
      </c>
      <c r="T166" s="140">
        <v>0</v>
      </c>
      <c r="U166" s="140">
        <v>0</v>
      </c>
      <c r="V166" s="139">
        <v>1</v>
      </c>
      <c r="W166" s="139">
        <v>1</v>
      </c>
    </row>
    <row r="167" spans="1:23" x14ac:dyDescent="0.4">
      <c r="A167" s="115" t="s">
        <v>305</v>
      </c>
      <c r="B167" s="143">
        <f>SUM(C167:W167)</f>
        <v>26</v>
      </c>
      <c r="C167" s="139">
        <v>0</v>
      </c>
      <c r="D167" s="140">
        <v>2</v>
      </c>
      <c r="E167" s="139">
        <v>6</v>
      </c>
      <c r="F167" s="139">
        <v>0</v>
      </c>
      <c r="G167" s="140">
        <v>1</v>
      </c>
      <c r="H167" s="140">
        <v>1</v>
      </c>
      <c r="I167" s="139">
        <v>0</v>
      </c>
      <c r="J167" s="140">
        <v>1</v>
      </c>
      <c r="K167" s="139">
        <v>0</v>
      </c>
      <c r="L167" s="140">
        <v>1</v>
      </c>
      <c r="M167" s="140">
        <v>1</v>
      </c>
      <c r="N167" s="139">
        <v>0</v>
      </c>
      <c r="O167" s="140">
        <v>1</v>
      </c>
      <c r="P167" s="140">
        <v>6</v>
      </c>
      <c r="Q167" s="140">
        <v>2</v>
      </c>
      <c r="R167" s="140">
        <v>2</v>
      </c>
      <c r="S167" s="140">
        <v>1</v>
      </c>
      <c r="T167" s="140">
        <v>0</v>
      </c>
      <c r="U167" s="139">
        <v>1</v>
      </c>
      <c r="V167" s="140">
        <v>0</v>
      </c>
      <c r="W167" s="141">
        <v>0</v>
      </c>
    </row>
    <row r="168" spans="1:23" ht="18.5" thickBot="1" x14ac:dyDescent="0.45">
      <c r="A168" s="145"/>
      <c r="B168" s="146"/>
      <c r="C168" s="147"/>
      <c r="D168" s="147"/>
      <c r="E168" s="147"/>
      <c r="F168" s="147"/>
      <c r="G168" s="147"/>
      <c r="H168" s="147"/>
      <c r="I168" s="147"/>
      <c r="J168" s="147"/>
      <c r="K168" s="147"/>
      <c r="L168" s="147"/>
      <c r="M168" s="147"/>
      <c r="N168" s="147"/>
      <c r="O168" s="147"/>
      <c r="P168" s="147"/>
      <c r="Q168" s="147"/>
      <c r="R168" s="147"/>
      <c r="S168" s="147"/>
      <c r="T168" s="147"/>
      <c r="U168" s="147"/>
      <c r="V168" s="147"/>
      <c r="W168" s="148"/>
    </row>
    <row r="169" spans="1:23" x14ac:dyDescent="0.4">
      <c r="A169" s="39" t="s">
        <v>306</v>
      </c>
    </row>
    <row r="170" spans="1:23" hidden="1" x14ac:dyDescent="0.4">
      <c r="A170" s="39" t="s">
        <v>336</v>
      </c>
    </row>
    <row r="171" spans="1:23" hidden="1" x14ac:dyDescent="0.4"/>
    <row r="172" spans="1:23" hidden="1" x14ac:dyDescent="0.4"/>
    <row r="173" spans="1:23" hidden="1" x14ac:dyDescent="0.4"/>
    <row r="174" spans="1:23" hidden="1" x14ac:dyDescent="0.4"/>
    <row r="175" spans="1:23" hidden="1" x14ac:dyDescent="0.4"/>
    <row r="176" spans="1:23" hidden="1" x14ac:dyDescent="0.4"/>
    <row r="177" hidden="1" x14ac:dyDescent="0.4"/>
    <row r="178" hidden="1" x14ac:dyDescent="0.4"/>
    <row r="179" hidden="1" x14ac:dyDescent="0.4"/>
    <row r="180" hidden="1" x14ac:dyDescent="0.4"/>
    <row r="181" hidden="1" x14ac:dyDescent="0.4"/>
    <row r="182" hidden="1" x14ac:dyDescent="0.4"/>
    <row r="183" hidden="1" x14ac:dyDescent="0.4"/>
    <row r="184" hidden="1" x14ac:dyDescent="0.4"/>
    <row r="185" hidden="1" x14ac:dyDescent="0.4"/>
    <row r="186" hidden="1" x14ac:dyDescent="0.4"/>
    <row r="187" hidden="1" x14ac:dyDescent="0.4"/>
    <row r="188" hidden="1" x14ac:dyDescent="0.4"/>
    <row r="189" hidden="1" x14ac:dyDescent="0.4"/>
    <row r="190" hidden="1" x14ac:dyDescent="0.4"/>
    <row r="191" hidden="1" x14ac:dyDescent="0.4"/>
    <row r="192" hidden="1" x14ac:dyDescent="0.4"/>
    <row r="193" hidden="1" x14ac:dyDescent="0.4"/>
    <row r="194" hidden="1" x14ac:dyDescent="0.4"/>
    <row r="195" hidden="1" x14ac:dyDescent="0.4"/>
    <row r="196" hidden="1" x14ac:dyDescent="0.4"/>
    <row r="197" hidden="1" x14ac:dyDescent="0.4"/>
    <row r="198" hidden="1" x14ac:dyDescent="0.4"/>
    <row r="199" hidden="1" x14ac:dyDescent="0.4"/>
    <row r="200" hidden="1" x14ac:dyDescent="0.4"/>
    <row r="201" hidden="1" x14ac:dyDescent="0.4"/>
    <row r="202" hidden="1" x14ac:dyDescent="0.4"/>
    <row r="203" hidden="1" x14ac:dyDescent="0.4"/>
    <row r="204" hidden="1" x14ac:dyDescent="0.4"/>
    <row r="205" hidden="1" x14ac:dyDescent="0.4"/>
    <row r="206" hidden="1" x14ac:dyDescent="0.4"/>
    <row r="207" hidden="1" x14ac:dyDescent="0.4"/>
    <row r="208" hidden="1" x14ac:dyDescent="0.4"/>
    <row r="209" hidden="1" x14ac:dyDescent="0.4"/>
    <row r="210" hidden="1" x14ac:dyDescent="0.4"/>
    <row r="211" hidden="1" x14ac:dyDescent="0.4"/>
    <row r="212" hidden="1" x14ac:dyDescent="0.4"/>
    <row r="213" hidden="1" x14ac:dyDescent="0.4"/>
    <row r="214" hidden="1" x14ac:dyDescent="0.4"/>
    <row r="215" hidden="1" x14ac:dyDescent="0.4"/>
    <row r="216" hidden="1" x14ac:dyDescent="0.4"/>
    <row r="217" hidden="1" x14ac:dyDescent="0.4"/>
    <row r="218" hidden="1" x14ac:dyDescent="0.4"/>
    <row r="219" hidden="1" x14ac:dyDescent="0.4"/>
    <row r="220" hidden="1" x14ac:dyDescent="0.4"/>
    <row r="221" hidden="1" x14ac:dyDescent="0.4"/>
    <row r="222" hidden="1" x14ac:dyDescent="0.4"/>
    <row r="223" hidden="1" x14ac:dyDescent="0.4"/>
    <row r="224" hidden="1" x14ac:dyDescent="0.4"/>
    <row r="225" hidden="1" x14ac:dyDescent="0.4"/>
    <row r="226" hidden="1" x14ac:dyDescent="0.4"/>
    <row r="227" hidden="1" x14ac:dyDescent="0.4"/>
    <row r="228" hidden="1" x14ac:dyDescent="0.4"/>
    <row r="229" hidden="1" x14ac:dyDescent="0.4"/>
    <row r="230" hidden="1" x14ac:dyDescent="0.4"/>
    <row r="231" hidden="1" x14ac:dyDescent="0.4"/>
    <row r="232" hidden="1" x14ac:dyDescent="0.4"/>
    <row r="233" hidden="1" x14ac:dyDescent="0.4"/>
    <row r="234" hidden="1" x14ac:dyDescent="0.4"/>
    <row r="235" hidden="1" x14ac:dyDescent="0.4"/>
    <row r="236" hidden="1" x14ac:dyDescent="0.4"/>
    <row r="237" hidden="1" x14ac:dyDescent="0.4"/>
    <row r="238" hidden="1" x14ac:dyDescent="0.4"/>
    <row r="239" hidden="1" x14ac:dyDescent="0.4"/>
    <row r="240" hidden="1" x14ac:dyDescent="0.4"/>
    <row r="241" hidden="1" x14ac:dyDescent="0.4"/>
    <row r="242" hidden="1" x14ac:dyDescent="0.4"/>
    <row r="243" hidden="1" x14ac:dyDescent="0.4"/>
  </sheetData>
  <mergeCells count="4">
    <mergeCell ref="A3:U3"/>
    <mergeCell ref="A4:U4"/>
    <mergeCell ref="A5:U5"/>
    <mergeCell ref="A6:U6"/>
  </mergeCells>
  <conditionalFormatting sqref="T168:W169 C165 E165 V165:W165 E159:E160 U160:V160 U162:W162 E162 L166:L169 C157:C159 E157 V151:W151 U157:W157 D13 E149:E151 Q150:R152 C134 C140 E140 E142 U140:W140 U142:W142 U147:W147 B136:B169 C137 T15:W49 D139:D140 C168:I169 T132:W137 C129:C130 F70 U129:V130 U131:W131 T129:T131 G149:H150 T128:V128 W128:W130 E76:E77 D142:D144 H118 M133:M134 P120:S135 G76:H76 K120:K122 T120:W127 C111 U113 E111:F113 E117:F117 P111:Q111 R117:T117 J123 J164:J169 J113:K113 W116:W117 R111:T113 V111:W113 U111 H111 N111:N113 M111 M113 D146:D152 I97 F164:F166 T110 O109:O111 U109:W109 E105:E107 L100:M101 M107:O107 F105:P105 T108 G113:H113 L13 E100:G100 E95:L95 F107:I107 K107 C70 F99 I100:I102 C95 D154 N95:R95 F97 E91:F91 K93 N75:R76 I64 J91:K91 R94 K86 L83 F85 K100 J84 K77:L77 K82 Q78:S82 Q83:R83 E81 N77:S77 K74 K78 H22 C72 E69:E70 D53 R71:R74 J70 G53 D110:D118 P72 P69:P70 H70 G69:G70 I68:I70 K68:K70 F39 I48:I50 G110:G111 J76:M76 S67:U76 V63:V76 Q67:R70 L55 C59 E59:E60 H59 F59 P63:U66 P61:V62 I55 F55 T57:U57 U56 V56:V57 I59:I60 H54 R49:R53 R54:T54 R55:R56 S50:V53 U54:V55 Q53:Q54 T55:T56 W50:W76 Q49 S55:S57 I44:I45 S49 K59 E48:G49 C45 H45 E45:F45 G44 H42 E41 D129:D134 F30:G30 D121:D126 D18:E18 D164:D167 E26:E27 F27:H27 Q15:S48 B9 E22:E23 F22:F24 G166:G167 C22 D21:D28 D30 D33 D36:D37 D40:D42 D44:D50 D157:D162 D55 D58:D60 D64 D66 D68:D72 D74:D77 D81:D82 D85 D91:D95 D97:D98 D100:D103 C105:D105 D107 E131:F131 E134:F134 F147 F149:F152 F155 F157:F158 H167 F160:G160 G22:G23 I18 I26:I27 I22:I24 I20 I30 I36:I37 I39 I41:I42 H49 K64:L64 H91:H92 I91:I93 I117 I121 I123:I124 E129:I130 F139:I140 I142 I144:I146 I149:I151 G157:H157 I157:I158 I160 H159:H160 I162 G164:H164 I164:I166 K168:K169 J157 L164 L129:M130 K164:K165 J150 K156 K158 K162 K150:K151 I134:J134 J140 K142 K144 D136:J137 K134:K137 J129:J132 K124 K128:K130 I111:I113 L111:L113 J111:K111 I75:I76 E72:I72 K72:M72 N58:V60 L48:M48 J48:K49 J41 J45:K45 J43 K41:K42 J33 K27 K30 J22 J26:J28 K22:K24 K18 C16:M16 M22 L22:L23 L26:M27 M30 L29:L32 K36:M36 L39 L44:L45 M45 M49 N55:Q55 K53:M53 M65 L70:M70 L92:L93 L118 L121 L126:L127 L135:L137 M167:M169 M136:M137 M140 K139:L140 L143:L144 L150:M150 M153 M155 M157 L157:L158 K160:M160 M164:M165 N168:N169 N166 P159:Q164 O166:P169 Q167:Q169 N15:N48 N50:N58 N60:N69 N71:N75 N77:N94 N98:O104 N108:O109 N114:O164 P138:P162 P136:Q149 Q151:Q162 R136:R145 R147:R149 R151:R159 S136:S154 R153:S157 R159:S169 U141:U149 V143:V150 W141:W145 W147:W150 T139:T156 P158:T158 W158:W160 T160:T165 U161:U163 O15:O25 P14:P48 O27:O48 N49:P54 P50:P67 O56:O59 O64:O69 N70:O72 O73:O82 P77:P78 O78:P83 S84:U94 O84:R93 Q91:Q94 P92:P94 O96:O97 Q96:R99 T77:W107 N97:S99 S83:S96 N100:P104 Q100:S107 P106:P107 Q106:Q110 P108:S110 O112:Q113">
    <cfRule type="cellIs" dxfId="173" priority="174" stopIfTrue="1" operator="lessThan">
      <formula>0</formula>
    </cfRule>
  </conditionalFormatting>
  <conditionalFormatting sqref="N106:O106">
    <cfRule type="cellIs" dxfId="172" priority="173" stopIfTrue="1" operator="lessThan">
      <formula>0</formula>
    </cfRule>
  </conditionalFormatting>
  <conditionalFormatting sqref="T138">
    <cfRule type="cellIs" dxfId="171" priority="172" stopIfTrue="1" operator="lessThan">
      <formula>0</formula>
    </cfRule>
  </conditionalFormatting>
  <conditionalFormatting sqref="U138:U139">
    <cfRule type="cellIs" dxfId="170" priority="171" stopIfTrue="1" operator="lessThan">
      <formula>0</formula>
    </cfRule>
  </conditionalFormatting>
  <conditionalFormatting sqref="V138">
    <cfRule type="cellIs" dxfId="169" priority="170" stopIfTrue="1" operator="lessThan">
      <formula>0</formula>
    </cfRule>
  </conditionalFormatting>
  <conditionalFormatting sqref="W138">
    <cfRule type="cellIs" dxfId="168" priority="169" stopIfTrue="1" operator="lessThan">
      <formula>0</formula>
    </cfRule>
  </conditionalFormatting>
  <conditionalFormatting sqref="W139">
    <cfRule type="cellIs" dxfId="167" priority="168" stopIfTrue="1" operator="lessThan">
      <formula>0</formula>
    </cfRule>
  </conditionalFormatting>
  <conditionalFormatting sqref="T166:T167">
    <cfRule type="cellIs" dxfId="166" priority="167" stopIfTrue="1" operator="lessThan">
      <formula>0</formula>
    </cfRule>
  </conditionalFormatting>
  <conditionalFormatting sqref="U165:U166">
    <cfRule type="cellIs" dxfId="165" priority="166" stopIfTrue="1" operator="lessThan">
      <formula>0</formula>
    </cfRule>
  </conditionalFormatting>
  <conditionalFormatting sqref="V167">
    <cfRule type="cellIs" dxfId="164" priority="165" stopIfTrue="1" operator="lessThan">
      <formula>0</formula>
    </cfRule>
  </conditionalFormatting>
  <conditionalFormatting sqref="W167">
    <cfRule type="cellIs" dxfId="163" priority="164" stopIfTrue="1" operator="lessThan">
      <formula>0</formula>
    </cfRule>
  </conditionalFormatting>
  <conditionalFormatting sqref="V141">
    <cfRule type="cellIs" dxfId="162" priority="163" stopIfTrue="1" operator="lessThan">
      <formula>0</formula>
    </cfRule>
  </conditionalFormatting>
  <conditionalFormatting sqref="U151:U156">
    <cfRule type="cellIs" dxfId="161" priority="162" stopIfTrue="1" operator="lessThan">
      <formula>0</formula>
    </cfRule>
  </conditionalFormatting>
  <conditionalFormatting sqref="V152:V153">
    <cfRule type="cellIs" dxfId="160" priority="161" stopIfTrue="1" operator="lessThan">
      <formula>0</formula>
    </cfRule>
  </conditionalFormatting>
  <conditionalFormatting sqref="W153:W156">
    <cfRule type="cellIs" dxfId="159" priority="160" stopIfTrue="1" operator="lessThan">
      <formula>0</formula>
    </cfRule>
  </conditionalFormatting>
  <conditionalFormatting sqref="V155:V156">
    <cfRule type="cellIs" dxfId="158" priority="159" stopIfTrue="1" operator="lessThan">
      <formula>0</formula>
    </cfRule>
  </conditionalFormatting>
  <conditionalFormatting sqref="U158:U159">
    <cfRule type="cellIs" dxfId="157" priority="158" stopIfTrue="1" operator="lessThan">
      <formula>0</formula>
    </cfRule>
  </conditionalFormatting>
  <conditionalFormatting sqref="V161">
    <cfRule type="cellIs" dxfId="156" priority="157" stopIfTrue="1" operator="lessThan">
      <formula>0</formula>
    </cfRule>
  </conditionalFormatting>
  <conditionalFormatting sqref="V163">
    <cfRule type="cellIs" dxfId="155" priority="156" stopIfTrue="1" operator="lessThan">
      <formula>0</formula>
    </cfRule>
  </conditionalFormatting>
  <conditionalFormatting sqref="W161">
    <cfRule type="cellIs" dxfId="154" priority="155" stopIfTrue="1" operator="lessThan">
      <formula>0</formula>
    </cfRule>
  </conditionalFormatting>
  <conditionalFormatting sqref="W163">
    <cfRule type="cellIs" dxfId="153" priority="154" stopIfTrue="1" operator="lessThan">
      <formula>0</formula>
    </cfRule>
  </conditionalFormatting>
  <conditionalFormatting sqref="O61:O62">
    <cfRule type="cellIs" dxfId="152" priority="153" stopIfTrue="1" operator="lessThan">
      <formula>0</formula>
    </cfRule>
  </conditionalFormatting>
  <conditionalFormatting sqref="P74">
    <cfRule type="cellIs" dxfId="151" priority="152" stopIfTrue="1" operator="lessThan">
      <formula>0</formula>
    </cfRule>
  </conditionalFormatting>
  <conditionalFormatting sqref="O94">
    <cfRule type="cellIs" dxfId="150" priority="151" stopIfTrue="1" operator="lessThan">
      <formula>0</formula>
    </cfRule>
  </conditionalFormatting>
  <conditionalFormatting sqref="P96">
    <cfRule type="cellIs" dxfId="149" priority="150" stopIfTrue="1" operator="lessThan">
      <formula>0</formula>
    </cfRule>
  </conditionalFormatting>
  <conditionalFormatting sqref="P115:P116">
    <cfRule type="cellIs" dxfId="148" priority="149" stopIfTrue="1" operator="lessThan">
      <formula>0</formula>
    </cfRule>
  </conditionalFormatting>
  <conditionalFormatting sqref="Q115:Q128">
    <cfRule type="cellIs" dxfId="147" priority="148" stopIfTrue="1" operator="lessThan">
      <formula>0</formula>
    </cfRule>
  </conditionalFormatting>
  <conditionalFormatting sqref="P118:P123">
    <cfRule type="cellIs" dxfId="146" priority="147" stopIfTrue="1" operator="lessThan">
      <formula>0</formula>
    </cfRule>
  </conditionalFormatting>
  <conditionalFormatting sqref="P125">
    <cfRule type="cellIs" dxfId="145" priority="146" stopIfTrue="1" operator="lessThan">
      <formula>0</formula>
    </cfRule>
  </conditionalFormatting>
  <conditionalFormatting sqref="P127:P129">
    <cfRule type="cellIs" dxfId="144" priority="145" stopIfTrue="1" operator="lessThan">
      <formula>0</formula>
    </cfRule>
  </conditionalFormatting>
  <conditionalFormatting sqref="P131:P133">
    <cfRule type="cellIs" dxfId="143" priority="144" stopIfTrue="1" operator="lessThan">
      <formula>0</formula>
    </cfRule>
  </conditionalFormatting>
  <conditionalFormatting sqref="Q132:Q133">
    <cfRule type="cellIs" dxfId="142" priority="143" stopIfTrue="1" operator="lessThan">
      <formula>0</formula>
    </cfRule>
  </conditionalFormatting>
  <conditionalFormatting sqref="R101:R104">
    <cfRule type="cellIs" dxfId="141" priority="142" stopIfTrue="1" operator="lessThan">
      <formula>0</formula>
    </cfRule>
  </conditionalFormatting>
  <conditionalFormatting sqref="R94">
    <cfRule type="cellIs" dxfId="140" priority="141" stopIfTrue="1" operator="lessThan">
      <formula>0</formula>
    </cfRule>
  </conditionalFormatting>
  <conditionalFormatting sqref="R106">
    <cfRule type="cellIs" dxfId="139" priority="140" stopIfTrue="1" operator="lessThan">
      <formula>0</formula>
    </cfRule>
  </conditionalFormatting>
  <conditionalFormatting sqref="R108:R109">
    <cfRule type="cellIs" dxfId="138" priority="139" stopIfTrue="1" operator="lessThan">
      <formula>0</formula>
    </cfRule>
  </conditionalFormatting>
  <conditionalFormatting sqref="R114:R117">
    <cfRule type="cellIs" dxfId="137" priority="138" stopIfTrue="1" operator="lessThan">
      <formula>0</formula>
    </cfRule>
  </conditionalFormatting>
  <conditionalFormatting sqref="R119:R120">
    <cfRule type="cellIs" dxfId="136" priority="137" stopIfTrue="1" operator="lessThan">
      <formula>0</formula>
    </cfRule>
  </conditionalFormatting>
  <conditionalFormatting sqref="R122">
    <cfRule type="cellIs" dxfId="135" priority="136" stopIfTrue="1" operator="lessThan">
      <formula>0</formula>
    </cfRule>
  </conditionalFormatting>
  <conditionalFormatting sqref="R124:R128">
    <cfRule type="cellIs" dxfId="134" priority="135" stopIfTrue="1" operator="lessThan">
      <formula>0</formula>
    </cfRule>
  </conditionalFormatting>
  <conditionalFormatting sqref="R132:R133">
    <cfRule type="cellIs" dxfId="133" priority="134" stopIfTrue="1" operator="lessThan">
      <formula>0</formula>
    </cfRule>
  </conditionalFormatting>
  <conditionalFormatting sqref="R80:R82">
    <cfRule type="cellIs" dxfId="132" priority="133" stopIfTrue="1" operator="lessThan">
      <formula>0</formula>
    </cfRule>
  </conditionalFormatting>
  <conditionalFormatting sqref="Q80:Q81">
    <cfRule type="cellIs" dxfId="131" priority="132" stopIfTrue="1" operator="lessThan">
      <formula>0</formula>
    </cfRule>
  </conditionalFormatting>
  <conditionalFormatting sqref="Q73:Q78">
    <cfRule type="cellIs" dxfId="130" priority="131" stopIfTrue="1" operator="lessThan">
      <formula>0</formula>
    </cfRule>
  </conditionalFormatting>
  <conditionalFormatting sqref="R73:R75">
    <cfRule type="cellIs" dxfId="129" priority="130" stopIfTrue="1" operator="lessThan">
      <formula>0</formula>
    </cfRule>
  </conditionalFormatting>
  <conditionalFormatting sqref="R77:R78">
    <cfRule type="cellIs" dxfId="128" priority="129" stopIfTrue="1" operator="lessThan">
      <formula>0</formula>
    </cfRule>
  </conditionalFormatting>
  <conditionalFormatting sqref="R71">
    <cfRule type="cellIs" dxfId="127" priority="128" stopIfTrue="1" operator="lessThan">
      <formula>0</formula>
    </cfRule>
  </conditionalFormatting>
  <conditionalFormatting sqref="Q71">
    <cfRule type="cellIs" dxfId="126" priority="127" stopIfTrue="1" operator="lessThan">
      <formula>0</formula>
    </cfRule>
  </conditionalFormatting>
  <conditionalFormatting sqref="Q60:Q69">
    <cfRule type="cellIs" dxfId="125" priority="126" stopIfTrue="1" operator="lessThan">
      <formula>0</formula>
    </cfRule>
  </conditionalFormatting>
  <conditionalFormatting sqref="R61:R66">
    <cfRule type="cellIs" dxfId="124" priority="125" stopIfTrue="1" operator="lessThan">
      <formula>0</formula>
    </cfRule>
  </conditionalFormatting>
  <conditionalFormatting sqref="Q51:Q58">
    <cfRule type="cellIs" dxfId="123" priority="124" stopIfTrue="1" operator="lessThan">
      <formula>0</formula>
    </cfRule>
  </conditionalFormatting>
  <conditionalFormatting sqref="R54:R58">
    <cfRule type="cellIs" dxfId="122" priority="123" stopIfTrue="1" operator="lessThan">
      <formula>0</formula>
    </cfRule>
  </conditionalFormatting>
  <conditionalFormatting sqref="R50:R52">
    <cfRule type="cellIs" dxfId="121" priority="122" stopIfTrue="1" operator="lessThan">
      <formula>0</formula>
    </cfRule>
  </conditionalFormatting>
  <conditionalFormatting sqref="R46:R47">
    <cfRule type="cellIs" dxfId="120" priority="121" stopIfTrue="1" operator="lessThan">
      <formula>0</formula>
    </cfRule>
  </conditionalFormatting>
  <conditionalFormatting sqref="Q46:Q47">
    <cfRule type="cellIs" dxfId="119" priority="120" stopIfTrue="1" operator="lessThan">
      <formula>0</formula>
    </cfRule>
  </conditionalFormatting>
  <conditionalFormatting sqref="Q37:Q44">
    <cfRule type="cellIs" dxfId="118" priority="119" stopIfTrue="1" operator="lessThan">
      <formula>0</formula>
    </cfRule>
  </conditionalFormatting>
  <conditionalFormatting sqref="R35:R40">
    <cfRule type="cellIs" dxfId="117" priority="118" stopIfTrue="1" operator="lessThan">
      <formula>0</formula>
    </cfRule>
  </conditionalFormatting>
  <conditionalFormatting sqref="Q31:Q35">
    <cfRule type="cellIs" dxfId="116" priority="117" stopIfTrue="1" operator="lessThan">
      <formula>0</formula>
    </cfRule>
  </conditionalFormatting>
  <conditionalFormatting sqref="R31:R33">
    <cfRule type="cellIs" dxfId="115" priority="116" stopIfTrue="1" operator="lessThan">
      <formula>0</formula>
    </cfRule>
  </conditionalFormatting>
  <conditionalFormatting sqref="Q28:Q29">
    <cfRule type="cellIs" dxfId="114" priority="115" stopIfTrue="1" operator="lessThan">
      <formula>0</formula>
    </cfRule>
  </conditionalFormatting>
  <conditionalFormatting sqref="R28">
    <cfRule type="cellIs" dxfId="113" priority="114" stopIfTrue="1" operator="lessThan">
      <formula>0</formula>
    </cfRule>
  </conditionalFormatting>
  <conditionalFormatting sqref="Q24:Q25">
    <cfRule type="cellIs" dxfId="112" priority="113" stopIfTrue="1" operator="lessThan">
      <formula>0</formula>
    </cfRule>
  </conditionalFormatting>
  <conditionalFormatting sqref="R23:R24">
    <cfRule type="cellIs" dxfId="111" priority="112" stopIfTrue="1" operator="lessThan">
      <formula>0</formula>
    </cfRule>
  </conditionalFormatting>
  <conditionalFormatting sqref="Q18:Q20">
    <cfRule type="cellIs" dxfId="110" priority="111" stopIfTrue="1" operator="lessThan">
      <formula>0</formula>
    </cfRule>
  </conditionalFormatting>
  <conditionalFormatting sqref="R17:R21">
    <cfRule type="cellIs" dxfId="109" priority="110" stopIfTrue="1" operator="lessThan">
      <formula>0</formula>
    </cfRule>
  </conditionalFormatting>
  <conditionalFormatting sqref="Q15">
    <cfRule type="cellIs" dxfId="108" priority="109" stopIfTrue="1" operator="lessThan">
      <formula>0</formula>
    </cfRule>
  </conditionalFormatting>
  <conditionalFormatting sqref="R15">
    <cfRule type="cellIs" dxfId="107" priority="108" stopIfTrue="1" operator="lessThan">
      <formula>0</formula>
    </cfRule>
  </conditionalFormatting>
  <conditionalFormatting sqref="S15:U15">
    <cfRule type="cellIs" dxfId="106" priority="107" stopIfTrue="1" operator="lessThan">
      <formula>0</formula>
    </cfRule>
  </conditionalFormatting>
  <conditionalFormatting sqref="S17:U21">
    <cfRule type="cellIs" dxfId="105" priority="106" stopIfTrue="1" operator="lessThan">
      <formula>0</formula>
    </cfRule>
  </conditionalFormatting>
  <conditionalFormatting sqref="V17:W17">
    <cfRule type="cellIs" dxfId="104" priority="105" stopIfTrue="1" operator="lessThan">
      <formula>0</formula>
    </cfRule>
  </conditionalFormatting>
  <conditionalFormatting sqref="V19:V21">
    <cfRule type="cellIs" dxfId="103" priority="104" stopIfTrue="1" operator="lessThan">
      <formula>0</formula>
    </cfRule>
  </conditionalFormatting>
  <conditionalFormatting sqref="W18:W20">
    <cfRule type="cellIs" dxfId="102" priority="103" stopIfTrue="1" operator="lessThan">
      <formula>0</formula>
    </cfRule>
  </conditionalFormatting>
  <conditionalFormatting sqref="S23:S25">
    <cfRule type="cellIs" dxfId="101" priority="102" stopIfTrue="1" operator="lessThan">
      <formula>0</formula>
    </cfRule>
  </conditionalFormatting>
  <conditionalFormatting sqref="T24:T25">
    <cfRule type="cellIs" dxfId="100" priority="101" stopIfTrue="1" operator="lessThan">
      <formula>0</formula>
    </cfRule>
  </conditionalFormatting>
  <conditionalFormatting sqref="U23:U26">
    <cfRule type="cellIs" dxfId="99" priority="100" stopIfTrue="1" operator="lessThan">
      <formula>0</formula>
    </cfRule>
  </conditionalFormatting>
  <conditionalFormatting sqref="V23:V25">
    <cfRule type="cellIs" dxfId="98" priority="99" stopIfTrue="1" operator="lessThan">
      <formula>0</formula>
    </cfRule>
  </conditionalFormatting>
  <conditionalFormatting sqref="W23:W25">
    <cfRule type="cellIs" dxfId="97" priority="98" stopIfTrue="1" operator="lessThan">
      <formula>0</formula>
    </cfRule>
  </conditionalFormatting>
  <conditionalFormatting sqref="S28">
    <cfRule type="cellIs" dxfId="96" priority="97" stopIfTrue="1" operator="lessThan">
      <formula>0</formula>
    </cfRule>
  </conditionalFormatting>
  <conditionalFormatting sqref="T28:V28">
    <cfRule type="cellIs" dxfId="95" priority="96" stopIfTrue="1" operator="lessThan">
      <formula>0</formula>
    </cfRule>
  </conditionalFormatting>
  <conditionalFormatting sqref="U29:U30">
    <cfRule type="cellIs" dxfId="94" priority="95" stopIfTrue="1" operator="lessThan">
      <formula>0</formula>
    </cfRule>
  </conditionalFormatting>
  <conditionalFormatting sqref="V29">
    <cfRule type="cellIs" dxfId="93" priority="94" stopIfTrue="1" operator="lessThan">
      <formula>0</formula>
    </cfRule>
  </conditionalFormatting>
  <conditionalFormatting sqref="S31:T35">
    <cfRule type="cellIs" dxfId="92" priority="93" stopIfTrue="1" operator="lessThan">
      <formula>0</formula>
    </cfRule>
  </conditionalFormatting>
  <conditionalFormatting sqref="U31:U32">
    <cfRule type="cellIs" dxfId="91" priority="92" stopIfTrue="1" operator="lessThan">
      <formula>0</formula>
    </cfRule>
  </conditionalFormatting>
  <conditionalFormatting sqref="V31:V37">
    <cfRule type="cellIs" dxfId="90" priority="91" stopIfTrue="1" operator="lessThan">
      <formula>0</formula>
    </cfRule>
  </conditionalFormatting>
  <conditionalFormatting sqref="W31:W35">
    <cfRule type="cellIs" dxfId="89" priority="90" stopIfTrue="1" operator="lessThan">
      <formula>0</formula>
    </cfRule>
  </conditionalFormatting>
  <conditionalFormatting sqref="W29">
    <cfRule type="cellIs" dxfId="88" priority="89" stopIfTrue="1" operator="lessThan">
      <formula>0</formula>
    </cfRule>
  </conditionalFormatting>
  <conditionalFormatting sqref="T36:T44">
    <cfRule type="cellIs" dxfId="87" priority="88" stopIfTrue="1" operator="lessThan">
      <formula>0</formula>
    </cfRule>
  </conditionalFormatting>
  <conditionalFormatting sqref="S37:S40">
    <cfRule type="cellIs" dxfId="86" priority="87" stopIfTrue="1" operator="lessThan">
      <formula>0</formula>
    </cfRule>
  </conditionalFormatting>
  <conditionalFormatting sqref="U34:U44">
    <cfRule type="cellIs" dxfId="85" priority="86" stopIfTrue="1" operator="lessThan">
      <formula>0</formula>
    </cfRule>
  </conditionalFormatting>
  <conditionalFormatting sqref="V39:V43">
    <cfRule type="cellIs" dxfId="84" priority="85" stopIfTrue="1" operator="lessThan">
      <formula>0</formula>
    </cfRule>
  </conditionalFormatting>
  <conditionalFormatting sqref="W37:W39">
    <cfRule type="cellIs" dxfId="83" priority="84" stopIfTrue="1" operator="lessThan">
      <formula>0</formula>
    </cfRule>
  </conditionalFormatting>
  <conditionalFormatting sqref="W43">
    <cfRule type="cellIs" dxfId="82" priority="83" stopIfTrue="1" operator="lessThan">
      <formula>0</formula>
    </cfRule>
  </conditionalFormatting>
  <conditionalFormatting sqref="S42:S43">
    <cfRule type="cellIs" dxfId="81" priority="82" stopIfTrue="1" operator="lessThan">
      <formula>0</formula>
    </cfRule>
  </conditionalFormatting>
  <conditionalFormatting sqref="S46:S47">
    <cfRule type="cellIs" dxfId="80" priority="81" stopIfTrue="1" operator="lessThan">
      <formula>0</formula>
    </cfRule>
  </conditionalFormatting>
  <conditionalFormatting sqref="S50:S56">
    <cfRule type="cellIs" dxfId="79" priority="80" stopIfTrue="1" operator="lessThan">
      <formula>0</formula>
    </cfRule>
  </conditionalFormatting>
  <conditionalFormatting sqref="T47:T63">
    <cfRule type="cellIs" dxfId="78" priority="79" stopIfTrue="1" operator="lessThan">
      <formula>0</formula>
    </cfRule>
  </conditionalFormatting>
  <conditionalFormatting sqref="S58">
    <cfRule type="cellIs" dxfId="77" priority="78" stopIfTrue="1" operator="lessThan">
      <formula>0</formula>
    </cfRule>
  </conditionalFormatting>
  <conditionalFormatting sqref="S60:S68">
    <cfRule type="cellIs" dxfId="76" priority="77" stopIfTrue="1" operator="lessThan">
      <formula>0</formula>
    </cfRule>
  </conditionalFormatting>
  <conditionalFormatting sqref="T64:T69">
    <cfRule type="cellIs" dxfId="75" priority="76" stopIfTrue="1" operator="lessThan">
      <formula>0</formula>
    </cfRule>
  </conditionalFormatting>
  <conditionalFormatting sqref="S71:S79">
    <cfRule type="cellIs" dxfId="74" priority="75" stopIfTrue="1" operator="lessThan">
      <formula>0</formula>
    </cfRule>
  </conditionalFormatting>
  <conditionalFormatting sqref="T71">
    <cfRule type="cellIs" dxfId="73" priority="74" stopIfTrue="1" operator="lessThan">
      <formula>0</formula>
    </cfRule>
  </conditionalFormatting>
  <conditionalFormatting sqref="T73:T75">
    <cfRule type="cellIs" dxfId="72" priority="73" stopIfTrue="1" operator="lessThan">
      <formula>0</formula>
    </cfRule>
  </conditionalFormatting>
  <conditionalFormatting sqref="T77">
    <cfRule type="cellIs" dxfId="71" priority="72" stopIfTrue="1" operator="lessThan">
      <formula>0</formula>
    </cfRule>
  </conditionalFormatting>
  <conditionalFormatting sqref="T80:T82">
    <cfRule type="cellIs" dxfId="70" priority="71" stopIfTrue="1" operator="lessThan">
      <formula>0</formula>
    </cfRule>
  </conditionalFormatting>
  <conditionalFormatting sqref="S81">
    <cfRule type="cellIs" dxfId="69" priority="70" stopIfTrue="1" operator="lessThan">
      <formula>0</formula>
    </cfRule>
  </conditionalFormatting>
  <conditionalFormatting sqref="U73:U80">
    <cfRule type="cellIs" dxfId="68" priority="69" stopIfTrue="1" operator="lessThan">
      <formula>0</formula>
    </cfRule>
  </conditionalFormatting>
  <conditionalFormatting sqref="U82">
    <cfRule type="cellIs" dxfId="67" priority="68" stopIfTrue="1" operator="lessThan">
      <formula>0</formula>
    </cfRule>
  </conditionalFormatting>
  <conditionalFormatting sqref="V73:V78">
    <cfRule type="cellIs" dxfId="66" priority="67" stopIfTrue="1" operator="lessThan">
      <formula>0</formula>
    </cfRule>
  </conditionalFormatting>
  <conditionalFormatting sqref="V80:V82">
    <cfRule type="cellIs" dxfId="65" priority="66" stopIfTrue="1" operator="lessThan">
      <formula>0</formula>
    </cfRule>
  </conditionalFormatting>
  <conditionalFormatting sqref="W73">
    <cfRule type="cellIs" dxfId="64" priority="65" stopIfTrue="1" operator="lessThan">
      <formula>0</formula>
    </cfRule>
  </conditionalFormatting>
  <conditionalFormatting sqref="W80">
    <cfRule type="cellIs" dxfId="63" priority="64" stopIfTrue="1" operator="lessThan">
      <formula>0</formula>
    </cfRule>
  </conditionalFormatting>
  <conditionalFormatting sqref="W75">
    <cfRule type="cellIs" dxfId="62" priority="63" stopIfTrue="1" operator="lessThan">
      <formula>0</formula>
    </cfRule>
  </conditionalFormatting>
  <conditionalFormatting sqref="W82">
    <cfRule type="cellIs" dxfId="61" priority="62" stopIfTrue="1" operator="lessThan">
      <formula>0</formula>
    </cfRule>
  </conditionalFormatting>
  <conditionalFormatting sqref="S101:S104">
    <cfRule type="cellIs" dxfId="60" priority="61" stopIfTrue="1" operator="lessThan">
      <formula>0</formula>
    </cfRule>
  </conditionalFormatting>
  <conditionalFormatting sqref="S106">
    <cfRule type="cellIs" dxfId="59" priority="60" stopIfTrue="1" operator="lessThan">
      <formula>0</formula>
    </cfRule>
  </conditionalFormatting>
  <conditionalFormatting sqref="S108:S110">
    <cfRule type="cellIs" dxfId="58" priority="59" stopIfTrue="1" operator="lessThan">
      <formula>0</formula>
    </cfRule>
  </conditionalFormatting>
  <conditionalFormatting sqref="S112">
    <cfRule type="cellIs" dxfId="57" priority="58" stopIfTrue="1" operator="lessThan">
      <formula>0</formula>
    </cfRule>
  </conditionalFormatting>
  <conditionalFormatting sqref="T106">
    <cfRule type="cellIs" dxfId="56" priority="57" stopIfTrue="1" operator="lessThan">
      <formula>0</formula>
    </cfRule>
  </conditionalFormatting>
  <conditionalFormatting sqref="T108:T110">
    <cfRule type="cellIs" dxfId="55" priority="56" stopIfTrue="1" operator="lessThan">
      <formula>0</formula>
    </cfRule>
  </conditionalFormatting>
  <conditionalFormatting sqref="U96">
    <cfRule type="cellIs" dxfId="54" priority="55" stopIfTrue="1" operator="lessThan">
      <formula>0</formula>
    </cfRule>
  </conditionalFormatting>
  <conditionalFormatting sqref="U98">
    <cfRule type="cellIs" dxfId="53" priority="54" stopIfTrue="1" operator="lessThan">
      <formula>0</formula>
    </cfRule>
  </conditionalFormatting>
  <conditionalFormatting sqref="U99">
    <cfRule type="cellIs" dxfId="52" priority="53" stopIfTrue="1" operator="lessThan">
      <formula>0</formula>
    </cfRule>
  </conditionalFormatting>
  <conditionalFormatting sqref="U101:U104">
    <cfRule type="cellIs" dxfId="51" priority="52" stopIfTrue="1" operator="lessThan">
      <formula>0</formula>
    </cfRule>
  </conditionalFormatting>
  <conditionalFormatting sqref="U106">
    <cfRule type="cellIs" dxfId="50" priority="51" stopIfTrue="1" operator="lessThan">
      <formula>0</formula>
    </cfRule>
  </conditionalFormatting>
  <conditionalFormatting sqref="U108:U110">
    <cfRule type="cellIs" dxfId="49" priority="50" stopIfTrue="1" operator="lessThan">
      <formula>0</formula>
    </cfRule>
  </conditionalFormatting>
  <conditionalFormatting sqref="V94">
    <cfRule type="cellIs" dxfId="48" priority="49" stopIfTrue="1" operator="lessThan">
      <formula>0</formula>
    </cfRule>
  </conditionalFormatting>
  <conditionalFormatting sqref="W94">
    <cfRule type="cellIs" dxfId="47" priority="48" stopIfTrue="1" operator="lessThan">
      <formula>0</formula>
    </cfRule>
  </conditionalFormatting>
  <conditionalFormatting sqref="W93">
    <cfRule type="cellIs" dxfId="46" priority="47" stopIfTrue="1" operator="lessThan">
      <formula>0</formula>
    </cfRule>
  </conditionalFormatting>
  <conditionalFormatting sqref="W96:W99">
    <cfRule type="cellIs" dxfId="45" priority="46" stopIfTrue="1" operator="lessThan">
      <formula>0</formula>
    </cfRule>
  </conditionalFormatting>
  <conditionalFormatting sqref="V97">
    <cfRule type="cellIs" dxfId="44" priority="45" stopIfTrue="1" operator="lessThan">
      <formula>0</formula>
    </cfRule>
  </conditionalFormatting>
  <conditionalFormatting sqref="V99">
    <cfRule type="cellIs" dxfId="43" priority="44" stopIfTrue="1" operator="lessThan">
      <formula>0</formula>
    </cfRule>
  </conditionalFormatting>
  <conditionalFormatting sqref="V101">
    <cfRule type="cellIs" dxfId="42" priority="43" stopIfTrue="1" operator="lessThan">
      <formula>0</formula>
    </cfRule>
  </conditionalFormatting>
  <conditionalFormatting sqref="W101:W104">
    <cfRule type="cellIs" dxfId="41" priority="42" stopIfTrue="1" operator="lessThan">
      <formula>0</formula>
    </cfRule>
  </conditionalFormatting>
  <conditionalFormatting sqref="V103:V104">
    <cfRule type="cellIs" dxfId="40" priority="41" stopIfTrue="1" operator="lessThan">
      <formula>0</formula>
    </cfRule>
  </conditionalFormatting>
  <conditionalFormatting sqref="V108:V109">
    <cfRule type="cellIs" dxfId="39" priority="40" stopIfTrue="1" operator="lessThan">
      <formula>0</formula>
    </cfRule>
  </conditionalFormatting>
  <conditionalFormatting sqref="W108:W109">
    <cfRule type="cellIs" dxfId="38" priority="39" stopIfTrue="1" operator="lessThan">
      <formula>0</formula>
    </cfRule>
  </conditionalFormatting>
  <conditionalFormatting sqref="S114:S115">
    <cfRule type="cellIs" dxfId="37" priority="38" stopIfTrue="1" operator="lessThan">
      <formula>0</formula>
    </cfRule>
  </conditionalFormatting>
  <conditionalFormatting sqref="S118:S120">
    <cfRule type="cellIs" dxfId="36" priority="37" stopIfTrue="1" operator="lessThan">
      <formula>0</formula>
    </cfRule>
  </conditionalFormatting>
  <conditionalFormatting sqref="T114:T125">
    <cfRule type="cellIs" dxfId="35" priority="36" stopIfTrue="1" operator="lessThan">
      <formula>0</formula>
    </cfRule>
  </conditionalFormatting>
  <conditionalFormatting sqref="S122:S124">
    <cfRule type="cellIs" dxfId="34" priority="35" stopIfTrue="1" operator="lessThan">
      <formula>0</formula>
    </cfRule>
  </conditionalFormatting>
  <conditionalFormatting sqref="S127:S129">
    <cfRule type="cellIs" dxfId="33" priority="34" stopIfTrue="1" operator="lessThan">
      <formula>0</formula>
    </cfRule>
  </conditionalFormatting>
  <conditionalFormatting sqref="S132:S133">
    <cfRule type="cellIs" dxfId="32" priority="33" stopIfTrue="1" operator="lessThan">
      <formula>0</formula>
    </cfRule>
  </conditionalFormatting>
  <conditionalFormatting sqref="T127:T129">
    <cfRule type="cellIs" dxfId="31" priority="32" stopIfTrue="1" operator="lessThan">
      <formula>0</formula>
    </cfRule>
  </conditionalFormatting>
  <conditionalFormatting sqref="T132:T133">
    <cfRule type="cellIs" dxfId="30" priority="31" stopIfTrue="1" operator="lessThan">
      <formula>0</formula>
    </cfRule>
  </conditionalFormatting>
  <conditionalFormatting sqref="U112">
    <cfRule type="cellIs" dxfId="29" priority="30" stopIfTrue="1" operator="lessThan">
      <formula>0</formula>
    </cfRule>
  </conditionalFormatting>
  <conditionalFormatting sqref="U114:U120">
    <cfRule type="cellIs" dxfId="28" priority="29" stopIfTrue="1" operator="lessThan">
      <formula>0</formula>
    </cfRule>
  </conditionalFormatting>
  <conditionalFormatting sqref="U122:U129">
    <cfRule type="cellIs" dxfId="27" priority="28" stopIfTrue="1" operator="lessThan">
      <formula>0</formula>
    </cfRule>
  </conditionalFormatting>
  <conditionalFormatting sqref="U131:U133">
    <cfRule type="cellIs" dxfId="26" priority="27" stopIfTrue="1" operator="lessThan">
      <formula>0</formula>
    </cfRule>
  </conditionalFormatting>
  <conditionalFormatting sqref="P135:T135">
    <cfRule type="cellIs" dxfId="25" priority="26" stopIfTrue="1" operator="lessThan">
      <formula>0</formula>
    </cfRule>
  </conditionalFormatting>
  <conditionalFormatting sqref="V114:V116">
    <cfRule type="cellIs" dxfId="24" priority="25" stopIfTrue="1" operator="lessThan">
      <formula>0</formula>
    </cfRule>
  </conditionalFormatting>
  <conditionalFormatting sqref="W114:W118">
    <cfRule type="cellIs" dxfId="23" priority="24" stopIfTrue="1" operator="lessThan">
      <formula>0</formula>
    </cfRule>
  </conditionalFormatting>
  <conditionalFormatting sqref="V119:V120">
    <cfRule type="cellIs" dxfId="22" priority="23" stopIfTrue="1" operator="lessThan">
      <formula>0</formula>
    </cfRule>
  </conditionalFormatting>
  <conditionalFormatting sqref="W120">
    <cfRule type="cellIs" dxfId="21" priority="22" stopIfTrue="1" operator="lessThan">
      <formula>0</formula>
    </cfRule>
  </conditionalFormatting>
  <conditionalFormatting sqref="W122">
    <cfRule type="cellIs" dxfId="20" priority="21" stopIfTrue="1" operator="lessThan">
      <formula>0</formula>
    </cfRule>
  </conditionalFormatting>
  <conditionalFormatting sqref="V122">
    <cfRule type="cellIs" dxfId="19" priority="20" stopIfTrue="1" operator="lessThan">
      <formula>0</formula>
    </cfRule>
  </conditionalFormatting>
  <conditionalFormatting sqref="V125:V128">
    <cfRule type="cellIs" dxfId="18" priority="19" stopIfTrue="1" operator="lessThan">
      <formula>0</formula>
    </cfRule>
  </conditionalFormatting>
  <conditionalFormatting sqref="W124:W126">
    <cfRule type="cellIs" dxfId="17" priority="18" stopIfTrue="1" operator="lessThan">
      <formula>0</formula>
    </cfRule>
  </conditionalFormatting>
  <conditionalFormatting sqref="W128">
    <cfRule type="cellIs" dxfId="16" priority="17" stopIfTrue="1" operator="lessThan">
      <formula>0</formula>
    </cfRule>
  </conditionalFormatting>
  <conditionalFormatting sqref="V132:V133">
    <cfRule type="cellIs" dxfId="15" priority="16" stopIfTrue="1" operator="lessThan">
      <formula>0</formula>
    </cfRule>
  </conditionalFormatting>
  <conditionalFormatting sqref="W131:W133">
    <cfRule type="cellIs" dxfId="14" priority="15" stopIfTrue="1" operator="lessThan">
      <formula>0</formula>
    </cfRule>
  </conditionalFormatting>
  <conditionalFormatting sqref="V135:W135">
    <cfRule type="cellIs" dxfId="13" priority="14" stopIfTrue="1" operator="lessThan">
      <formula>0</formula>
    </cfRule>
  </conditionalFormatting>
  <conditionalFormatting sqref="M83:W83">
    <cfRule type="cellIs" dxfId="12" priority="13" stopIfTrue="1" operator="lessThan">
      <formula>0</formula>
    </cfRule>
  </conditionalFormatting>
  <conditionalFormatting sqref="W77">
    <cfRule type="cellIs" dxfId="11" priority="12" stopIfTrue="1" operator="lessThan">
      <formula>0</formula>
    </cfRule>
  </conditionalFormatting>
  <conditionalFormatting sqref="U49:U69">
    <cfRule type="cellIs" dxfId="10" priority="11" stopIfTrue="1" operator="lessThan">
      <formula>0</formula>
    </cfRule>
  </conditionalFormatting>
  <conditionalFormatting sqref="U71">
    <cfRule type="cellIs" dxfId="9" priority="10" stopIfTrue="1" operator="lessThan">
      <formula>0</formula>
    </cfRule>
  </conditionalFormatting>
  <conditionalFormatting sqref="V49:V58">
    <cfRule type="cellIs" dxfId="8" priority="9" stopIfTrue="1" operator="lessThan">
      <formula>0</formula>
    </cfRule>
  </conditionalFormatting>
  <conditionalFormatting sqref="V61:V63">
    <cfRule type="cellIs" dxfId="7" priority="8" stopIfTrue="1" operator="lessThan">
      <formula>0</formula>
    </cfRule>
  </conditionalFormatting>
  <conditionalFormatting sqref="V65">
    <cfRule type="cellIs" dxfId="6" priority="7" stopIfTrue="1" operator="lessThan">
      <formula>0</formula>
    </cfRule>
  </conditionalFormatting>
  <conditionalFormatting sqref="W50:W51">
    <cfRule type="cellIs" dxfId="5" priority="6" stopIfTrue="1" operator="lessThan">
      <formula>0</formula>
    </cfRule>
  </conditionalFormatting>
  <conditionalFormatting sqref="W54:W55">
    <cfRule type="cellIs" dxfId="4" priority="5" stopIfTrue="1" operator="lessThan">
      <formula>0</formula>
    </cfRule>
  </conditionalFormatting>
  <conditionalFormatting sqref="W57:W58">
    <cfRule type="cellIs" dxfId="3" priority="4" stopIfTrue="1" operator="lessThan">
      <formula>0</formula>
    </cfRule>
  </conditionalFormatting>
  <conditionalFormatting sqref="W60:W68">
    <cfRule type="cellIs" dxfId="2" priority="3" stopIfTrue="1" operator="lessThan">
      <formula>0</formula>
    </cfRule>
  </conditionalFormatting>
  <conditionalFormatting sqref="U46:V47">
    <cfRule type="cellIs" dxfId="1" priority="2" stopIfTrue="1" operator="lessThan">
      <formula>0</formula>
    </cfRule>
  </conditionalFormatting>
  <conditionalFormatting sqref="W46">
    <cfRule type="cellIs" dxfId="0" priority="1" stopIfTrue="1" operator="lessThan">
      <formula>0</formula>
    </cfRule>
  </conditionalFormatting>
  <pageMargins left="0.7" right="0.7" top="0.75" bottom="0.75" header="0.3" footer="0.3"/>
  <pageSetup scale="15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workbookViewId="0"/>
  </sheetViews>
  <sheetFormatPr defaultColWidth="0" defaultRowHeight="14.5" zeroHeight="1" x14ac:dyDescent="0.35"/>
  <cols>
    <col min="1" max="1" width="73.36328125" bestFit="1" customWidth="1"/>
    <col min="2" max="2" width="15.90625" bestFit="1" customWidth="1"/>
    <col min="3" max="3" width="32.90625" bestFit="1" customWidth="1"/>
    <col min="4" max="16384" width="11.453125" hidden="1"/>
  </cols>
  <sheetData>
    <row r="1" spans="1:3" ht="17.5" x14ac:dyDescent="0.35">
      <c r="A1" s="11" t="s">
        <v>337</v>
      </c>
      <c r="B1" s="11"/>
      <c r="C1" s="12"/>
    </row>
    <row r="2" spans="1:3" ht="17.5" x14ac:dyDescent="0.35">
      <c r="A2" s="12"/>
      <c r="B2" s="12"/>
      <c r="C2" s="12"/>
    </row>
    <row r="3" spans="1:3" ht="17.5" x14ac:dyDescent="0.35">
      <c r="A3" s="179" t="s">
        <v>21</v>
      </c>
      <c r="B3" s="179"/>
      <c r="C3" s="179"/>
    </row>
    <row r="4" spans="1:3" ht="17.5" x14ac:dyDescent="0.35">
      <c r="A4" s="178" t="s">
        <v>22</v>
      </c>
      <c r="B4" s="178"/>
      <c r="C4" s="178"/>
    </row>
    <row r="5" spans="1:3" ht="17.5" x14ac:dyDescent="0.35">
      <c r="A5" s="178" t="s">
        <v>338</v>
      </c>
      <c r="B5" s="178"/>
      <c r="C5" s="178"/>
    </row>
    <row r="6" spans="1:3" ht="17.5" x14ac:dyDescent="0.35">
      <c r="A6" s="15"/>
      <c r="B6" s="15"/>
      <c r="C6" s="15"/>
    </row>
    <row r="7" spans="1:3" x14ac:dyDescent="0.35">
      <c r="A7" s="229" t="s">
        <v>339</v>
      </c>
      <c r="B7" s="231" t="s">
        <v>340</v>
      </c>
      <c r="C7" s="233" t="s">
        <v>341</v>
      </c>
    </row>
    <row r="8" spans="1:3" x14ac:dyDescent="0.35">
      <c r="A8" s="230"/>
      <c r="B8" s="232"/>
      <c r="C8" s="234"/>
    </row>
    <row r="9" spans="1:3" ht="17.5" x14ac:dyDescent="0.35">
      <c r="A9" s="16"/>
      <c r="B9" s="149"/>
      <c r="C9" s="150"/>
    </row>
    <row r="10" spans="1:3" ht="17.5" x14ac:dyDescent="0.35">
      <c r="A10" s="20" t="s">
        <v>37</v>
      </c>
      <c r="B10" s="43">
        <f>SUM(B12:B32)</f>
        <v>9686</v>
      </c>
      <c r="C10" s="22" t="s">
        <v>342</v>
      </c>
    </row>
    <row r="11" spans="1:3" ht="17.5" x14ac:dyDescent="0.35">
      <c r="A11" s="23"/>
      <c r="B11" s="151"/>
      <c r="C11" s="22"/>
    </row>
    <row r="12" spans="1:3" ht="18" x14ac:dyDescent="0.4">
      <c r="A12" s="25" t="s">
        <v>39</v>
      </c>
      <c r="B12" s="38">
        <v>3231</v>
      </c>
      <c r="C12" s="27" t="s">
        <v>342</v>
      </c>
    </row>
    <row r="13" spans="1:3" ht="18" x14ac:dyDescent="0.4">
      <c r="A13" s="25" t="s">
        <v>40</v>
      </c>
      <c r="B13" s="38">
        <v>93</v>
      </c>
      <c r="C13" s="27" t="s">
        <v>343</v>
      </c>
    </row>
    <row r="14" spans="1:3" ht="18" x14ac:dyDescent="0.4">
      <c r="A14" s="29" t="s">
        <v>76</v>
      </c>
      <c r="B14" s="152">
        <v>352</v>
      </c>
      <c r="C14" s="27" t="s">
        <v>344</v>
      </c>
    </row>
    <row r="15" spans="1:3" ht="18" x14ac:dyDescent="0.4">
      <c r="A15" s="25" t="s">
        <v>42</v>
      </c>
      <c r="B15" s="38">
        <v>625</v>
      </c>
      <c r="C15" s="27" t="s">
        <v>345</v>
      </c>
    </row>
    <row r="16" spans="1:3" ht="18" x14ac:dyDescent="0.4">
      <c r="A16" s="29" t="s">
        <v>44</v>
      </c>
      <c r="B16" s="152">
        <v>511</v>
      </c>
      <c r="C16" s="27" t="s">
        <v>346</v>
      </c>
    </row>
    <row r="17" spans="1:3" ht="18" x14ac:dyDescent="0.4">
      <c r="A17" s="25" t="s">
        <v>46</v>
      </c>
      <c r="B17" s="38">
        <v>159</v>
      </c>
      <c r="C17" s="27" t="s">
        <v>347</v>
      </c>
    </row>
    <row r="18" spans="1:3" ht="18" x14ac:dyDescent="0.4">
      <c r="A18" s="25" t="s">
        <v>47</v>
      </c>
      <c r="B18" s="38">
        <v>161</v>
      </c>
      <c r="C18" s="27" t="s">
        <v>344</v>
      </c>
    </row>
    <row r="19" spans="1:3" ht="18" x14ac:dyDescent="0.4">
      <c r="A19" s="25" t="s">
        <v>49</v>
      </c>
      <c r="B19" s="38">
        <v>878</v>
      </c>
      <c r="C19" s="27" t="s">
        <v>348</v>
      </c>
    </row>
    <row r="20" spans="1:3" ht="18" x14ac:dyDescent="0.4">
      <c r="A20" s="25" t="s">
        <v>50</v>
      </c>
      <c r="B20" s="38">
        <v>119</v>
      </c>
      <c r="C20" s="27" t="s">
        <v>344</v>
      </c>
    </row>
    <row r="21" spans="1:3" ht="18" x14ac:dyDescent="0.4">
      <c r="A21" s="25" t="s">
        <v>52</v>
      </c>
      <c r="B21" s="38">
        <v>658</v>
      </c>
      <c r="C21" s="27" t="s">
        <v>348</v>
      </c>
    </row>
    <row r="22" spans="1:3" ht="18" x14ac:dyDescent="0.4">
      <c r="A22" s="25" t="s">
        <v>54</v>
      </c>
      <c r="B22" s="38">
        <v>310</v>
      </c>
      <c r="C22" s="27" t="s">
        <v>348</v>
      </c>
    </row>
    <row r="23" spans="1:3" ht="18" x14ac:dyDescent="0.4">
      <c r="A23" s="25" t="s">
        <v>55</v>
      </c>
      <c r="B23" s="38">
        <v>244</v>
      </c>
      <c r="C23" s="27" t="s">
        <v>349</v>
      </c>
    </row>
    <row r="24" spans="1:3" ht="18" x14ac:dyDescent="0.4">
      <c r="A24" s="29" t="s">
        <v>57</v>
      </c>
      <c r="B24" s="152">
        <v>111</v>
      </c>
      <c r="C24" s="27" t="s">
        <v>350</v>
      </c>
    </row>
    <row r="25" spans="1:3" ht="18" x14ac:dyDescent="0.4">
      <c r="A25" s="25" t="s">
        <v>58</v>
      </c>
      <c r="B25" s="38">
        <v>176</v>
      </c>
      <c r="C25" s="27" t="s">
        <v>347</v>
      </c>
    </row>
    <row r="26" spans="1:3" ht="18" x14ac:dyDescent="0.4">
      <c r="A26" s="25" t="s">
        <v>60</v>
      </c>
      <c r="B26" s="38">
        <v>440</v>
      </c>
      <c r="C26" s="27" t="s">
        <v>351</v>
      </c>
    </row>
    <row r="27" spans="1:3" ht="18" x14ac:dyDescent="0.4">
      <c r="A27" s="29" t="s">
        <v>61</v>
      </c>
      <c r="B27" s="152">
        <v>138</v>
      </c>
      <c r="C27" s="27" t="s">
        <v>347</v>
      </c>
    </row>
    <row r="28" spans="1:3" ht="18" x14ac:dyDescent="0.4">
      <c r="A28" s="29" t="s">
        <v>65</v>
      </c>
      <c r="B28" s="152">
        <v>181</v>
      </c>
      <c r="C28" s="27" t="s">
        <v>352</v>
      </c>
    </row>
    <row r="29" spans="1:3" ht="18" x14ac:dyDescent="0.4">
      <c r="A29" s="25" t="s">
        <v>66</v>
      </c>
      <c r="B29" s="38">
        <v>132</v>
      </c>
      <c r="C29" s="27" t="s">
        <v>342</v>
      </c>
    </row>
    <row r="30" spans="1:3" ht="18" x14ac:dyDescent="0.4">
      <c r="A30" s="25" t="s">
        <v>67</v>
      </c>
      <c r="B30" s="38">
        <v>79</v>
      </c>
      <c r="C30" s="27" t="s">
        <v>342</v>
      </c>
    </row>
    <row r="31" spans="1:3" ht="18" x14ac:dyDescent="0.4">
      <c r="A31" s="25" t="s">
        <v>69</v>
      </c>
      <c r="B31" s="38">
        <v>531</v>
      </c>
      <c r="C31" s="27" t="s">
        <v>353</v>
      </c>
    </row>
    <row r="32" spans="1:3" ht="18" x14ac:dyDescent="0.4">
      <c r="A32" s="32" t="s">
        <v>71</v>
      </c>
      <c r="B32" s="153">
        <v>557</v>
      </c>
      <c r="C32" s="45" t="s">
        <v>352</v>
      </c>
    </row>
    <row r="33" spans="1:3" ht="18" x14ac:dyDescent="0.4">
      <c r="A33" s="47"/>
      <c r="B33" s="154"/>
      <c r="C33" s="46"/>
    </row>
    <row r="34" spans="1:3" ht="18" x14ac:dyDescent="0.4">
      <c r="A34" s="39" t="s">
        <v>306</v>
      </c>
      <c r="B34" s="39"/>
      <c r="C34" s="38"/>
    </row>
  </sheetData>
  <mergeCells count="6">
    <mergeCell ref="A3:C3"/>
    <mergeCell ref="A4:C4"/>
    <mergeCell ref="A5:C5"/>
    <mergeCell ref="A7:A8"/>
    <mergeCell ref="B7:B8"/>
    <mergeCell ref="C7:C8"/>
  </mergeCells>
  <pageMargins left="0.7" right="0.7" top="0.75" bottom="0.75" header="0.3" footer="0.3"/>
  <pageSetup scale="74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3"/>
  <sheetViews>
    <sheetView workbookViewId="0"/>
  </sheetViews>
  <sheetFormatPr defaultColWidth="0" defaultRowHeight="14.5" zeroHeight="1" x14ac:dyDescent="0.35"/>
  <cols>
    <col min="1" max="1" width="42.6328125" customWidth="1"/>
    <col min="2" max="2" width="10.6328125" bestFit="1" customWidth="1"/>
    <col min="3" max="3" width="32.90625" bestFit="1" customWidth="1"/>
    <col min="4" max="16384" width="11.453125" hidden="1"/>
  </cols>
  <sheetData>
    <row r="1" spans="1:3" ht="17.5" x14ac:dyDescent="0.35">
      <c r="A1" s="11" t="s">
        <v>354</v>
      </c>
      <c r="B1" s="11"/>
      <c r="C1" s="12"/>
    </row>
    <row r="2" spans="1:3" ht="17.5" x14ac:dyDescent="0.35">
      <c r="A2" s="12"/>
      <c r="B2" s="12"/>
      <c r="C2" s="12"/>
    </row>
    <row r="3" spans="1:3" ht="17.5" x14ac:dyDescent="0.35">
      <c r="A3" s="179" t="s">
        <v>23</v>
      </c>
      <c r="B3" s="179"/>
      <c r="C3" s="179"/>
    </row>
    <row r="4" spans="1:3" ht="17.5" x14ac:dyDescent="0.35">
      <c r="A4" s="179" t="s">
        <v>24</v>
      </c>
      <c r="B4" s="179"/>
      <c r="C4" s="179"/>
    </row>
    <row r="5" spans="1:3" ht="17.5" x14ac:dyDescent="0.35">
      <c r="A5" s="178" t="s">
        <v>29</v>
      </c>
      <c r="B5" s="178"/>
      <c r="C5" s="178"/>
    </row>
    <row r="6" spans="1:3" ht="17.5" x14ac:dyDescent="0.35">
      <c r="A6" s="15"/>
      <c r="B6" s="15"/>
      <c r="C6" s="15"/>
    </row>
    <row r="7" spans="1:3" ht="18.75" customHeight="1" x14ac:dyDescent="0.35">
      <c r="A7" s="189" t="s">
        <v>81</v>
      </c>
      <c r="B7" s="231" t="s">
        <v>37</v>
      </c>
      <c r="C7" s="233" t="s">
        <v>341</v>
      </c>
    </row>
    <row r="8" spans="1:3" ht="18.75" customHeight="1" x14ac:dyDescent="0.35">
      <c r="A8" s="235"/>
      <c r="B8" s="232"/>
      <c r="C8" s="234"/>
    </row>
    <row r="9" spans="1:3" ht="17.5" x14ac:dyDescent="0.35">
      <c r="A9" s="16"/>
      <c r="B9" s="149"/>
      <c r="C9" s="150"/>
    </row>
    <row r="10" spans="1:3" ht="17.5" x14ac:dyDescent="0.35">
      <c r="A10" s="20" t="s">
        <v>37</v>
      </c>
      <c r="B10" s="43">
        <f>SUM(B12:B21)</f>
        <v>9686</v>
      </c>
      <c r="C10" s="22" t="s">
        <v>342</v>
      </c>
    </row>
    <row r="11" spans="1:3" ht="17.5" x14ac:dyDescent="0.35">
      <c r="A11" s="23"/>
      <c r="B11" s="151"/>
      <c r="C11" s="22"/>
    </row>
    <row r="12" spans="1:3" ht="18" x14ac:dyDescent="0.4">
      <c r="A12" s="25" t="s">
        <v>355</v>
      </c>
      <c r="B12" s="38">
        <v>4121</v>
      </c>
      <c r="C12" s="27" t="s">
        <v>344</v>
      </c>
    </row>
    <row r="13" spans="1:3" ht="18" x14ac:dyDescent="0.4">
      <c r="A13" s="25" t="s">
        <v>356</v>
      </c>
      <c r="B13" s="38">
        <v>4379</v>
      </c>
      <c r="C13" s="27" t="s">
        <v>348</v>
      </c>
    </row>
    <row r="14" spans="1:3" ht="18" x14ac:dyDescent="0.4">
      <c r="A14" s="25" t="s">
        <v>88</v>
      </c>
      <c r="B14" s="38">
        <v>571</v>
      </c>
      <c r="C14" s="27" t="s">
        <v>352</v>
      </c>
    </row>
    <row r="15" spans="1:3" ht="18" x14ac:dyDescent="0.4">
      <c r="A15" s="29" t="s">
        <v>357</v>
      </c>
      <c r="B15" s="152">
        <v>420</v>
      </c>
      <c r="C15" s="27" t="s">
        <v>350</v>
      </c>
    </row>
    <row r="16" spans="1:3" ht="20" x14ac:dyDescent="0.4">
      <c r="A16" s="29" t="s">
        <v>358</v>
      </c>
      <c r="B16" s="155">
        <v>3</v>
      </c>
      <c r="C16" s="156" t="s">
        <v>359</v>
      </c>
    </row>
    <row r="17" spans="1:3" ht="18" x14ac:dyDescent="0.4">
      <c r="A17" s="25" t="s">
        <v>360</v>
      </c>
      <c r="B17" s="38">
        <v>149</v>
      </c>
      <c r="C17" s="27" t="s">
        <v>361</v>
      </c>
    </row>
    <row r="18" spans="1:3" ht="18" x14ac:dyDescent="0.4">
      <c r="A18" s="25" t="s">
        <v>362</v>
      </c>
      <c r="B18" s="38">
        <v>34</v>
      </c>
      <c r="C18" s="27" t="s">
        <v>342</v>
      </c>
    </row>
    <row r="19" spans="1:3" ht="18" x14ac:dyDescent="0.4">
      <c r="A19" s="29" t="s">
        <v>363</v>
      </c>
      <c r="B19" s="152">
        <v>3</v>
      </c>
      <c r="C19" s="27" t="s">
        <v>342</v>
      </c>
    </row>
    <row r="20" spans="1:3" ht="18" x14ac:dyDescent="0.4">
      <c r="A20" s="25" t="s">
        <v>364</v>
      </c>
      <c r="B20" s="38">
        <v>6</v>
      </c>
      <c r="C20" s="27" t="s">
        <v>365</v>
      </c>
    </row>
    <row r="21" spans="1:3" ht="18" x14ac:dyDescent="0.4">
      <c r="A21" s="157"/>
      <c r="B21" s="55"/>
      <c r="C21" s="35"/>
    </row>
    <row r="22" spans="1:3" ht="18" x14ac:dyDescent="0.4">
      <c r="A22" s="32" t="s">
        <v>366</v>
      </c>
      <c r="B22" s="152"/>
      <c r="C22" s="38"/>
    </row>
    <row r="23" spans="1:3" ht="18" x14ac:dyDescent="0.4">
      <c r="A23" s="39" t="s">
        <v>306</v>
      </c>
      <c r="B23" s="39"/>
      <c r="C23" s="38"/>
    </row>
  </sheetData>
  <mergeCells count="6">
    <mergeCell ref="A3:C3"/>
    <mergeCell ref="A4:C4"/>
    <mergeCell ref="A5:C5"/>
    <mergeCell ref="A7:A8"/>
    <mergeCell ref="B7:B8"/>
    <mergeCell ref="C7:C8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62"/>
  <sheetViews>
    <sheetView zoomScale="85" zoomScaleNormal="85" workbookViewId="0">
      <selection activeCell="D7" sqref="D7"/>
    </sheetView>
  </sheetViews>
  <sheetFormatPr defaultColWidth="0" defaultRowHeight="14.5" zeroHeight="1" x14ac:dyDescent="0.35"/>
  <cols>
    <col min="1" max="1" width="51.54296875" bestFit="1" customWidth="1"/>
    <col min="2" max="2" width="10.6328125" bestFit="1" customWidth="1"/>
    <col min="3" max="3" width="16.08984375" customWidth="1"/>
    <col min="4" max="4" width="16.6328125" customWidth="1"/>
    <col min="5" max="5" width="16.36328125" customWidth="1"/>
    <col min="6" max="6" width="14.453125" customWidth="1"/>
    <col min="7" max="7" width="14.08984375" customWidth="1"/>
    <col min="8" max="8" width="0" style="107" hidden="1" customWidth="1"/>
    <col min="9" max="16384" width="11.453125" hidden="1"/>
  </cols>
  <sheetData>
    <row r="1" spans="1:7" ht="20.5" x14ac:dyDescent="0.45">
      <c r="A1" s="158" t="s">
        <v>367</v>
      </c>
      <c r="B1" s="158"/>
      <c r="C1" s="159"/>
      <c r="D1" s="159"/>
      <c r="E1" s="159"/>
      <c r="F1" s="160"/>
      <c r="G1" s="160"/>
    </row>
    <row r="2" spans="1:7" ht="20.5" x14ac:dyDescent="0.45">
      <c r="A2" s="11"/>
      <c r="B2" s="11"/>
      <c r="C2" s="159"/>
      <c r="D2" s="159"/>
      <c r="E2" s="159"/>
      <c r="F2" s="160"/>
      <c r="G2" s="160"/>
    </row>
    <row r="3" spans="1:7" ht="17.5" x14ac:dyDescent="0.35">
      <c r="A3" s="188" t="s">
        <v>25</v>
      </c>
      <c r="B3" s="188"/>
      <c r="C3" s="188"/>
      <c r="D3" s="188"/>
      <c r="E3" s="188"/>
      <c r="F3" s="188"/>
      <c r="G3" s="188"/>
    </row>
    <row r="4" spans="1:7" ht="17.5" x14ac:dyDescent="0.35">
      <c r="A4" s="188" t="s">
        <v>4</v>
      </c>
      <c r="B4" s="188"/>
      <c r="C4" s="188"/>
      <c r="D4" s="188"/>
      <c r="E4" s="188"/>
      <c r="F4" s="188"/>
      <c r="G4" s="188"/>
    </row>
    <row r="5" spans="1:7" ht="17.5" x14ac:dyDescent="0.35">
      <c r="A5" s="188" t="s">
        <v>26</v>
      </c>
      <c r="B5" s="188"/>
      <c r="C5" s="188"/>
      <c r="D5" s="188"/>
      <c r="E5" s="188"/>
      <c r="F5" s="188"/>
      <c r="G5" s="188"/>
    </row>
    <row r="6" spans="1:7" ht="17.5" x14ac:dyDescent="0.35">
      <c r="A6" s="188" t="s">
        <v>29</v>
      </c>
      <c r="B6" s="188"/>
      <c r="C6" s="188"/>
      <c r="D6" s="188"/>
      <c r="E6" s="188"/>
      <c r="F6" s="188"/>
      <c r="G6" s="188"/>
    </row>
    <row r="7" spans="1:7" ht="20.5" x14ac:dyDescent="0.45">
      <c r="A7" s="86"/>
      <c r="B7" s="86"/>
      <c r="C7" s="159"/>
      <c r="D7" s="159"/>
      <c r="E7" s="159"/>
      <c r="F7" s="160"/>
      <c r="G7" s="160"/>
    </row>
    <row r="8" spans="1:7" ht="39" customHeight="1" x14ac:dyDescent="0.35">
      <c r="A8" s="240" t="s">
        <v>31</v>
      </c>
      <c r="B8" s="243" t="s">
        <v>37</v>
      </c>
      <c r="C8" s="246" t="s">
        <v>368</v>
      </c>
      <c r="D8" s="247"/>
      <c r="E8" s="247"/>
      <c r="F8" s="246" t="s">
        <v>369</v>
      </c>
      <c r="G8" s="247"/>
    </row>
    <row r="9" spans="1:7" x14ac:dyDescent="0.35">
      <c r="A9" s="241"/>
      <c r="B9" s="244"/>
      <c r="C9" s="236" t="s">
        <v>370</v>
      </c>
      <c r="D9" s="236" t="s">
        <v>371</v>
      </c>
      <c r="E9" s="236" t="s">
        <v>372</v>
      </c>
      <c r="F9" s="236" t="s">
        <v>373</v>
      </c>
      <c r="G9" s="238" t="s">
        <v>374</v>
      </c>
    </row>
    <row r="10" spans="1:7" x14ac:dyDescent="0.35">
      <c r="A10" s="241"/>
      <c r="B10" s="244"/>
      <c r="C10" s="236"/>
      <c r="D10" s="236"/>
      <c r="E10" s="236"/>
      <c r="F10" s="236"/>
      <c r="G10" s="238"/>
    </row>
    <row r="11" spans="1:7" x14ac:dyDescent="0.35">
      <c r="A11" s="242"/>
      <c r="B11" s="245"/>
      <c r="C11" s="237"/>
      <c r="D11" s="237"/>
      <c r="E11" s="237"/>
      <c r="F11" s="237"/>
      <c r="G11" s="239"/>
    </row>
    <row r="12" spans="1:7" ht="18" x14ac:dyDescent="0.4">
      <c r="A12" s="115"/>
      <c r="B12" s="161"/>
      <c r="C12" s="161"/>
      <c r="D12" s="161"/>
      <c r="E12" s="161"/>
      <c r="F12" s="161"/>
      <c r="G12" s="165"/>
    </row>
    <row r="13" spans="1:7" ht="17.5" x14ac:dyDescent="0.35">
      <c r="A13" s="43" t="s">
        <v>37</v>
      </c>
      <c r="B13" s="22">
        <v>2888</v>
      </c>
      <c r="C13" s="22">
        <v>669</v>
      </c>
      <c r="D13" s="22">
        <v>351</v>
      </c>
      <c r="E13" s="22">
        <v>895</v>
      </c>
      <c r="F13" s="22">
        <v>428</v>
      </c>
      <c r="G13" s="22">
        <v>545</v>
      </c>
    </row>
    <row r="14" spans="1:7" ht="17.5" x14ac:dyDescent="0.35">
      <c r="A14" s="151"/>
      <c r="B14" s="63"/>
      <c r="C14" s="63"/>
      <c r="D14" s="63"/>
      <c r="E14" s="63"/>
      <c r="F14" s="63"/>
      <c r="G14" s="64"/>
    </row>
    <row r="15" spans="1:7" ht="17.5" x14ac:dyDescent="0.35">
      <c r="A15" s="162" t="s">
        <v>38</v>
      </c>
      <c r="B15" s="63">
        <v>614</v>
      </c>
      <c r="C15" s="63">
        <v>50</v>
      </c>
      <c r="D15" s="63">
        <v>140</v>
      </c>
      <c r="E15" s="63">
        <v>175</v>
      </c>
      <c r="F15" s="63">
        <v>18</v>
      </c>
      <c r="G15" s="64">
        <v>231</v>
      </c>
    </row>
    <row r="16" spans="1:7" ht="18" x14ac:dyDescent="0.4">
      <c r="A16" s="7" t="s">
        <v>39</v>
      </c>
      <c r="B16" s="66">
        <v>612</v>
      </c>
      <c r="C16" s="66">
        <v>50</v>
      </c>
      <c r="D16" s="66">
        <v>140</v>
      </c>
      <c r="E16" s="66">
        <v>175</v>
      </c>
      <c r="F16" s="66">
        <v>16</v>
      </c>
      <c r="G16" s="45">
        <v>231</v>
      </c>
    </row>
    <row r="17" spans="1:7" ht="18" x14ac:dyDescent="0.4">
      <c r="A17" s="7" t="s">
        <v>40</v>
      </c>
      <c r="B17" s="66">
        <v>2</v>
      </c>
      <c r="C17" s="66">
        <v>0</v>
      </c>
      <c r="D17" s="66">
        <v>0</v>
      </c>
      <c r="E17" s="66">
        <v>0</v>
      </c>
      <c r="F17" s="66">
        <v>2</v>
      </c>
      <c r="G17" s="45">
        <v>0</v>
      </c>
    </row>
    <row r="18" spans="1:7" ht="18" x14ac:dyDescent="0.4">
      <c r="A18" s="7"/>
      <c r="B18" s="66"/>
      <c r="C18" s="66"/>
      <c r="D18" s="66"/>
      <c r="E18" s="66"/>
      <c r="F18" s="66"/>
      <c r="G18" s="45"/>
    </row>
    <row r="19" spans="1:7" ht="17.5" x14ac:dyDescent="0.35">
      <c r="A19" s="162" t="s">
        <v>41</v>
      </c>
      <c r="B19" s="63">
        <v>148</v>
      </c>
      <c r="C19" s="63">
        <v>51</v>
      </c>
      <c r="D19" s="63">
        <v>17</v>
      </c>
      <c r="E19" s="63">
        <v>13</v>
      </c>
      <c r="F19" s="63">
        <v>50</v>
      </c>
      <c r="G19" s="64">
        <v>17</v>
      </c>
    </row>
    <row r="20" spans="1:7" ht="18" x14ac:dyDescent="0.4">
      <c r="A20" s="7" t="s">
        <v>42</v>
      </c>
      <c r="B20" s="66">
        <v>148</v>
      </c>
      <c r="C20" s="66">
        <v>51</v>
      </c>
      <c r="D20" s="66">
        <v>17</v>
      </c>
      <c r="E20" s="66">
        <v>13</v>
      </c>
      <c r="F20" s="66">
        <v>50</v>
      </c>
      <c r="G20" s="45">
        <v>17</v>
      </c>
    </row>
    <row r="21" spans="1:7" ht="18" x14ac:dyDescent="0.4">
      <c r="A21" s="39"/>
      <c r="B21" s="66"/>
      <c r="C21" s="66"/>
      <c r="D21" s="66"/>
      <c r="E21" s="66"/>
      <c r="F21" s="66"/>
      <c r="G21" s="45"/>
    </row>
    <row r="22" spans="1:7" ht="17.5" x14ac:dyDescent="0.35">
      <c r="A22" s="162" t="s">
        <v>43</v>
      </c>
      <c r="B22" s="63">
        <v>2</v>
      </c>
      <c r="C22" s="63">
        <v>0</v>
      </c>
      <c r="D22" s="63">
        <v>0</v>
      </c>
      <c r="E22" s="63">
        <v>0</v>
      </c>
      <c r="F22" s="63">
        <v>2</v>
      </c>
      <c r="G22" s="64">
        <v>0</v>
      </c>
    </row>
    <row r="23" spans="1:7" ht="18" x14ac:dyDescent="0.4">
      <c r="A23" s="32" t="s">
        <v>44</v>
      </c>
      <c r="B23" s="66">
        <v>2</v>
      </c>
      <c r="C23" s="66">
        <v>0</v>
      </c>
      <c r="D23" s="66">
        <v>0</v>
      </c>
      <c r="E23" s="66">
        <v>0</v>
      </c>
      <c r="F23" s="66">
        <v>2</v>
      </c>
      <c r="G23" s="45">
        <v>0</v>
      </c>
    </row>
    <row r="24" spans="1:7" ht="18" x14ac:dyDescent="0.4">
      <c r="A24" s="32"/>
      <c r="B24" s="66"/>
      <c r="C24" s="66"/>
      <c r="D24" s="66"/>
      <c r="E24" s="66"/>
      <c r="F24" s="66"/>
      <c r="G24" s="45"/>
    </row>
    <row r="25" spans="1:7" ht="17.5" x14ac:dyDescent="0.35">
      <c r="A25" s="162" t="s">
        <v>45</v>
      </c>
      <c r="B25" s="63">
        <v>101</v>
      </c>
      <c r="C25" s="22">
        <v>17</v>
      </c>
      <c r="D25" s="22">
        <v>3</v>
      </c>
      <c r="E25" s="22">
        <v>25</v>
      </c>
      <c r="F25" s="22">
        <v>19</v>
      </c>
      <c r="G25" s="22">
        <v>37</v>
      </c>
    </row>
    <row r="26" spans="1:7" ht="18" x14ac:dyDescent="0.4">
      <c r="A26" s="7" t="s">
        <v>46</v>
      </c>
      <c r="B26" s="66">
        <v>46</v>
      </c>
      <c r="C26" s="66">
        <v>9</v>
      </c>
      <c r="D26" s="66">
        <v>3</v>
      </c>
      <c r="E26" s="66">
        <v>11</v>
      </c>
      <c r="F26" s="66">
        <v>4</v>
      </c>
      <c r="G26" s="45">
        <v>19</v>
      </c>
    </row>
    <row r="27" spans="1:7" ht="18" x14ac:dyDescent="0.4">
      <c r="A27" s="7" t="s">
        <v>47</v>
      </c>
      <c r="B27" s="66">
        <v>55</v>
      </c>
      <c r="C27" s="66">
        <v>8</v>
      </c>
      <c r="D27" s="66">
        <v>0</v>
      </c>
      <c r="E27" s="66">
        <v>14</v>
      </c>
      <c r="F27" s="66">
        <v>15</v>
      </c>
      <c r="G27" s="45">
        <v>18</v>
      </c>
    </row>
    <row r="28" spans="1:7" ht="18" x14ac:dyDescent="0.4">
      <c r="A28" s="7"/>
      <c r="B28" s="66"/>
      <c r="C28" s="66"/>
      <c r="D28" s="66"/>
      <c r="E28" s="66"/>
      <c r="F28" s="66"/>
      <c r="G28" s="45"/>
    </row>
    <row r="29" spans="1:7" ht="17.5" x14ac:dyDescent="0.35">
      <c r="A29" s="162" t="s">
        <v>48</v>
      </c>
      <c r="B29" s="63">
        <v>581</v>
      </c>
      <c r="C29" s="63">
        <v>171</v>
      </c>
      <c r="D29" s="63">
        <v>25</v>
      </c>
      <c r="E29" s="63">
        <v>244</v>
      </c>
      <c r="F29" s="63">
        <v>115</v>
      </c>
      <c r="G29" s="64">
        <v>26</v>
      </c>
    </row>
    <row r="30" spans="1:7" ht="18" x14ac:dyDescent="0.4">
      <c r="A30" s="7" t="s">
        <v>49</v>
      </c>
      <c r="B30" s="66">
        <v>554</v>
      </c>
      <c r="C30" s="66">
        <v>156</v>
      </c>
      <c r="D30" s="66">
        <v>23</v>
      </c>
      <c r="E30" s="66">
        <v>241</v>
      </c>
      <c r="F30" s="66">
        <v>114</v>
      </c>
      <c r="G30" s="45">
        <v>20</v>
      </c>
    </row>
    <row r="31" spans="1:7" ht="18" x14ac:dyDescent="0.4">
      <c r="A31" s="7" t="s">
        <v>50</v>
      </c>
      <c r="B31" s="66">
        <v>27</v>
      </c>
      <c r="C31" s="66">
        <v>15</v>
      </c>
      <c r="D31" s="66">
        <v>2</v>
      </c>
      <c r="E31" s="66">
        <v>3</v>
      </c>
      <c r="F31" s="66">
        <v>1</v>
      </c>
      <c r="G31" s="45">
        <v>6</v>
      </c>
    </row>
    <row r="32" spans="1:7" ht="18" x14ac:dyDescent="0.4">
      <c r="A32" s="7"/>
      <c r="B32" s="67"/>
      <c r="C32" s="67"/>
      <c r="D32" s="67"/>
      <c r="E32" s="67"/>
      <c r="F32" s="67"/>
      <c r="G32" s="68"/>
    </row>
    <row r="33" spans="1:7" ht="17.5" x14ac:dyDescent="0.35">
      <c r="A33" s="162" t="s">
        <v>51</v>
      </c>
      <c r="B33" s="63">
        <v>530</v>
      </c>
      <c r="C33" s="63">
        <v>137</v>
      </c>
      <c r="D33" s="63">
        <v>148</v>
      </c>
      <c r="E33" s="63">
        <v>144</v>
      </c>
      <c r="F33" s="63">
        <v>39</v>
      </c>
      <c r="G33" s="64">
        <v>62</v>
      </c>
    </row>
    <row r="34" spans="1:7" ht="18" x14ac:dyDescent="0.4">
      <c r="A34" s="7" t="s">
        <v>52</v>
      </c>
      <c r="B34" s="66">
        <v>530</v>
      </c>
      <c r="C34" s="66">
        <v>137</v>
      </c>
      <c r="D34" s="66">
        <v>148</v>
      </c>
      <c r="E34" s="66">
        <v>144</v>
      </c>
      <c r="F34" s="66">
        <v>39</v>
      </c>
      <c r="G34" s="45">
        <v>62</v>
      </c>
    </row>
    <row r="35" spans="1:7" ht="18" x14ac:dyDescent="0.4">
      <c r="A35" s="7"/>
      <c r="B35" s="67"/>
      <c r="C35" s="67"/>
      <c r="D35" s="67"/>
      <c r="E35" s="67"/>
      <c r="F35" s="67"/>
      <c r="G35" s="68"/>
    </row>
    <row r="36" spans="1:7" ht="17.5" x14ac:dyDescent="0.35">
      <c r="A36" s="162" t="s">
        <v>53</v>
      </c>
      <c r="B36" s="63">
        <v>96</v>
      </c>
      <c r="C36" s="63">
        <v>17</v>
      </c>
      <c r="D36" s="63">
        <v>0</v>
      </c>
      <c r="E36" s="63">
        <v>35</v>
      </c>
      <c r="F36" s="63">
        <v>39</v>
      </c>
      <c r="G36" s="64">
        <v>5</v>
      </c>
    </row>
    <row r="37" spans="1:7" ht="18" x14ac:dyDescent="0.4">
      <c r="A37" s="7" t="s">
        <v>54</v>
      </c>
      <c r="B37" s="66">
        <v>80</v>
      </c>
      <c r="C37" s="66">
        <v>15</v>
      </c>
      <c r="D37" s="66">
        <v>0</v>
      </c>
      <c r="E37" s="66">
        <v>35</v>
      </c>
      <c r="F37" s="66">
        <v>25</v>
      </c>
      <c r="G37" s="45">
        <v>5</v>
      </c>
    </row>
    <row r="38" spans="1:7" ht="18" x14ac:dyDescent="0.4">
      <c r="A38" s="7" t="s">
        <v>55</v>
      </c>
      <c r="B38" s="66">
        <v>16</v>
      </c>
      <c r="C38" s="66">
        <v>2</v>
      </c>
      <c r="D38" s="66">
        <v>0</v>
      </c>
      <c r="E38" s="66">
        <v>0</v>
      </c>
      <c r="F38" s="66">
        <v>14</v>
      </c>
      <c r="G38" s="45">
        <v>0</v>
      </c>
    </row>
    <row r="39" spans="1:7" ht="18" x14ac:dyDescent="0.4">
      <c r="A39" s="7"/>
      <c r="B39" s="67"/>
      <c r="C39" s="67"/>
      <c r="D39" s="67"/>
      <c r="E39" s="67"/>
      <c r="F39" s="67"/>
      <c r="G39" s="68"/>
    </row>
    <row r="40" spans="1:7" ht="17.5" x14ac:dyDescent="0.35">
      <c r="A40" s="162" t="s">
        <v>56</v>
      </c>
      <c r="B40" s="63">
        <v>95</v>
      </c>
      <c r="C40" s="63">
        <v>21</v>
      </c>
      <c r="D40" s="63">
        <v>6</v>
      </c>
      <c r="E40" s="63">
        <v>25</v>
      </c>
      <c r="F40" s="63">
        <v>35</v>
      </c>
      <c r="G40" s="64">
        <v>8</v>
      </c>
    </row>
    <row r="41" spans="1:7" ht="18" x14ac:dyDescent="0.4">
      <c r="A41" s="32" t="s">
        <v>57</v>
      </c>
      <c r="B41" s="66">
        <v>48</v>
      </c>
      <c r="C41" s="66">
        <v>3</v>
      </c>
      <c r="D41" s="66">
        <v>6</v>
      </c>
      <c r="E41" s="66">
        <v>7</v>
      </c>
      <c r="F41" s="66">
        <v>24</v>
      </c>
      <c r="G41" s="45">
        <v>8</v>
      </c>
    </row>
    <row r="42" spans="1:7" ht="18" x14ac:dyDescent="0.4">
      <c r="A42" s="7" t="s">
        <v>58</v>
      </c>
      <c r="B42" s="66">
        <v>47</v>
      </c>
      <c r="C42" s="66">
        <v>18</v>
      </c>
      <c r="D42" s="66">
        <v>0</v>
      </c>
      <c r="E42" s="66">
        <v>18</v>
      </c>
      <c r="F42" s="66">
        <v>11</v>
      </c>
      <c r="G42" s="45">
        <v>0</v>
      </c>
    </row>
    <row r="43" spans="1:7" ht="18" x14ac:dyDescent="0.4">
      <c r="A43" s="7"/>
      <c r="B43" s="67"/>
      <c r="C43" s="67"/>
      <c r="D43" s="67"/>
      <c r="E43" s="67"/>
      <c r="F43" s="67"/>
      <c r="G43" s="68"/>
    </row>
    <row r="44" spans="1:7" ht="17.5" x14ac:dyDescent="0.35">
      <c r="A44" s="162" t="s">
        <v>59</v>
      </c>
      <c r="B44" s="63">
        <v>89</v>
      </c>
      <c r="C44" s="63">
        <v>19</v>
      </c>
      <c r="D44" s="63">
        <v>0</v>
      </c>
      <c r="E44" s="63">
        <v>20</v>
      </c>
      <c r="F44" s="63">
        <v>32</v>
      </c>
      <c r="G44" s="64">
        <v>18</v>
      </c>
    </row>
    <row r="45" spans="1:7" ht="18" x14ac:dyDescent="0.4">
      <c r="A45" s="7" t="s">
        <v>60</v>
      </c>
      <c r="B45" s="66">
        <v>44</v>
      </c>
      <c r="C45" s="66">
        <v>16</v>
      </c>
      <c r="D45" s="66">
        <v>0</v>
      </c>
      <c r="E45" s="66">
        <v>4</v>
      </c>
      <c r="F45" s="66">
        <v>21</v>
      </c>
      <c r="G45" s="45">
        <v>3</v>
      </c>
    </row>
    <row r="46" spans="1:7" ht="18" x14ac:dyDescent="0.4">
      <c r="A46" s="32" t="s">
        <v>61</v>
      </c>
      <c r="B46" s="66">
        <v>45</v>
      </c>
      <c r="C46" s="66">
        <v>3</v>
      </c>
      <c r="D46" s="66">
        <v>0</v>
      </c>
      <c r="E46" s="66">
        <v>16</v>
      </c>
      <c r="F46" s="66">
        <v>11</v>
      </c>
      <c r="G46" s="45">
        <v>15</v>
      </c>
    </row>
    <row r="47" spans="1:7" ht="18" x14ac:dyDescent="0.4">
      <c r="A47" s="32"/>
      <c r="B47" s="67"/>
      <c r="C47" s="67"/>
      <c r="D47" s="67"/>
      <c r="E47" s="67"/>
      <c r="F47" s="67"/>
      <c r="G47" s="68"/>
    </row>
    <row r="48" spans="1:7" ht="17.5" x14ac:dyDescent="0.35">
      <c r="A48" s="162" t="s">
        <v>62</v>
      </c>
      <c r="B48" s="63">
        <v>37</v>
      </c>
      <c r="C48" s="63">
        <v>0</v>
      </c>
      <c r="D48" s="63">
        <v>0</v>
      </c>
      <c r="E48" s="63">
        <v>37</v>
      </c>
      <c r="F48" s="63">
        <v>0</v>
      </c>
      <c r="G48" s="64">
        <v>0</v>
      </c>
    </row>
    <row r="49" spans="1:7" ht="18" x14ac:dyDescent="0.4">
      <c r="A49" s="32" t="s">
        <v>63</v>
      </c>
      <c r="B49" s="66">
        <v>37</v>
      </c>
      <c r="C49" s="66">
        <v>0</v>
      </c>
      <c r="D49" s="66">
        <v>0</v>
      </c>
      <c r="E49" s="66">
        <v>37</v>
      </c>
      <c r="F49" s="66">
        <v>0</v>
      </c>
      <c r="G49" s="45">
        <v>0</v>
      </c>
    </row>
    <row r="50" spans="1:7" ht="18" x14ac:dyDescent="0.4">
      <c r="A50" s="32"/>
      <c r="B50" s="67"/>
      <c r="C50" s="67"/>
      <c r="D50" s="67"/>
      <c r="E50" s="67"/>
      <c r="F50" s="67"/>
      <c r="G50" s="68"/>
    </row>
    <row r="51" spans="1:7" ht="17.5" x14ac:dyDescent="0.35">
      <c r="A51" s="162" t="s">
        <v>64</v>
      </c>
      <c r="B51" s="63">
        <v>36</v>
      </c>
      <c r="C51" s="22">
        <v>2</v>
      </c>
      <c r="D51" s="22">
        <v>0</v>
      </c>
      <c r="E51" s="22">
        <v>29</v>
      </c>
      <c r="F51" s="22">
        <v>5</v>
      </c>
      <c r="G51" s="22">
        <v>0</v>
      </c>
    </row>
    <row r="52" spans="1:7" ht="18" x14ac:dyDescent="0.4">
      <c r="A52" s="32" t="s">
        <v>65</v>
      </c>
      <c r="B52" s="66">
        <v>36</v>
      </c>
      <c r="C52" s="66">
        <v>2</v>
      </c>
      <c r="D52" s="66">
        <v>0</v>
      </c>
      <c r="E52" s="66">
        <v>29</v>
      </c>
      <c r="F52" s="66">
        <v>5</v>
      </c>
      <c r="G52" s="45">
        <v>0</v>
      </c>
    </row>
    <row r="53" spans="1:7" ht="18" x14ac:dyDescent="0.4">
      <c r="A53" s="7" t="s">
        <v>66</v>
      </c>
      <c r="B53" s="66">
        <v>0</v>
      </c>
      <c r="C53" s="66">
        <v>0</v>
      </c>
      <c r="D53" s="66">
        <v>0</v>
      </c>
      <c r="E53" s="66">
        <v>0</v>
      </c>
      <c r="F53" s="66">
        <v>0</v>
      </c>
      <c r="G53" s="45">
        <v>0</v>
      </c>
    </row>
    <row r="54" spans="1:7" ht="18" x14ac:dyDescent="0.4">
      <c r="A54" s="7" t="s">
        <v>67</v>
      </c>
      <c r="B54" s="66">
        <v>0</v>
      </c>
      <c r="C54" s="66">
        <v>0</v>
      </c>
      <c r="D54" s="66">
        <v>0</v>
      </c>
      <c r="E54" s="66">
        <v>0</v>
      </c>
      <c r="F54" s="66">
        <v>0</v>
      </c>
      <c r="G54" s="45">
        <v>0</v>
      </c>
    </row>
    <row r="55" spans="1:7" ht="18" x14ac:dyDescent="0.4">
      <c r="A55" s="7"/>
      <c r="B55" s="67"/>
      <c r="C55" s="67"/>
      <c r="D55" s="67"/>
      <c r="E55" s="67"/>
      <c r="F55" s="67"/>
      <c r="G55" s="68"/>
    </row>
    <row r="56" spans="1:7" ht="17.5" x14ac:dyDescent="0.35">
      <c r="A56" s="162" t="s">
        <v>68</v>
      </c>
      <c r="B56" s="63">
        <v>96</v>
      </c>
      <c r="C56" s="63">
        <v>43</v>
      </c>
      <c r="D56" s="63">
        <v>4</v>
      </c>
      <c r="E56" s="63">
        <v>24</v>
      </c>
      <c r="F56" s="63">
        <v>25</v>
      </c>
      <c r="G56" s="64">
        <v>0</v>
      </c>
    </row>
    <row r="57" spans="1:7" ht="18" x14ac:dyDescent="0.4">
      <c r="A57" s="7" t="s">
        <v>69</v>
      </c>
      <c r="B57" s="66">
        <v>96</v>
      </c>
      <c r="C57" s="66">
        <v>43</v>
      </c>
      <c r="D57" s="66">
        <v>4</v>
      </c>
      <c r="E57" s="66">
        <v>24</v>
      </c>
      <c r="F57" s="66">
        <v>25</v>
      </c>
      <c r="G57" s="45">
        <v>0</v>
      </c>
    </row>
    <row r="58" spans="1:7" ht="18" x14ac:dyDescent="0.4">
      <c r="A58" s="7"/>
      <c r="B58" s="67"/>
      <c r="C58" s="67"/>
      <c r="D58" s="67"/>
      <c r="E58" s="67"/>
      <c r="F58" s="67"/>
      <c r="G58" s="68"/>
    </row>
    <row r="59" spans="1:7" ht="17.5" x14ac:dyDescent="0.35">
      <c r="A59" s="162" t="s">
        <v>70</v>
      </c>
      <c r="B59" s="63">
        <v>463</v>
      </c>
      <c r="C59" s="63">
        <v>141</v>
      </c>
      <c r="D59" s="63">
        <v>8</v>
      </c>
      <c r="E59" s="63">
        <v>124</v>
      </c>
      <c r="F59" s="63">
        <v>49</v>
      </c>
      <c r="G59" s="64">
        <v>141</v>
      </c>
    </row>
    <row r="60" spans="1:7" ht="18" x14ac:dyDescent="0.4">
      <c r="A60" s="32" t="s">
        <v>71</v>
      </c>
      <c r="B60" s="66">
        <v>463</v>
      </c>
      <c r="C60" s="66">
        <v>141</v>
      </c>
      <c r="D60" s="66">
        <v>8</v>
      </c>
      <c r="E60" s="66">
        <v>124</v>
      </c>
      <c r="F60" s="66">
        <v>49</v>
      </c>
      <c r="G60" s="45">
        <v>141</v>
      </c>
    </row>
    <row r="61" spans="1:7" ht="18" x14ac:dyDescent="0.4">
      <c r="A61" s="34"/>
      <c r="B61" s="163"/>
      <c r="C61" s="163"/>
      <c r="D61" s="163"/>
      <c r="E61" s="163"/>
      <c r="F61" s="163"/>
      <c r="G61" s="164"/>
    </row>
    <row r="62" spans="1:7" ht="15.5" x14ac:dyDescent="0.35">
      <c r="A62" s="41" t="s">
        <v>72</v>
      </c>
    </row>
  </sheetData>
  <mergeCells count="13">
    <mergeCell ref="E9:E11"/>
    <mergeCell ref="F9:F11"/>
    <mergeCell ref="G9:G11"/>
    <mergeCell ref="A3:G3"/>
    <mergeCell ref="A4:G4"/>
    <mergeCell ref="A5:G5"/>
    <mergeCell ref="A6:G6"/>
    <mergeCell ref="A8:A11"/>
    <mergeCell ref="B8:B11"/>
    <mergeCell ref="C8:E8"/>
    <mergeCell ref="F8:G8"/>
    <mergeCell ref="C9:C11"/>
    <mergeCell ref="D9:D11"/>
  </mergeCells>
  <pageMargins left="0.7" right="0.7" top="0.75" bottom="0.75" header="0.3" footer="0.3"/>
  <pageSetup scale="60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2"/>
  <sheetViews>
    <sheetView zoomScale="80" zoomScaleNormal="80" workbookViewId="0"/>
  </sheetViews>
  <sheetFormatPr defaultColWidth="0" defaultRowHeight="14.5" zeroHeight="1" x14ac:dyDescent="0.35"/>
  <cols>
    <col min="1" max="1" width="51.54296875" bestFit="1" customWidth="1"/>
    <col min="2" max="2" width="10.6328125" bestFit="1" customWidth="1"/>
    <col min="3" max="3" width="14.36328125" customWidth="1"/>
    <col min="4" max="4" width="16.36328125" customWidth="1"/>
    <col min="5" max="5" width="15.54296875" customWidth="1"/>
    <col min="6" max="6" width="13.36328125" customWidth="1"/>
    <col min="7" max="7" width="15.453125" customWidth="1"/>
    <col min="8" max="16384" width="11.453125" hidden="1"/>
  </cols>
  <sheetData>
    <row r="1" spans="1:7" ht="20.5" x14ac:dyDescent="0.45">
      <c r="A1" s="158" t="s">
        <v>375</v>
      </c>
      <c r="B1" s="158"/>
      <c r="C1" s="158"/>
      <c r="D1" s="159"/>
      <c r="E1" s="159"/>
      <c r="F1" s="160"/>
      <c r="G1" s="160"/>
    </row>
    <row r="2" spans="1:7" ht="20.5" x14ac:dyDescent="0.45">
      <c r="A2" s="11"/>
      <c r="B2" s="11"/>
      <c r="C2" s="11"/>
      <c r="D2" s="159"/>
      <c r="E2" s="159"/>
      <c r="F2" s="160"/>
      <c r="G2" s="160"/>
    </row>
    <row r="3" spans="1:7" ht="17.5" x14ac:dyDescent="0.35">
      <c r="A3" s="188" t="s">
        <v>376</v>
      </c>
      <c r="B3" s="188"/>
      <c r="C3" s="188"/>
      <c r="D3" s="188"/>
      <c r="E3" s="188"/>
      <c r="F3" s="188"/>
      <c r="G3" s="188"/>
    </row>
    <row r="4" spans="1:7" ht="17.5" x14ac:dyDescent="0.35">
      <c r="A4" s="188" t="s">
        <v>4</v>
      </c>
      <c r="B4" s="188"/>
      <c r="C4" s="188"/>
      <c r="D4" s="188"/>
      <c r="E4" s="188"/>
      <c r="F4" s="188"/>
      <c r="G4" s="188"/>
    </row>
    <row r="5" spans="1:7" ht="17.5" x14ac:dyDescent="0.35">
      <c r="A5" s="188" t="s">
        <v>26</v>
      </c>
      <c r="B5" s="188"/>
      <c r="C5" s="188"/>
      <c r="D5" s="188"/>
      <c r="E5" s="188"/>
      <c r="F5" s="188"/>
      <c r="G5" s="188"/>
    </row>
    <row r="6" spans="1:7" ht="17.5" x14ac:dyDescent="0.35">
      <c r="A6" s="188" t="s">
        <v>29</v>
      </c>
      <c r="B6" s="188"/>
      <c r="C6" s="188"/>
      <c r="D6" s="188"/>
      <c r="E6" s="188"/>
      <c r="F6" s="188"/>
      <c r="G6" s="188"/>
    </row>
    <row r="7" spans="1:7" ht="20.5" x14ac:dyDescent="0.45">
      <c r="A7" s="86"/>
      <c r="B7" s="86"/>
      <c r="C7" s="86"/>
      <c r="D7" s="159"/>
      <c r="E7" s="159"/>
      <c r="F7" s="160"/>
      <c r="G7" s="160"/>
    </row>
    <row r="8" spans="1:7" ht="34.5" customHeight="1" x14ac:dyDescent="0.35">
      <c r="A8" s="240" t="s">
        <v>31</v>
      </c>
      <c r="B8" s="243" t="s">
        <v>37</v>
      </c>
      <c r="C8" s="248" t="s">
        <v>377</v>
      </c>
      <c r="D8" s="249"/>
      <c r="E8" s="250"/>
      <c r="F8" s="246" t="s">
        <v>369</v>
      </c>
      <c r="G8" s="247"/>
    </row>
    <row r="9" spans="1:7" x14ac:dyDescent="0.35">
      <c r="A9" s="241"/>
      <c r="B9" s="244"/>
      <c r="C9" s="251" t="s">
        <v>378</v>
      </c>
      <c r="D9" s="251" t="s">
        <v>370</v>
      </c>
      <c r="E9" s="251" t="s">
        <v>371</v>
      </c>
      <c r="F9" s="236" t="s">
        <v>373</v>
      </c>
      <c r="G9" s="238" t="s">
        <v>374</v>
      </c>
    </row>
    <row r="10" spans="1:7" x14ac:dyDescent="0.35">
      <c r="A10" s="241"/>
      <c r="B10" s="244"/>
      <c r="C10" s="236"/>
      <c r="D10" s="236"/>
      <c r="E10" s="236"/>
      <c r="F10" s="236"/>
      <c r="G10" s="238"/>
    </row>
    <row r="11" spans="1:7" x14ac:dyDescent="0.35">
      <c r="A11" s="242"/>
      <c r="B11" s="245"/>
      <c r="C11" s="237"/>
      <c r="D11" s="237"/>
      <c r="E11" s="237"/>
      <c r="F11" s="237"/>
      <c r="G11" s="239"/>
    </row>
    <row r="12" spans="1:7" ht="17.5" x14ac:dyDescent="0.35">
      <c r="A12" s="115"/>
      <c r="B12" s="166"/>
      <c r="C12" s="166"/>
      <c r="D12" s="166"/>
      <c r="E12" s="166"/>
      <c r="F12" s="166"/>
      <c r="G12" s="167"/>
    </row>
    <row r="13" spans="1:7" ht="17.5" x14ac:dyDescent="0.35">
      <c r="A13" s="43" t="s">
        <v>37</v>
      </c>
      <c r="B13" s="63">
        <v>1753</v>
      </c>
      <c r="C13" s="63">
        <v>599</v>
      </c>
      <c r="D13" s="22">
        <v>356</v>
      </c>
      <c r="E13" s="22">
        <v>150</v>
      </c>
      <c r="F13" s="22">
        <v>348</v>
      </c>
      <c r="G13" s="22">
        <v>300</v>
      </c>
    </row>
    <row r="14" spans="1:7" ht="17.5" x14ac:dyDescent="0.35">
      <c r="A14" s="151"/>
      <c r="B14" s="63"/>
      <c r="C14" s="63"/>
      <c r="D14" s="63"/>
      <c r="E14" s="63"/>
      <c r="F14" s="63"/>
      <c r="G14" s="64"/>
    </row>
    <row r="15" spans="1:7" ht="17.5" x14ac:dyDescent="0.35">
      <c r="A15" s="162" t="s">
        <v>38</v>
      </c>
      <c r="B15" s="63">
        <v>179</v>
      </c>
      <c r="C15" s="63">
        <v>18</v>
      </c>
      <c r="D15" s="63">
        <v>20</v>
      </c>
      <c r="E15" s="63">
        <v>37</v>
      </c>
      <c r="F15" s="63">
        <v>40</v>
      </c>
      <c r="G15" s="64">
        <v>64</v>
      </c>
    </row>
    <row r="16" spans="1:7" ht="18" x14ac:dyDescent="0.4">
      <c r="A16" s="7" t="s">
        <v>39</v>
      </c>
      <c r="B16" s="66">
        <v>174</v>
      </c>
      <c r="C16" s="66">
        <v>16</v>
      </c>
      <c r="D16" s="66">
        <v>18</v>
      </c>
      <c r="E16" s="66">
        <v>37</v>
      </c>
      <c r="F16" s="66">
        <v>39</v>
      </c>
      <c r="G16" s="45">
        <v>64</v>
      </c>
    </row>
    <row r="17" spans="1:7" ht="18" x14ac:dyDescent="0.4">
      <c r="A17" s="7" t="s">
        <v>40</v>
      </c>
      <c r="B17" s="66">
        <v>5</v>
      </c>
      <c r="C17" s="66">
        <v>2</v>
      </c>
      <c r="D17" s="66">
        <v>2</v>
      </c>
      <c r="E17" s="66">
        <v>0</v>
      </c>
      <c r="F17" s="66">
        <v>1</v>
      </c>
      <c r="G17" s="45">
        <v>0</v>
      </c>
    </row>
    <row r="18" spans="1:7" ht="18" x14ac:dyDescent="0.4">
      <c r="A18" s="7"/>
      <c r="B18" s="66"/>
      <c r="C18" s="66"/>
      <c r="D18" s="66"/>
      <c r="E18" s="66"/>
      <c r="F18" s="66"/>
      <c r="G18" s="45"/>
    </row>
    <row r="19" spans="1:7" ht="17.5" x14ac:dyDescent="0.35">
      <c r="A19" s="162" t="s">
        <v>41</v>
      </c>
      <c r="B19" s="63">
        <v>0</v>
      </c>
      <c r="C19" s="63">
        <v>0</v>
      </c>
      <c r="D19" s="63">
        <v>0</v>
      </c>
      <c r="E19" s="63">
        <v>0</v>
      </c>
      <c r="F19" s="63">
        <v>0</v>
      </c>
      <c r="G19" s="64">
        <v>0</v>
      </c>
    </row>
    <row r="20" spans="1:7" ht="18" x14ac:dyDescent="0.4">
      <c r="A20" s="7" t="s">
        <v>42</v>
      </c>
      <c r="B20" s="66">
        <v>0</v>
      </c>
      <c r="C20" s="66">
        <v>0</v>
      </c>
      <c r="D20" s="66">
        <v>0</v>
      </c>
      <c r="E20" s="66">
        <v>0</v>
      </c>
      <c r="F20" s="66">
        <v>0</v>
      </c>
      <c r="G20" s="45">
        <v>0</v>
      </c>
    </row>
    <row r="21" spans="1:7" ht="18" x14ac:dyDescent="0.4">
      <c r="A21" s="39"/>
      <c r="B21" s="66"/>
      <c r="C21" s="66"/>
      <c r="D21" s="66"/>
      <c r="E21" s="66"/>
      <c r="F21" s="66"/>
      <c r="G21" s="45"/>
    </row>
    <row r="22" spans="1:7" ht="17.5" x14ac:dyDescent="0.35">
      <c r="A22" s="162" t="s">
        <v>43</v>
      </c>
      <c r="B22" s="63">
        <v>126</v>
      </c>
      <c r="C22" s="63">
        <v>28</v>
      </c>
      <c r="D22" s="63">
        <v>37</v>
      </c>
      <c r="E22" s="63">
        <v>15</v>
      </c>
      <c r="F22" s="63">
        <v>22</v>
      </c>
      <c r="G22" s="64">
        <v>24</v>
      </c>
    </row>
    <row r="23" spans="1:7" ht="18" x14ac:dyDescent="0.4">
      <c r="A23" s="32" t="s">
        <v>44</v>
      </c>
      <c r="B23" s="66">
        <v>126</v>
      </c>
      <c r="C23" s="66">
        <v>28</v>
      </c>
      <c r="D23" s="66">
        <v>37</v>
      </c>
      <c r="E23" s="66">
        <v>15</v>
      </c>
      <c r="F23" s="66">
        <v>22</v>
      </c>
      <c r="G23" s="45">
        <v>24</v>
      </c>
    </row>
    <row r="24" spans="1:7" ht="18" x14ac:dyDescent="0.4">
      <c r="A24" s="32"/>
      <c r="B24" s="66"/>
      <c r="C24" s="66"/>
      <c r="D24" s="66"/>
      <c r="E24" s="66"/>
      <c r="F24" s="66"/>
      <c r="G24" s="45"/>
    </row>
    <row r="25" spans="1:7" ht="17.5" x14ac:dyDescent="0.35">
      <c r="A25" s="162" t="s">
        <v>45</v>
      </c>
      <c r="B25" s="63">
        <v>98</v>
      </c>
      <c r="C25" s="63">
        <v>14</v>
      </c>
      <c r="D25" s="22">
        <v>21</v>
      </c>
      <c r="E25" s="22">
        <v>1</v>
      </c>
      <c r="F25" s="22">
        <v>28</v>
      </c>
      <c r="G25" s="22">
        <v>34</v>
      </c>
    </row>
    <row r="26" spans="1:7" ht="18" x14ac:dyDescent="0.4">
      <c r="A26" s="7" t="s">
        <v>46</v>
      </c>
      <c r="B26" s="66">
        <v>50</v>
      </c>
      <c r="C26" s="66">
        <v>7</v>
      </c>
      <c r="D26" s="66">
        <v>11</v>
      </c>
      <c r="E26" s="66">
        <v>0</v>
      </c>
      <c r="F26" s="66">
        <v>21</v>
      </c>
      <c r="G26" s="45">
        <v>11</v>
      </c>
    </row>
    <row r="27" spans="1:7" ht="18" x14ac:dyDescent="0.4">
      <c r="A27" s="7" t="s">
        <v>47</v>
      </c>
      <c r="B27" s="66">
        <v>48</v>
      </c>
      <c r="C27" s="66">
        <v>7</v>
      </c>
      <c r="D27" s="66">
        <v>10</v>
      </c>
      <c r="E27" s="66">
        <v>1</v>
      </c>
      <c r="F27" s="66">
        <v>7</v>
      </c>
      <c r="G27" s="45">
        <v>23</v>
      </c>
    </row>
    <row r="28" spans="1:7" ht="18" x14ac:dyDescent="0.4">
      <c r="A28" s="7"/>
      <c r="B28" s="66"/>
      <c r="C28" s="66"/>
      <c r="D28" s="66"/>
      <c r="E28" s="66"/>
      <c r="F28" s="66"/>
      <c r="G28" s="45"/>
    </row>
    <row r="29" spans="1:7" ht="17.5" x14ac:dyDescent="0.35">
      <c r="A29" s="162" t="s">
        <v>48</v>
      </c>
      <c r="B29" s="63">
        <v>258</v>
      </c>
      <c r="C29" s="63">
        <v>36</v>
      </c>
      <c r="D29" s="63">
        <v>102</v>
      </c>
      <c r="E29" s="63">
        <v>17</v>
      </c>
      <c r="F29" s="63">
        <v>83</v>
      </c>
      <c r="G29" s="64">
        <v>20</v>
      </c>
    </row>
    <row r="30" spans="1:7" ht="18" x14ac:dyDescent="0.4">
      <c r="A30" s="7" t="s">
        <v>49</v>
      </c>
      <c r="B30" s="66">
        <v>253</v>
      </c>
      <c r="C30" s="66">
        <v>36</v>
      </c>
      <c r="D30" s="66">
        <v>102</v>
      </c>
      <c r="E30" s="66">
        <v>17</v>
      </c>
      <c r="F30" s="66">
        <v>80</v>
      </c>
      <c r="G30" s="45">
        <v>18</v>
      </c>
    </row>
    <row r="31" spans="1:7" ht="18" x14ac:dyDescent="0.4">
      <c r="A31" s="7" t="s">
        <v>50</v>
      </c>
      <c r="B31" s="66">
        <v>5</v>
      </c>
      <c r="C31" s="66">
        <v>0</v>
      </c>
      <c r="D31" s="66">
        <v>0</v>
      </c>
      <c r="E31" s="66">
        <v>0</v>
      </c>
      <c r="F31" s="66">
        <v>3</v>
      </c>
      <c r="G31" s="45">
        <v>2</v>
      </c>
    </row>
    <row r="32" spans="1:7" ht="18" x14ac:dyDescent="0.4">
      <c r="A32" s="7"/>
      <c r="B32" s="67"/>
      <c r="C32" s="67"/>
      <c r="D32" s="67"/>
      <c r="E32" s="67"/>
      <c r="F32" s="67"/>
      <c r="G32" s="68"/>
    </row>
    <row r="33" spans="1:7" ht="17.5" x14ac:dyDescent="0.35">
      <c r="A33" s="162" t="s">
        <v>51</v>
      </c>
      <c r="B33" s="63">
        <v>70</v>
      </c>
      <c r="C33" s="63">
        <v>21</v>
      </c>
      <c r="D33" s="63">
        <v>20</v>
      </c>
      <c r="E33" s="63">
        <v>10</v>
      </c>
      <c r="F33" s="63">
        <v>11</v>
      </c>
      <c r="G33" s="64">
        <v>8</v>
      </c>
    </row>
    <row r="34" spans="1:7" ht="18" x14ac:dyDescent="0.4">
      <c r="A34" s="7" t="s">
        <v>52</v>
      </c>
      <c r="B34" s="66">
        <v>70</v>
      </c>
      <c r="C34" s="66">
        <v>21</v>
      </c>
      <c r="D34" s="66">
        <v>20</v>
      </c>
      <c r="E34" s="66">
        <v>10</v>
      </c>
      <c r="F34" s="66">
        <v>11</v>
      </c>
      <c r="G34" s="45">
        <v>8</v>
      </c>
    </row>
    <row r="35" spans="1:7" ht="18" x14ac:dyDescent="0.4">
      <c r="A35" s="7"/>
      <c r="B35" s="67"/>
      <c r="C35" s="67"/>
      <c r="D35" s="67"/>
      <c r="E35" s="67"/>
      <c r="F35" s="67"/>
      <c r="G35" s="68"/>
    </row>
    <row r="36" spans="1:7" ht="17.5" x14ac:dyDescent="0.35">
      <c r="A36" s="162" t="s">
        <v>53</v>
      </c>
      <c r="B36" s="63">
        <v>53</v>
      </c>
      <c r="C36" s="63">
        <v>6</v>
      </c>
      <c r="D36" s="63">
        <v>12</v>
      </c>
      <c r="E36" s="63">
        <v>0</v>
      </c>
      <c r="F36" s="63">
        <v>26</v>
      </c>
      <c r="G36" s="64">
        <v>9</v>
      </c>
    </row>
    <row r="37" spans="1:7" ht="18" x14ac:dyDescent="0.4">
      <c r="A37" s="7" t="s">
        <v>54</v>
      </c>
      <c r="B37" s="66">
        <v>51</v>
      </c>
      <c r="C37" s="66">
        <v>6</v>
      </c>
      <c r="D37" s="66">
        <v>11</v>
      </c>
      <c r="E37" s="66">
        <v>0</v>
      </c>
      <c r="F37" s="66">
        <v>25</v>
      </c>
      <c r="G37" s="45">
        <v>9</v>
      </c>
    </row>
    <row r="38" spans="1:7" ht="18" x14ac:dyDescent="0.4">
      <c r="A38" s="7" t="s">
        <v>55</v>
      </c>
      <c r="B38" s="66">
        <v>2</v>
      </c>
      <c r="C38" s="66">
        <v>0</v>
      </c>
      <c r="D38" s="66">
        <v>1</v>
      </c>
      <c r="E38" s="66">
        <v>0</v>
      </c>
      <c r="F38" s="66">
        <v>1</v>
      </c>
      <c r="G38" s="45">
        <v>0</v>
      </c>
    </row>
    <row r="39" spans="1:7" ht="18" x14ac:dyDescent="0.4">
      <c r="A39" s="7"/>
      <c r="B39" s="67"/>
      <c r="C39" s="67"/>
      <c r="D39" s="67"/>
      <c r="E39" s="67"/>
      <c r="F39" s="67"/>
      <c r="G39" s="68"/>
    </row>
    <row r="40" spans="1:7" ht="17.5" x14ac:dyDescent="0.35">
      <c r="A40" s="162" t="s">
        <v>56</v>
      </c>
      <c r="B40" s="63">
        <v>22</v>
      </c>
      <c r="C40" s="63">
        <v>0</v>
      </c>
      <c r="D40" s="63">
        <v>5</v>
      </c>
      <c r="E40" s="63">
        <v>0</v>
      </c>
      <c r="F40" s="63">
        <v>16</v>
      </c>
      <c r="G40" s="64">
        <v>1</v>
      </c>
    </row>
    <row r="41" spans="1:7" ht="18" x14ac:dyDescent="0.4">
      <c r="A41" s="32" t="s">
        <v>57</v>
      </c>
      <c r="B41" s="66">
        <v>15</v>
      </c>
      <c r="C41" s="66">
        <v>0</v>
      </c>
      <c r="D41" s="66">
        <v>4</v>
      </c>
      <c r="E41" s="66">
        <v>0</v>
      </c>
      <c r="F41" s="66">
        <v>10</v>
      </c>
      <c r="G41" s="45">
        <v>1</v>
      </c>
    </row>
    <row r="42" spans="1:7" ht="18" x14ac:dyDescent="0.4">
      <c r="A42" s="7" t="s">
        <v>58</v>
      </c>
      <c r="B42" s="66">
        <v>7</v>
      </c>
      <c r="C42" s="66">
        <v>0</v>
      </c>
      <c r="D42" s="66">
        <v>1</v>
      </c>
      <c r="E42" s="66">
        <v>0</v>
      </c>
      <c r="F42" s="66">
        <v>6</v>
      </c>
      <c r="G42" s="45">
        <v>0</v>
      </c>
    </row>
    <row r="43" spans="1:7" ht="18" x14ac:dyDescent="0.4">
      <c r="A43" s="7"/>
      <c r="B43" s="67"/>
      <c r="C43" s="67"/>
      <c r="D43" s="67"/>
      <c r="E43" s="67"/>
      <c r="F43" s="67"/>
      <c r="G43" s="68"/>
    </row>
    <row r="44" spans="1:7" ht="17.5" x14ac:dyDescent="0.35">
      <c r="A44" s="162" t="s">
        <v>59</v>
      </c>
      <c r="B44" s="63">
        <v>94</v>
      </c>
      <c r="C44" s="63">
        <v>5</v>
      </c>
      <c r="D44" s="63">
        <v>12</v>
      </c>
      <c r="E44" s="63">
        <v>19</v>
      </c>
      <c r="F44" s="63">
        <v>30</v>
      </c>
      <c r="G44" s="64">
        <v>28</v>
      </c>
    </row>
    <row r="45" spans="1:7" ht="18" x14ac:dyDescent="0.4">
      <c r="A45" s="7" t="s">
        <v>60</v>
      </c>
      <c r="B45" s="66">
        <v>77</v>
      </c>
      <c r="C45" s="66">
        <v>5</v>
      </c>
      <c r="D45" s="66">
        <v>12</v>
      </c>
      <c r="E45" s="66">
        <v>19</v>
      </c>
      <c r="F45" s="66">
        <v>22</v>
      </c>
      <c r="G45" s="45">
        <v>19</v>
      </c>
    </row>
    <row r="46" spans="1:7" ht="18" x14ac:dyDescent="0.4">
      <c r="A46" s="32" t="s">
        <v>61</v>
      </c>
      <c r="B46" s="66">
        <v>17</v>
      </c>
      <c r="C46" s="66">
        <v>0</v>
      </c>
      <c r="D46" s="66">
        <v>0</v>
      </c>
      <c r="E46" s="66">
        <v>0</v>
      </c>
      <c r="F46" s="66">
        <v>8</v>
      </c>
      <c r="G46" s="45">
        <v>9</v>
      </c>
    </row>
    <row r="47" spans="1:7" ht="18" x14ac:dyDescent="0.4">
      <c r="A47" s="32"/>
      <c r="B47" s="67"/>
      <c r="C47" s="67"/>
      <c r="D47" s="67"/>
      <c r="E47" s="67"/>
      <c r="F47" s="67"/>
      <c r="G47" s="68"/>
    </row>
    <row r="48" spans="1:7" ht="17.5" x14ac:dyDescent="0.35">
      <c r="A48" s="162" t="s">
        <v>62</v>
      </c>
      <c r="B48" s="63">
        <v>142</v>
      </c>
      <c r="C48" s="63">
        <v>116</v>
      </c>
      <c r="D48" s="63">
        <v>3</v>
      </c>
      <c r="E48" s="63">
        <v>0</v>
      </c>
      <c r="F48" s="63">
        <v>23</v>
      </c>
      <c r="G48" s="64">
        <v>0</v>
      </c>
    </row>
    <row r="49" spans="1:7" ht="18" x14ac:dyDescent="0.4">
      <c r="A49" s="32" t="s">
        <v>63</v>
      </c>
      <c r="B49" s="66">
        <v>142</v>
      </c>
      <c r="C49" s="66">
        <v>116</v>
      </c>
      <c r="D49" s="66">
        <v>3</v>
      </c>
      <c r="E49" s="66">
        <v>0</v>
      </c>
      <c r="F49" s="66">
        <v>23</v>
      </c>
      <c r="G49" s="45">
        <v>0</v>
      </c>
    </row>
    <row r="50" spans="1:7" ht="18" x14ac:dyDescent="0.4">
      <c r="A50" s="32"/>
      <c r="B50" s="67"/>
      <c r="C50" s="67"/>
      <c r="D50" s="67"/>
      <c r="E50" s="67"/>
      <c r="F50" s="67"/>
      <c r="G50" s="68"/>
    </row>
    <row r="51" spans="1:7" ht="17.5" x14ac:dyDescent="0.35">
      <c r="A51" s="162" t="s">
        <v>64</v>
      </c>
      <c r="B51" s="63">
        <v>26</v>
      </c>
      <c r="C51" s="63">
        <v>6</v>
      </c>
      <c r="D51" s="22">
        <v>7</v>
      </c>
      <c r="E51" s="22">
        <v>0</v>
      </c>
      <c r="F51" s="22">
        <v>13</v>
      </c>
      <c r="G51" s="22">
        <v>0</v>
      </c>
    </row>
    <row r="52" spans="1:7" ht="18" x14ac:dyDescent="0.4">
      <c r="A52" s="32" t="s">
        <v>65</v>
      </c>
      <c r="B52" s="66">
        <v>26</v>
      </c>
      <c r="C52" s="66">
        <v>6</v>
      </c>
      <c r="D52" s="66">
        <v>7</v>
      </c>
      <c r="E52" s="66">
        <v>0</v>
      </c>
      <c r="F52" s="66">
        <v>13</v>
      </c>
      <c r="G52" s="45">
        <v>0</v>
      </c>
    </row>
    <row r="53" spans="1:7" ht="18" x14ac:dyDescent="0.4">
      <c r="A53" s="7" t="s">
        <v>66</v>
      </c>
      <c r="B53" s="66">
        <v>0</v>
      </c>
      <c r="C53" s="66">
        <v>0</v>
      </c>
      <c r="D53" s="66">
        <v>0</v>
      </c>
      <c r="E53" s="66">
        <v>0</v>
      </c>
      <c r="F53" s="66">
        <v>0</v>
      </c>
      <c r="G53" s="45">
        <v>0</v>
      </c>
    </row>
    <row r="54" spans="1:7" ht="18" x14ac:dyDescent="0.4">
      <c r="A54" s="7" t="s">
        <v>67</v>
      </c>
      <c r="B54" s="66">
        <v>0</v>
      </c>
      <c r="C54" s="66">
        <v>0</v>
      </c>
      <c r="D54" s="66">
        <v>0</v>
      </c>
      <c r="E54" s="66">
        <v>0</v>
      </c>
      <c r="F54" s="66">
        <v>0</v>
      </c>
      <c r="G54" s="45">
        <v>0</v>
      </c>
    </row>
    <row r="55" spans="1:7" ht="18" x14ac:dyDescent="0.4">
      <c r="A55" s="7"/>
      <c r="B55" s="67"/>
      <c r="C55" s="67"/>
      <c r="D55" s="67"/>
      <c r="E55" s="67"/>
      <c r="F55" s="67"/>
      <c r="G55" s="68"/>
    </row>
    <row r="56" spans="1:7" ht="17.5" x14ac:dyDescent="0.35">
      <c r="A56" s="162" t="s">
        <v>68</v>
      </c>
      <c r="B56" s="63">
        <v>416</v>
      </c>
      <c r="C56" s="63">
        <v>300</v>
      </c>
      <c r="D56" s="63">
        <v>43</v>
      </c>
      <c r="E56" s="63">
        <v>50</v>
      </c>
      <c r="F56" s="63">
        <v>22</v>
      </c>
      <c r="G56" s="64">
        <v>1</v>
      </c>
    </row>
    <row r="57" spans="1:7" ht="18" x14ac:dyDescent="0.4">
      <c r="A57" s="7" t="s">
        <v>69</v>
      </c>
      <c r="B57" s="66">
        <v>416</v>
      </c>
      <c r="C57" s="66">
        <v>300</v>
      </c>
      <c r="D57" s="66">
        <v>43</v>
      </c>
      <c r="E57" s="66">
        <v>50</v>
      </c>
      <c r="F57" s="66">
        <v>22</v>
      </c>
      <c r="G57" s="45">
        <v>1</v>
      </c>
    </row>
    <row r="58" spans="1:7" ht="18" x14ac:dyDescent="0.4">
      <c r="A58" s="7"/>
      <c r="B58" s="67"/>
      <c r="C58" s="67"/>
      <c r="D58" s="67"/>
      <c r="E58" s="67"/>
      <c r="F58" s="67"/>
      <c r="G58" s="68"/>
    </row>
    <row r="59" spans="1:7" ht="17.5" x14ac:dyDescent="0.35">
      <c r="A59" s="162" t="s">
        <v>70</v>
      </c>
      <c r="B59" s="63">
        <v>269</v>
      </c>
      <c r="C59" s="63">
        <v>49</v>
      </c>
      <c r="D59" s="63">
        <v>74</v>
      </c>
      <c r="E59" s="63">
        <v>1</v>
      </c>
      <c r="F59" s="63">
        <v>34</v>
      </c>
      <c r="G59" s="64">
        <v>111</v>
      </c>
    </row>
    <row r="60" spans="1:7" ht="18" x14ac:dyDescent="0.4">
      <c r="A60" s="32" t="s">
        <v>71</v>
      </c>
      <c r="B60" s="66">
        <v>269</v>
      </c>
      <c r="C60" s="66">
        <v>49</v>
      </c>
      <c r="D60" s="66">
        <v>74</v>
      </c>
      <c r="E60" s="66">
        <v>1</v>
      </c>
      <c r="F60" s="66">
        <v>34</v>
      </c>
      <c r="G60" s="45">
        <v>111</v>
      </c>
    </row>
    <row r="61" spans="1:7" ht="18" x14ac:dyDescent="0.4">
      <c r="A61" s="34"/>
      <c r="B61" s="163"/>
      <c r="C61" s="163"/>
      <c r="D61" s="163"/>
      <c r="E61" s="163"/>
      <c r="F61" s="163"/>
      <c r="G61" s="164"/>
    </row>
    <row r="62" spans="1:7" ht="15.5" x14ac:dyDescent="0.35">
      <c r="A62" s="41" t="s">
        <v>72</v>
      </c>
      <c r="B62" s="168"/>
      <c r="C62" s="168"/>
      <c r="D62" s="168"/>
      <c r="E62" s="168"/>
      <c r="F62" s="168"/>
      <c r="G62" s="168"/>
    </row>
  </sheetData>
  <mergeCells count="13">
    <mergeCell ref="F9:F11"/>
    <mergeCell ref="G9:G11"/>
    <mergeCell ref="A6:G6"/>
    <mergeCell ref="A3:G3"/>
    <mergeCell ref="A4:G4"/>
    <mergeCell ref="A5:G5"/>
    <mergeCell ref="A8:A11"/>
    <mergeCell ref="B8:B11"/>
    <mergeCell ref="C8:E8"/>
    <mergeCell ref="F8:G8"/>
    <mergeCell ref="C9:C11"/>
    <mergeCell ref="D9:D11"/>
    <mergeCell ref="E9:E11"/>
  </mergeCells>
  <pageMargins left="0.7" right="0.7" top="0.75" bottom="0.75" header="0.3" footer="0.3"/>
  <pageSetup scale="6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0"/>
  <sheetViews>
    <sheetView zoomScale="88" zoomScaleNormal="88" workbookViewId="0"/>
  </sheetViews>
  <sheetFormatPr defaultColWidth="0" defaultRowHeight="14.5" zeroHeight="1" x14ac:dyDescent="0.35"/>
  <cols>
    <col min="1" max="1" width="51.54296875" style="40" bestFit="1" customWidth="1"/>
    <col min="2" max="2" width="18.36328125" style="40" customWidth="1"/>
    <col min="3" max="3" width="16.6328125" style="40" bestFit="1" customWidth="1"/>
    <col min="4" max="4" width="20.54296875" style="40" bestFit="1" customWidth="1"/>
    <col min="5" max="5" width="20.36328125" style="40" bestFit="1" customWidth="1"/>
    <col min="6" max="6" width="21.08984375" style="40" customWidth="1"/>
    <col min="7" max="16384" width="11.54296875" style="40" hidden="1"/>
  </cols>
  <sheetData>
    <row r="1" spans="1:6" ht="17.5" x14ac:dyDescent="0.35">
      <c r="A1" s="11" t="s">
        <v>30</v>
      </c>
      <c r="B1" s="12"/>
      <c r="C1" s="12"/>
      <c r="D1" s="12"/>
      <c r="E1" s="12"/>
      <c r="F1" s="12"/>
    </row>
    <row r="2" spans="1:6" ht="17.5" x14ac:dyDescent="0.35">
      <c r="A2" s="12"/>
      <c r="B2" s="12"/>
      <c r="C2" s="12"/>
      <c r="D2" s="12"/>
      <c r="E2" s="12"/>
      <c r="F2" s="12"/>
    </row>
    <row r="3" spans="1:6" ht="17.5" x14ac:dyDescent="0.35">
      <c r="A3" s="178" t="s">
        <v>3</v>
      </c>
      <c r="B3" s="178"/>
      <c r="C3" s="178"/>
      <c r="D3" s="178"/>
      <c r="E3" s="178"/>
      <c r="F3" s="178"/>
    </row>
    <row r="4" spans="1:6" ht="17.5" x14ac:dyDescent="0.35">
      <c r="A4" s="178" t="s">
        <v>4</v>
      </c>
      <c r="B4" s="178"/>
      <c r="C4" s="178"/>
      <c r="D4" s="178"/>
      <c r="E4" s="178"/>
      <c r="F4" s="178"/>
    </row>
    <row r="5" spans="1:6" ht="17.5" x14ac:dyDescent="0.35">
      <c r="A5" s="179" t="s">
        <v>29</v>
      </c>
      <c r="B5" s="179"/>
      <c r="C5" s="179"/>
      <c r="D5" s="179"/>
      <c r="E5" s="179"/>
      <c r="F5" s="179"/>
    </row>
    <row r="6" spans="1:6" ht="17.5" x14ac:dyDescent="0.35">
      <c r="A6" s="15"/>
      <c r="B6" s="15"/>
      <c r="C6" s="15"/>
      <c r="D6" s="15"/>
      <c r="E6" s="15"/>
      <c r="F6" s="15"/>
    </row>
    <row r="7" spans="1:6" x14ac:dyDescent="0.35">
      <c r="A7" s="180" t="s">
        <v>31</v>
      </c>
      <c r="B7" s="182" t="s">
        <v>32</v>
      </c>
      <c r="C7" s="184" t="s">
        <v>33</v>
      </c>
      <c r="D7" s="184" t="s">
        <v>34</v>
      </c>
      <c r="E7" s="184" t="s">
        <v>35</v>
      </c>
      <c r="F7" s="186" t="s">
        <v>36</v>
      </c>
    </row>
    <row r="8" spans="1:6" ht="50.25" customHeight="1" x14ac:dyDescent="0.35">
      <c r="A8" s="181"/>
      <c r="B8" s="183"/>
      <c r="C8" s="185"/>
      <c r="D8" s="185"/>
      <c r="E8" s="185"/>
      <c r="F8" s="187"/>
    </row>
    <row r="9" spans="1:6" ht="17.5" x14ac:dyDescent="0.35">
      <c r="A9" s="16"/>
      <c r="B9" s="17"/>
      <c r="C9" s="18"/>
      <c r="D9" s="18"/>
      <c r="E9" s="18"/>
      <c r="F9" s="19"/>
    </row>
    <row r="10" spans="1:6" ht="17.5" x14ac:dyDescent="0.35">
      <c r="A10" s="20" t="s">
        <v>37</v>
      </c>
      <c r="B10" s="21">
        <v>1396</v>
      </c>
      <c r="C10" s="21">
        <v>9117</v>
      </c>
      <c r="D10" s="21">
        <v>178</v>
      </c>
      <c r="E10" s="21">
        <v>9686</v>
      </c>
      <c r="F10" s="22">
        <v>1005</v>
      </c>
    </row>
    <row r="11" spans="1:6" ht="17.5" x14ac:dyDescent="0.35">
      <c r="A11" s="23"/>
      <c r="B11" s="21"/>
      <c r="C11" s="21"/>
      <c r="D11" s="21"/>
      <c r="E11" s="21"/>
      <c r="F11" s="22"/>
    </row>
    <row r="12" spans="1:6" ht="17.5" x14ac:dyDescent="0.35">
      <c r="A12" s="24" t="s">
        <v>38</v>
      </c>
      <c r="B12" s="21">
        <v>522</v>
      </c>
      <c r="C12" s="21">
        <v>2954</v>
      </c>
      <c r="D12" s="21">
        <v>66</v>
      </c>
      <c r="E12" s="21">
        <v>3324</v>
      </c>
      <c r="F12" s="22">
        <v>218</v>
      </c>
    </row>
    <row r="13" spans="1:6" ht="18" x14ac:dyDescent="0.4">
      <c r="A13" s="25" t="s">
        <v>39</v>
      </c>
      <c r="B13" s="26">
        <v>502</v>
      </c>
      <c r="C13" s="26">
        <v>2876</v>
      </c>
      <c r="D13" s="26">
        <v>65</v>
      </c>
      <c r="E13" s="26">
        <v>3231</v>
      </c>
      <c r="F13" s="27">
        <v>212</v>
      </c>
    </row>
    <row r="14" spans="1:6" ht="18" x14ac:dyDescent="0.4">
      <c r="A14" s="25" t="s">
        <v>40</v>
      </c>
      <c r="B14" s="26">
        <v>20</v>
      </c>
      <c r="C14" s="26">
        <v>78</v>
      </c>
      <c r="D14" s="26">
        <v>1</v>
      </c>
      <c r="E14" s="26">
        <v>93</v>
      </c>
      <c r="F14" s="27">
        <v>6</v>
      </c>
    </row>
    <row r="15" spans="1:6" ht="18" x14ac:dyDescent="0.4">
      <c r="A15" s="25"/>
      <c r="B15" s="26"/>
      <c r="C15" s="26"/>
      <c r="D15" s="26"/>
      <c r="E15" s="26"/>
      <c r="F15" s="27"/>
    </row>
    <row r="16" spans="1:6" ht="17.5" x14ac:dyDescent="0.35">
      <c r="A16" s="24" t="s">
        <v>41</v>
      </c>
      <c r="B16" s="21">
        <v>78</v>
      </c>
      <c r="C16" s="21">
        <v>614</v>
      </c>
      <c r="D16" s="21">
        <v>2</v>
      </c>
      <c r="E16" s="21">
        <v>625</v>
      </c>
      <c r="F16" s="22">
        <v>69</v>
      </c>
    </row>
    <row r="17" spans="1:6" ht="18" x14ac:dyDescent="0.4">
      <c r="A17" s="25" t="s">
        <v>42</v>
      </c>
      <c r="B17" s="26">
        <v>78</v>
      </c>
      <c r="C17" s="26">
        <v>614</v>
      </c>
      <c r="D17" s="26">
        <v>2</v>
      </c>
      <c r="E17" s="26">
        <v>625</v>
      </c>
      <c r="F17" s="27">
        <v>69</v>
      </c>
    </row>
    <row r="18" spans="1:6" ht="18" x14ac:dyDescent="0.4">
      <c r="A18" s="28"/>
      <c r="B18" s="26"/>
      <c r="C18" s="26"/>
      <c r="D18" s="26"/>
      <c r="E18" s="26"/>
      <c r="F18" s="27"/>
    </row>
    <row r="19" spans="1:6" ht="17.5" x14ac:dyDescent="0.35">
      <c r="A19" s="24" t="s">
        <v>43</v>
      </c>
      <c r="B19" s="21">
        <v>87</v>
      </c>
      <c r="C19" s="21">
        <v>537</v>
      </c>
      <c r="D19" s="21">
        <v>9</v>
      </c>
      <c r="E19" s="21">
        <v>511</v>
      </c>
      <c r="F19" s="22">
        <v>122</v>
      </c>
    </row>
    <row r="20" spans="1:6" ht="18" x14ac:dyDescent="0.4">
      <c r="A20" s="29" t="s">
        <v>44</v>
      </c>
      <c r="B20" s="26">
        <v>87</v>
      </c>
      <c r="C20" s="26">
        <v>537</v>
      </c>
      <c r="D20" s="26">
        <v>9</v>
      </c>
      <c r="E20" s="26">
        <v>511</v>
      </c>
      <c r="F20" s="27">
        <v>122</v>
      </c>
    </row>
    <row r="21" spans="1:6" ht="18" x14ac:dyDescent="0.4">
      <c r="A21" s="29"/>
      <c r="B21" s="26"/>
      <c r="C21" s="26"/>
      <c r="D21" s="26"/>
      <c r="E21" s="26"/>
      <c r="F21" s="27"/>
    </row>
    <row r="22" spans="1:6" ht="17.5" x14ac:dyDescent="0.35">
      <c r="A22" s="24" t="s">
        <v>45</v>
      </c>
      <c r="B22" s="21">
        <v>38</v>
      </c>
      <c r="C22" s="21">
        <v>315</v>
      </c>
      <c r="D22" s="21">
        <v>5</v>
      </c>
      <c r="E22" s="21">
        <v>320</v>
      </c>
      <c r="F22" s="22">
        <v>38</v>
      </c>
    </row>
    <row r="23" spans="1:6" ht="18" x14ac:dyDescent="0.4">
      <c r="A23" s="25" t="s">
        <v>46</v>
      </c>
      <c r="B23" s="26">
        <v>16</v>
      </c>
      <c r="C23" s="26">
        <v>157</v>
      </c>
      <c r="D23" s="26">
        <v>3</v>
      </c>
      <c r="E23" s="26">
        <v>159</v>
      </c>
      <c r="F23" s="27">
        <v>17</v>
      </c>
    </row>
    <row r="24" spans="1:6" ht="18" x14ac:dyDescent="0.4">
      <c r="A24" s="25" t="s">
        <v>47</v>
      </c>
      <c r="B24" s="26">
        <v>22</v>
      </c>
      <c r="C24" s="26">
        <v>158</v>
      </c>
      <c r="D24" s="26">
        <v>2</v>
      </c>
      <c r="E24" s="26">
        <v>161</v>
      </c>
      <c r="F24" s="27">
        <v>21</v>
      </c>
    </row>
    <row r="25" spans="1:6" ht="18" x14ac:dyDescent="0.4">
      <c r="A25" s="25"/>
      <c r="B25" s="26"/>
      <c r="C25" s="26"/>
      <c r="D25" s="26"/>
      <c r="E25" s="26"/>
      <c r="F25" s="27"/>
    </row>
    <row r="26" spans="1:6" ht="17.5" x14ac:dyDescent="0.35">
      <c r="A26" s="24" t="s">
        <v>48</v>
      </c>
      <c r="B26" s="21">
        <v>150</v>
      </c>
      <c r="C26" s="21">
        <v>959</v>
      </c>
      <c r="D26" s="21">
        <v>36</v>
      </c>
      <c r="E26" s="21">
        <v>997</v>
      </c>
      <c r="F26" s="22">
        <v>148</v>
      </c>
    </row>
    <row r="27" spans="1:6" ht="18" x14ac:dyDescent="0.4">
      <c r="A27" s="25" t="s">
        <v>49</v>
      </c>
      <c r="B27" s="26">
        <v>130</v>
      </c>
      <c r="C27" s="26">
        <v>836</v>
      </c>
      <c r="D27" s="26">
        <v>36</v>
      </c>
      <c r="E27" s="26">
        <v>878</v>
      </c>
      <c r="F27" s="27">
        <v>124</v>
      </c>
    </row>
    <row r="28" spans="1:6" ht="18" x14ac:dyDescent="0.4">
      <c r="A28" s="25" t="s">
        <v>50</v>
      </c>
      <c r="B28" s="26">
        <v>20</v>
      </c>
      <c r="C28" s="26">
        <v>123</v>
      </c>
      <c r="D28" s="26">
        <v>0</v>
      </c>
      <c r="E28" s="26">
        <v>119</v>
      </c>
      <c r="F28" s="27">
        <v>24</v>
      </c>
    </row>
    <row r="29" spans="1:6" ht="18" x14ac:dyDescent="0.4">
      <c r="A29" s="25"/>
      <c r="B29" s="30"/>
      <c r="C29" s="30"/>
      <c r="D29" s="30"/>
      <c r="E29" s="30"/>
      <c r="F29" s="31"/>
    </row>
    <row r="30" spans="1:6" ht="17.5" x14ac:dyDescent="0.35">
      <c r="A30" s="24" t="s">
        <v>51</v>
      </c>
      <c r="B30" s="21">
        <v>134</v>
      </c>
      <c r="C30" s="21">
        <v>601</v>
      </c>
      <c r="D30" s="21">
        <v>11</v>
      </c>
      <c r="E30" s="21">
        <v>658</v>
      </c>
      <c r="F30" s="22">
        <v>88</v>
      </c>
    </row>
    <row r="31" spans="1:6" ht="18" x14ac:dyDescent="0.4">
      <c r="A31" s="25" t="s">
        <v>52</v>
      </c>
      <c r="B31" s="26">
        <v>134</v>
      </c>
      <c r="C31" s="26">
        <v>601</v>
      </c>
      <c r="D31" s="26">
        <v>11</v>
      </c>
      <c r="E31" s="26">
        <v>658</v>
      </c>
      <c r="F31" s="27">
        <v>88</v>
      </c>
    </row>
    <row r="32" spans="1:6" ht="18" x14ac:dyDescent="0.4">
      <c r="A32" s="25"/>
      <c r="B32" s="30"/>
      <c r="C32" s="30"/>
      <c r="D32" s="30"/>
      <c r="E32" s="30"/>
      <c r="F32" s="31"/>
    </row>
    <row r="33" spans="1:6" ht="17.5" x14ac:dyDescent="0.35">
      <c r="A33" s="24" t="s">
        <v>53</v>
      </c>
      <c r="B33" s="21">
        <v>129</v>
      </c>
      <c r="C33" s="21">
        <v>510</v>
      </c>
      <c r="D33" s="21">
        <v>4</v>
      </c>
      <c r="E33" s="21">
        <v>554</v>
      </c>
      <c r="F33" s="22">
        <v>89</v>
      </c>
    </row>
    <row r="34" spans="1:6" ht="18" x14ac:dyDescent="0.4">
      <c r="A34" s="25" t="s">
        <v>54</v>
      </c>
      <c r="B34" s="26">
        <v>45</v>
      </c>
      <c r="C34" s="26">
        <v>306</v>
      </c>
      <c r="D34" s="26">
        <v>2</v>
      </c>
      <c r="E34" s="26">
        <v>310</v>
      </c>
      <c r="F34" s="27">
        <v>43</v>
      </c>
    </row>
    <row r="35" spans="1:6" ht="18" x14ac:dyDescent="0.4">
      <c r="A35" s="25" t="s">
        <v>55</v>
      </c>
      <c r="B35" s="26">
        <v>84</v>
      </c>
      <c r="C35" s="26">
        <v>204</v>
      </c>
      <c r="D35" s="26">
        <v>2</v>
      </c>
      <c r="E35" s="26">
        <v>244</v>
      </c>
      <c r="F35" s="27">
        <v>46</v>
      </c>
    </row>
    <row r="36" spans="1:6" ht="18" x14ac:dyDescent="0.4">
      <c r="A36" s="25"/>
      <c r="B36" s="30"/>
      <c r="C36" s="30"/>
      <c r="D36" s="30"/>
      <c r="E36" s="30"/>
      <c r="F36" s="27"/>
    </row>
    <row r="37" spans="1:6" ht="17.5" x14ac:dyDescent="0.35">
      <c r="A37" s="24" t="s">
        <v>56</v>
      </c>
      <c r="B37" s="21">
        <v>21</v>
      </c>
      <c r="C37" s="21">
        <v>270</v>
      </c>
      <c r="D37" s="21">
        <v>3</v>
      </c>
      <c r="E37" s="21">
        <v>287</v>
      </c>
      <c r="F37" s="22">
        <v>7</v>
      </c>
    </row>
    <row r="38" spans="1:6" ht="18" x14ac:dyDescent="0.4">
      <c r="A38" s="29" t="s">
        <v>57</v>
      </c>
      <c r="B38" s="26">
        <v>5</v>
      </c>
      <c r="C38" s="26">
        <v>105</v>
      </c>
      <c r="D38" s="26">
        <v>2</v>
      </c>
      <c r="E38" s="26">
        <v>111</v>
      </c>
      <c r="F38" s="27">
        <v>1</v>
      </c>
    </row>
    <row r="39" spans="1:6" ht="18" x14ac:dyDescent="0.4">
      <c r="A39" s="25" t="s">
        <v>58</v>
      </c>
      <c r="B39" s="26">
        <v>16</v>
      </c>
      <c r="C39" s="26">
        <v>165</v>
      </c>
      <c r="D39" s="26">
        <v>1</v>
      </c>
      <c r="E39" s="26">
        <v>176</v>
      </c>
      <c r="F39" s="27">
        <v>6</v>
      </c>
    </row>
    <row r="40" spans="1:6" ht="18" x14ac:dyDescent="0.4">
      <c r="A40" s="25"/>
      <c r="B40" s="30"/>
      <c r="C40" s="30"/>
      <c r="D40" s="30"/>
      <c r="E40" s="30"/>
      <c r="F40" s="31"/>
    </row>
    <row r="41" spans="1:6" ht="17.5" x14ac:dyDescent="0.35">
      <c r="A41" s="24" t="s">
        <v>59</v>
      </c>
      <c r="B41" s="21">
        <v>59</v>
      </c>
      <c r="C41" s="21">
        <v>604</v>
      </c>
      <c r="D41" s="21">
        <v>19</v>
      </c>
      <c r="E41" s="21">
        <v>578</v>
      </c>
      <c r="F41" s="22">
        <v>104</v>
      </c>
    </row>
    <row r="42" spans="1:6" ht="18" x14ac:dyDescent="0.4">
      <c r="A42" s="25" t="s">
        <v>60</v>
      </c>
      <c r="B42" s="26">
        <v>49</v>
      </c>
      <c r="C42" s="26">
        <v>469</v>
      </c>
      <c r="D42" s="26">
        <v>17</v>
      </c>
      <c r="E42" s="26">
        <v>440</v>
      </c>
      <c r="F42" s="27">
        <v>95</v>
      </c>
    </row>
    <row r="43" spans="1:6" ht="18" x14ac:dyDescent="0.4">
      <c r="A43" s="29" t="s">
        <v>61</v>
      </c>
      <c r="B43" s="26">
        <v>10</v>
      </c>
      <c r="C43" s="26">
        <v>135</v>
      </c>
      <c r="D43" s="26">
        <v>2</v>
      </c>
      <c r="E43" s="26">
        <v>138</v>
      </c>
      <c r="F43" s="27">
        <v>9</v>
      </c>
    </row>
    <row r="44" spans="1:6" ht="18" x14ac:dyDescent="0.4">
      <c r="A44" s="29"/>
      <c r="B44" s="30"/>
      <c r="C44" s="30"/>
      <c r="D44" s="30"/>
      <c r="E44" s="30"/>
      <c r="F44" s="27"/>
    </row>
    <row r="45" spans="1:6" ht="17.5" x14ac:dyDescent="0.35">
      <c r="A45" s="24" t="s">
        <v>62</v>
      </c>
      <c r="B45" s="21">
        <v>40</v>
      </c>
      <c r="C45" s="21">
        <v>333</v>
      </c>
      <c r="D45" s="21">
        <v>11</v>
      </c>
      <c r="E45" s="21">
        <v>352</v>
      </c>
      <c r="F45" s="22">
        <v>32</v>
      </c>
    </row>
    <row r="46" spans="1:6" ht="18" x14ac:dyDescent="0.4">
      <c r="A46" s="29" t="s">
        <v>63</v>
      </c>
      <c r="B46" s="26">
        <v>40</v>
      </c>
      <c r="C46" s="26">
        <v>333</v>
      </c>
      <c r="D46" s="26">
        <v>11</v>
      </c>
      <c r="E46" s="26">
        <v>352</v>
      </c>
      <c r="F46" s="27">
        <v>32</v>
      </c>
    </row>
    <row r="47" spans="1:6" ht="18" x14ac:dyDescent="0.4">
      <c r="A47" s="29"/>
      <c r="B47" s="30"/>
      <c r="C47" s="30"/>
      <c r="D47" s="30"/>
      <c r="E47" s="30"/>
      <c r="F47" s="27"/>
    </row>
    <row r="48" spans="1:6" ht="17.5" x14ac:dyDescent="0.35">
      <c r="A48" s="24" t="s">
        <v>64</v>
      </c>
      <c r="B48" s="21">
        <v>40</v>
      </c>
      <c r="C48" s="21">
        <v>376</v>
      </c>
      <c r="D48" s="21">
        <v>6</v>
      </c>
      <c r="E48" s="21">
        <v>392</v>
      </c>
      <c r="F48" s="22">
        <v>30</v>
      </c>
    </row>
    <row r="49" spans="1:6" ht="18" x14ac:dyDescent="0.4">
      <c r="A49" s="29" t="s">
        <v>65</v>
      </c>
      <c r="B49" s="26">
        <v>3</v>
      </c>
      <c r="C49" s="26">
        <v>182</v>
      </c>
      <c r="D49" s="26">
        <v>2</v>
      </c>
      <c r="E49" s="26">
        <v>181</v>
      </c>
      <c r="F49" s="27">
        <v>6</v>
      </c>
    </row>
    <row r="50" spans="1:6" ht="18" x14ac:dyDescent="0.4">
      <c r="A50" s="25" t="s">
        <v>66</v>
      </c>
      <c r="B50" s="26">
        <v>21</v>
      </c>
      <c r="C50" s="26">
        <v>118</v>
      </c>
      <c r="D50" s="26">
        <v>2</v>
      </c>
      <c r="E50" s="26">
        <v>132</v>
      </c>
      <c r="F50" s="27">
        <v>9</v>
      </c>
    </row>
    <row r="51" spans="1:6" ht="18" x14ac:dyDescent="0.4">
      <c r="A51" s="25" t="s">
        <v>67</v>
      </c>
      <c r="B51" s="26">
        <v>16</v>
      </c>
      <c r="C51" s="26">
        <v>76</v>
      </c>
      <c r="D51" s="26">
        <v>2</v>
      </c>
      <c r="E51" s="26">
        <v>79</v>
      </c>
      <c r="F51" s="27">
        <v>15</v>
      </c>
    </row>
    <row r="52" spans="1:6" ht="18" x14ac:dyDescent="0.4">
      <c r="A52" s="25"/>
      <c r="B52" s="30"/>
      <c r="C52" s="30"/>
      <c r="D52" s="30"/>
      <c r="E52" s="30"/>
      <c r="F52" s="31"/>
    </row>
    <row r="53" spans="1:6" ht="17.5" x14ac:dyDescent="0.35">
      <c r="A53" s="24" t="s">
        <v>68</v>
      </c>
      <c r="B53" s="21">
        <v>77</v>
      </c>
      <c r="C53" s="21">
        <v>485</v>
      </c>
      <c r="D53" s="21">
        <v>3</v>
      </c>
      <c r="E53" s="21">
        <v>531</v>
      </c>
      <c r="F53" s="22">
        <v>34</v>
      </c>
    </row>
    <row r="54" spans="1:6" ht="18" x14ac:dyDescent="0.4">
      <c r="A54" s="25" t="s">
        <v>69</v>
      </c>
      <c r="B54" s="26">
        <v>77</v>
      </c>
      <c r="C54" s="26">
        <v>485</v>
      </c>
      <c r="D54" s="26">
        <v>3</v>
      </c>
      <c r="E54" s="26">
        <v>531</v>
      </c>
      <c r="F54" s="27">
        <v>34</v>
      </c>
    </row>
    <row r="55" spans="1:6" ht="18" x14ac:dyDescent="0.4">
      <c r="A55" s="25"/>
      <c r="B55" s="30"/>
      <c r="C55" s="30"/>
      <c r="D55" s="30"/>
      <c r="E55" s="30"/>
      <c r="F55" s="27"/>
    </row>
    <row r="56" spans="1:6" ht="17.5" x14ac:dyDescent="0.35">
      <c r="A56" s="24" t="s">
        <v>70</v>
      </c>
      <c r="B56" s="21">
        <v>21</v>
      </c>
      <c r="C56" s="21">
        <v>559</v>
      </c>
      <c r="D56" s="21">
        <v>3</v>
      </c>
      <c r="E56" s="21">
        <v>557</v>
      </c>
      <c r="F56" s="22">
        <v>26</v>
      </c>
    </row>
    <row r="57" spans="1:6" ht="18" x14ac:dyDescent="0.4">
      <c r="A57" s="32" t="s">
        <v>71</v>
      </c>
      <c r="B57" s="33">
        <v>21</v>
      </c>
      <c r="C57" s="26">
        <v>559</v>
      </c>
      <c r="D57" s="26">
        <v>3</v>
      </c>
      <c r="E57" s="26">
        <v>557</v>
      </c>
      <c r="F57" s="27">
        <v>26</v>
      </c>
    </row>
    <row r="58" spans="1:6" ht="18" x14ac:dyDescent="0.4">
      <c r="A58" s="34"/>
      <c r="B58" s="35"/>
      <c r="C58" s="36"/>
      <c r="D58" s="36"/>
      <c r="E58" s="36"/>
      <c r="F58" s="35"/>
    </row>
    <row r="59" spans="1:6" ht="18" x14ac:dyDescent="0.4">
      <c r="A59" s="41" t="s">
        <v>72</v>
      </c>
      <c r="B59" s="37"/>
      <c r="C59" s="37"/>
      <c r="D59" s="37"/>
      <c r="E59" s="37"/>
      <c r="F59" s="38"/>
    </row>
    <row r="60" spans="1:6" ht="18" hidden="1" x14ac:dyDescent="0.4">
      <c r="A60" s="39"/>
      <c r="B60" s="37"/>
      <c r="C60" s="37"/>
      <c r="D60" s="37"/>
      <c r="E60" s="37"/>
      <c r="F60" s="38"/>
    </row>
  </sheetData>
  <mergeCells count="9">
    <mergeCell ref="A3:F3"/>
    <mergeCell ref="A4:F4"/>
    <mergeCell ref="A5:F5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pageSetup scale="58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7"/>
  <sheetViews>
    <sheetView workbookViewId="0"/>
  </sheetViews>
  <sheetFormatPr defaultColWidth="0" defaultRowHeight="18" zeroHeight="1" x14ac:dyDescent="0.4"/>
  <cols>
    <col min="1" max="1" width="53.08984375" style="39" customWidth="1"/>
    <col min="2" max="3" width="16.54296875" style="39" customWidth="1"/>
    <col min="4" max="4" width="20.6328125" style="39" bestFit="1" customWidth="1"/>
    <col min="5" max="5" width="20.453125" style="39" bestFit="1" customWidth="1"/>
    <col min="6" max="6" width="26" style="39" customWidth="1"/>
    <col min="7" max="7" width="0" style="13" hidden="1" customWidth="1"/>
    <col min="8" max="16384" width="11.453125" style="39" hidden="1"/>
  </cols>
  <sheetData>
    <row r="1" spans="1:7" x14ac:dyDescent="0.4">
      <c r="A1" s="11" t="s">
        <v>73</v>
      </c>
      <c r="B1" s="12"/>
      <c r="C1" s="12"/>
      <c r="D1" s="12"/>
      <c r="E1" s="12"/>
      <c r="F1" s="12"/>
    </row>
    <row r="2" spans="1:7" x14ac:dyDescent="0.4">
      <c r="A2" s="12"/>
      <c r="B2" s="12"/>
      <c r="C2" s="12"/>
      <c r="D2" s="12"/>
      <c r="E2" s="12"/>
      <c r="F2" s="12"/>
    </row>
    <row r="3" spans="1:7" x14ac:dyDescent="0.4">
      <c r="A3" s="178" t="s">
        <v>3</v>
      </c>
      <c r="B3" s="178"/>
      <c r="C3" s="178"/>
      <c r="D3" s="178"/>
      <c r="E3" s="178"/>
      <c r="F3" s="178"/>
      <c r="G3" s="43"/>
    </row>
    <row r="4" spans="1:7" x14ac:dyDescent="0.4">
      <c r="A4" s="178" t="s">
        <v>5</v>
      </c>
      <c r="B4" s="178"/>
      <c r="C4" s="178"/>
      <c r="D4" s="178"/>
      <c r="E4" s="178"/>
      <c r="F4" s="178"/>
      <c r="G4" s="43"/>
    </row>
    <row r="5" spans="1:7" x14ac:dyDescent="0.4">
      <c r="A5" s="179" t="s">
        <v>29</v>
      </c>
      <c r="B5" s="179"/>
      <c r="C5" s="179"/>
      <c r="D5" s="179"/>
      <c r="E5" s="179"/>
      <c r="F5" s="179"/>
      <c r="G5" s="42"/>
    </row>
    <row r="6" spans="1:7" x14ac:dyDescent="0.4">
      <c r="A6" s="42"/>
      <c r="B6" s="42"/>
      <c r="C6" s="42"/>
      <c r="D6" s="42"/>
      <c r="E6" s="42"/>
      <c r="F6" s="42"/>
      <c r="G6" s="42"/>
    </row>
    <row r="7" spans="1:7" ht="18.75" customHeight="1" x14ac:dyDescent="0.4">
      <c r="A7" s="182" t="s">
        <v>74</v>
      </c>
      <c r="B7" s="184" t="s">
        <v>32</v>
      </c>
      <c r="C7" s="184" t="s">
        <v>33</v>
      </c>
      <c r="D7" s="184" t="s">
        <v>34</v>
      </c>
      <c r="E7" s="184" t="s">
        <v>35</v>
      </c>
      <c r="F7" s="186" t="s">
        <v>36</v>
      </c>
    </row>
    <row r="8" spans="1:7" ht="36" customHeight="1" x14ac:dyDescent="0.4">
      <c r="A8" s="183"/>
      <c r="B8" s="185"/>
      <c r="C8" s="185"/>
      <c r="D8" s="185"/>
      <c r="E8" s="185"/>
      <c r="F8" s="187"/>
    </row>
    <row r="9" spans="1:7" x14ac:dyDescent="0.4">
      <c r="A9" s="16"/>
      <c r="B9" s="17"/>
      <c r="C9" s="17"/>
      <c r="D9" s="17"/>
      <c r="E9" s="17"/>
      <c r="F9" s="19"/>
    </row>
    <row r="10" spans="1:7" x14ac:dyDescent="0.4">
      <c r="A10" s="20" t="s">
        <v>37</v>
      </c>
      <c r="B10" s="21">
        <f>B12+B17+B23+B27+B30+B36+B43</f>
        <v>1396</v>
      </c>
      <c r="C10" s="21">
        <f>C12+C17+C23+C27+C30+C36+C43</f>
        <v>9117</v>
      </c>
      <c r="D10" s="21">
        <f>D12+D17+D23+D27+D30+D36+D43</f>
        <v>178</v>
      </c>
      <c r="E10" s="21">
        <f>E12+E17+E23+E27+E30+E36+E43</f>
        <v>9686</v>
      </c>
      <c r="F10" s="22">
        <f>F12+F17+F23+F27+F30+F36+F43</f>
        <v>1005</v>
      </c>
    </row>
    <row r="11" spans="1:7" x14ac:dyDescent="0.4">
      <c r="A11" s="23"/>
      <c r="B11" s="21"/>
      <c r="C11" s="21"/>
      <c r="D11" s="21"/>
      <c r="E11" s="21"/>
      <c r="F11" s="22"/>
    </row>
    <row r="12" spans="1:7" x14ac:dyDescent="0.4">
      <c r="A12" s="24" t="s">
        <v>75</v>
      </c>
      <c r="B12" s="21">
        <f>SUM(B13:B15)</f>
        <v>562</v>
      </c>
      <c r="C12" s="21">
        <f>SUM(C13:C15)</f>
        <v>3287</v>
      </c>
      <c r="D12" s="21">
        <f>SUM(D13:D15)</f>
        <v>77</v>
      </c>
      <c r="E12" s="21">
        <f>SUM(E13:E15)</f>
        <v>3676</v>
      </c>
      <c r="F12" s="22">
        <f>SUM(F13:F15)</f>
        <v>250</v>
      </c>
    </row>
    <row r="13" spans="1:7" x14ac:dyDescent="0.4">
      <c r="A13" s="25" t="s">
        <v>39</v>
      </c>
      <c r="B13" s="26">
        <f>[1]C1!AL13</f>
        <v>502</v>
      </c>
      <c r="C13" s="26">
        <f>[1]C1!AM13</f>
        <v>2876</v>
      </c>
      <c r="D13" s="26">
        <f>[1]C1!AN13</f>
        <v>65</v>
      </c>
      <c r="E13" s="26">
        <f>[1]C1!AO13</f>
        <v>3231</v>
      </c>
      <c r="F13" s="27">
        <f>[1]C1!AP13</f>
        <v>212</v>
      </c>
    </row>
    <row r="14" spans="1:7" x14ac:dyDescent="0.4">
      <c r="A14" s="25" t="s">
        <v>40</v>
      </c>
      <c r="B14" s="26">
        <f>[1]C1!AL14</f>
        <v>20</v>
      </c>
      <c r="C14" s="26">
        <f>[1]C1!AM14</f>
        <v>78</v>
      </c>
      <c r="D14" s="26">
        <f>[1]C1!AN14</f>
        <v>1</v>
      </c>
      <c r="E14" s="26">
        <f>[1]C1!AO14</f>
        <v>93</v>
      </c>
      <c r="F14" s="27">
        <f>[1]C1!AP14</f>
        <v>6</v>
      </c>
    </row>
    <row r="15" spans="1:7" x14ac:dyDescent="0.4">
      <c r="A15" s="29" t="s">
        <v>76</v>
      </c>
      <c r="B15" s="26">
        <f>[1]C1!AL46</f>
        <v>40</v>
      </c>
      <c r="C15" s="26">
        <f>[1]C1!AM46</f>
        <v>333</v>
      </c>
      <c r="D15" s="26">
        <f>[1]C1!AN46</f>
        <v>11</v>
      </c>
      <c r="E15" s="26">
        <f>[1]C1!AO46</f>
        <v>352</v>
      </c>
      <c r="F15" s="27">
        <f>[1]C1!AP46</f>
        <v>32</v>
      </c>
    </row>
    <row r="16" spans="1:7" x14ac:dyDescent="0.4">
      <c r="A16" s="25"/>
      <c r="B16" s="26"/>
      <c r="C16" s="26"/>
      <c r="D16" s="26"/>
      <c r="E16" s="26"/>
      <c r="F16" s="27"/>
    </row>
    <row r="17" spans="1:6" x14ac:dyDescent="0.4">
      <c r="A17" s="24" t="s">
        <v>77</v>
      </c>
      <c r="B17" s="21">
        <f>SUM(B18:B21)</f>
        <v>203</v>
      </c>
      <c r="C17" s="21">
        <f>SUM(C18:C21)</f>
        <v>1466</v>
      </c>
      <c r="D17" s="21">
        <f>SUM(D18:D21)</f>
        <v>16</v>
      </c>
      <c r="E17" s="21">
        <f>SUM(E18:E21)</f>
        <v>1456</v>
      </c>
      <c r="F17" s="22">
        <f>SUM(F18:F21)</f>
        <v>229</v>
      </c>
    </row>
    <row r="18" spans="1:6" x14ac:dyDescent="0.4">
      <c r="A18" s="25" t="s">
        <v>42</v>
      </c>
      <c r="B18" s="26">
        <f>[1]C1!AL17</f>
        <v>78</v>
      </c>
      <c r="C18" s="26">
        <f>[1]C1!AM17</f>
        <v>614</v>
      </c>
      <c r="D18" s="26">
        <f>[1]C1!AN17</f>
        <v>2</v>
      </c>
      <c r="E18" s="26">
        <f>[1]C1!AO17</f>
        <v>625</v>
      </c>
      <c r="F18" s="27">
        <f>[1]C1!AP17</f>
        <v>69</v>
      </c>
    </row>
    <row r="19" spans="1:6" x14ac:dyDescent="0.4">
      <c r="A19" s="29" t="s">
        <v>44</v>
      </c>
      <c r="B19" s="26">
        <f>[1]C1!AL20</f>
        <v>87</v>
      </c>
      <c r="C19" s="26">
        <f>[1]C1!AM20</f>
        <v>537</v>
      </c>
      <c r="D19" s="26">
        <f>[1]C1!AN20</f>
        <v>9</v>
      </c>
      <c r="E19" s="26">
        <f>[1]C1!AO20</f>
        <v>511</v>
      </c>
      <c r="F19" s="27">
        <f>[1]C1!AP20</f>
        <v>122</v>
      </c>
    </row>
    <row r="20" spans="1:6" x14ac:dyDescent="0.4">
      <c r="A20" s="25" t="s">
        <v>46</v>
      </c>
      <c r="B20" s="26">
        <f>[1]C1!AL23</f>
        <v>16</v>
      </c>
      <c r="C20" s="26">
        <f>[1]C1!AM23</f>
        <v>157</v>
      </c>
      <c r="D20" s="26">
        <f>[1]C1!AN23</f>
        <v>3</v>
      </c>
      <c r="E20" s="26">
        <f>[1]C1!AO23</f>
        <v>159</v>
      </c>
      <c r="F20" s="27">
        <f>[1]C1!AP23</f>
        <v>17</v>
      </c>
    </row>
    <row r="21" spans="1:6" x14ac:dyDescent="0.4">
      <c r="A21" s="25" t="s">
        <v>47</v>
      </c>
      <c r="B21" s="26">
        <f>[1]C1!AL24</f>
        <v>22</v>
      </c>
      <c r="C21" s="26">
        <f>[1]C1!AM24</f>
        <v>158</v>
      </c>
      <c r="D21" s="26">
        <f>[1]C1!AN24</f>
        <v>2</v>
      </c>
      <c r="E21" s="26">
        <f>[1]C1!AO24</f>
        <v>161</v>
      </c>
      <c r="F21" s="27">
        <f>[1]C1!AP24</f>
        <v>21</v>
      </c>
    </row>
    <row r="22" spans="1:6" x14ac:dyDescent="0.4">
      <c r="A22" s="25"/>
      <c r="B22" s="26"/>
      <c r="C22" s="26"/>
      <c r="D22" s="26"/>
      <c r="E22" s="26"/>
      <c r="F22" s="27"/>
    </row>
    <row r="23" spans="1:6" x14ac:dyDescent="0.4">
      <c r="A23" s="24" t="s">
        <v>49</v>
      </c>
      <c r="B23" s="21">
        <f>SUM(B24:B25)</f>
        <v>150</v>
      </c>
      <c r="C23" s="21">
        <f>SUM(C24:C25)</f>
        <v>959</v>
      </c>
      <c r="D23" s="21">
        <f>SUM(D24:D25)</f>
        <v>36</v>
      </c>
      <c r="E23" s="21">
        <f>SUM(E24:E25)</f>
        <v>997</v>
      </c>
      <c r="F23" s="22">
        <f>SUM(F24:F25)</f>
        <v>148</v>
      </c>
    </row>
    <row r="24" spans="1:6" x14ac:dyDescent="0.4">
      <c r="A24" s="25" t="s">
        <v>49</v>
      </c>
      <c r="B24" s="26">
        <f>[1]C1!AL27</f>
        <v>130</v>
      </c>
      <c r="C24" s="26">
        <f>[1]C1!AM27</f>
        <v>836</v>
      </c>
      <c r="D24" s="26">
        <f>[1]C1!AN27</f>
        <v>36</v>
      </c>
      <c r="E24" s="26">
        <f>[1]C1!AO27</f>
        <v>878</v>
      </c>
      <c r="F24" s="27">
        <f>[1]C1!AP27</f>
        <v>124</v>
      </c>
    </row>
    <row r="25" spans="1:6" x14ac:dyDescent="0.4">
      <c r="A25" s="25" t="s">
        <v>50</v>
      </c>
      <c r="B25" s="26">
        <f>[1]C1!AL28</f>
        <v>20</v>
      </c>
      <c r="C25" s="26">
        <f>[1]C1!AM28</f>
        <v>123</v>
      </c>
      <c r="D25" s="26">
        <f>[1]C1!AN28</f>
        <v>0</v>
      </c>
      <c r="E25" s="26">
        <f>[1]C1!AO28</f>
        <v>119</v>
      </c>
      <c r="F25" s="27">
        <f>[1]C1!AP28</f>
        <v>24</v>
      </c>
    </row>
    <row r="26" spans="1:6" x14ac:dyDescent="0.4">
      <c r="A26" s="25"/>
      <c r="B26" s="30"/>
      <c r="C26" s="30"/>
      <c r="D26" s="30"/>
      <c r="E26" s="30"/>
      <c r="F26" s="31"/>
    </row>
    <row r="27" spans="1:6" x14ac:dyDescent="0.4">
      <c r="A27" s="24" t="s">
        <v>52</v>
      </c>
      <c r="B27" s="21">
        <f>SUM(B28)</f>
        <v>134</v>
      </c>
      <c r="C27" s="21">
        <f>SUM(C28)</f>
        <v>601</v>
      </c>
      <c r="D27" s="21">
        <f>SUM(D28)</f>
        <v>11</v>
      </c>
      <c r="E27" s="21">
        <f>SUM(E28)</f>
        <v>658</v>
      </c>
      <c r="F27" s="22">
        <f>SUM(F28)</f>
        <v>88</v>
      </c>
    </row>
    <row r="28" spans="1:6" x14ac:dyDescent="0.4">
      <c r="A28" s="25" t="s">
        <v>52</v>
      </c>
      <c r="B28" s="26">
        <f>[1]C1!AL31</f>
        <v>134</v>
      </c>
      <c r="C28" s="26">
        <f>[1]C1!AM31</f>
        <v>601</v>
      </c>
      <c r="D28" s="26">
        <f>[1]C1!AN31</f>
        <v>11</v>
      </c>
      <c r="E28" s="26">
        <f>[1]C1!AO31</f>
        <v>658</v>
      </c>
      <c r="F28" s="27">
        <f>[1]C1!AP31</f>
        <v>88</v>
      </c>
    </row>
    <row r="29" spans="1:6" x14ac:dyDescent="0.4">
      <c r="A29" s="25"/>
      <c r="B29" s="30"/>
      <c r="C29" s="30"/>
      <c r="D29" s="30"/>
      <c r="E29" s="30"/>
      <c r="F29" s="31"/>
    </row>
    <row r="30" spans="1:6" x14ac:dyDescent="0.4">
      <c r="A30" s="24" t="s">
        <v>78</v>
      </c>
      <c r="B30" s="21">
        <f>SUM(B31:B34)</f>
        <v>150</v>
      </c>
      <c r="C30" s="21">
        <f>SUM(C31:C34)</f>
        <v>780</v>
      </c>
      <c r="D30" s="21">
        <f>SUM(D31:D34)</f>
        <v>7</v>
      </c>
      <c r="E30" s="21">
        <f>SUM(E31:E34)</f>
        <v>841</v>
      </c>
      <c r="F30" s="22">
        <f>SUM(F31:F34)</f>
        <v>96</v>
      </c>
    </row>
    <row r="31" spans="1:6" x14ac:dyDescent="0.4">
      <c r="A31" s="25" t="s">
        <v>54</v>
      </c>
      <c r="B31" s="26">
        <f>[1]C1!AL34</f>
        <v>45</v>
      </c>
      <c r="C31" s="26">
        <f>[1]C1!AM34</f>
        <v>306</v>
      </c>
      <c r="D31" s="26">
        <f>[1]C1!AN34</f>
        <v>2</v>
      </c>
      <c r="E31" s="26">
        <f>[1]C1!AO34</f>
        <v>310</v>
      </c>
      <c r="F31" s="27">
        <f>[1]C1!AP34</f>
        <v>43</v>
      </c>
    </row>
    <row r="32" spans="1:6" x14ac:dyDescent="0.4">
      <c r="A32" s="25" t="s">
        <v>55</v>
      </c>
      <c r="B32" s="26">
        <f>[1]C1!AL35</f>
        <v>84</v>
      </c>
      <c r="C32" s="26">
        <f>[1]C1!AM35</f>
        <v>204</v>
      </c>
      <c r="D32" s="26">
        <f>[1]C1!AN35</f>
        <v>2</v>
      </c>
      <c r="E32" s="26">
        <f>[1]C1!AO35</f>
        <v>244</v>
      </c>
      <c r="F32" s="27">
        <f>[1]C1!AP35</f>
        <v>46</v>
      </c>
    </row>
    <row r="33" spans="1:7" x14ac:dyDescent="0.4">
      <c r="A33" s="29" t="s">
        <v>57</v>
      </c>
      <c r="B33" s="26">
        <f>[1]C1!AL38</f>
        <v>5</v>
      </c>
      <c r="C33" s="26">
        <f>[1]C1!AM38</f>
        <v>105</v>
      </c>
      <c r="D33" s="26">
        <f>[1]C1!AN38</f>
        <v>2</v>
      </c>
      <c r="E33" s="26">
        <f>[1]C1!AO38</f>
        <v>111</v>
      </c>
      <c r="F33" s="27">
        <f>[1]C1!AP38</f>
        <v>1</v>
      </c>
    </row>
    <row r="34" spans="1:7" x14ac:dyDescent="0.4">
      <c r="A34" s="25" t="s">
        <v>58</v>
      </c>
      <c r="B34" s="26">
        <f>[1]C1!AL39</f>
        <v>16</v>
      </c>
      <c r="C34" s="26">
        <f>[1]C1!AM39</f>
        <v>165</v>
      </c>
      <c r="D34" s="26">
        <f>[1]C1!AN39</f>
        <v>1</v>
      </c>
      <c r="E34" s="26">
        <f>[1]C1!AO39</f>
        <v>176</v>
      </c>
      <c r="F34" s="27">
        <f>[1]C1!AP39</f>
        <v>6</v>
      </c>
    </row>
    <row r="35" spans="1:7" x14ac:dyDescent="0.4">
      <c r="A35" s="25"/>
      <c r="B35" s="30"/>
      <c r="C35" s="30"/>
      <c r="D35" s="30"/>
      <c r="E35" s="30"/>
      <c r="F35" s="31"/>
    </row>
    <row r="36" spans="1:7" x14ac:dyDescent="0.4">
      <c r="A36" s="24" t="s">
        <v>60</v>
      </c>
      <c r="B36" s="21">
        <f>SUM(B37:B41)</f>
        <v>99</v>
      </c>
      <c r="C36" s="21">
        <f>SUM(C37:C41)</f>
        <v>980</v>
      </c>
      <c r="D36" s="21">
        <f>SUM(D37:D41)</f>
        <v>25</v>
      </c>
      <c r="E36" s="21">
        <f>SUM(E37:E41)</f>
        <v>970</v>
      </c>
      <c r="F36" s="22">
        <f>SUM(F37:F41)</f>
        <v>134</v>
      </c>
    </row>
    <row r="37" spans="1:7" x14ac:dyDescent="0.4">
      <c r="A37" s="25" t="s">
        <v>60</v>
      </c>
      <c r="B37" s="26">
        <f>[1]C1!AL42</f>
        <v>49</v>
      </c>
      <c r="C37" s="26">
        <f>[1]C1!AM42</f>
        <v>469</v>
      </c>
      <c r="D37" s="26">
        <f>[1]C1!AN42</f>
        <v>17</v>
      </c>
      <c r="E37" s="26">
        <f>[1]C1!AO42</f>
        <v>440</v>
      </c>
      <c r="F37" s="27">
        <f>[1]C1!AP42</f>
        <v>95</v>
      </c>
    </row>
    <row r="38" spans="1:7" x14ac:dyDescent="0.4">
      <c r="A38" s="29" t="s">
        <v>61</v>
      </c>
      <c r="B38" s="26">
        <f>[1]C1!AL43</f>
        <v>10</v>
      </c>
      <c r="C38" s="26">
        <f>[1]C1!AM43</f>
        <v>135</v>
      </c>
      <c r="D38" s="26">
        <f>[1]C1!AN43</f>
        <v>2</v>
      </c>
      <c r="E38" s="26">
        <f>[1]C1!AO43</f>
        <v>138</v>
      </c>
      <c r="F38" s="27">
        <f>[1]C1!AP43</f>
        <v>9</v>
      </c>
    </row>
    <row r="39" spans="1:7" x14ac:dyDescent="0.4">
      <c r="A39" s="29" t="s">
        <v>65</v>
      </c>
      <c r="B39" s="26">
        <f>[1]C1!AL49</f>
        <v>3</v>
      </c>
      <c r="C39" s="26">
        <f>[1]C1!AM49</f>
        <v>182</v>
      </c>
      <c r="D39" s="26">
        <f>[1]C1!AN49</f>
        <v>2</v>
      </c>
      <c r="E39" s="26">
        <f>[1]C1!AO49</f>
        <v>181</v>
      </c>
      <c r="F39" s="27">
        <f>[1]C1!AP49</f>
        <v>6</v>
      </c>
    </row>
    <row r="40" spans="1:7" x14ac:dyDescent="0.4">
      <c r="A40" s="25" t="s">
        <v>66</v>
      </c>
      <c r="B40" s="26">
        <f>[1]C1!AL50</f>
        <v>21</v>
      </c>
      <c r="C40" s="26">
        <f>[1]C1!AM50</f>
        <v>118</v>
      </c>
      <c r="D40" s="26">
        <f>[1]C1!AN50</f>
        <v>2</v>
      </c>
      <c r="E40" s="26">
        <f>[1]C1!AO50</f>
        <v>132</v>
      </c>
      <c r="F40" s="27">
        <f>[1]C1!AP50</f>
        <v>9</v>
      </c>
    </row>
    <row r="41" spans="1:7" x14ac:dyDescent="0.4">
      <c r="A41" s="25" t="s">
        <v>67</v>
      </c>
      <c r="B41" s="26">
        <f>[1]C1!AL51</f>
        <v>16</v>
      </c>
      <c r="C41" s="26">
        <f>[1]C1!AM51</f>
        <v>76</v>
      </c>
      <c r="D41" s="26">
        <f>[1]C1!AN51</f>
        <v>2</v>
      </c>
      <c r="E41" s="26">
        <f>[1]C1!AO51</f>
        <v>79</v>
      </c>
      <c r="F41" s="27">
        <f>[1]C1!AP51</f>
        <v>15</v>
      </c>
    </row>
    <row r="42" spans="1:7" x14ac:dyDescent="0.4">
      <c r="A42" s="25"/>
      <c r="B42" s="30"/>
      <c r="C42" s="30"/>
      <c r="D42" s="30"/>
      <c r="E42" s="30"/>
      <c r="F42" s="31"/>
    </row>
    <row r="43" spans="1:7" x14ac:dyDescent="0.4">
      <c r="A43" s="24" t="s">
        <v>79</v>
      </c>
      <c r="B43" s="21">
        <f>SUM(B44:B45)</f>
        <v>98</v>
      </c>
      <c r="C43" s="21">
        <f>SUM(C44:C45)</f>
        <v>1044</v>
      </c>
      <c r="D43" s="21">
        <f>SUM(D44:D45)</f>
        <v>6</v>
      </c>
      <c r="E43" s="21">
        <f>SUM(E44:E45)</f>
        <v>1088</v>
      </c>
      <c r="F43" s="22">
        <f>SUM(F44:F45)</f>
        <v>60</v>
      </c>
    </row>
    <row r="44" spans="1:7" x14ac:dyDescent="0.4">
      <c r="A44" s="25" t="s">
        <v>69</v>
      </c>
      <c r="B44" s="26">
        <f>[1]C1!AL54</f>
        <v>77</v>
      </c>
      <c r="C44" s="26">
        <f>[1]C1!AM54</f>
        <v>485</v>
      </c>
      <c r="D44" s="26">
        <f>[1]C1!AN54</f>
        <v>3</v>
      </c>
      <c r="E44" s="26">
        <f>[1]C1!AO54</f>
        <v>531</v>
      </c>
      <c r="F44" s="27">
        <f>[1]C1!AP54</f>
        <v>34</v>
      </c>
    </row>
    <row r="45" spans="1:7" x14ac:dyDescent="0.4">
      <c r="A45" s="32" t="s">
        <v>71</v>
      </c>
      <c r="B45" s="33">
        <f>[1]C1!AL57</f>
        <v>21</v>
      </c>
      <c r="C45" s="33">
        <f>[1]C1!AM57</f>
        <v>559</v>
      </c>
      <c r="D45" s="33">
        <f>[1]C1!AN57</f>
        <v>3</v>
      </c>
      <c r="E45" s="33">
        <f>[1]C1!AO57</f>
        <v>557</v>
      </c>
      <c r="F45" s="45">
        <f>[1]C1!AP57</f>
        <v>26</v>
      </c>
    </row>
    <row r="46" spans="1:7" x14ac:dyDescent="0.4">
      <c r="A46" s="47"/>
      <c r="B46" s="48"/>
      <c r="C46" s="48"/>
      <c r="D46" s="48"/>
      <c r="E46" s="48"/>
      <c r="F46" s="46"/>
    </row>
    <row r="47" spans="1:7" s="41" customFormat="1" ht="15.5" x14ac:dyDescent="0.35">
      <c r="A47" s="41" t="s">
        <v>72</v>
      </c>
      <c r="B47" s="169"/>
      <c r="C47" s="169"/>
      <c r="D47" s="169"/>
      <c r="E47" s="169"/>
      <c r="F47" s="174"/>
      <c r="G47" s="175"/>
    </row>
  </sheetData>
  <mergeCells count="9">
    <mergeCell ref="A3:F3"/>
    <mergeCell ref="A4:F4"/>
    <mergeCell ref="A5:F5"/>
    <mergeCell ref="A7:A8"/>
    <mergeCell ref="B7:B8"/>
    <mergeCell ref="C7:C8"/>
    <mergeCell ref="D7:D8"/>
    <mergeCell ref="E7:E8"/>
    <mergeCell ref="F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8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3"/>
  <sheetViews>
    <sheetView zoomScale="80" zoomScaleNormal="80" workbookViewId="0"/>
  </sheetViews>
  <sheetFormatPr defaultColWidth="0" defaultRowHeight="18" zeroHeight="1" x14ac:dyDescent="0.4"/>
  <cols>
    <col min="1" max="1" width="59.08984375" style="39" bestFit="1" customWidth="1"/>
    <col min="2" max="2" width="15" style="56" customWidth="1"/>
    <col min="3" max="3" width="16.54296875" style="39" customWidth="1"/>
    <col min="4" max="4" width="18.6328125" style="39" customWidth="1"/>
    <col min="5" max="5" width="19.54296875" style="39" customWidth="1"/>
    <col min="6" max="6" width="19.36328125" style="39" customWidth="1"/>
    <col min="7" max="7" width="15.453125" style="39" bestFit="1" customWidth="1"/>
    <col min="8" max="8" width="18.54296875" style="39" customWidth="1"/>
    <col min="9" max="9" width="16.54296875" style="39" bestFit="1" customWidth="1"/>
    <col min="10" max="10" width="10.08984375" style="39" customWidth="1"/>
    <col min="11" max="11" width="15" style="39" bestFit="1" customWidth="1"/>
    <col min="12" max="12" width="15.90625" style="13" hidden="1" customWidth="1"/>
    <col min="13" max="16384" width="15.90625" style="40" hidden="1"/>
  </cols>
  <sheetData>
    <row r="1" spans="1:12" x14ac:dyDescent="0.4">
      <c r="A1" s="11" t="s">
        <v>80</v>
      </c>
      <c r="B1" s="42"/>
      <c r="C1" s="12"/>
      <c r="D1" s="12"/>
      <c r="E1" s="12"/>
      <c r="F1" s="12"/>
      <c r="G1" s="12"/>
      <c r="H1" s="12"/>
      <c r="I1" s="12"/>
      <c r="J1" s="12"/>
      <c r="K1" s="12"/>
    </row>
    <row r="2" spans="1:12" x14ac:dyDescent="0.4">
      <c r="A2" s="11"/>
      <c r="B2" s="42"/>
      <c r="C2" s="12"/>
      <c r="D2" s="12"/>
      <c r="E2" s="12"/>
      <c r="F2" s="12"/>
      <c r="G2" s="12"/>
      <c r="H2" s="12"/>
      <c r="I2" s="12"/>
      <c r="J2" s="12"/>
      <c r="K2" s="12"/>
    </row>
    <row r="3" spans="1:12" ht="17.5" x14ac:dyDescent="0.35">
      <c r="A3" s="188" t="s">
        <v>6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4"/>
    </row>
    <row r="4" spans="1:12" ht="17.5" x14ac:dyDescent="0.35">
      <c r="A4" s="178" t="s">
        <v>4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4"/>
    </row>
    <row r="5" spans="1:12" ht="17.5" x14ac:dyDescent="0.35">
      <c r="A5" s="178" t="s">
        <v>7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4"/>
    </row>
    <row r="6" spans="1:12" x14ac:dyDescent="0.4">
      <c r="A6" s="178" t="s">
        <v>29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</row>
    <row r="7" spans="1:12" x14ac:dyDescent="0.4">
      <c r="A7" s="15"/>
      <c r="B7" s="49"/>
      <c r="C7" s="15"/>
      <c r="D7" s="15"/>
      <c r="E7" s="15"/>
      <c r="F7" s="15"/>
      <c r="G7" s="15"/>
      <c r="H7" s="15"/>
      <c r="I7" s="15"/>
      <c r="J7" s="15"/>
      <c r="K7" s="15"/>
    </row>
    <row r="8" spans="1:12" ht="17.5" x14ac:dyDescent="0.35">
      <c r="A8" s="189" t="s">
        <v>31</v>
      </c>
      <c r="B8" s="191" t="s">
        <v>37</v>
      </c>
      <c r="C8" s="193" t="s">
        <v>81</v>
      </c>
      <c r="D8" s="194"/>
      <c r="E8" s="194"/>
      <c r="F8" s="194"/>
      <c r="G8" s="194"/>
      <c r="H8" s="194"/>
      <c r="I8" s="194"/>
      <c r="J8" s="194"/>
      <c r="K8" s="194"/>
      <c r="L8" s="14"/>
    </row>
    <row r="9" spans="1:12" ht="52.5" x14ac:dyDescent="0.4">
      <c r="A9" s="190"/>
      <c r="B9" s="192"/>
      <c r="C9" s="50" t="s">
        <v>82</v>
      </c>
      <c r="D9" s="50" t="s">
        <v>83</v>
      </c>
      <c r="E9" s="50" t="s">
        <v>84</v>
      </c>
      <c r="F9" s="50" t="s">
        <v>85</v>
      </c>
      <c r="G9" s="50" t="s">
        <v>86</v>
      </c>
      <c r="H9" s="50" t="s">
        <v>87</v>
      </c>
      <c r="I9" s="50" t="s">
        <v>88</v>
      </c>
      <c r="J9" s="50" t="s">
        <v>89</v>
      </c>
      <c r="K9" s="51" t="s">
        <v>90</v>
      </c>
    </row>
    <row r="10" spans="1:12" x14ac:dyDescent="0.4">
      <c r="A10" s="52"/>
      <c r="B10" s="53"/>
      <c r="C10" s="53"/>
      <c r="D10" s="53"/>
      <c r="E10" s="53"/>
      <c r="F10" s="53"/>
      <c r="G10" s="53"/>
      <c r="H10" s="53"/>
      <c r="I10" s="53"/>
      <c r="J10" s="53"/>
      <c r="K10" s="54"/>
    </row>
    <row r="11" spans="1:12" x14ac:dyDescent="0.4">
      <c r="A11" s="20" t="s">
        <v>37</v>
      </c>
      <c r="B11" s="21">
        <v>9686</v>
      </c>
      <c r="C11" s="21">
        <v>4379</v>
      </c>
      <c r="D11" s="21">
        <v>4121</v>
      </c>
      <c r="E11" s="21">
        <v>6</v>
      </c>
      <c r="F11" s="21">
        <v>149</v>
      </c>
      <c r="G11" s="21">
        <v>420</v>
      </c>
      <c r="H11" s="21">
        <v>3</v>
      </c>
      <c r="I11" s="21">
        <v>571</v>
      </c>
      <c r="J11" s="21">
        <v>3</v>
      </c>
      <c r="K11" s="22">
        <v>34</v>
      </c>
    </row>
    <row r="12" spans="1:12" x14ac:dyDescent="0.4">
      <c r="A12" s="23"/>
      <c r="B12" s="21"/>
      <c r="C12" s="21"/>
      <c r="D12" s="21"/>
      <c r="E12" s="21"/>
      <c r="F12" s="21"/>
      <c r="G12" s="21"/>
      <c r="H12" s="21"/>
      <c r="I12" s="21"/>
      <c r="J12" s="21"/>
      <c r="K12" s="22"/>
    </row>
    <row r="13" spans="1:12" x14ac:dyDescent="0.4">
      <c r="A13" s="24" t="s">
        <v>38</v>
      </c>
      <c r="B13" s="21">
        <v>3324</v>
      </c>
      <c r="C13" s="21">
        <v>1420</v>
      </c>
      <c r="D13" s="21">
        <v>1433</v>
      </c>
      <c r="E13" s="21">
        <v>0</v>
      </c>
      <c r="F13" s="21">
        <v>69</v>
      </c>
      <c r="G13" s="21">
        <v>201</v>
      </c>
      <c r="H13" s="21">
        <v>0</v>
      </c>
      <c r="I13" s="21">
        <v>193</v>
      </c>
      <c r="J13" s="21">
        <v>0</v>
      </c>
      <c r="K13" s="22">
        <v>8</v>
      </c>
    </row>
    <row r="14" spans="1:12" x14ac:dyDescent="0.4">
      <c r="A14" s="25" t="s">
        <v>39</v>
      </c>
      <c r="B14" s="26">
        <v>3231</v>
      </c>
      <c r="C14" s="26">
        <v>1394</v>
      </c>
      <c r="D14" s="26">
        <v>1375</v>
      </c>
      <c r="E14" s="26">
        <v>0</v>
      </c>
      <c r="F14" s="26">
        <v>65</v>
      </c>
      <c r="G14" s="26">
        <v>200</v>
      </c>
      <c r="H14" s="26">
        <v>0</v>
      </c>
      <c r="I14" s="26">
        <v>189</v>
      </c>
      <c r="J14" s="26">
        <v>0</v>
      </c>
      <c r="K14" s="27">
        <v>8</v>
      </c>
    </row>
    <row r="15" spans="1:12" x14ac:dyDescent="0.4">
      <c r="A15" s="25" t="s">
        <v>40</v>
      </c>
      <c r="B15" s="26">
        <v>93</v>
      </c>
      <c r="C15" s="26">
        <v>26</v>
      </c>
      <c r="D15" s="26">
        <v>58</v>
      </c>
      <c r="E15" s="26">
        <v>0</v>
      </c>
      <c r="F15" s="26">
        <v>4</v>
      </c>
      <c r="G15" s="26">
        <v>1</v>
      </c>
      <c r="H15" s="26">
        <v>0</v>
      </c>
      <c r="I15" s="26">
        <v>4</v>
      </c>
      <c r="J15" s="26">
        <v>0</v>
      </c>
      <c r="K15" s="27">
        <v>0</v>
      </c>
    </row>
    <row r="16" spans="1:12" x14ac:dyDescent="0.4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7"/>
    </row>
    <row r="17" spans="1:11" x14ac:dyDescent="0.4">
      <c r="A17" s="24" t="s">
        <v>41</v>
      </c>
      <c r="B17" s="21">
        <v>625</v>
      </c>
      <c r="C17" s="21">
        <v>300</v>
      </c>
      <c r="D17" s="21">
        <v>248</v>
      </c>
      <c r="E17" s="21">
        <v>0</v>
      </c>
      <c r="F17" s="21">
        <v>5</v>
      </c>
      <c r="G17" s="21">
        <v>27</v>
      </c>
      <c r="H17" s="21">
        <v>0</v>
      </c>
      <c r="I17" s="21">
        <v>45</v>
      </c>
      <c r="J17" s="21">
        <v>0</v>
      </c>
      <c r="K17" s="22">
        <v>0</v>
      </c>
    </row>
    <row r="18" spans="1:11" x14ac:dyDescent="0.4">
      <c r="A18" s="25" t="s">
        <v>42</v>
      </c>
      <c r="B18" s="26">
        <v>625</v>
      </c>
      <c r="C18" s="26">
        <v>300</v>
      </c>
      <c r="D18" s="26">
        <v>248</v>
      </c>
      <c r="E18" s="26">
        <v>0</v>
      </c>
      <c r="F18" s="26">
        <v>5</v>
      </c>
      <c r="G18" s="26">
        <v>27</v>
      </c>
      <c r="H18" s="26">
        <v>0</v>
      </c>
      <c r="I18" s="26">
        <v>45</v>
      </c>
      <c r="J18" s="26">
        <v>0</v>
      </c>
      <c r="K18" s="27">
        <v>0</v>
      </c>
    </row>
    <row r="19" spans="1:11" x14ac:dyDescent="0.4">
      <c r="A19" s="28"/>
      <c r="B19" s="26"/>
      <c r="C19" s="26"/>
      <c r="D19" s="26"/>
      <c r="E19" s="26"/>
      <c r="F19" s="26"/>
      <c r="G19" s="26"/>
      <c r="H19" s="26"/>
      <c r="I19" s="26"/>
      <c r="J19" s="26"/>
      <c r="K19" s="27"/>
    </row>
    <row r="20" spans="1:11" x14ac:dyDescent="0.4">
      <c r="A20" s="24" t="s">
        <v>43</v>
      </c>
      <c r="B20" s="21">
        <v>511</v>
      </c>
      <c r="C20" s="21">
        <v>163</v>
      </c>
      <c r="D20" s="21">
        <v>265</v>
      </c>
      <c r="E20" s="21">
        <v>0</v>
      </c>
      <c r="F20" s="21">
        <v>12</v>
      </c>
      <c r="G20" s="21">
        <v>17</v>
      </c>
      <c r="H20" s="21">
        <v>0</v>
      </c>
      <c r="I20" s="21">
        <v>51</v>
      </c>
      <c r="J20" s="21">
        <v>0</v>
      </c>
      <c r="K20" s="22">
        <v>3</v>
      </c>
    </row>
    <row r="21" spans="1:11" x14ac:dyDescent="0.4">
      <c r="A21" s="29" t="s">
        <v>44</v>
      </c>
      <c r="B21" s="26">
        <v>511</v>
      </c>
      <c r="C21" s="26">
        <v>163</v>
      </c>
      <c r="D21" s="26">
        <v>265</v>
      </c>
      <c r="E21" s="26">
        <v>0</v>
      </c>
      <c r="F21" s="26">
        <v>12</v>
      </c>
      <c r="G21" s="26">
        <v>17</v>
      </c>
      <c r="H21" s="26">
        <v>0</v>
      </c>
      <c r="I21" s="26">
        <v>51</v>
      </c>
      <c r="J21" s="26">
        <v>0</v>
      </c>
      <c r="K21" s="27">
        <v>3</v>
      </c>
    </row>
    <row r="22" spans="1:11" x14ac:dyDescent="0.4">
      <c r="A22" s="29"/>
      <c r="B22" s="26"/>
      <c r="C22" s="26"/>
      <c r="D22" s="26"/>
      <c r="E22" s="26"/>
      <c r="F22" s="26"/>
      <c r="G22" s="26"/>
      <c r="H22" s="26"/>
      <c r="I22" s="26"/>
      <c r="J22" s="26"/>
      <c r="K22" s="27"/>
    </row>
    <row r="23" spans="1:11" x14ac:dyDescent="0.4">
      <c r="A23" s="24" t="s">
        <v>45</v>
      </c>
      <c r="B23" s="21">
        <v>320</v>
      </c>
      <c r="C23" s="21">
        <v>118</v>
      </c>
      <c r="D23" s="21">
        <v>171</v>
      </c>
      <c r="E23" s="21">
        <v>0</v>
      </c>
      <c r="F23" s="21">
        <v>4</v>
      </c>
      <c r="G23" s="21">
        <v>20</v>
      </c>
      <c r="H23" s="21">
        <v>0</v>
      </c>
      <c r="I23" s="21">
        <v>7</v>
      </c>
      <c r="J23" s="21">
        <v>0</v>
      </c>
      <c r="K23" s="22">
        <v>0</v>
      </c>
    </row>
    <row r="24" spans="1:11" x14ac:dyDescent="0.4">
      <c r="A24" s="25" t="s">
        <v>46</v>
      </c>
      <c r="B24" s="26">
        <v>159</v>
      </c>
      <c r="C24" s="26">
        <v>67</v>
      </c>
      <c r="D24" s="26">
        <v>78</v>
      </c>
      <c r="E24" s="26">
        <v>0</v>
      </c>
      <c r="F24" s="26">
        <v>0</v>
      </c>
      <c r="G24" s="26">
        <v>11</v>
      </c>
      <c r="H24" s="26">
        <v>0</v>
      </c>
      <c r="I24" s="26">
        <v>3</v>
      </c>
      <c r="J24" s="26">
        <v>0</v>
      </c>
      <c r="K24" s="27">
        <v>0</v>
      </c>
    </row>
    <row r="25" spans="1:11" x14ac:dyDescent="0.4">
      <c r="A25" s="25" t="s">
        <v>47</v>
      </c>
      <c r="B25" s="26">
        <v>161</v>
      </c>
      <c r="C25" s="26">
        <v>51</v>
      </c>
      <c r="D25" s="26">
        <v>93</v>
      </c>
      <c r="E25" s="26">
        <v>0</v>
      </c>
      <c r="F25" s="26">
        <v>4</v>
      </c>
      <c r="G25" s="26">
        <v>9</v>
      </c>
      <c r="H25" s="26">
        <v>0</v>
      </c>
      <c r="I25" s="26">
        <v>4</v>
      </c>
      <c r="J25" s="26">
        <v>0</v>
      </c>
      <c r="K25" s="27">
        <v>0</v>
      </c>
    </row>
    <row r="26" spans="1:11" x14ac:dyDescent="0.4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7"/>
    </row>
    <row r="27" spans="1:11" x14ac:dyDescent="0.4">
      <c r="A27" s="24" t="s">
        <v>48</v>
      </c>
      <c r="B27" s="21">
        <v>997</v>
      </c>
      <c r="C27" s="21">
        <v>456</v>
      </c>
      <c r="D27" s="21">
        <v>421</v>
      </c>
      <c r="E27" s="21">
        <v>5</v>
      </c>
      <c r="F27" s="21">
        <v>10</v>
      </c>
      <c r="G27" s="21">
        <v>29</v>
      </c>
      <c r="H27" s="21">
        <v>3</v>
      </c>
      <c r="I27" s="21">
        <v>61</v>
      </c>
      <c r="J27" s="21">
        <v>0</v>
      </c>
      <c r="K27" s="22">
        <v>12</v>
      </c>
    </row>
    <row r="28" spans="1:11" x14ac:dyDescent="0.4">
      <c r="A28" s="25" t="s">
        <v>49</v>
      </c>
      <c r="B28" s="26">
        <v>878</v>
      </c>
      <c r="C28" s="26">
        <v>420</v>
      </c>
      <c r="D28" s="26">
        <v>357</v>
      </c>
      <c r="E28" s="26">
        <v>5</v>
      </c>
      <c r="F28" s="26">
        <v>5</v>
      </c>
      <c r="G28" s="26">
        <v>26</v>
      </c>
      <c r="H28" s="26">
        <v>3</v>
      </c>
      <c r="I28" s="26">
        <v>51</v>
      </c>
      <c r="J28" s="26">
        <v>0</v>
      </c>
      <c r="K28" s="27">
        <v>11</v>
      </c>
    </row>
    <row r="29" spans="1:11" x14ac:dyDescent="0.4">
      <c r="A29" s="25" t="s">
        <v>50</v>
      </c>
      <c r="B29" s="26">
        <v>119</v>
      </c>
      <c r="C29" s="26">
        <v>36</v>
      </c>
      <c r="D29" s="26">
        <v>64</v>
      </c>
      <c r="E29" s="26">
        <v>0</v>
      </c>
      <c r="F29" s="26">
        <v>5</v>
      </c>
      <c r="G29" s="26">
        <v>3</v>
      </c>
      <c r="H29" s="26">
        <v>0</v>
      </c>
      <c r="I29" s="26">
        <v>10</v>
      </c>
      <c r="J29" s="26">
        <v>0</v>
      </c>
      <c r="K29" s="27">
        <v>1</v>
      </c>
    </row>
    <row r="30" spans="1:11" x14ac:dyDescent="0.4">
      <c r="A30" s="25"/>
      <c r="B30" s="30"/>
      <c r="C30" s="30"/>
      <c r="D30" s="30"/>
      <c r="E30" s="30"/>
      <c r="F30" s="30"/>
      <c r="G30" s="30"/>
      <c r="H30" s="30"/>
      <c r="I30" s="30"/>
      <c r="J30" s="30"/>
      <c r="K30" s="31"/>
    </row>
    <row r="31" spans="1:11" x14ac:dyDescent="0.4">
      <c r="A31" s="24" t="s">
        <v>51</v>
      </c>
      <c r="B31" s="21">
        <v>658</v>
      </c>
      <c r="C31" s="21">
        <v>331</v>
      </c>
      <c r="D31" s="21">
        <v>264</v>
      </c>
      <c r="E31" s="21">
        <v>0</v>
      </c>
      <c r="F31" s="21">
        <v>8</v>
      </c>
      <c r="G31" s="21">
        <v>26</v>
      </c>
      <c r="H31" s="21">
        <v>0</v>
      </c>
      <c r="I31" s="21">
        <v>28</v>
      </c>
      <c r="J31" s="21">
        <v>1</v>
      </c>
      <c r="K31" s="22">
        <v>0</v>
      </c>
    </row>
    <row r="32" spans="1:11" x14ac:dyDescent="0.4">
      <c r="A32" s="25" t="s">
        <v>52</v>
      </c>
      <c r="B32" s="26">
        <v>658</v>
      </c>
      <c r="C32" s="26">
        <v>331</v>
      </c>
      <c r="D32" s="26">
        <v>264</v>
      </c>
      <c r="E32" s="26">
        <v>0</v>
      </c>
      <c r="F32" s="26">
        <v>8</v>
      </c>
      <c r="G32" s="26">
        <v>26</v>
      </c>
      <c r="H32" s="26">
        <v>0</v>
      </c>
      <c r="I32" s="26">
        <v>28</v>
      </c>
      <c r="J32" s="26">
        <v>1</v>
      </c>
      <c r="K32" s="27">
        <v>0</v>
      </c>
    </row>
    <row r="33" spans="1:11" x14ac:dyDescent="0.4">
      <c r="A33" s="25"/>
      <c r="B33" s="30"/>
      <c r="C33" s="30"/>
      <c r="D33" s="30"/>
      <c r="E33" s="30"/>
      <c r="F33" s="30"/>
      <c r="G33" s="30"/>
      <c r="H33" s="30"/>
      <c r="I33" s="30"/>
      <c r="J33" s="30"/>
      <c r="K33" s="31"/>
    </row>
    <row r="34" spans="1:11" x14ac:dyDescent="0.4">
      <c r="A34" s="24" t="s">
        <v>53</v>
      </c>
      <c r="B34" s="21">
        <v>554</v>
      </c>
      <c r="C34" s="21">
        <v>254</v>
      </c>
      <c r="D34" s="21">
        <v>225</v>
      </c>
      <c r="E34" s="21">
        <v>0</v>
      </c>
      <c r="F34" s="21">
        <v>15</v>
      </c>
      <c r="G34" s="21">
        <v>26</v>
      </c>
      <c r="H34" s="21">
        <v>0</v>
      </c>
      <c r="I34" s="21">
        <v>33</v>
      </c>
      <c r="J34" s="21">
        <v>0</v>
      </c>
      <c r="K34" s="22">
        <v>1</v>
      </c>
    </row>
    <row r="35" spans="1:11" x14ac:dyDescent="0.4">
      <c r="A35" s="25" t="s">
        <v>54</v>
      </c>
      <c r="B35" s="26">
        <v>310</v>
      </c>
      <c r="C35" s="26">
        <v>159</v>
      </c>
      <c r="D35" s="26">
        <v>112</v>
      </c>
      <c r="E35" s="26">
        <v>0</v>
      </c>
      <c r="F35" s="26">
        <v>6</v>
      </c>
      <c r="G35" s="26">
        <v>17</v>
      </c>
      <c r="H35" s="26">
        <v>0</v>
      </c>
      <c r="I35" s="26">
        <v>16</v>
      </c>
      <c r="J35" s="26">
        <v>0</v>
      </c>
      <c r="K35" s="27">
        <v>0</v>
      </c>
    </row>
    <row r="36" spans="1:11" x14ac:dyDescent="0.4">
      <c r="A36" s="25" t="s">
        <v>55</v>
      </c>
      <c r="B36" s="26">
        <v>244</v>
      </c>
      <c r="C36" s="26">
        <v>95</v>
      </c>
      <c r="D36" s="26">
        <v>113</v>
      </c>
      <c r="E36" s="26">
        <v>0</v>
      </c>
      <c r="F36" s="26">
        <v>9</v>
      </c>
      <c r="G36" s="26">
        <v>9</v>
      </c>
      <c r="H36" s="26">
        <v>0</v>
      </c>
      <c r="I36" s="26">
        <v>17</v>
      </c>
      <c r="J36" s="26">
        <v>0</v>
      </c>
      <c r="K36" s="27">
        <v>1</v>
      </c>
    </row>
    <row r="37" spans="1:11" x14ac:dyDescent="0.4">
      <c r="A37" s="25"/>
      <c r="B37" s="30"/>
      <c r="C37" s="30"/>
      <c r="D37" s="30"/>
      <c r="E37" s="30"/>
      <c r="F37" s="30"/>
      <c r="G37" s="30"/>
      <c r="H37" s="30"/>
      <c r="I37" s="30"/>
      <c r="J37" s="30"/>
      <c r="K37" s="31"/>
    </row>
    <row r="38" spans="1:11" x14ac:dyDescent="0.4">
      <c r="A38" s="24" t="s">
        <v>56</v>
      </c>
      <c r="B38" s="21">
        <v>287</v>
      </c>
      <c r="C38" s="21">
        <v>138</v>
      </c>
      <c r="D38" s="21">
        <v>114</v>
      </c>
      <c r="E38" s="21">
        <v>1</v>
      </c>
      <c r="F38" s="21">
        <v>2</v>
      </c>
      <c r="G38" s="21">
        <v>7</v>
      </c>
      <c r="H38" s="21">
        <v>0</v>
      </c>
      <c r="I38" s="21">
        <v>23</v>
      </c>
      <c r="J38" s="21">
        <v>2</v>
      </c>
      <c r="K38" s="22">
        <v>0</v>
      </c>
    </row>
    <row r="39" spans="1:11" x14ac:dyDescent="0.4">
      <c r="A39" s="29" t="s">
        <v>57</v>
      </c>
      <c r="B39" s="26">
        <v>111</v>
      </c>
      <c r="C39" s="26">
        <v>43</v>
      </c>
      <c r="D39" s="26">
        <v>55</v>
      </c>
      <c r="E39" s="26">
        <v>0</v>
      </c>
      <c r="F39" s="26">
        <v>2</v>
      </c>
      <c r="G39" s="26">
        <v>0</v>
      </c>
      <c r="H39" s="26">
        <v>0</v>
      </c>
      <c r="I39" s="26">
        <v>11</v>
      </c>
      <c r="J39" s="26">
        <v>0</v>
      </c>
      <c r="K39" s="27">
        <v>0</v>
      </c>
    </row>
    <row r="40" spans="1:11" x14ac:dyDescent="0.4">
      <c r="A40" s="25" t="s">
        <v>58</v>
      </c>
      <c r="B40" s="26">
        <v>176</v>
      </c>
      <c r="C40" s="26">
        <v>95</v>
      </c>
      <c r="D40" s="26">
        <v>59</v>
      </c>
      <c r="E40" s="26">
        <v>1</v>
      </c>
      <c r="F40" s="26">
        <v>0</v>
      </c>
      <c r="G40" s="26">
        <v>7</v>
      </c>
      <c r="H40" s="26">
        <v>0</v>
      </c>
      <c r="I40" s="26">
        <v>12</v>
      </c>
      <c r="J40" s="26">
        <v>2</v>
      </c>
      <c r="K40" s="27">
        <v>0</v>
      </c>
    </row>
    <row r="41" spans="1:11" x14ac:dyDescent="0.4">
      <c r="A41" s="25"/>
      <c r="B41" s="30"/>
      <c r="C41" s="30"/>
      <c r="D41" s="30"/>
      <c r="E41" s="30"/>
      <c r="F41" s="30"/>
      <c r="G41" s="30"/>
      <c r="H41" s="30"/>
      <c r="I41" s="30"/>
      <c r="J41" s="30"/>
      <c r="K41" s="31"/>
    </row>
    <row r="42" spans="1:11" x14ac:dyDescent="0.4">
      <c r="A42" s="24" t="s">
        <v>59</v>
      </c>
      <c r="B42" s="21">
        <v>578</v>
      </c>
      <c r="C42" s="21">
        <v>286</v>
      </c>
      <c r="D42" s="21">
        <v>236</v>
      </c>
      <c r="E42" s="21">
        <v>0</v>
      </c>
      <c r="F42" s="21">
        <v>1</v>
      </c>
      <c r="G42" s="21">
        <v>12</v>
      </c>
      <c r="H42" s="21">
        <v>0</v>
      </c>
      <c r="I42" s="21">
        <v>34</v>
      </c>
      <c r="J42" s="21">
        <v>0</v>
      </c>
      <c r="K42" s="22">
        <v>9</v>
      </c>
    </row>
    <row r="43" spans="1:11" x14ac:dyDescent="0.4">
      <c r="A43" s="25" t="s">
        <v>60</v>
      </c>
      <c r="B43" s="26">
        <v>440</v>
      </c>
      <c r="C43" s="26">
        <v>209</v>
      </c>
      <c r="D43" s="26">
        <v>192</v>
      </c>
      <c r="E43" s="26">
        <v>0</v>
      </c>
      <c r="F43" s="26">
        <v>1</v>
      </c>
      <c r="G43" s="26">
        <v>8</v>
      </c>
      <c r="H43" s="26">
        <v>0</v>
      </c>
      <c r="I43" s="26">
        <v>23</v>
      </c>
      <c r="J43" s="26">
        <v>0</v>
      </c>
      <c r="K43" s="27">
        <v>7</v>
      </c>
    </row>
    <row r="44" spans="1:11" x14ac:dyDescent="0.4">
      <c r="A44" s="29" t="s">
        <v>61</v>
      </c>
      <c r="B44" s="26">
        <v>138</v>
      </c>
      <c r="C44" s="26">
        <v>77</v>
      </c>
      <c r="D44" s="26">
        <v>44</v>
      </c>
      <c r="E44" s="26">
        <v>0</v>
      </c>
      <c r="F44" s="26">
        <v>0</v>
      </c>
      <c r="G44" s="26">
        <v>4</v>
      </c>
      <c r="H44" s="26">
        <v>0</v>
      </c>
      <c r="I44" s="26">
        <v>11</v>
      </c>
      <c r="J44" s="26">
        <v>0</v>
      </c>
      <c r="K44" s="27">
        <v>2</v>
      </c>
    </row>
    <row r="45" spans="1:11" x14ac:dyDescent="0.4">
      <c r="A45" s="29"/>
      <c r="B45" s="30"/>
      <c r="C45" s="26"/>
      <c r="D45" s="30"/>
      <c r="E45" s="30"/>
      <c r="F45" s="30"/>
      <c r="G45" s="30"/>
      <c r="H45" s="30"/>
      <c r="I45" s="30"/>
      <c r="J45" s="30"/>
      <c r="K45" s="31"/>
    </row>
    <row r="46" spans="1:11" x14ac:dyDescent="0.4">
      <c r="A46" s="24" t="s">
        <v>62</v>
      </c>
      <c r="B46" s="21">
        <v>352</v>
      </c>
      <c r="C46" s="21">
        <v>162</v>
      </c>
      <c r="D46" s="21">
        <v>140</v>
      </c>
      <c r="E46" s="21">
        <v>0</v>
      </c>
      <c r="F46" s="21">
        <v>7</v>
      </c>
      <c r="G46" s="21">
        <v>17</v>
      </c>
      <c r="H46" s="21">
        <v>0</v>
      </c>
      <c r="I46" s="21">
        <v>26</v>
      </c>
      <c r="J46" s="21">
        <v>0</v>
      </c>
      <c r="K46" s="22">
        <v>0</v>
      </c>
    </row>
    <row r="47" spans="1:11" x14ac:dyDescent="0.4">
      <c r="A47" s="29" t="s">
        <v>63</v>
      </c>
      <c r="B47" s="26">
        <v>352</v>
      </c>
      <c r="C47" s="26">
        <v>162</v>
      </c>
      <c r="D47" s="26">
        <v>140</v>
      </c>
      <c r="E47" s="26">
        <v>0</v>
      </c>
      <c r="F47" s="26">
        <v>7</v>
      </c>
      <c r="G47" s="26">
        <v>17</v>
      </c>
      <c r="H47" s="26">
        <v>0</v>
      </c>
      <c r="I47" s="26">
        <v>26</v>
      </c>
      <c r="J47" s="26">
        <v>0</v>
      </c>
      <c r="K47" s="27">
        <v>0</v>
      </c>
    </row>
    <row r="48" spans="1:11" x14ac:dyDescent="0.4">
      <c r="A48" s="29"/>
      <c r="B48" s="30"/>
      <c r="C48" s="30"/>
      <c r="D48" s="30"/>
      <c r="E48" s="30"/>
      <c r="F48" s="30"/>
      <c r="G48" s="30"/>
      <c r="H48" s="30"/>
      <c r="I48" s="30"/>
      <c r="J48" s="30"/>
      <c r="K48" s="31"/>
    </row>
    <row r="49" spans="1:11" x14ac:dyDescent="0.4">
      <c r="A49" s="24" t="s">
        <v>64</v>
      </c>
      <c r="B49" s="21">
        <v>392</v>
      </c>
      <c r="C49" s="21">
        <v>150</v>
      </c>
      <c r="D49" s="21">
        <v>208</v>
      </c>
      <c r="E49" s="21">
        <v>0</v>
      </c>
      <c r="F49" s="21">
        <v>3</v>
      </c>
      <c r="G49" s="21">
        <v>6</v>
      </c>
      <c r="H49" s="21">
        <v>0</v>
      </c>
      <c r="I49" s="21">
        <v>24</v>
      </c>
      <c r="J49" s="21">
        <v>0</v>
      </c>
      <c r="K49" s="22">
        <v>1</v>
      </c>
    </row>
    <row r="50" spans="1:11" x14ac:dyDescent="0.4">
      <c r="A50" s="29" t="s">
        <v>65</v>
      </c>
      <c r="B50" s="26">
        <v>181</v>
      </c>
      <c r="C50" s="26">
        <v>83</v>
      </c>
      <c r="D50" s="26">
        <v>83</v>
      </c>
      <c r="E50" s="26">
        <v>0</v>
      </c>
      <c r="F50" s="26">
        <v>1</v>
      </c>
      <c r="G50" s="26">
        <v>5</v>
      </c>
      <c r="H50" s="26">
        <v>0</v>
      </c>
      <c r="I50" s="26">
        <v>8</v>
      </c>
      <c r="J50" s="26">
        <v>0</v>
      </c>
      <c r="K50" s="27">
        <v>1</v>
      </c>
    </row>
    <row r="51" spans="1:11" x14ac:dyDescent="0.4">
      <c r="A51" s="25" t="s">
        <v>66</v>
      </c>
      <c r="B51" s="26">
        <v>132</v>
      </c>
      <c r="C51" s="26">
        <v>34</v>
      </c>
      <c r="D51" s="26">
        <v>81</v>
      </c>
      <c r="E51" s="26">
        <v>0</v>
      </c>
      <c r="F51" s="26">
        <v>2</v>
      </c>
      <c r="G51" s="26">
        <v>0</v>
      </c>
      <c r="H51" s="26">
        <v>0</v>
      </c>
      <c r="I51" s="26">
        <v>15</v>
      </c>
      <c r="J51" s="26">
        <v>0</v>
      </c>
      <c r="K51" s="27">
        <v>0</v>
      </c>
    </row>
    <row r="52" spans="1:11" x14ac:dyDescent="0.4">
      <c r="A52" s="25" t="s">
        <v>67</v>
      </c>
      <c r="B52" s="26">
        <v>79</v>
      </c>
      <c r="C52" s="26">
        <v>33</v>
      </c>
      <c r="D52" s="26">
        <v>44</v>
      </c>
      <c r="E52" s="26">
        <v>0</v>
      </c>
      <c r="F52" s="26">
        <v>0</v>
      </c>
      <c r="G52" s="26">
        <v>1</v>
      </c>
      <c r="H52" s="26">
        <v>0</v>
      </c>
      <c r="I52" s="26">
        <v>1</v>
      </c>
      <c r="J52" s="26">
        <v>0</v>
      </c>
      <c r="K52" s="27">
        <v>0</v>
      </c>
    </row>
    <row r="53" spans="1:11" x14ac:dyDescent="0.4">
      <c r="A53" s="25"/>
      <c r="B53" s="30"/>
      <c r="C53" s="30"/>
      <c r="D53" s="30"/>
      <c r="E53" s="30"/>
      <c r="F53" s="30"/>
      <c r="G53" s="30"/>
      <c r="H53" s="30"/>
      <c r="I53" s="30"/>
      <c r="J53" s="30"/>
      <c r="K53" s="31"/>
    </row>
    <row r="54" spans="1:11" x14ac:dyDescent="0.4">
      <c r="A54" s="24" t="s">
        <v>68</v>
      </c>
      <c r="B54" s="21">
        <v>531</v>
      </c>
      <c r="C54" s="21">
        <v>298</v>
      </c>
      <c r="D54" s="21">
        <v>184</v>
      </c>
      <c r="E54" s="21">
        <v>0</v>
      </c>
      <c r="F54" s="21">
        <v>6</v>
      </c>
      <c r="G54" s="21">
        <v>18</v>
      </c>
      <c r="H54" s="21">
        <v>0</v>
      </c>
      <c r="I54" s="21">
        <v>25</v>
      </c>
      <c r="J54" s="21">
        <v>0</v>
      </c>
      <c r="K54" s="22">
        <v>0</v>
      </c>
    </row>
    <row r="55" spans="1:11" x14ac:dyDescent="0.4">
      <c r="A55" s="25" t="s">
        <v>69</v>
      </c>
      <c r="B55" s="26">
        <v>531</v>
      </c>
      <c r="C55" s="26">
        <v>298</v>
      </c>
      <c r="D55" s="26">
        <v>184</v>
      </c>
      <c r="E55" s="26">
        <v>0</v>
      </c>
      <c r="F55" s="26">
        <v>6</v>
      </c>
      <c r="G55" s="26">
        <v>18</v>
      </c>
      <c r="H55" s="26">
        <v>0</v>
      </c>
      <c r="I55" s="26">
        <v>25</v>
      </c>
      <c r="J55" s="26">
        <v>0</v>
      </c>
      <c r="K55" s="27">
        <v>0</v>
      </c>
    </row>
    <row r="56" spans="1:11" x14ac:dyDescent="0.4">
      <c r="A56" s="25"/>
      <c r="B56" s="30"/>
      <c r="C56" s="30"/>
      <c r="D56" s="30"/>
      <c r="E56" s="30"/>
      <c r="F56" s="30"/>
      <c r="G56" s="30"/>
      <c r="H56" s="30"/>
      <c r="I56" s="30"/>
      <c r="J56" s="30"/>
      <c r="K56" s="31"/>
    </row>
    <row r="57" spans="1:11" x14ac:dyDescent="0.4">
      <c r="A57" s="24" t="s">
        <v>70</v>
      </c>
      <c r="B57" s="21">
        <v>557</v>
      </c>
      <c r="C57" s="21">
        <v>303</v>
      </c>
      <c r="D57" s="21">
        <v>212</v>
      </c>
      <c r="E57" s="21">
        <v>0</v>
      </c>
      <c r="F57" s="21">
        <v>7</v>
      </c>
      <c r="G57" s="21">
        <v>14</v>
      </c>
      <c r="H57" s="21">
        <v>0</v>
      </c>
      <c r="I57" s="21">
        <v>21</v>
      </c>
      <c r="J57" s="21">
        <v>0</v>
      </c>
      <c r="K57" s="22">
        <v>0</v>
      </c>
    </row>
    <row r="58" spans="1:11" x14ac:dyDescent="0.4">
      <c r="A58" s="29" t="s">
        <v>71</v>
      </c>
      <c r="B58" s="57">
        <v>557</v>
      </c>
      <c r="C58" s="26">
        <v>303</v>
      </c>
      <c r="D58" s="30">
        <v>212</v>
      </c>
      <c r="E58" s="30">
        <v>0</v>
      </c>
      <c r="F58" s="30">
        <v>7</v>
      </c>
      <c r="G58" s="30">
        <v>14</v>
      </c>
      <c r="H58" s="30">
        <v>0</v>
      </c>
      <c r="I58" s="30">
        <v>21</v>
      </c>
      <c r="J58" s="30">
        <v>0</v>
      </c>
      <c r="K58" s="31">
        <v>0</v>
      </c>
    </row>
    <row r="59" spans="1:11" x14ac:dyDescent="0.4">
      <c r="A59" s="34"/>
      <c r="B59" s="55"/>
      <c r="C59" s="35"/>
      <c r="D59" s="36"/>
      <c r="E59" s="48"/>
      <c r="F59" s="36"/>
      <c r="G59" s="36"/>
      <c r="H59" s="36"/>
      <c r="I59" s="36"/>
      <c r="J59" s="36"/>
      <c r="K59" s="36"/>
    </row>
    <row r="60" spans="1:11" x14ac:dyDescent="0.4">
      <c r="A60" s="41" t="s">
        <v>72</v>
      </c>
      <c r="B60" s="37"/>
    </row>
    <row r="61" spans="1:11" hidden="1" x14ac:dyDescent="0.4">
      <c r="B61" s="37"/>
    </row>
    <row r="62" spans="1:11" hidden="1" x14ac:dyDescent="0.4"/>
    <row r="63" spans="1:11" hidden="1" x14ac:dyDescent="0.4"/>
  </sheetData>
  <mergeCells count="7">
    <mergeCell ref="A3:K3"/>
    <mergeCell ref="A4:K4"/>
    <mergeCell ref="A5:K5"/>
    <mergeCell ref="A6:K6"/>
    <mergeCell ref="A8:A9"/>
    <mergeCell ref="B8:B9"/>
    <mergeCell ref="C8:K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C62"/>
  <sheetViews>
    <sheetView workbookViewId="0"/>
  </sheetViews>
  <sheetFormatPr defaultColWidth="0" defaultRowHeight="14.5" zeroHeight="1" x14ac:dyDescent="0.35"/>
  <cols>
    <col min="1" max="1" width="48.90625" customWidth="1"/>
    <col min="2" max="2" width="23.08984375" customWidth="1"/>
    <col min="3" max="3" width="20.08984375" customWidth="1"/>
    <col min="4" max="5" width="16.6328125" customWidth="1"/>
    <col min="6" max="6" width="18.6328125" customWidth="1"/>
    <col min="7" max="7" width="19.453125" customWidth="1"/>
    <col min="8" max="8" width="24.08984375" bestFit="1" customWidth="1"/>
    <col min="9" max="9" width="22.90625" customWidth="1"/>
    <col min="10" max="16383" width="11.453125" hidden="1"/>
    <col min="16384" max="16384" width="2" hidden="1" customWidth="1"/>
  </cols>
  <sheetData>
    <row r="1" spans="1:9" ht="17.5" x14ac:dyDescent="0.35">
      <c r="A1" s="11" t="s">
        <v>91</v>
      </c>
      <c r="B1" s="12"/>
      <c r="C1" s="12"/>
      <c r="D1" s="12"/>
      <c r="E1" s="12"/>
      <c r="F1" s="12"/>
      <c r="G1" s="12"/>
      <c r="H1" s="12"/>
      <c r="I1" s="12"/>
    </row>
    <row r="2" spans="1:9" ht="17.5" x14ac:dyDescent="0.35">
      <c r="A2" s="58"/>
      <c r="B2" s="12"/>
      <c r="C2" s="12"/>
      <c r="D2" s="12"/>
      <c r="E2" s="12"/>
      <c r="F2" s="12"/>
      <c r="G2" s="12"/>
      <c r="H2" s="12"/>
      <c r="I2" s="12"/>
    </row>
    <row r="3" spans="1:9" ht="17.5" x14ac:dyDescent="0.35">
      <c r="A3" s="179" t="s">
        <v>8</v>
      </c>
      <c r="B3" s="179"/>
      <c r="C3" s="179"/>
      <c r="D3" s="179"/>
      <c r="E3" s="179"/>
      <c r="F3" s="179"/>
      <c r="G3" s="179"/>
      <c r="H3" s="179"/>
      <c r="I3" s="179"/>
    </row>
    <row r="4" spans="1:9" ht="17.5" x14ac:dyDescent="0.35">
      <c r="A4" s="179" t="s">
        <v>9</v>
      </c>
      <c r="B4" s="179"/>
      <c r="C4" s="179"/>
      <c r="D4" s="179"/>
      <c r="E4" s="179"/>
      <c r="F4" s="179"/>
      <c r="G4" s="179"/>
      <c r="H4" s="179"/>
      <c r="I4" s="179"/>
    </row>
    <row r="5" spans="1:9" ht="17.5" x14ac:dyDescent="0.35">
      <c r="A5" s="179" t="s">
        <v>10</v>
      </c>
      <c r="B5" s="179"/>
      <c r="C5" s="179"/>
      <c r="D5" s="179"/>
      <c r="E5" s="179"/>
      <c r="F5" s="179"/>
      <c r="G5" s="179"/>
      <c r="H5" s="179"/>
      <c r="I5" s="179"/>
    </row>
    <row r="6" spans="1:9" ht="17.5" x14ac:dyDescent="0.35">
      <c r="A6" s="178" t="s">
        <v>29</v>
      </c>
      <c r="B6" s="178"/>
      <c r="C6" s="178"/>
      <c r="D6" s="178"/>
      <c r="E6" s="178"/>
      <c r="F6" s="178"/>
      <c r="G6" s="178"/>
      <c r="H6" s="178"/>
      <c r="I6" s="178"/>
    </row>
    <row r="7" spans="1:9" ht="18" x14ac:dyDescent="0.4">
      <c r="A7" s="39"/>
      <c r="B7" s="39"/>
      <c r="C7" s="39"/>
      <c r="D7" s="39"/>
      <c r="E7" s="39"/>
      <c r="F7" s="39"/>
      <c r="G7" s="39"/>
      <c r="H7" s="39"/>
      <c r="I7" s="39"/>
    </row>
    <row r="8" spans="1:9" ht="47.25" customHeight="1" x14ac:dyDescent="0.35">
      <c r="A8" s="189" t="s">
        <v>31</v>
      </c>
      <c r="B8" s="195" t="s">
        <v>92</v>
      </c>
      <c r="C8" s="197" t="s">
        <v>93</v>
      </c>
      <c r="D8" s="197"/>
      <c r="E8" s="197"/>
      <c r="F8" s="198" t="s">
        <v>94</v>
      </c>
      <c r="G8" s="199"/>
      <c r="H8" s="200" t="s">
        <v>95</v>
      </c>
      <c r="I8" s="202" t="s">
        <v>96</v>
      </c>
    </row>
    <row r="9" spans="1:9" ht="52.5" customHeight="1" x14ac:dyDescent="0.35">
      <c r="A9" s="190"/>
      <c r="B9" s="196"/>
      <c r="C9" s="59" t="s">
        <v>97</v>
      </c>
      <c r="D9" s="60" t="s">
        <v>98</v>
      </c>
      <c r="E9" s="59" t="s">
        <v>99</v>
      </c>
      <c r="F9" s="60" t="s">
        <v>100</v>
      </c>
      <c r="G9" s="59" t="s">
        <v>101</v>
      </c>
      <c r="H9" s="201"/>
      <c r="I9" s="203"/>
    </row>
    <row r="10" spans="1:9" ht="17.5" x14ac:dyDescent="0.35">
      <c r="A10" s="52"/>
      <c r="B10" s="61"/>
      <c r="C10" s="62"/>
      <c r="D10" s="62"/>
      <c r="E10" s="62"/>
      <c r="F10" s="62"/>
      <c r="G10" s="62"/>
      <c r="H10" s="62"/>
      <c r="I10" s="62"/>
    </row>
    <row r="11" spans="1:9" ht="17.5" x14ac:dyDescent="0.35">
      <c r="A11" s="20" t="s">
        <v>37</v>
      </c>
      <c r="B11" s="22">
        <v>3884</v>
      </c>
      <c r="C11" s="63">
        <v>308</v>
      </c>
      <c r="D11" s="63">
        <v>376</v>
      </c>
      <c r="E11" s="63">
        <v>22</v>
      </c>
      <c r="F11" s="63">
        <v>863</v>
      </c>
      <c r="G11" s="63">
        <v>472</v>
      </c>
      <c r="H11" s="63">
        <v>1633</v>
      </c>
      <c r="I11" s="64">
        <v>210</v>
      </c>
    </row>
    <row r="12" spans="1:9" ht="17.5" x14ac:dyDescent="0.35">
      <c r="A12" s="23"/>
      <c r="B12" s="22"/>
      <c r="C12" s="63"/>
      <c r="D12" s="63"/>
      <c r="E12" s="63"/>
      <c r="F12" s="63"/>
      <c r="G12" s="63"/>
      <c r="H12" s="63"/>
      <c r="I12" s="64"/>
    </row>
    <row r="13" spans="1:9" ht="17.5" x14ac:dyDescent="0.35">
      <c r="A13" s="24" t="s">
        <v>38</v>
      </c>
      <c r="B13" s="22">
        <v>1493</v>
      </c>
      <c r="C13" s="22">
        <v>113</v>
      </c>
      <c r="D13" s="22">
        <v>157</v>
      </c>
      <c r="E13" s="22">
        <v>8</v>
      </c>
      <c r="F13" s="22">
        <v>316</v>
      </c>
      <c r="G13" s="22">
        <v>171</v>
      </c>
      <c r="H13" s="22">
        <v>595</v>
      </c>
      <c r="I13" s="22">
        <v>133</v>
      </c>
    </row>
    <row r="14" spans="1:9" ht="18" x14ac:dyDescent="0.4">
      <c r="A14" s="25" t="s">
        <v>39</v>
      </c>
      <c r="B14" s="65">
        <v>1481</v>
      </c>
      <c r="C14" s="66">
        <v>113</v>
      </c>
      <c r="D14" s="66">
        <v>155</v>
      </c>
      <c r="E14" s="66">
        <v>8</v>
      </c>
      <c r="F14" s="66">
        <v>310</v>
      </c>
      <c r="G14" s="66">
        <v>169</v>
      </c>
      <c r="H14" s="66">
        <v>593</v>
      </c>
      <c r="I14" s="45">
        <v>133</v>
      </c>
    </row>
    <row r="15" spans="1:9" ht="18" x14ac:dyDescent="0.4">
      <c r="A15" s="25" t="s">
        <v>40</v>
      </c>
      <c r="B15" s="65">
        <v>12</v>
      </c>
      <c r="C15" s="66">
        <v>0</v>
      </c>
      <c r="D15" s="66">
        <v>2</v>
      </c>
      <c r="E15" s="66">
        <v>0</v>
      </c>
      <c r="F15" s="66">
        <v>6</v>
      </c>
      <c r="G15" s="66">
        <v>2</v>
      </c>
      <c r="H15" s="66">
        <v>2</v>
      </c>
      <c r="I15" s="45">
        <v>0</v>
      </c>
    </row>
    <row r="16" spans="1:9" ht="18" x14ac:dyDescent="0.4">
      <c r="A16" s="25"/>
      <c r="B16" s="65"/>
      <c r="C16" s="66"/>
      <c r="D16" s="66"/>
      <c r="E16" s="66"/>
      <c r="F16" s="66"/>
      <c r="G16" s="66"/>
      <c r="H16" s="66"/>
      <c r="I16" s="65"/>
    </row>
    <row r="17" spans="1:9" ht="17.5" x14ac:dyDescent="0.35">
      <c r="A17" s="24" t="s">
        <v>41</v>
      </c>
      <c r="B17" s="22">
        <v>158</v>
      </c>
      <c r="C17" s="22">
        <v>7</v>
      </c>
      <c r="D17" s="22">
        <v>29</v>
      </c>
      <c r="E17" s="22">
        <v>0</v>
      </c>
      <c r="F17" s="22">
        <v>38</v>
      </c>
      <c r="G17" s="22">
        <v>30</v>
      </c>
      <c r="H17" s="22">
        <v>41</v>
      </c>
      <c r="I17" s="22">
        <v>13</v>
      </c>
    </row>
    <row r="18" spans="1:9" ht="18" x14ac:dyDescent="0.4">
      <c r="A18" s="25" t="s">
        <v>42</v>
      </c>
      <c r="B18" s="65">
        <v>158</v>
      </c>
      <c r="C18" s="66">
        <v>7</v>
      </c>
      <c r="D18" s="66">
        <v>29</v>
      </c>
      <c r="E18" s="66">
        <v>0</v>
      </c>
      <c r="F18" s="66">
        <v>38</v>
      </c>
      <c r="G18" s="66">
        <v>30</v>
      </c>
      <c r="H18" s="66">
        <v>41</v>
      </c>
      <c r="I18" s="45">
        <v>13</v>
      </c>
    </row>
    <row r="19" spans="1:9" ht="18" x14ac:dyDescent="0.4">
      <c r="A19" s="39"/>
      <c r="B19" s="45"/>
      <c r="C19" s="66"/>
      <c r="D19" s="66"/>
      <c r="E19" s="66"/>
      <c r="F19" s="66"/>
      <c r="G19" s="66"/>
      <c r="H19" s="66"/>
      <c r="I19" s="45"/>
    </row>
    <row r="20" spans="1:9" ht="17.5" x14ac:dyDescent="0.35">
      <c r="A20" s="24" t="s">
        <v>43</v>
      </c>
      <c r="B20" s="22">
        <v>234</v>
      </c>
      <c r="C20" s="22">
        <v>3</v>
      </c>
      <c r="D20" s="22">
        <v>12</v>
      </c>
      <c r="E20" s="22">
        <v>4</v>
      </c>
      <c r="F20" s="22">
        <v>44</v>
      </c>
      <c r="G20" s="22">
        <v>37</v>
      </c>
      <c r="H20" s="22">
        <v>131</v>
      </c>
      <c r="I20" s="22">
        <v>3</v>
      </c>
    </row>
    <row r="21" spans="1:9" ht="18" x14ac:dyDescent="0.4">
      <c r="A21" s="29" t="s">
        <v>44</v>
      </c>
      <c r="B21" s="65">
        <v>234</v>
      </c>
      <c r="C21" s="66">
        <v>3</v>
      </c>
      <c r="D21" s="66">
        <v>12</v>
      </c>
      <c r="E21" s="66">
        <v>4</v>
      </c>
      <c r="F21" s="66">
        <v>44</v>
      </c>
      <c r="G21" s="66">
        <v>37</v>
      </c>
      <c r="H21" s="66">
        <v>131</v>
      </c>
      <c r="I21" s="45">
        <v>3</v>
      </c>
    </row>
    <row r="22" spans="1:9" ht="18" x14ac:dyDescent="0.4">
      <c r="A22" s="29"/>
      <c r="B22" s="65"/>
      <c r="C22" s="66"/>
      <c r="D22" s="66"/>
      <c r="E22" s="66"/>
      <c r="F22" s="66"/>
      <c r="G22" s="66"/>
      <c r="H22" s="66"/>
      <c r="I22" s="45"/>
    </row>
    <row r="23" spans="1:9" ht="17.5" x14ac:dyDescent="0.35">
      <c r="A23" s="24" t="s">
        <v>45</v>
      </c>
      <c r="B23" s="22">
        <v>113</v>
      </c>
      <c r="C23" s="22">
        <v>15</v>
      </c>
      <c r="D23" s="22">
        <v>15</v>
      </c>
      <c r="E23" s="22">
        <v>1</v>
      </c>
      <c r="F23" s="22">
        <v>16</v>
      </c>
      <c r="G23" s="22">
        <v>14</v>
      </c>
      <c r="H23" s="22">
        <v>46</v>
      </c>
      <c r="I23" s="22">
        <v>6</v>
      </c>
    </row>
    <row r="24" spans="1:9" ht="18" x14ac:dyDescent="0.4">
      <c r="A24" s="25" t="s">
        <v>46</v>
      </c>
      <c r="B24" s="65">
        <v>76</v>
      </c>
      <c r="C24" s="66">
        <v>9</v>
      </c>
      <c r="D24" s="66">
        <v>12</v>
      </c>
      <c r="E24" s="66">
        <v>1</v>
      </c>
      <c r="F24" s="66">
        <v>14</v>
      </c>
      <c r="G24" s="66">
        <v>13</v>
      </c>
      <c r="H24" s="66">
        <v>23</v>
      </c>
      <c r="I24" s="45">
        <v>4</v>
      </c>
    </row>
    <row r="25" spans="1:9" ht="18" x14ac:dyDescent="0.4">
      <c r="A25" s="25" t="s">
        <v>47</v>
      </c>
      <c r="B25" s="65">
        <v>37</v>
      </c>
      <c r="C25" s="66">
        <v>6</v>
      </c>
      <c r="D25" s="66">
        <v>3</v>
      </c>
      <c r="E25" s="66">
        <v>0</v>
      </c>
      <c r="F25" s="66">
        <v>2</v>
      </c>
      <c r="G25" s="66">
        <v>1</v>
      </c>
      <c r="H25" s="66">
        <v>23</v>
      </c>
      <c r="I25" s="45">
        <v>2</v>
      </c>
    </row>
    <row r="26" spans="1:9" ht="18" x14ac:dyDescent="0.4">
      <c r="A26" s="25"/>
      <c r="B26" s="65"/>
      <c r="C26" s="66"/>
      <c r="D26" s="66"/>
      <c r="E26" s="66"/>
      <c r="F26" s="66"/>
      <c r="G26" s="66"/>
      <c r="H26" s="66"/>
      <c r="I26" s="45"/>
    </row>
    <row r="27" spans="1:9" ht="17.5" x14ac:dyDescent="0.35">
      <c r="A27" s="24" t="s">
        <v>48</v>
      </c>
      <c r="B27" s="22">
        <v>207</v>
      </c>
      <c r="C27" s="22">
        <v>41</v>
      </c>
      <c r="D27" s="22">
        <v>13</v>
      </c>
      <c r="E27" s="22">
        <v>0</v>
      </c>
      <c r="F27" s="22">
        <v>51</v>
      </c>
      <c r="G27" s="22">
        <v>15</v>
      </c>
      <c r="H27" s="22">
        <v>87</v>
      </c>
      <c r="I27" s="22">
        <v>0</v>
      </c>
    </row>
    <row r="28" spans="1:9" ht="18" x14ac:dyDescent="0.4">
      <c r="A28" s="25" t="s">
        <v>49</v>
      </c>
      <c r="B28" s="65">
        <v>180</v>
      </c>
      <c r="C28" s="66">
        <v>39</v>
      </c>
      <c r="D28" s="66">
        <v>13</v>
      </c>
      <c r="E28" s="66">
        <v>0</v>
      </c>
      <c r="F28" s="66">
        <v>46</v>
      </c>
      <c r="G28" s="66">
        <v>15</v>
      </c>
      <c r="H28" s="66">
        <v>67</v>
      </c>
      <c r="I28" s="45">
        <v>0</v>
      </c>
    </row>
    <row r="29" spans="1:9" ht="18" x14ac:dyDescent="0.4">
      <c r="A29" s="25" t="s">
        <v>50</v>
      </c>
      <c r="B29" s="65">
        <v>27</v>
      </c>
      <c r="C29" s="66">
        <v>2</v>
      </c>
      <c r="D29" s="66">
        <v>0</v>
      </c>
      <c r="E29" s="66">
        <v>0</v>
      </c>
      <c r="F29" s="66">
        <v>5</v>
      </c>
      <c r="G29" s="66">
        <v>0</v>
      </c>
      <c r="H29" s="66">
        <v>20</v>
      </c>
      <c r="I29" s="45">
        <v>0</v>
      </c>
    </row>
    <row r="30" spans="1:9" ht="18" x14ac:dyDescent="0.4">
      <c r="A30" s="25"/>
      <c r="B30" s="56"/>
      <c r="C30" s="67"/>
      <c r="D30" s="67"/>
      <c r="E30" s="67"/>
      <c r="F30" s="67"/>
      <c r="G30" s="67"/>
      <c r="H30" s="67"/>
      <c r="I30" s="68"/>
    </row>
    <row r="31" spans="1:9" ht="17.5" x14ac:dyDescent="0.35">
      <c r="A31" s="24" t="s">
        <v>51</v>
      </c>
      <c r="B31" s="22">
        <v>325</v>
      </c>
      <c r="C31" s="22">
        <v>36</v>
      </c>
      <c r="D31" s="22">
        <v>23</v>
      </c>
      <c r="E31" s="22">
        <v>1</v>
      </c>
      <c r="F31" s="22">
        <v>98</v>
      </c>
      <c r="G31" s="22">
        <v>18</v>
      </c>
      <c r="H31" s="22">
        <v>119</v>
      </c>
      <c r="I31" s="22">
        <v>30</v>
      </c>
    </row>
    <row r="32" spans="1:9" ht="18" x14ac:dyDescent="0.4">
      <c r="A32" s="25" t="s">
        <v>52</v>
      </c>
      <c r="B32" s="65">
        <v>325</v>
      </c>
      <c r="C32" s="66">
        <v>36</v>
      </c>
      <c r="D32" s="66">
        <v>23</v>
      </c>
      <c r="E32" s="66">
        <v>1</v>
      </c>
      <c r="F32" s="66">
        <v>98</v>
      </c>
      <c r="G32" s="66">
        <v>18</v>
      </c>
      <c r="H32" s="66">
        <v>119</v>
      </c>
      <c r="I32" s="45">
        <v>30</v>
      </c>
    </row>
    <row r="33" spans="1:9" ht="18" x14ac:dyDescent="0.4">
      <c r="A33" s="25"/>
      <c r="B33" s="56"/>
      <c r="C33" s="67"/>
      <c r="D33" s="67"/>
      <c r="E33" s="67"/>
      <c r="F33" s="67"/>
      <c r="G33" s="67"/>
      <c r="H33" s="67"/>
      <c r="I33" s="68"/>
    </row>
    <row r="34" spans="1:9" ht="17.5" x14ac:dyDescent="0.35">
      <c r="A34" s="24" t="s">
        <v>53</v>
      </c>
      <c r="B34" s="22">
        <v>224</v>
      </c>
      <c r="C34" s="22">
        <v>13</v>
      </c>
      <c r="D34" s="22">
        <v>16</v>
      </c>
      <c r="E34" s="22">
        <v>0</v>
      </c>
      <c r="F34" s="22">
        <v>43</v>
      </c>
      <c r="G34" s="22">
        <v>54</v>
      </c>
      <c r="H34" s="22">
        <v>92</v>
      </c>
      <c r="I34" s="22">
        <v>6</v>
      </c>
    </row>
    <row r="35" spans="1:9" ht="18" x14ac:dyDescent="0.4">
      <c r="A35" s="25" t="s">
        <v>54</v>
      </c>
      <c r="B35" s="65">
        <v>130</v>
      </c>
      <c r="C35" s="66">
        <v>11</v>
      </c>
      <c r="D35" s="66">
        <v>12</v>
      </c>
      <c r="E35" s="66">
        <v>0</v>
      </c>
      <c r="F35" s="66">
        <v>30</v>
      </c>
      <c r="G35" s="66">
        <v>27</v>
      </c>
      <c r="H35" s="66">
        <v>45</v>
      </c>
      <c r="I35" s="45">
        <v>5</v>
      </c>
    </row>
    <row r="36" spans="1:9" ht="18" x14ac:dyDescent="0.4">
      <c r="A36" s="25" t="s">
        <v>55</v>
      </c>
      <c r="B36" s="65">
        <v>94</v>
      </c>
      <c r="C36" s="66">
        <v>2</v>
      </c>
      <c r="D36" s="66">
        <v>4</v>
      </c>
      <c r="E36" s="66">
        <v>0</v>
      </c>
      <c r="F36" s="66">
        <v>13</v>
      </c>
      <c r="G36" s="66">
        <v>27</v>
      </c>
      <c r="H36" s="66">
        <v>47</v>
      </c>
      <c r="I36" s="45">
        <v>1</v>
      </c>
    </row>
    <row r="37" spans="1:9" ht="18" x14ac:dyDescent="0.4">
      <c r="A37" s="25"/>
      <c r="B37" s="56"/>
      <c r="C37" s="67"/>
      <c r="D37" s="67"/>
      <c r="E37" s="67"/>
      <c r="F37" s="67"/>
      <c r="G37" s="67"/>
      <c r="H37" s="67"/>
      <c r="I37" s="68"/>
    </row>
    <row r="38" spans="1:9" ht="17.5" x14ac:dyDescent="0.35">
      <c r="A38" s="24" t="s">
        <v>56</v>
      </c>
      <c r="B38" s="22">
        <v>81</v>
      </c>
      <c r="C38" s="22">
        <v>4</v>
      </c>
      <c r="D38" s="22">
        <v>3</v>
      </c>
      <c r="E38" s="22">
        <v>0</v>
      </c>
      <c r="F38" s="22">
        <v>36</v>
      </c>
      <c r="G38" s="22">
        <v>11</v>
      </c>
      <c r="H38" s="22">
        <v>27</v>
      </c>
      <c r="I38" s="22">
        <v>0</v>
      </c>
    </row>
    <row r="39" spans="1:9" ht="18" x14ac:dyDescent="0.4">
      <c r="A39" s="29" t="s">
        <v>57</v>
      </c>
      <c r="B39" s="65">
        <v>30</v>
      </c>
      <c r="C39" s="66">
        <v>4</v>
      </c>
      <c r="D39" s="66">
        <v>3</v>
      </c>
      <c r="E39" s="66">
        <v>0</v>
      </c>
      <c r="F39" s="66">
        <v>13</v>
      </c>
      <c r="G39" s="66">
        <v>4</v>
      </c>
      <c r="H39" s="66">
        <v>6</v>
      </c>
      <c r="I39" s="45">
        <v>0</v>
      </c>
    </row>
    <row r="40" spans="1:9" ht="18" x14ac:dyDescent="0.4">
      <c r="A40" s="25" t="s">
        <v>58</v>
      </c>
      <c r="B40" s="65">
        <v>51</v>
      </c>
      <c r="C40" s="66">
        <v>0</v>
      </c>
      <c r="D40" s="66">
        <v>0</v>
      </c>
      <c r="E40" s="66">
        <v>0</v>
      </c>
      <c r="F40" s="66">
        <v>23</v>
      </c>
      <c r="G40" s="66">
        <v>7</v>
      </c>
      <c r="H40" s="66">
        <v>21</v>
      </c>
      <c r="I40" s="45">
        <v>0</v>
      </c>
    </row>
    <row r="41" spans="1:9" ht="18" x14ac:dyDescent="0.4">
      <c r="A41" s="25"/>
      <c r="B41" s="56"/>
      <c r="C41" s="67"/>
      <c r="D41" s="67"/>
      <c r="E41" s="67"/>
      <c r="F41" s="67"/>
      <c r="G41" s="67"/>
      <c r="H41" s="67"/>
      <c r="I41" s="68"/>
    </row>
    <row r="42" spans="1:9" ht="17.5" x14ac:dyDescent="0.35">
      <c r="A42" s="24" t="s">
        <v>59</v>
      </c>
      <c r="B42" s="22">
        <v>292</v>
      </c>
      <c r="C42" s="22">
        <v>11</v>
      </c>
      <c r="D42" s="22">
        <v>48</v>
      </c>
      <c r="E42" s="22">
        <v>2</v>
      </c>
      <c r="F42" s="22">
        <v>48</v>
      </c>
      <c r="G42" s="22">
        <v>40</v>
      </c>
      <c r="H42" s="22">
        <v>138</v>
      </c>
      <c r="I42" s="22">
        <v>5</v>
      </c>
    </row>
    <row r="43" spans="1:9" ht="18" x14ac:dyDescent="0.4">
      <c r="A43" s="25" t="s">
        <v>60</v>
      </c>
      <c r="B43" s="65">
        <v>228</v>
      </c>
      <c r="C43" s="66">
        <v>10</v>
      </c>
      <c r="D43" s="66">
        <v>37</v>
      </c>
      <c r="E43" s="66">
        <v>0</v>
      </c>
      <c r="F43" s="66">
        <v>37</v>
      </c>
      <c r="G43" s="66">
        <v>32</v>
      </c>
      <c r="H43" s="66">
        <v>108</v>
      </c>
      <c r="I43" s="45">
        <v>4</v>
      </c>
    </row>
    <row r="44" spans="1:9" ht="18" x14ac:dyDescent="0.4">
      <c r="A44" s="29" t="s">
        <v>61</v>
      </c>
      <c r="B44" s="65">
        <v>64</v>
      </c>
      <c r="C44" s="66">
        <v>1</v>
      </c>
      <c r="D44" s="66">
        <v>11</v>
      </c>
      <c r="E44" s="66">
        <v>2</v>
      </c>
      <c r="F44" s="66">
        <v>11</v>
      </c>
      <c r="G44" s="66">
        <v>8</v>
      </c>
      <c r="H44" s="66">
        <v>30</v>
      </c>
      <c r="I44" s="45">
        <v>1</v>
      </c>
    </row>
    <row r="45" spans="1:9" ht="18" x14ac:dyDescent="0.4">
      <c r="A45" s="29"/>
      <c r="B45" s="56"/>
      <c r="C45" s="67"/>
      <c r="D45" s="67"/>
      <c r="E45" s="67"/>
      <c r="F45" s="67"/>
      <c r="G45" s="67"/>
      <c r="H45" s="67"/>
      <c r="I45" s="68"/>
    </row>
    <row r="46" spans="1:9" ht="17.5" x14ac:dyDescent="0.35">
      <c r="A46" s="24" t="s">
        <v>62</v>
      </c>
      <c r="B46" s="22">
        <v>253</v>
      </c>
      <c r="C46" s="22">
        <v>9</v>
      </c>
      <c r="D46" s="22">
        <v>15</v>
      </c>
      <c r="E46" s="22">
        <v>1</v>
      </c>
      <c r="F46" s="22">
        <v>67</v>
      </c>
      <c r="G46" s="22">
        <v>23</v>
      </c>
      <c r="H46" s="22">
        <v>132</v>
      </c>
      <c r="I46" s="22">
        <v>6</v>
      </c>
    </row>
    <row r="47" spans="1:9" ht="18" x14ac:dyDescent="0.4">
      <c r="A47" s="29" t="s">
        <v>63</v>
      </c>
      <c r="B47" s="65">
        <v>253</v>
      </c>
      <c r="C47" s="66">
        <v>9</v>
      </c>
      <c r="D47" s="66">
        <v>15</v>
      </c>
      <c r="E47" s="66">
        <v>1</v>
      </c>
      <c r="F47" s="66">
        <v>67</v>
      </c>
      <c r="G47" s="66">
        <v>23</v>
      </c>
      <c r="H47" s="66">
        <v>132</v>
      </c>
      <c r="I47" s="45">
        <v>6</v>
      </c>
    </row>
    <row r="48" spans="1:9" ht="18" x14ac:dyDescent="0.4">
      <c r="A48" s="29"/>
      <c r="B48" s="56"/>
      <c r="C48" s="67"/>
      <c r="D48" s="67"/>
      <c r="E48" s="67"/>
      <c r="F48" s="67"/>
      <c r="G48" s="67"/>
      <c r="H48" s="67"/>
      <c r="I48" s="68"/>
    </row>
    <row r="49" spans="1:9" ht="17.5" x14ac:dyDescent="0.35">
      <c r="A49" s="24" t="s">
        <v>64</v>
      </c>
      <c r="B49" s="22">
        <v>150</v>
      </c>
      <c r="C49" s="22">
        <v>9</v>
      </c>
      <c r="D49" s="22">
        <v>14</v>
      </c>
      <c r="E49" s="22">
        <v>0</v>
      </c>
      <c r="F49" s="22">
        <v>16</v>
      </c>
      <c r="G49" s="22">
        <v>31</v>
      </c>
      <c r="H49" s="22">
        <v>80</v>
      </c>
      <c r="I49" s="22">
        <v>0</v>
      </c>
    </row>
    <row r="50" spans="1:9" ht="18" x14ac:dyDescent="0.4">
      <c r="A50" s="29" t="s">
        <v>65</v>
      </c>
      <c r="B50" s="65">
        <v>107</v>
      </c>
      <c r="C50" s="66">
        <v>8</v>
      </c>
      <c r="D50" s="66">
        <v>12</v>
      </c>
      <c r="E50" s="66">
        <v>0</v>
      </c>
      <c r="F50" s="66">
        <v>13</v>
      </c>
      <c r="G50" s="66">
        <v>28</v>
      </c>
      <c r="H50" s="66">
        <v>46</v>
      </c>
      <c r="I50" s="45">
        <v>0</v>
      </c>
    </row>
    <row r="51" spans="1:9" ht="18" x14ac:dyDescent="0.4">
      <c r="A51" s="25" t="s">
        <v>66</v>
      </c>
      <c r="B51" s="65">
        <v>41</v>
      </c>
      <c r="C51" s="66">
        <v>1</v>
      </c>
      <c r="D51" s="66">
        <v>2</v>
      </c>
      <c r="E51" s="66">
        <v>0</v>
      </c>
      <c r="F51" s="66">
        <v>2</v>
      </c>
      <c r="G51" s="66">
        <v>2</v>
      </c>
      <c r="H51" s="66">
        <v>34</v>
      </c>
      <c r="I51" s="45">
        <v>0</v>
      </c>
    </row>
    <row r="52" spans="1:9" ht="18" x14ac:dyDescent="0.4">
      <c r="A52" s="25" t="s">
        <v>67</v>
      </c>
      <c r="B52" s="65">
        <v>2</v>
      </c>
      <c r="C52" s="66">
        <v>0</v>
      </c>
      <c r="D52" s="66">
        <v>0</v>
      </c>
      <c r="E52" s="66">
        <v>0</v>
      </c>
      <c r="F52" s="66">
        <v>1</v>
      </c>
      <c r="G52" s="66">
        <v>1</v>
      </c>
      <c r="H52" s="66">
        <v>0</v>
      </c>
      <c r="I52" s="45">
        <v>0</v>
      </c>
    </row>
    <row r="53" spans="1:9" ht="18" x14ac:dyDescent="0.4">
      <c r="A53" s="25"/>
      <c r="B53" s="56"/>
      <c r="C53" s="67"/>
      <c r="D53" s="67"/>
      <c r="E53" s="67"/>
      <c r="F53" s="67"/>
      <c r="G53" s="67"/>
      <c r="H53" s="67"/>
      <c r="I53" s="68"/>
    </row>
    <row r="54" spans="1:9" ht="17.5" x14ac:dyDescent="0.35">
      <c r="A54" s="24" t="s">
        <v>68</v>
      </c>
      <c r="B54" s="22">
        <v>242</v>
      </c>
      <c r="C54" s="22">
        <v>28</v>
      </c>
      <c r="D54" s="22">
        <v>20</v>
      </c>
      <c r="E54" s="22">
        <v>1</v>
      </c>
      <c r="F54" s="22">
        <v>63</v>
      </c>
      <c r="G54" s="22">
        <v>17</v>
      </c>
      <c r="H54" s="22">
        <v>105</v>
      </c>
      <c r="I54" s="22">
        <v>8</v>
      </c>
    </row>
    <row r="55" spans="1:9" ht="18" x14ac:dyDescent="0.4">
      <c r="A55" s="25" t="s">
        <v>69</v>
      </c>
      <c r="B55" s="65">
        <v>242</v>
      </c>
      <c r="C55" s="66">
        <v>28</v>
      </c>
      <c r="D55" s="66">
        <v>20</v>
      </c>
      <c r="E55" s="66">
        <v>1</v>
      </c>
      <c r="F55" s="66">
        <v>63</v>
      </c>
      <c r="G55" s="66">
        <v>17</v>
      </c>
      <c r="H55" s="66">
        <v>105</v>
      </c>
      <c r="I55" s="45">
        <v>8</v>
      </c>
    </row>
    <row r="56" spans="1:9" ht="18" x14ac:dyDescent="0.4">
      <c r="A56" s="25"/>
      <c r="B56" s="56"/>
      <c r="C56" s="67"/>
      <c r="D56" s="67"/>
      <c r="E56" s="67"/>
      <c r="F56" s="67"/>
      <c r="G56" s="67"/>
      <c r="H56" s="67"/>
      <c r="I56" s="68"/>
    </row>
    <row r="57" spans="1:9" ht="17.5" x14ac:dyDescent="0.35">
      <c r="A57" s="24" t="s">
        <v>70</v>
      </c>
      <c r="B57" s="22">
        <v>112</v>
      </c>
      <c r="C57" s="22">
        <v>19</v>
      </c>
      <c r="D57" s="22">
        <v>11</v>
      </c>
      <c r="E57" s="22">
        <v>4</v>
      </c>
      <c r="F57" s="22">
        <v>27</v>
      </c>
      <c r="G57" s="22">
        <v>11</v>
      </c>
      <c r="H57" s="22">
        <v>40</v>
      </c>
      <c r="I57" s="22">
        <v>0</v>
      </c>
    </row>
    <row r="58" spans="1:9" ht="18" x14ac:dyDescent="0.4">
      <c r="A58" s="73" t="s">
        <v>71</v>
      </c>
      <c r="B58" s="65">
        <v>112</v>
      </c>
      <c r="C58" s="66">
        <v>19</v>
      </c>
      <c r="D58" s="66">
        <v>11</v>
      </c>
      <c r="E58" s="66">
        <v>4</v>
      </c>
      <c r="F58" s="66">
        <v>27</v>
      </c>
      <c r="G58" s="66">
        <v>11</v>
      </c>
      <c r="H58" s="66">
        <v>40</v>
      </c>
      <c r="I58" s="45">
        <v>0</v>
      </c>
    </row>
    <row r="59" spans="1:9" ht="18" x14ac:dyDescent="0.4">
      <c r="A59" s="69"/>
      <c r="B59" s="70"/>
      <c r="C59" s="71"/>
      <c r="D59" s="71"/>
      <c r="E59" s="71"/>
      <c r="F59" s="71"/>
      <c r="G59" s="71"/>
      <c r="H59" s="71"/>
      <c r="I59" s="72"/>
    </row>
    <row r="60" spans="1:9" s="170" customFormat="1" ht="15.5" x14ac:dyDescent="0.35">
      <c r="A60" s="41" t="s">
        <v>72</v>
      </c>
      <c r="B60" s="169"/>
      <c r="C60" s="41"/>
      <c r="D60" s="41"/>
      <c r="E60" s="41"/>
      <c r="F60" s="41"/>
      <c r="G60" s="41"/>
      <c r="H60" s="41"/>
      <c r="I60" s="41"/>
    </row>
    <row r="61" spans="1:9" ht="18" hidden="1" x14ac:dyDescent="0.4">
      <c r="A61" s="39"/>
      <c r="B61" s="39"/>
      <c r="C61" s="39"/>
      <c r="D61" s="39"/>
      <c r="E61" s="39"/>
      <c r="F61" s="39"/>
      <c r="G61" s="39"/>
      <c r="H61" s="39"/>
      <c r="I61" s="39"/>
    </row>
    <row r="62" spans="1:9" ht="18" hidden="1" x14ac:dyDescent="0.4">
      <c r="A62" s="39"/>
      <c r="B62" s="39"/>
      <c r="C62" s="39"/>
      <c r="D62" s="39"/>
      <c r="E62" s="39"/>
      <c r="F62" s="39"/>
      <c r="G62" s="39"/>
      <c r="H62" s="39"/>
      <c r="I62" s="39"/>
    </row>
  </sheetData>
  <mergeCells count="10">
    <mergeCell ref="A3:I3"/>
    <mergeCell ref="A4:I4"/>
    <mergeCell ref="A5:I5"/>
    <mergeCell ref="A6:I6"/>
    <mergeCell ref="A8:A9"/>
    <mergeCell ref="B8:B9"/>
    <mergeCell ref="C8:E8"/>
    <mergeCell ref="F8:G8"/>
    <mergeCell ref="H8:H9"/>
    <mergeCell ref="I8:I9"/>
  </mergeCells>
  <pageMargins left="0.7" right="0.7" top="0.75" bottom="0.75" header="0.3" footer="0.3"/>
  <pageSetup scale="42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0"/>
  <sheetViews>
    <sheetView zoomScale="77" zoomScaleNormal="77" workbookViewId="0"/>
  </sheetViews>
  <sheetFormatPr defaultColWidth="0" defaultRowHeight="14.5" zeroHeight="1" x14ac:dyDescent="0.35"/>
  <cols>
    <col min="1" max="1" width="74" bestFit="1" customWidth="1"/>
    <col min="2" max="2" width="11.453125" customWidth="1"/>
    <col min="3" max="3" width="16.36328125" customWidth="1"/>
    <col min="4" max="4" width="18.6328125" customWidth="1"/>
    <col min="5" max="6" width="16.08984375" customWidth="1"/>
    <col min="7" max="7" width="15.36328125" customWidth="1"/>
    <col min="8" max="8" width="13.36328125" customWidth="1"/>
    <col min="9" max="9" width="13.6328125" customWidth="1"/>
    <col min="10" max="10" width="17" customWidth="1"/>
    <col min="11" max="11" width="15.54296875" customWidth="1"/>
    <col min="12" max="12" width="0" hidden="1" customWidth="1"/>
    <col min="13" max="16384" width="11.453125" hidden="1"/>
  </cols>
  <sheetData>
    <row r="1" spans="1:12" ht="18" x14ac:dyDescent="0.4">
      <c r="A1" s="11" t="s">
        <v>102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1:12" ht="18" x14ac:dyDescent="0.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3"/>
    </row>
    <row r="3" spans="1:12" ht="18" x14ac:dyDescent="0.4">
      <c r="A3" s="179" t="s">
        <v>11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3"/>
    </row>
    <row r="4" spans="1:12" ht="18" x14ac:dyDescent="0.4">
      <c r="A4" s="179" t="s">
        <v>4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3"/>
    </row>
    <row r="5" spans="1:12" ht="18" x14ac:dyDescent="0.4">
      <c r="A5" s="178" t="s">
        <v>12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3"/>
    </row>
    <row r="6" spans="1:12" ht="18" x14ac:dyDescent="0.4">
      <c r="A6" s="178" t="s">
        <v>29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3"/>
    </row>
    <row r="7" spans="1:12" ht="18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3"/>
    </row>
    <row r="8" spans="1:12" ht="18" x14ac:dyDescent="0.4">
      <c r="A8" s="204" t="s">
        <v>31</v>
      </c>
      <c r="B8" s="206" t="s">
        <v>103</v>
      </c>
      <c r="C8" s="207"/>
      <c r="D8" s="207"/>
      <c r="E8" s="207"/>
      <c r="F8" s="207"/>
      <c r="G8" s="207"/>
      <c r="H8" s="207"/>
      <c r="I8" s="207"/>
      <c r="J8" s="207"/>
      <c r="K8" s="207"/>
      <c r="L8" s="13"/>
    </row>
    <row r="9" spans="1:12" ht="72" x14ac:dyDescent="0.4">
      <c r="A9" s="205"/>
      <c r="B9" s="87" t="s">
        <v>37</v>
      </c>
      <c r="C9" s="74" t="s">
        <v>104</v>
      </c>
      <c r="D9" s="74" t="s">
        <v>105</v>
      </c>
      <c r="E9" s="74" t="s">
        <v>106</v>
      </c>
      <c r="F9" s="75" t="s">
        <v>107</v>
      </c>
      <c r="G9" s="76" t="s">
        <v>108</v>
      </c>
      <c r="H9" s="77" t="s">
        <v>109</v>
      </c>
      <c r="I9" s="78" t="s">
        <v>110</v>
      </c>
      <c r="J9" s="79" t="s">
        <v>111</v>
      </c>
      <c r="K9" s="79" t="s">
        <v>112</v>
      </c>
      <c r="L9" s="13"/>
    </row>
    <row r="10" spans="1:12" ht="18" x14ac:dyDescent="0.4">
      <c r="A10" s="80"/>
      <c r="B10" s="81"/>
      <c r="C10" s="82"/>
      <c r="D10" s="82"/>
      <c r="E10" s="82"/>
      <c r="F10" s="82"/>
      <c r="G10" s="81"/>
      <c r="H10" s="82"/>
      <c r="I10" s="82"/>
      <c r="J10" s="82"/>
      <c r="K10" s="83"/>
      <c r="L10" s="13"/>
    </row>
    <row r="11" spans="1:12" ht="18" x14ac:dyDescent="0.4">
      <c r="A11" s="20" t="s">
        <v>37</v>
      </c>
      <c r="B11" s="22">
        <v>1633</v>
      </c>
      <c r="C11" s="22">
        <v>843</v>
      </c>
      <c r="D11" s="22">
        <v>153</v>
      </c>
      <c r="E11" s="22">
        <v>30</v>
      </c>
      <c r="F11" s="84">
        <v>23</v>
      </c>
      <c r="G11" s="43">
        <v>10</v>
      </c>
      <c r="H11" s="22">
        <v>8</v>
      </c>
      <c r="I11" s="22">
        <v>142</v>
      </c>
      <c r="J11" s="22">
        <v>28</v>
      </c>
      <c r="K11" s="22">
        <v>396</v>
      </c>
      <c r="L11" s="13"/>
    </row>
    <row r="12" spans="1:12" ht="18" x14ac:dyDescent="0.4">
      <c r="A12" s="23"/>
      <c r="B12" s="22"/>
      <c r="C12" s="63"/>
      <c r="D12" s="63"/>
      <c r="E12" s="63"/>
      <c r="F12" s="63"/>
      <c r="G12" s="85"/>
      <c r="H12" s="63"/>
      <c r="I12" s="63"/>
      <c r="J12" s="64"/>
      <c r="K12" s="64"/>
      <c r="L12" s="13"/>
    </row>
    <row r="13" spans="1:12" ht="18" x14ac:dyDescent="0.4">
      <c r="A13" s="24" t="s">
        <v>38</v>
      </c>
      <c r="B13" s="22">
        <v>595</v>
      </c>
      <c r="C13" s="63">
        <v>271</v>
      </c>
      <c r="D13" s="63">
        <v>74</v>
      </c>
      <c r="E13" s="63">
        <v>22</v>
      </c>
      <c r="F13" s="63">
        <v>11</v>
      </c>
      <c r="G13" s="63">
        <v>10</v>
      </c>
      <c r="H13" s="63">
        <v>7</v>
      </c>
      <c r="I13" s="63">
        <v>59</v>
      </c>
      <c r="J13" s="64">
        <v>1</v>
      </c>
      <c r="K13" s="64">
        <v>140</v>
      </c>
      <c r="L13" s="13"/>
    </row>
    <row r="14" spans="1:12" ht="18" x14ac:dyDescent="0.4">
      <c r="A14" s="25" t="s">
        <v>39</v>
      </c>
      <c r="B14" s="65">
        <v>593</v>
      </c>
      <c r="C14" s="66">
        <v>271</v>
      </c>
      <c r="D14" s="66">
        <v>73</v>
      </c>
      <c r="E14" s="66">
        <v>22</v>
      </c>
      <c r="F14" s="66">
        <v>11</v>
      </c>
      <c r="G14" s="66">
        <v>10</v>
      </c>
      <c r="H14" s="66">
        <v>7</v>
      </c>
      <c r="I14" s="66">
        <v>59</v>
      </c>
      <c r="J14" s="66">
        <v>1</v>
      </c>
      <c r="K14" s="45">
        <v>139</v>
      </c>
      <c r="L14" s="13"/>
    </row>
    <row r="15" spans="1:12" ht="18" x14ac:dyDescent="0.4">
      <c r="A15" s="25" t="s">
        <v>40</v>
      </c>
      <c r="B15" s="65">
        <v>2</v>
      </c>
      <c r="C15" s="66">
        <v>0</v>
      </c>
      <c r="D15" s="66">
        <v>1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45">
        <v>1</v>
      </c>
      <c r="L15" s="13"/>
    </row>
    <row r="16" spans="1:12" ht="18" x14ac:dyDescent="0.4">
      <c r="A16" s="25"/>
      <c r="B16" s="65"/>
      <c r="C16" s="45"/>
      <c r="D16" s="66"/>
      <c r="E16" s="45"/>
      <c r="F16" s="45"/>
      <c r="G16" s="45"/>
      <c r="H16" s="45"/>
      <c r="I16" s="45"/>
      <c r="J16" s="45"/>
      <c r="K16" s="45"/>
      <c r="L16" s="13"/>
    </row>
    <row r="17" spans="1:12" ht="18" x14ac:dyDescent="0.4">
      <c r="A17" s="24" t="s">
        <v>41</v>
      </c>
      <c r="B17" s="86">
        <v>41</v>
      </c>
      <c r="C17" s="64">
        <v>19</v>
      </c>
      <c r="D17" s="63">
        <v>0</v>
      </c>
      <c r="E17" s="64">
        <v>0</v>
      </c>
      <c r="F17" s="64">
        <v>3</v>
      </c>
      <c r="G17" s="64">
        <v>0</v>
      </c>
      <c r="H17" s="64">
        <v>0</v>
      </c>
      <c r="I17" s="64">
        <v>2</v>
      </c>
      <c r="J17" s="64">
        <v>2</v>
      </c>
      <c r="K17" s="64">
        <v>15</v>
      </c>
      <c r="L17" s="13"/>
    </row>
    <row r="18" spans="1:12" ht="18" x14ac:dyDescent="0.4">
      <c r="A18" s="25" t="s">
        <v>42</v>
      </c>
      <c r="B18" s="65">
        <v>41</v>
      </c>
      <c r="C18" s="66">
        <v>19</v>
      </c>
      <c r="D18" s="66">
        <v>0</v>
      </c>
      <c r="E18" s="66">
        <v>0</v>
      </c>
      <c r="F18" s="66">
        <v>3</v>
      </c>
      <c r="G18" s="66">
        <v>0</v>
      </c>
      <c r="H18" s="66">
        <v>0</v>
      </c>
      <c r="I18" s="66">
        <v>2</v>
      </c>
      <c r="J18" s="66">
        <v>2</v>
      </c>
      <c r="K18" s="45">
        <v>15</v>
      </c>
      <c r="L18" s="13"/>
    </row>
    <row r="19" spans="1:12" ht="18" x14ac:dyDescent="0.4">
      <c r="A19" s="39"/>
      <c r="B19" s="45"/>
      <c r="C19" s="66"/>
      <c r="D19" s="45"/>
      <c r="E19" s="66"/>
      <c r="F19" s="45"/>
      <c r="G19" s="66"/>
      <c r="H19" s="66"/>
      <c r="I19" s="45"/>
      <c r="J19" s="45"/>
      <c r="K19" s="45"/>
      <c r="L19" s="13"/>
    </row>
    <row r="20" spans="1:12" ht="18" x14ac:dyDescent="0.4">
      <c r="A20" s="24" t="s">
        <v>43</v>
      </c>
      <c r="B20" s="22">
        <v>131</v>
      </c>
      <c r="C20" s="63">
        <v>46</v>
      </c>
      <c r="D20" s="63">
        <v>33</v>
      </c>
      <c r="E20" s="63">
        <v>0</v>
      </c>
      <c r="F20" s="63">
        <v>0</v>
      </c>
      <c r="G20" s="63">
        <v>0</v>
      </c>
      <c r="H20" s="63">
        <v>0</v>
      </c>
      <c r="I20" s="63">
        <v>18</v>
      </c>
      <c r="J20" s="64">
        <v>17</v>
      </c>
      <c r="K20" s="64">
        <v>17</v>
      </c>
      <c r="L20" s="13"/>
    </row>
    <row r="21" spans="1:12" ht="18" x14ac:dyDescent="0.4">
      <c r="A21" s="29" t="s">
        <v>44</v>
      </c>
      <c r="B21" s="65">
        <v>131</v>
      </c>
      <c r="C21" s="66">
        <v>46</v>
      </c>
      <c r="D21" s="66">
        <v>33</v>
      </c>
      <c r="E21" s="66">
        <v>0</v>
      </c>
      <c r="F21" s="66">
        <v>0</v>
      </c>
      <c r="G21" s="66">
        <v>0</v>
      </c>
      <c r="H21" s="66">
        <v>0</v>
      </c>
      <c r="I21" s="66">
        <v>18</v>
      </c>
      <c r="J21" s="66">
        <v>17</v>
      </c>
      <c r="K21" s="45">
        <v>17</v>
      </c>
      <c r="L21" s="13"/>
    </row>
    <row r="22" spans="1:12" ht="18" x14ac:dyDescent="0.4">
      <c r="A22" s="29"/>
      <c r="B22" s="65"/>
      <c r="C22" s="66"/>
      <c r="D22" s="66"/>
      <c r="E22" s="66"/>
      <c r="F22" s="66"/>
      <c r="G22" s="66"/>
      <c r="H22" s="66"/>
      <c r="I22" s="66"/>
      <c r="J22" s="45"/>
      <c r="K22" s="45"/>
      <c r="L22" s="13"/>
    </row>
    <row r="23" spans="1:12" ht="18" x14ac:dyDescent="0.4">
      <c r="A23" s="24" t="s">
        <v>45</v>
      </c>
      <c r="B23" s="22">
        <v>46</v>
      </c>
      <c r="C23" s="22">
        <v>15</v>
      </c>
      <c r="D23" s="22">
        <v>2</v>
      </c>
      <c r="E23" s="22">
        <v>0</v>
      </c>
      <c r="F23" s="22">
        <v>2</v>
      </c>
      <c r="G23" s="22">
        <v>0</v>
      </c>
      <c r="H23" s="22">
        <v>0</v>
      </c>
      <c r="I23" s="22">
        <v>4</v>
      </c>
      <c r="J23" s="22">
        <v>1</v>
      </c>
      <c r="K23" s="22">
        <v>22</v>
      </c>
      <c r="L23" s="13"/>
    </row>
    <row r="24" spans="1:12" ht="18" x14ac:dyDescent="0.4">
      <c r="A24" s="25" t="s">
        <v>46</v>
      </c>
      <c r="B24" s="65">
        <v>23</v>
      </c>
      <c r="C24" s="66">
        <v>6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3</v>
      </c>
      <c r="J24" s="66">
        <v>1</v>
      </c>
      <c r="K24" s="45">
        <v>13</v>
      </c>
      <c r="L24" s="13"/>
    </row>
    <row r="25" spans="1:12" ht="18" x14ac:dyDescent="0.4">
      <c r="A25" s="25" t="s">
        <v>47</v>
      </c>
      <c r="B25" s="65">
        <v>23</v>
      </c>
      <c r="C25" s="66">
        <v>9</v>
      </c>
      <c r="D25" s="66">
        <v>2</v>
      </c>
      <c r="E25" s="66">
        <v>0</v>
      </c>
      <c r="F25" s="66">
        <v>2</v>
      </c>
      <c r="G25" s="66">
        <v>0</v>
      </c>
      <c r="H25" s="66">
        <v>0</v>
      </c>
      <c r="I25" s="66">
        <v>1</v>
      </c>
      <c r="J25" s="66">
        <v>0</v>
      </c>
      <c r="K25" s="45">
        <v>9</v>
      </c>
      <c r="L25" s="13"/>
    </row>
    <row r="26" spans="1:12" ht="18" x14ac:dyDescent="0.4">
      <c r="A26" s="25"/>
      <c r="B26" s="65"/>
      <c r="C26" s="66"/>
      <c r="D26" s="66"/>
      <c r="E26" s="66"/>
      <c r="F26" s="66"/>
      <c r="G26" s="66"/>
      <c r="H26" s="66"/>
      <c r="I26" s="66"/>
      <c r="J26" s="45"/>
      <c r="K26" s="45"/>
      <c r="L26" s="13"/>
    </row>
    <row r="27" spans="1:12" ht="18" x14ac:dyDescent="0.4">
      <c r="A27" s="24" t="s">
        <v>48</v>
      </c>
      <c r="B27" s="22">
        <v>87</v>
      </c>
      <c r="C27" s="63">
        <v>70</v>
      </c>
      <c r="D27" s="63">
        <v>1</v>
      </c>
      <c r="E27" s="63">
        <v>0</v>
      </c>
      <c r="F27" s="63">
        <v>0</v>
      </c>
      <c r="G27" s="63">
        <v>0</v>
      </c>
      <c r="H27" s="63">
        <v>0</v>
      </c>
      <c r="I27" s="63">
        <v>4</v>
      </c>
      <c r="J27" s="64">
        <v>0</v>
      </c>
      <c r="K27" s="64">
        <v>12</v>
      </c>
      <c r="L27" s="13"/>
    </row>
    <row r="28" spans="1:12" ht="18" x14ac:dyDescent="0.4">
      <c r="A28" s="25" t="s">
        <v>49</v>
      </c>
      <c r="B28" s="65">
        <v>67</v>
      </c>
      <c r="C28" s="66">
        <v>55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3</v>
      </c>
      <c r="J28" s="66">
        <v>0</v>
      </c>
      <c r="K28" s="45">
        <v>9</v>
      </c>
      <c r="L28" s="13"/>
    </row>
    <row r="29" spans="1:12" ht="18" x14ac:dyDescent="0.4">
      <c r="A29" s="25" t="s">
        <v>50</v>
      </c>
      <c r="B29" s="65">
        <v>20</v>
      </c>
      <c r="C29" s="66">
        <v>15</v>
      </c>
      <c r="D29" s="66">
        <v>1</v>
      </c>
      <c r="E29" s="66">
        <v>0</v>
      </c>
      <c r="F29" s="66">
        <v>0</v>
      </c>
      <c r="G29" s="66">
        <v>0</v>
      </c>
      <c r="H29" s="66">
        <v>0</v>
      </c>
      <c r="I29" s="66">
        <v>1</v>
      </c>
      <c r="J29" s="66">
        <v>0</v>
      </c>
      <c r="K29" s="45">
        <v>3</v>
      </c>
      <c r="L29" s="13"/>
    </row>
    <row r="30" spans="1:12" ht="18" x14ac:dyDescent="0.4">
      <c r="A30" s="25"/>
      <c r="B30" s="56"/>
      <c r="C30" s="67"/>
      <c r="D30" s="67"/>
      <c r="E30" s="67"/>
      <c r="F30" s="67"/>
      <c r="G30" s="67"/>
      <c r="H30" s="67"/>
      <c r="I30" s="67"/>
      <c r="J30" s="68"/>
      <c r="K30" s="68"/>
      <c r="L30" s="13"/>
    </row>
    <row r="31" spans="1:12" ht="18" x14ac:dyDescent="0.4">
      <c r="A31" s="24" t="s">
        <v>51</v>
      </c>
      <c r="B31" s="22">
        <v>119</v>
      </c>
      <c r="C31" s="63">
        <v>109</v>
      </c>
      <c r="D31" s="63">
        <v>2</v>
      </c>
      <c r="E31" s="63">
        <v>0</v>
      </c>
      <c r="F31" s="63">
        <v>3</v>
      </c>
      <c r="G31" s="63">
        <v>0</v>
      </c>
      <c r="H31" s="63">
        <v>0</v>
      </c>
      <c r="I31" s="63">
        <v>3</v>
      </c>
      <c r="J31" s="64">
        <v>0</v>
      </c>
      <c r="K31" s="64">
        <v>2</v>
      </c>
      <c r="L31" s="13"/>
    </row>
    <row r="32" spans="1:12" ht="18" x14ac:dyDescent="0.4">
      <c r="A32" s="25" t="s">
        <v>52</v>
      </c>
      <c r="B32" s="65">
        <v>119</v>
      </c>
      <c r="C32" s="66">
        <v>109</v>
      </c>
      <c r="D32" s="66">
        <v>2</v>
      </c>
      <c r="E32" s="66">
        <v>0</v>
      </c>
      <c r="F32" s="66">
        <v>3</v>
      </c>
      <c r="G32" s="66">
        <v>0</v>
      </c>
      <c r="H32" s="66">
        <v>0</v>
      </c>
      <c r="I32" s="66">
        <v>3</v>
      </c>
      <c r="J32" s="66">
        <v>0</v>
      </c>
      <c r="K32" s="45">
        <v>2</v>
      </c>
      <c r="L32" s="13"/>
    </row>
    <row r="33" spans="1:12" ht="18" x14ac:dyDescent="0.4">
      <c r="A33" s="25"/>
      <c r="B33" s="56"/>
      <c r="C33" s="67"/>
      <c r="D33" s="67"/>
      <c r="E33" s="67"/>
      <c r="F33" s="67"/>
      <c r="G33" s="67"/>
      <c r="H33" s="67"/>
      <c r="I33" s="67"/>
      <c r="J33" s="68"/>
      <c r="K33" s="68"/>
      <c r="L33" s="13"/>
    </row>
    <row r="34" spans="1:12" ht="18" x14ac:dyDescent="0.4">
      <c r="A34" s="24" t="s">
        <v>53</v>
      </c>
      <c r="B34" s="22">
        <v>92</v>
      </c>
      <c r="C34" s="63">
        <v>45</v>
      </c>
      <c r="D34" s="63">
        <v>5</v>
      </c>
      <c r="E34" s="63">
        <v>0</v>
      </c>
      <c r="F34" s="63">
        <v>0</v>
      </c>
      <c r="G34" s="63">
        <v>0</v>
      </c>
      <c r="H34" s="63">
        <v>0</v>
      </c>
      <c r="I34" s="63">
        <v>12</v>
      </c>
      <c r="J34" s="64">
        <v>0</v>
      </c>
      <c r="K34" s="64">
        <v>30</v>
      </c>
      <c r="L34" s="13"/>
    </row>
    <row r="35" spans="1:12" ht="18" x14ac:dyDescent="0.4">
      <c r="A35" s="25" t="s">
        <v>113</v>
      </c>
      <c r="B35" s="65">
        <v>45</v>
      </c>
      <c r="C35" s="66">
        <v>20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9</v>
      </c>
      <c r="J35" s="66">
        <v>0</v>
      </c>
      <c r="K35" s="45">
        <v>16</v>
      </c>
      <c r="L35" s="13"/>
    </row>
    <row r="36" spans="1:12" ht="18" x14ac:dyDescent="0.4">
      <c r="A36" s="25" t="s">
        <v>55</v>
      </c>
      <c r="B36" s="65">
        <v>47</v>
      </c>
      <c r="C36" s="66">
        <v>25</v>
      </c>
      <c r="D36" s="66">
        <v>5</v>
      </c>
      <c r="E36" s="66">
        <v>0</v>
      </c>
      <c r="F36" s="66">
        <v>0</v>
      </c>
      <c r="G36" s="66">
        <v>0</v>
      </c>
      <c r="H36" s="66">
        <v>0</v>
      </c>
      <c r="I36" s="66">
        <v>3</v>
      </c>
      <c r="J36" s="66">
        <v>0</v>
      </c>
      <c r="K36" s="45">
        <v>14</v>
      </c>
      <c r="L36" s="13"/>
    </row>
    <row r="37" spans="1:12" ht="18" x14ac:dyDescent="0.4">
      <c r="A37" s="25"/>
      <c r="B37" s="56"/>
      <c r="C37" s="67"/>
      <c r="D37" s="67"/>
      <c r="E37" s="67"/>
      <c r="F37" s="67"/>
      <c r="G37" s="67"/>
      <c r="H37" s="67"/>
      <c r="I37" s="67"/>
      <c r="J37" s="68"/>
      <c r="K37" s="68"/>
      <c r="L37" s="13"/>
    </row>
    <row r="38" spans="1:12" ht="18" x14ac:dyDescent="0.4">
      <c r="A38" s="24" t="s">
        <v>56</v>
      </c>
      <c r="B38" s="22">
        <v>27</v>
      </c>
      <c r="C38" s="63">
        <v>14</v>
      </c>
      <c r="D38" s="63">
        <v>3</v>
      </c>
      <c r="E38" s="63">
        <v>0</v>
      </c>
      <c r="F38" s="63">
        <v>0</v>
      </c>
      <c r="G38" s="63">
        <v>0</v>
      </c>
      <c r="H38" s="63">
        <v>0</v>
      </c>
      <c r="I38" s="63">
        <v>1</v>
      </c>
      <c r="J38" s="64">
        <v>0</v>
      </c>
      <c r="K38" s="64">
        <v>9</v>
      </c>
      <c r="L38" s="13"/>
    </row>
    <row r="39" spans="1:12" ht="18" x14ac:dyDescent="0.4">
      <c r="A39" s="29" t="s">
        <v>57</v>
      </c>
      <c r="B39" s="65">
        <v>6</v>
      </c>
      <c r="C39" s="66">
        <v>6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45">
        <v>0</v>
      </c>
      <c r="L39" s="13"/>
    </row>
    <row r="40" spans="1:12" ht="18" x14ac:dyDescent="0.4">
      <c r="A40" s="25" t="s">
        <v>58</v>
      </c>
      <c r="B40" s="65">
        <v>21</v>
      </c>
      <c r="C40" s="66">
        <v>8</v>
      </c>
      <c r="D40" s="66">
        <v>3</v>
      </c>
      <c r="E40" s="66">
        <v>0</v>
      </c>
      <c r="F40" s="66">
        <v>0</v>
      </c>
      <c r="G40" s="66">
        <v>0</v>
      </c>
      <c r="H40" s="66">
        <v>0</v>
      </c>
      <c r="I40" s="66">
        <v>1</v>
      </c>
      <c r="J40" s="66">
        <v>0</v>
      </c>
      <c r="K40" s="45">
        <v>9</v>
      </c>
      <c r="L40" s="13"/>
    </row>
    <row r="41" spans="1:12" ht="18" x14ac:dyDescent="0.4">
      <c r="A41" s="25"/>
      <c r="B41" s="56"/>
      <c r="C41" s="67"/>
      <c r="D41" s="67"/>
      <c r="E41" s="67"/>
      <c r="F41" s="67"/>
      <c r="G41" s="67"/>
      <c r="H41" s="67"/>
      <c r="I41" s="67"/>
      <c r="J41" s="68"/>
      <c r="K41" s="68"/>
      <c r="L41" s="13"/>
    </row>
    <row r="42" spans="1:12" ht="18" x14ac:dyDescent="0.4">
      <c r="A42" s="24" t="s">
        <v>59</v>
      </c>
      <c r="B42" s="22">
        <v>138</v>
      </c>
      <c r="C42" s="63">
        <v>82</v>
      </c>
      <c r="D42" s="63">
        <v>11</v>
      </c>
      <c r="E42" s="63">
        <v>6</v>
      </c>
      <c r="F42" s="63">
        <v>3</v>
      </c>
      <c r="G42" s="63">
        <v>0</v>
      </c>
      <c r="H42" s="63">
        <v>1</v>
      </c>
      <c r="I42" s="63">
        <v>8</v>
      </c>
      <c r="J42" s="64">
        <v>2</v>
      </c>
      <c r="K42" s="64">
        <v>25</v>
      </c>
      <c r="L42" s="13"/>
    </row>
    <row r="43" spans="1:12" ht="18" x14ac:dyDescent="0.4">
      <c r="A43" s="25" t="s">
        <v>60</v>
      </c>
      <c r="B43" s="65">
        <v>108</v>
      </c>
      <c r="C43" s="66">
        <v>64</v>
      </c>
      <c r="D43" s="66">
        <v>7</v>
      </c>
      <c r="E43" s="66">
        <v>6</v>
      </c>
      <c r="F43" s="66">
        <v>0</v>
      </c>
      <c r="G43" s="66">
        <v>0</v>
      </c>
      <c r="H43" s="66">
        <v>0</v>
      </c>
      <c r="I43" s="66">
        <v>4</v>
      </c>
      <c r="J43" s="66">
        <v>2</v>
      </c>
      <c r="K43" s="45">
        <v>25</v>
      </c>
      <c r="L43" s="13"/>
    </row>
    <row r="44" spans="1:12" ht="18" x14ac:dyDescent="0.4">
      <c r="A44" s="29" t="s">
        <v>61</v>
      </c>
      <c r="B44" s="65">
        <v>30</v>
      </c>
      <c r="C44" s="66">
        <v>18</v>
      </c>
      <c r="D44" s="66">
        <v>4</v>
      </c>
      <c r="E44" s="66">
        <v>0</v>
      </c>
      <c r="F44" s="66">
        <v>3</v>
      </c>
      <c r="G44" s="66">
        <v>0</v>
      </c>
      <c r="H44" s="66">
        <v>1</v>
      </c>
      <c r="I44" s="66">
        <v>4</v>
      </c>
      <c r="J44" s="66">
        <v>0</v>
      </c>
      <c r="K44" s="45">
        <v>0</v>
      </c>
      <c r="L44" s="13"/>
    </row>
    <row r="45" spans="1:12" ht="18" x14ac:dyDescent="0.4">
      <c r="A45" s="29"/>
      <c r="B45" s="56"/>
      <c r="C45" s="67"/>
      <c r="D45" s="67"/>
      <c r="E45" s="67"/>
      <c r="F45" s="67"/>
      <c r="G45" s="67"/>
      <c r="H45" s="67"/>
      <c r="I45" s="67"/>
      <c r="J45" s="68"/>
      <c r="K45" s="68"/>
      <c r="L45" s="13"/>
    </row>
    <row r="46" spans="1:12" ht="18" x14ac:dyDescent="0.4">
      <c r="A46" s="24" t="s">
        <v>62</v>
      </c>
      <c r="B46" s="22">
        <v>132</v>
      </c>
      <c r="C46" s="63">
        <v>61</v>
      </c>
      <c r="D46" s="63">
        <v>5</v>
      </c>
      <c r="E46" s="63">
        <v>0</v>
      </c>
      <c r="F46" s="63">
        <v>0</v>
      </c>
      <c r="G46" s="63">
        <v>0</v>
      </c>
      <c r="H46" s="63">
        <v>0</v>
      </c>
      <c r="I46" s="63">
        <v>9</v>
      </c>
      <c r="J46" s="64">
        <v>0</v>
      </c>
      <c r="K46" s="64">
        <v>57</v>
      </c>
      <c r="L46" s="13"/>
    </row>
    <row r="47" spans="1:12" ht="18" x14ac:dyDescent="0.4">
      <c r="A47" s="29" t="s">
        <v>63</v>
      </c>
      <c r="B47" s="65">
        <v>132</v>
      </c>
      <c r="C47" s="66">
        <v>61</v>
      </c>
      <c r="D47" s="66">
        <v>5</v>
      </c>
      <c r="E47" s="66">
        <v>0</v>
      </c>
      <c r="F47" s="66">
        <v>0</v>
      </c>
      <c r="G47" s="66">
        <v>0</v>
      </c>
      <c r="H47" s="66">
        <v>0</v>
      </c>
      <c r="I47" s="66">
        <v>9</v>
      </c>
      <c r="J47" s="66">
        <v>0</v>
      </c>
      <c r="K47" s="45">
        <v>57</v>
      </c>
      <c r="L47" s="13"/>
    </row>
    <row r="48" spans="1:12" ht="18" x14ac:dyDescent="0.4">
      <c r="A48" s="29"/>
      <c r="B48" s="56"/>
      <c r="C48" s="67"/>
      <c r="D48" s="67"/>
      <c r="E48" s="67"/>
      <c r="F48" s="67"/>
      <c r="G48" s="67"/>
      <c r="H48" s="67"/>
      <c r="I48" s="67"/>
      <c r="J48" s="68"/>
      <c r="K48" s="68"/>
      <c r="L48" s="13"/>
    </row>
    <row r="49" spans="1:12" ht="18" x14ac:dyDescent="0.4">
      <c r="A49" s="24" t="s">
        <v>64</v>
      </c>
      <c r="B49" s="22">
        <v>80</v>
      </c>
      <c r="C49" s="22">
        <v>29</v>
      </c>
      <c r="D49" s="22">
        <v>12</v>
      </c>
      <c r="E49" s="22">
        <v>0</v>
      </c>
      <c r="F49" s="22">
        <v>0</v>
      </c>
      <c r="G49" s="22">
        <v>0</v>
      </c>
      <c r="H49" s="22">
        <v>0</v>
      </c>
      <c r="I49" s="22">
        <v>3</v>
      </c>
      <c r="J49" s="22">
        <v>4</v>
      </c>
      <c r="K49" s="22">
        <v>32</v>
      </c>
      <c r="L49" s="13"/>
    </row>
    <row r="50" spans="1:12" ht="18" x14ac:dyDescent="0.4">
      <c r="A50" s="29" t="s">
        <v>65</v>
      </c>
      <c r="B50" s="65">
        <v>46</v>
      </c>
      <c r="C50" s="66">
        <v>24</v>
      </c>
      <c r="D50" s="66">
        <v>1</v>
      </c>
      <c r="E50" s="66">
        <v>0</v>
      </c>
      <c r="F50" s="66">
        <v>0</v>
      </c>
      <c r="G50" s="66">
        <v>0</v>
      </c>
      <c r="H50" s="66">
        <v>0</v>
      </c>
      <c r="I50" s="66">
        <v>3</v>
      </c>
      <c r="J50" s="66">
        <v>4</v>
      </c>
      <c r="K50" s="45">
        <v>14</v>
      </c>
      <c r="L50" s="13"/>
    </row>
    <row r="51" spans="1:12" ht="18" x14ac:dyDescent="0.4">
      <c r="A51" s="25" t="s">
        <v>66</v>
      </c>
      <c r="B51" s="65">
        <v>34</v>
      </c>
      <c r="C51" s="66">
        <v>5</v>
      </c>
      <c r="D51" s="66">
        <v>11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45">
        <v>18</v>
      </c>
      <c r="L51" s="13"/>
    </row>
    <row r="52" spans="1:12" ht="18" x14ac:dyDescent="0.4">
      <c r="A52" s="25" t="s">
        <v>67</v>
      </c>
      <c r="B52" s="65">
        <v>0</v>
      </c>
      <c r="C52" s="66">
        <v>0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45">
        <v>0</v>
      </c>
      <c r="L52" s="13"/>
    </row>
    <row r="53" spans="1:12" ht="18" x14ac:dyDescent="0.4">
      <c r="A53" s="25"/>
      <c r="B53" s="56"/>
      <c r="C53" s="67"/>
      <c r="D53" s="67"/>
      <c r="E53" s="67"/>
      <c r="F53" s="67"/>
      <c r="G53" s="67"/>
      <c r="H53" s="67"/>
      <c r="I53" s="67"/>
      <c r="J53" s="68"/>
      <c r="K53" s="68"/>
      <c r="L53" s="13"/>
    </row>
    <row r="54" spans="1:12" ht="18" x14ac:dyDescent="0.4">
      <c r="A54" s="24" t="s">
        <v>68</v>
      </c>
      <c r="B54" s="22">
        <v>105</v>
      </c>
      <c r="C54" s="63">
        <v>60</v>
      </c>
      <c r="D54" s="63">
        <v>5</v>
      </c>
      <c r="E54" s="63">
        <v>2</v>
      </c>
      <c r="F54" s="63">
        <v>1</v>
      </c>
      <c r="G54" s="63">
        <v>0</v>
      </c>
      <c r="H54" s="63">
        <v>0</v>
      </c>
      <c r="I54" s="63">
        <v>9</v>
      </c>
      <c r="J54" s="64">
        <v>1</v>
      </c>
      <c r="K54" s="64">
        <v>27</v>
      </c>
      <c r="L54" s="13"/>
    </row>
    <row r="55" spans="1:12" ht="18" x14ac:dyDescent="0.4">
      <c r="A55" s="25" t="s">
        <v>69</v>
      </c>
      <c r="B55" s="65">
        <v>105</v>
      </c>
      <c r="C55" s="66">
        <v>60</v>
      </c>
      <c r="D55" s="66">
        <v>5</v>
      </c>
      <c r="E55" s="66">
        <v>2</v>
      </c>
      <c r="F55" s="66">
        <v>1</v>
      </c>
      <c r="G55" s="66">
        <v>0</v>
      </c>
      <c r="H55" s="66">
        <v>0</v>
      </c>
      <c r="I55" s="66">
        <v>9</v>
      </c>
      <c r="J55" s="66">
        <v>1</v>
      </c>
      <c r="K55" s="45">
        <v>27</v>
      </c>
      <c r="L55" s="13"/>
    </row>
    <row r="56" spans="1:12" ht="18" x14ac:dyDescent="0.4">
      <c r="A56" s="25"/>
      <c r="B56" s="56"/>
      <c r="C56" s="67"/>
      <c r="D56" s="67"/>
      <c r="E56" s="67"/>
      <c r="F56" s="67"/>
      <c r="G56" s="67"/>
      <c r="H56" s="67"/>
      <c r="I56" s="67"/>
      <c r="J56" s="68"/>
      <c r="K56" s="68"/>
      <c r="L56" s="13"/>
    </row>
    <row r="57" spans="1:12" ht="18" x14ac:dyDescent="0.4">
      <c r="A57" s="24" t="s">
        <v>70</v>
      </c>
      <c r="B57" s="22">
        <v>40</v>
      </c>
      <c r="C57" s="22">
        <v>22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10</v>
      </c>
      <c r="J57" s="22">
        <v>0</v>
      </c>
      <c r="K57" s="22">
        <v>8</v>
      </c>
      <c r="L57" s="13"/>
    </row>
    <row r="58" spans="1:12" ht="18" x14ac:dyDescent="0.4">
      <c r="A58" s="32" t="s">
        <v>71</v>
      </c>
      <c r="B58" s="45">
        <v>40</v>
      </c>
      <c r="C58" s="66">
        <v>22</v>
      </c>
      <c r="D58" s="66">
        <v>0</v>
      </c>
      <c r="E58" s="66">
        <v>0</v>
      </c>
      <c r="F58" s="66">
        <v>0</v>
      </c>
      <c r="G58" s="66">
        <v>0</v>
      </c>
      <c r="H58" s="66">
        <v>0</v>
      </c>
      <c r="I58" s="66">
        <v>10</v>
      </c>
      <c r="J58" s="66">
        <v>0</v>
      </c>
      <c r="K58" s="45">
        <v>8</v>
      </c>
      <c r="L58" s="13"/>
    </row>
    <row r="59" spans="1:12" ht="18" x14ac:dyDescent="0.4">
      <c r="A59" s="69"/>
      <c r="B59" s="70"/>
      <c r="C59" s="71"/>
      <c r="D59" s="71"/>
      <c r="E59" s="71"/>
      <c r="F59" s="71"/>
      <c r="G59" s="71"/>
      <c r="H59" s="71"/>
      <c r="I59" s="71"/>
      <c r="J59" s="72"/>
      <c r="K59" s="72"/>
      <c r="L59" s="13"/>
    </row>
    <row r="60" spans="1:12" s="170" customFormat="1" ht="15.5" x14ac:dyDescent="0.35">
      <c r="A60" s="41" t="s">
        <v>72</v>
      </c>
      <c r="B60" s="169"/>
      <c r="C60" s="41"/>
      <c r="D60" s="41"/>
      <c r="E60" s="41"/>
      <c r="F60" s="41"/>
      <c r="G60" s="41"/>
      <c r="H60" s="41"/>
      <c r="I60" s="41"/>
      <c r="J60" s="41"/>
      <c r="K60" s="41"/>
      <c r="L60" s="175"/>
    </row>
  </sheetData>
  <mergeCells count="6">
    <mergeCell ref="A3:K3"/>
    <mergeCell ref="A4:K4"/>
    <mergeCell ref="A5:K5"/>
    <mergeCell ref="A6:K6"/>
    <mergeCell ref="A8:A9"/>
    <mergeCell ref="B8:K8"/>
  </mergeCells>
  <pageMargins left="0.7" right="0.7" top="0.75" bottom="0.75" header="0.3" footer="0.3"/>
  <pageSetup scale="3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0"/>
  <sheetViews>
    <sheetView workbookViewId="0">
      <selection activeCell="F12" sqref="F12"/>
    </sheetView>
  </sheetViews>
  <sheetFormatPr defaultColWidth="0" defaultRowHeight="14.5" zeroHeight="1" x14ac:dyDescent="0.35"/>
  <cols>
    <col min="1" max="1" width="54.36328125" customWidth="1"/>
    <col min="2" max="2" width="10.6328125" bestFit="1" customWidth="1"/>
    <col min="3" max="3" width="13" customWidth="1"/>
    <col min="4" max="4" width="17.90625" customWidth="1"/>
    <col min="5" max="5" width="15.90625" customWidth="1"/>
    <col min="6" max="7" width="14.90625" customWidth="1"/>
    <col min="8" max="8" width="15.453125" customWidth="1"/>
    <col min="9" max="9" width="12.453125" customWidth="1"/>
    <col min="10" max="10" width="0" hidden="1" customWidth="1"/>
    <col min="11" max="16384" width="11.453125" hidden="1"/>
  </cols>
  <sheetData>
    <row r="1" spans="1:9" ht="17.5" x14ac:dyDescent="0.35">
      <c r="A1" s="11" t="s">
        <v>114</v>
      </c>
      <c r="B1" s="12"/>
      <c r="C1" s="12"/>
      <c r="D1" s="12"/>
      <c r="E1" s="12"/>
      <c r="F1" s="12"/>
      <c r="G1" s="12"/>
      <c r="H1" s="12"/>
      <c r="I1" s="12"/>
    </row>
    <row r="2" spans="1:9" ht="17.5" x14ac:dyDescent="0.35">
      <c r="A2" s="12"/>
      <c r="B2" s="12"/>
      <c r="C2" s="12"/>
      <c r="D2" s="12"/>
      <c r="E2" s="12"/>
      <c r="F2" s="12"/>
      <c r="G2" s="12"/>
      <c r="H2" s="12"/>
      <c r="I2" s="12"/>
    </row>
    <row r="3" spans="1:9" ht="17.5" x14ac:dyDescent="0.35">
      <c r="A3" s="179" t="s">
        <v>115</v>
      </c>
      <c r="B3" s="179"/>
      <c r="C3" s="179"/>
      <c r="D3" s="179"/>
      <c r="E3" s="179"/>
      <c r="F3" s="179"/>
      <c r="G3" s="179"/>
      <c r="H3" s="179"/>
      <c r="I3" s="179"/>
    </row>
    <row r="4" spans="1:9" ht="17.5" x14ac:dyDescent="0.35">
      <c r="A4" s="179" t="s">
        <v>4</v>
      </c>
      <c r="B4" s="179"/>
      <c r="C4" s="179"/>
      <c r="D4" s="179"/>
      <c r="E4" s="179"/>
      <c r="F4" s="179"/>
      <c r="G4" s="179"/>
      <c r="H4" s="179"/>
      <c r="I4" s="179"/>
    </row>
    <row r="5" spans="1:9" ht="17.5" x14ac:dyDescent="0.35">
      <c r="A5" s="178" t="s">
        <v>15</v>
      </c>
      <c r="B5" s="178"/>
      <c r="C5" s="178"/>
      <c r="D5" s="178"/>
      <c r="E5" s="178"/>
      <c r="F5" s="178"/>
      <c r="G5" s="178"/>
      <c r="H5" s="178"/>
      <c r="I5" s="178"/>
    </row>
    <row r="6" spans="1:9" ht="17.5" x14ac:dyDescent="0.35">
      <c r="A6" s="178" t="s">
        <v>29</v>
      </c>
      <c r="B6" s="178"/>
      <c r="C6" s="178"/>
      <c r="D6" s="178"/>
      <c r="E6" s="178"/>
      <c r="F6" s="178"/>
      <c r="G6" s="178"/>
      <c r="H6" s="178"/>
      <c r="I6" s="178"/>
    </row>
    <row r="7" spans="1:9" ht="17.5" x14ac:dyDescent="0.35">
      <c r="A7" s="88"/>
      <c r="B7" s="88"/>
      <c r="C7" s="88"/>
      <c r="D7" s="88"/>
      <c r="E7" s="88"/>
      <c r="F7" s="88"/>
      <c r="G7" s="88"/>
      <c r="H7" s="88"/>
      <c r="I7" s="88"/>
    </row>
    <row r="8" spans="1:9" ht="17.5" x14ac:dyDescent="0.35">
      <c r="A8" s="208" t="s">
        <v>31</v>
      </c>
      <c r="B8" s="210" t="s">
        <v>37</v>
      </c>
      <c r="C8" s="212" t="s">
        <v>116</v>
      </c>
      <c r="D8" s="213"/>
      <c r="E8" s="213"/>
      <c r="F8" s="213"/>
      <c r="G8" s="213"/>
      <c r="H8" s="213"/>
      <c r="I8" s="213"/>
    </row>
    <row r="9" spans="1:9" ht="93" customHeight="1" x14ac:dyDescent="0.35">
      <c r="A9" s="209"/>
      <c r="B9" s="211"/>
      <c r="C9" s="89" t="s">
        <v>117</v>
      </c>
      <c r="D9" s="89" t="s">
        <v>118</v>
      </c>
      <c r="E9" s="89" t="s">
        <v>119</v>
      </c>
      <c r="F9" s="90" t="s">
        <v>120</v>
      </c>
      <c r="G9" s="91" t="s">
        <v>121</v>
      </c>
      <c r="H9" s="91" t="s">
        <v>122</v>
      </c>
      <c r="I9" s="91" t="s">
        <v>123</v>
      </c>
    </row>
    <row r="10" spans="1:9" ht="17.5" x14ac:dyDescent="0.35">
      <c r="A10" s="52"/>
      <c r="B10" s="92"/>
      <c r="C10" s="93"/>
      <c r="D10" s="93"/>
      <c r="E10" s="93"/>
      <c r="F10" s="93"/>
      <c r="G10" s="93"/>
      <c r="H10" s="93"/>
      <c r="I10" s="93"/>
    </row>
    <row r="11" spans="1:9" ht="17.5" x14ac:dyDescent="0.35">
      <c r="A11" s="20" t="s">
        <v>37</v>
      </c>
      <c r="B11" s="22">
        <v>398</v>
      </c>
      <c r="C11" s="22">
        <v>44</v>
      </c>
      <c r="D11" s="22">
        <v>111</v>
      </c>
      <c r="E11" s="22">
        <v>55</v>
      </c>
      <c r="F11" s="22">
        <v>70</v>
      </c>
      <c r="G11" s="22">
        <v>11</v>
      </c>
      <c r="H11" s="22">
        <v>32</v>
      </c>
      <c r="I11" s="22">
        <v>75</v>
      </c>
    </row>
    <row r="12" spans="1:9" ht="17.5" x14ac:dyDescent="0.35">
      <c r="A12" s="23"/>
      <c r="B12" s="22"/>
      <c r="C12" s="63"/>
      <c r="D12" s="63"/>
      <c r="E12" s="63"/>
      <c r="F12" s="63"/>
      <c r="G12" s="63"/>
      <c r="H12" s="63"/>
      <c r="I12" s="64"/>
    </row>
    <row r="13" spans="1:9" ht="17.5" x14ac:dyDescent="0.35">
      <c r="A13" s="24" t="s">
        <v>38</v>
      </c>
      <c r="B13" s="22">
        <v>165</v>
      </c>
      <c r="C13" s="22">
        <v>9</v>
      </c>
      <c r="D13" s="22">
        <v>67</v>
      </c>
      <c r="E13" s="22">
        <v>23</v>
      </c>
      <c r="F13" s="22">
        <v>28</v>
      </c>
      <c r="G13" s="22">
        <v>2</v>
      </c>
      <c r="H13" s="22">
        <v>12</v>
      </c>
      <c r="I13" s="22">
        <v>24</v>
      </c>
    </row>
    <row r="14" spans="1:9" ht="18" x14ac:dyDescent="0.4">
      <c r="A14" s="25" t="s">
        <v>39</v>
      </c>
      <c r="B14" s="65">
        <v>163</v>
      </c>
      <c r="C14" s="66">
        <v>9</v>
      </c>
      <c r="D14" s="66">
        <v>66</v>
      </c>
      <c r="E14" s="66">
        <v>23</v>
      </c>
      <c r="F14" s="66">
        <v>28</v>
      </c>
      <c r="G14" s="66">
        <v>2</v>
      </c>
      <c r="H14" s="66">
        <v>12</v>
      </c>
      <c r="I14" s="45">
        <v>23</v>
      </c>
    </row>
    <row r="15" spans="1:9" ht="18" x14ac:dyDescent="0.4">
      <c r="A15" s="25" t="s">
        <v>40</v>
      </c>
      <c r="B15" s="65">
        <v>2</v>
      </c>
      <c r="C15" s="66">
        <v>0</v>
      </c>
      <c r="D15" s="66">
        <v>1</v>
      </c>
      <c r="E15" s="66">
        <v>0</v>
      </c>
      <c r="F15" s="66">
        <v>0</v>
      </c>
      <c r="G15" s="66">
        <v>0</v>
      </c>
      <c r="H15" s="66">
        <v>0</v>
      </c>
      <c r="I15" s="45">
        <v>1</v>
      </c>
    </row>
    <row r="16" spans="1:9" ht="18" x14ac:dyDescent="0.4">
      <c r="A16" s="25"/>
      <c r="B16" s="65"/>
      <c r="C16" s="66"/>
      <c r="D16" s="66"/>
      <c r="E16" s="66"/>
      <c r="F16" s="66"/>
      <c r="G16" s="66"/>
      <c r="H16" s="66"/>
      <c r="I16" s="65"/>
    </row>
    <row r="17" spans="1:9" ht="17.5" x14ac:dyDescent="0.35">
      <c r="A17" s="24" t="s">
        <v>41</v>
      </c>
      <c r="B17" s="22">
        <v>29</v>
      </c>
      <c r="C17" s="22">
        <v>10</v>
      </c>
      <c r="D17" s="22">
        <v>7</v>
      </c>
      <c r="E17" s="22">
        <v>2</v>
      </c>
      <c r="F17" s="22">
        <v>1</v>
      </c>
      <c r="G17" s="22">
        <v>0</v>
      </c>
      <c r="H17" s="22">
        <v>1</v>
      </c>
      <c r="I17" s="22">
        <v>8</v>
      </c>
    </row>
    <row r="18" spans="1:9" ht="18" x14ac:dyDescent="0.4">
      <c r="A18" s="25" t="s">
        <v>42</v>
      </c>
      <c r="B18" s="65">
        <v>29</v>
      </c>
      <c r="C18" s="66">
        <v>10</v>
      </c>
      <c r="D18" s="66">
        <v>7</v>
      </c>
      <c r="E18" s="66">
        <v>2</v>
      </c>
      <c r="F18" s="66">
        <v>1</v>
      </c>
      <c r="G18" s="66">
        <v>0</v>
      </c>
      <c r="H18" s="66">
        <v>1</v>
      </c>
      <c r="I18" s="45">
        <v>8</v>
      </c>
    </row>
    <row r="19" spans="1:9" ht="18" x14ac:dyDescent="0.4">
      <c r="A19" s="39"/>
      <c r="B19" s="45"/>
      <c r="C19" s="66"/>
      <c r="D19" s="66"/>
      <c r="E19" s="66"/>
      <c r="F19" s="66"/>
      <c r="G19" s="66"/>
      <c r="H19" s="66"/>
      <c r="I19" s="45"/>
    </row>
    <row r="20" spans="1:9" ht="17.5" x14ac:dyDescent="0.35">
      <c r="A20" s="24" t="s">
        <v>43</v>
      </c>
      <c r="B20" s="22">
        <v>16</v>
      </c>
      <c r="C20" s="22">
        <v>0</v>
      </c>
      <c r="D20" s="22">
        <v>0</v>
      </c>
      <c r="E20" s="22">
        <v>0</v>
      </c>
      <c r="F20" s="22">
        <v>10</v>
      </c>
      <c r="G20" s="22">
        <v>0</v>
      </c>
      <c r="H20" s="22">
        <v>0</v>
      </c>
      <c r="I20" s="22">
        <v>6</v>
      </c>
    </row>
    <row r="21" spans="1:9" ht="18" x14ac:dyDescent="0.4">
      <c r="A21" s="29" t="s">
        <v>44</v>
      </c>
      <c r="B21" s="65">
        <v>16</v>
      </c>
      <c r="C21" s="66">
        <v>0</v>
      </c>
      <c r="D21" s="66">
        <v>0</v>
      </c>
      <c r="E21" s="66">
        <v>0</v>
      </c>
      <c r="F21" s="66">
        <v>10</v>
      </c>
      <c r="G21" s="66">
        <v>0</v>
      </c>
      <c r="H21" s="66">
        <v>0</v>
      </c>
      <c r="I21" s="45">
        <v>6</v>
      </c>
    </row>
    <row r="22" spans="1:9" ht="18" x14ac:dyDescent="0.4">
      <c r="A22" s="29"/>
      <c r="B22" s="65"/>
      <c r="C22" s="66"/>
      <c r="D22" s="66"/>
      <c r="E22" s="66"/>
      <c r="F22" s="66"/>
      <c r="G22" s="66"/>
      <c r="H22" s="66"/>
      <c r="I22" s="45"/>
    </row>
    <row r="23" spans="1:9" ht="17.5" x14ac:dyDescent="0.35">
      <c r="A23" s="24" t="s">
        <v>45</v>
      </c>
      <c r="B23" s="22">
        <v>16</v>
      </c>
      <c r="C23" s="22">
        <v>2</v>
      </c>
      <c r="D23" s="22">
        <v>1</v>
      </c>
      <c r="E23" s="22">
        <v>4</v>
      </c>
      <c r="F23" s="22">
        <v>6</v>
      </c>
      <c r="G23" s="22">
        <v>0</v>
      </c>
      <c r="H23" s="22">
        <v>2</v>
      </c>
      <c r="I23" s="22">
        <v>1</v>
      </c>
    </row>
    <row r="24" spans="1:9" ht="18" x14ac:dyDescent="0.4">
      <c r="A24" s="25" t="s">
        <v>46</v>
      </c>
      <c r="B24" s="65">
        <v>13</v>
      </c>
      <c r="C24" s="66">
        <v>2</v>
      </c>
      <c r="D24" s="66">
        <v>0</v>
      </c>
      <c r="E24" s="66">
        <v>3</v>
      </c>
      <c r="F24" s="66">
        <v>5</v>
      </c>
      <c r="G24" s="66">
        <v>0</v>
      </c>
      <c r="H24" s="66">
        <v>2</v>
      </c>
      <c r="I24" s="45">
        <v>1</v>
      </c>
    </row>
    <row r="25" spans="1:9" ht="18" x14ac:dyDescent="0.4">
      <c r="A25" s="25" t="s">
        <v>47</v>
      </c>
      <c r="B25" s="65">
        <v>3</v>
      </c>
      <c r="C25" s="66">
        <v>0</v>
      </c>
      <c r="D25" s="66">
        <v>1</v>
      </c>
      <c r="E25" s="66">
        <v>1</v>
      </c>
      <c r="F25" s="66">
        <v>1</v>
      </c>
      <c r="G25" s="66">
        <v>0</v>
      </c>
      <c r="H25" s="66">
        <v>0</v>
      </c>
      <c r="I25" s="45">
        <v>0</v>
      </c>
    </row>
    <row r="26" spans="1:9" ht="18" x14ac:dyDescent="0.4">
      <c r="A26" s="25"/>
      <c r="B26" s="65"/>
      <c r="C26" s="66"/>
      <c r="D26" s="66"/>
      <c r="E26" s="66"/>
      <c r="F26" s="66"/>
      <c r="G26" s="66"/>
      <c r="H26" s="66"/>
      <c r="I26" s="45"/>
    </row>
    <row r="27" spans="1:9" ht="17.5" x14ac:dyDescent="0.35">
      <c r="A27" s="24" t="s">
        <v>48</v>
      </c>
      <c r="B27" s="22">
        <v>13</v>
      </c>
      <c r="C27" s="22">
        <v>0</v>
      </c>
      <c r="D27" s="22">
        <v>0</v>
      </c>
      <c r="E27" s="22">
        <v>3</v>
      </c>
      <c r="F27" s="22">
        <v>2</v>
      </c>
      <c r="G27" s="22">
        <v>0</v>
      </c>
      <c r="H27" s="22">
        <v>3</v>
      </c>
      <c r="I27" s="22">
        <v>5</v>
      </c>
    </row>
    <row r="28" spans="1:9" ht="18" x14ac:dyDescent="0.4">
      <c r="A28" s="25" t="s">
        <v>49</v>
      </c>
      <c r="B28" s="65">
        <v>13</v>
      </c>
      <c r="C28" s="66">
        <v>0</v>
      </c>
      <c r="D28" s="66">
        <v>0</v>
      </c>
      <c r="E28" s="66">
        <v>3</v>
      </c>
      <c r="F28" s="66">
        <v>2</v>
      </c>
      <c r="G28" s="66">
        <v>0</v>
      </c>
      <c r="H28" s="66">
        <v>3</v>
      </c>
      <c r="I28" s="45">
        <v>5</v>
      </c>
    </row>
    <row r="29" spans="1:9" ht="18" x14ac:dyDescent="0.4">
      <c r="A29" s="25" t="s">
        <v>50</v>
      </c>
      <c r="B29" s="65">
        <v>0</v>
      </c>
      <c r="C29" s="66">
        <v>0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45">
        <v>0</v>
      </c>
    </row>
    <row r="30" spans="1:9" ht="18" x14ac:dyDescent="0.4">
      <c r="A30" s="25"/>
      <c r="B30" s="56"/>
      <c r="C30" s="67"/>
      <c r="D30" s="67"/>
      <c r="E30" s="67"/>
      <c r="F30" s="67"/>
      <c r="G30" s="67"/>
      <c r="H30" s="67"/>
      <c r="I30" s="68"/>
    </row>
    <row r="31" spans="1:9" ht="17.5" x14ac:dyDescent="0.35">
      <c r="A31" s="24" t="s">
        <v>51</v>
      </c>
      <c r="B31" s="22">
        <v>24</v>
      </c>
      <c r="C31" s="22">
        <v>1</v>
      </c>
      <c r="D31" s="22">
        <v>8</v>
      </c>
      <c r="E31" s="22">
        <v>7</v>
      </c>
      <c r="F31" s="22">
        <v>1</v>
      </c>
      <c r="G31" s="22">
        <v>1</v>
      </c>
      <c r="H31" s="22">
        <v>0</v>
      </c>
      <c r="I31" s="22">
        <v>6</v>
      </c>
    </row>
    <row r="32" spans="1:9" ht="18" x14ac:dyDescent="0.4">
      <c r="A32" s="25" t="s">
        <v>52</v>
      </c>
      <c r="B32" s="65">
        <v>24</v>
      </c>
      <c r="C32" s="66">
        <v>1</v>
      </c>
      <c r="D32" s="66">
        <v>8</v>
      </c>
      <c r="E32" s="66">
        <v>7</v>
      </c>
      <c r="F32" s="66">
        <v>1</v>
      </c>
      <c r="G32" s="66">
        <v>1</v>
      </c>
      <c r="H32" s="66">
        <v>0</v>
      </c>
      <c r="I32" s="45">
        <v>6</v>
      </c>
    </row>
    <row r="33" spans="1:9" ht="18" x14ac:dyDescent="0.4">
      <c r="A33" s="25"/>
      <c r="B33" s="56"/>
      <c r="C33" s="67"/>
      <c r="D33" s="67"/>
      <c r="E33" s="67"/>
      <c r="F33" s="67"/>
      <c r="G33" s="67"/>
      <c r="H33" s="67"/>
      <c r="I33" s="68"/>
    </row>
    <row r="34" spans="1:9" ht="17.5" x14ac:dyDescent="0.35">
      <c r="A34" s="24" t="s">
        <v>53</v>
      </c>
      <c r="B34" s="22">
        <v>16</v>
      </c>
      <c r="C34" s="22">
        <v>3</v>
      </c>
      <c r="D34" s="22">
        <v>2</v>
      </c>
      <c r="E34" s="22">
        <v>1</v>
      </c>
      <c r="F34" s="22">
        <v>5</v>
      </c>
      <c r="G34" s="22">
        <v>0</v>
      </c>
      <c r="H34" s="22">
        <v>2</v>
      </c>
      <c r="I34" s="22">
        <v>3</v>
      </c>
    </row>
    <row r="35" spans="1:9" ht="18" x14ac:dyDescent="0.4">
      <c r="A35" s="25" t="s">
        <v>113</v>
      </c>
      <c r="B35" s="65">
        <v>12</v>
      </c>
      <c r="C35" s="66">
        <v>3</v>
      </c>
      <c r="D35" s="66">
        <v>1</v>
      </c>
      <c r="E35" s="66">
        <v>1</v>
      </c>
      <c r="F35" s="66">
        <v>4</v>
      </c>
      <c r="G35" s="66">
        <v>0</v>
      </c>
      <c r="H35" s="66">
        <v>1</v>
      </c>
      <c r="I35" s="45">
        <v>2</v>
      </c>
    </row>
    <row r="36" spans="1:9" ht="18" x14ac:dyDescent="0.4">
      <c r="A36" s="25" t="s">
        <v>55</v>
      </c>
      <c r="B36" s="65">
        <v>4</v>
      </c>
      <c r="C36" s="66">
        <v>0</v>
      </c>
      <c r="D36" s="66">
        <v>1</v>
      </c>
      <c r="E36" s="66">
        <v>0</v>
      </c>
      <c r="F36" s="66">
        <v>1</v>
      </c>
      <c r="G36" s="66">
        <v>0</v>
      </c>
      <c r="H36" s="66">
        <v>1</v>
      </c>
      <c r="I36" s="45">
        <v>1</v>
      </c>
    </row>
    <row r="37" spans="1:9" ht="18" x14ac:dyDescent="0.4">
      <c r="A37" s="25"/>
      <c r="B37" s="56"/>
      <c r="C37" s="67"/>
      <c r="D37" s="67"/>
      <c r="E37" s="67"/>
      <c r="F37" s="67"/>
      <c r="G37" s="67"/>
      <c r="H37" s="67"/>
      <c r="I37" s="68"/>
    </row>
    <row r="38" spans="1:9" ht="17.5" x14ac:dyDescent="0.35">
      <c r="A38" s="24" t="s">
        <v>56</v>
      </c>
      <c r="B38" s="22">
        <v>3</v>
      </c>
      <c r="C38" s="22">
        <v>1</v>
      </c>
      <c r="D38" s="22">
        <v>2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</row>
    <row r="39" spans="1:9" ht="18" x14ac:dyDescent="0.4">
      <c r="A39" s="29" t="s">
        <v>57</v>
      </c>
      <c r="B39" s="65">
        <v>3</v>
      </c>
      <c r="C39" s="66">
        <v>1</v>
      </c>
      <c r="D39" s="66">
        <v>2</v>
      </c>
      <c r="E39" s="66">
        <v>0</v>
      </c>
      <c r="F39" s="66">
        <v>0</v>
      </c>
      <c r="G39" s="66">
        <v>0</v>
      </c>
      <c r="H39" s="66">
        <v>0</v>
      </c>
      <c r="I39" s="45">
        <v>0</v>
      </c>
    </row>
    <row r="40" spans="1:9" ht="18" x14ac:dyDescent="0.4">
      <c r="A40" s="25" t="s">
        <v>58</v>
      </c>
      <c r="B40" s="65">
        <v>0</v>
      </c>
      <c r="C40" s="66">
        <v>0</v>
      </c>
      <c r="D40" s="66">
        <v>0</v>
      </c>
      <c r="E40" s="66">
        <v>0</v>
      </c>
      <c r="F40" s="66">
        <v>0</v>
      </c>
      <c r="G40" s="66">
        <v>0</v>
      </c>
      <c r="H40" s="66">
        <v>0</v>
      </c>
      <c r="I40" s="45">
        <v>0</v>
      </c>
    </row>
    <row r="41" spans="1:9" ht="18" x14ac:dyDescent="0.4">
      <c r="A41" s="25"/>
      <c r="B41" s="56"/>
      <c r="C41" s="67"/>
      <c r="D41" s="67"/>
      <c r="E41" s="67"/>
      <c r="F41" s="67"/>
      <c r="G41" s="67"/>
      <c r="H41" s="67"/>
      <c r="I41" s="68"/>
    </row>
    <row r="42" spans="1:9" ht="17.5" x14ac:dyDescent="0.35">
      <c r="A42" s="24" t="s">
        <v>59</v>
      </c>
      <c r="B42" s="22">
        <v>50</v>
      </c>
      <c r="C42" s="22">
        <v>15</v>
      </c>
      <c r="D42" s="22">
        <v>15</v>
      </c>
      <c r="E42" s="22">
        <v>6</v>
      </c>
      <c r="F42" s="22">
        <v>8</v>
      </c>
      <c r="G42" s="22">
        <v>1</v>
      </c>
      <c r="H42" s="22">
        <v>0</v>
      </c>
      <c r="I42" s="22">
        <v>5</v>
      </c>
    </row>
    <row r="43" spans="1:9" ht="18" x14ac:dyDescent="0.4">
      <c r="A43" s="25" t="s">
        <v>60</v>
      </c>
      <c r="B43" s="65">
        <v>37</v>
      </c>
      <c r="C43" s="66">
        <v>13</v>
      </c>
      <c r="D43" s="66">
        <v>12</v>
      </c>
      <c r="E43" s="66">
        <v>2</v>
      </c>
      <c r="F43" s="66">
        <v>6</v>
      </c>
      <c r="G43" s="66">
        <v>1</v>
      </c>
      <c r="H43" s="66">
        <v>0</v>
      </c>
      <c r="I43" s="45">
        <v>3</v>
      </c>
    </row>
    <row r="44" spans="1:9" ht="18" x14ac:dyDescent="0.4">
      <c r="A44" s="29" t="s">
        <v>61</v>
      </c>
      <c r="B44" s="65">
        <v>13</v>
      </c>
      <c r="C44" s="66">
        <v>2</v>
      </c>
      <c r="D44" s="66">
        <v>3</v>
      </c>
      <c r="E44" s="66">
        <v>4</v>
      </c>
      <c r="F44" s="66">
        <v>2</v>
      </c>
      <c r="G44" s="66">
        <v>0</v>
      </c>
      <c r="H44" s="66">
        <v>0</v>
      </c>
      <c r="I44" s="45">
        <v>2</v>
      </c>
    </row>
    <row r="45" spans="1:9" ht="18" x14ac:dyDescent="0.4">
      <c r="A45" s="29"/>
      <c r="B45" s="56"/>
      <c r="C45" s="67"/>
      <c r="D45" s="67"/>
      <c r="E45" s="67"/>
      <c r="F45" s="67"/>
      <c r="G45" s="67"/>
      <c r="H45" s="67"/>
      <c r="I45" s="68"/>
    </row>
    <row r="46" spans="1:9" ht="17.5" x14ac:dyDescent="0.35">
      <c r="A46" s="24" t="s">
        <v>62</v>
      </c>
      <c r="B46" s="22">
        <v>16</v>
      </c>
      <c r="C46" s="22">
        <v>0</v>
      </c>
      <c r="D46" s="22">
        <v>0</v>
      </c>
      <c r="E46" s="22">
        <v>1</v>
      </c>
      <c r="F46" s="22">
        <v>3</v>
      </c>
      <c r="G46" s="22">
        <v>0</v>
      </c>
      <c r="H46" s="22">
        <v>8</v>
      </c>
      <c r="I46" s="22">
        <v>4</v>
      </c>
    </row>
    <row r="47" spans="1:9" ht="18" x14ac:dyDescent="0.4">
      <c r="A47" s="29" t="s">
        <v>63</v>
      </c>
      <c r="B47" s="65">
        <v>16</v>
      </c>
      <c r="C47" s="66">
        <v>0</v>
      </c>
      <c r="D47" s="66">
        <v>0</v>
      </c>
      <c r="E47" s="66">
        <v>1</v>
      </c>
      <c r="F47" s="66">
        <v>3</v>
      </c>
      <c r="G47" s="66">
        <v>0</v>
      </c>
      <c r="H47" s="66">
        <v>8</v>
      </c>
      <c r="I47" s="45">
        <v>4</v>
      </c>
    </row>
    <row r="48" spans="1:9" ht="18" x14ac:dyDescent="0.4">
      <c r="A48" s="29"/>
      <c r="B48" s="56"/>
      <c r="C48" s="67"/>
      <c r="D48" s="67"/>
      <c r="E48" s="67"/>
      <c r="F48" s="67"/>
      <c r="G48" s="67"/>
      <c r="H48" s="67"/>
      <c r="I48" s="68"/>
    </row>
    <row r="49" spans="1:9" ht="17.5" x14ac:dyDescent="0.35">
      <c r="A49" s="24" t="s">
        <v>64</v>
      </c>
      <c r="B49" s="22">
        <v>14</v>
      </c>
      <c r="C49" s="22">
        <v>1</v>
      </c>
      <c r="D49" s="22">
        <v>2</v>
      </c>
      <c r="E49" s="22">
        <v>7</v>
      </c>
      <c r="F49" s="22">
        <v>2</v>
      </c>
      <c r="G49" s="22">
        <v>1</v>
      </c>
      <c r="H49" s="22">
        <v>0</v>
      </c>
      <c r="I49" s="22">
        <v>1</v>
      </c>
    </row>
    <row r="50" spans="1:9" ht="18" x14ac:dyDescent="0.4">
      <c r="A50" s="29" t="s">
        <v>65</v>
      </c>
      <c r="B50" s="65">
        <v>12</v>
      </c>
      <c r="C50" s="66">
        <v>1</v>
      </c>
      <c r="D50" s="66">
        <v>2</v>
      </c>
      <c r="E50" s="66">
        <v>6</v>
      </c>
      <c r="F50" s="66">
        <v>1</v>
      </c>
      <c r="G50" s="66">
        <v>1</v>
      </c>
      <c r="H50" s="66">
        <v>0</v>
      </c>
      <c r="I50" s="45">
        <v>1</v>
      </c>
    </row>
    <row r="51" spans="1:9" ht="18" x14ac:dyDescent="0.4">
      <c r="A51" s="25" t="s">
        <v>66</v>
      </c>
      <c r="B51" s="65">
        <v>2</v>
      </c>
      <c r="C51" s="66">
        <v>0</v>
      </c>
      <c r="D51" s="66">
        <v>0</v>
      </c>
      <c r="E51" s="66">
        <v>1</v>
      </c>
      <c r="F51" s="66">
        <v>1</v>
      </c>
      <c r="G51" s="66">
        <v>0</v>
      </c>
      <c r="H51" s="66">
        <v>0</v>
      </c>
      <c r="I51" s="45">
        <v>0</v>
      </c>
    </row>
    <row r="52" spans="1:9" ht="18" x14ac:dyDescent="0.4">
      <c r="A52" s="25" t="s">
        <v>67</v>
      </c>
      <c r="B52" s="65">
        <v>0</v>
      </c>
      <c r="C52" s="66">
        <v>0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45">
        <v>0</v>
      </c>
    </row>
    <row r="53" spans="1:9" ht="18" x14ac:dyDescent="0.4">
      <c r="A53" s="25"/>
      <c r="B53" s="56"/>
      <c r="C53" s="67"/>
      <c r="D53" s="67"/>
      <c r="E53" s="67"/>
      <c r="F53" s="67"/>
      <c r="G53" s="67"/>
      <c r="H53" s="67"/>
      <c r="I53" s="68"/>
    </row>
    <row r="54" spans="1:9" ht="17.5" x14ac:dyDescent="0.35">
      <c r="A54" s="24" t="s">
        <v>68</v>
      </c>
      <c r="B54" s="22">
        <v>21</v>
      </c>
      <c r="C54" s="22">
        <v>2</v>
      </c>
      <c r="D54" s="22">
        <v>4</v>
      </c>
      <c r="E54" s="22">
        <v>1</v>
      </c>
      <c r="F54" s="22">
        <v>1</v>
      </c>
      <c r="G54" s="22">
        <v>6</v>
      </c>
      <c r="H54" s="22">
        <v>4</v>
      </c>
      <c r="I54" s="22">
        <v>3</v>
      </c>
    </row>
    <row r="55" spans="1:9" ht="18" x14ac:dyDescent="0.4">
      <c r="A55" s="25" t="s">
        <v>69</v>
      </c>
      <c r="B55" s="65">
        <v>21</v>
      </c>
      <c r="C55" s="66">
        <v>2</v>
      </c>
      <c r="D55" s="66">
        <v>4</v>
      </c>
      <c r="E55" s="66">
        <v>1</v>
      </c>
      <c r="F55" s="66">
        <v>1</v>
      </c>
      <c r="G55" s="66">
        <v>6</v>
      </c>
      <c r="H55" s="66">
        <v>4</v>
      </c>
      <c r="I55" s="45">
        <v>3</v>
      </c>
    </row>
    <row r="56" spans="1:9" ht="18" x14ac:dyDescent="0.4">
      <c r="A56" s="25"/>
      <c r="B56" s="56"/>
      <c r="C56" s="67"/>
      <c r="D56" s="67"/>
      <c r="E56" s="67"/>
      <c r="F56" s="67"/>
      <c r="G56" s="67"/>
      <c r="H56" s="67"/>
      <c r="I56" s="68"/>
    </row>
    <row r="57" spans="1:9" ht="17.5" x14ac:dyDescent="0.35">
      <c r="A57" s="24" t="s">
        <v>70</v>
      </c>
      <c r="B57" s="22">
        <v>14</v>
      </c>
      <c r="C57" s="22">
        <v>0</v>
      </c>
      <c r="D57" s="22">
        <v>3</v>
      </c>
      <c r="E57" s="22">
        <v>0</v>
      </c>
      <c r="F57" s="22">
        <v>3</v>
      </c>
      <c r="G57" s="22">
        <v>0</v>
      </c>
      <c r="H57" s="22">
        <v>0</v>
      </c>
      <c r="I57" s="22">
        <v>9</v>
      </c>
    </row>
    <row r="58" spans="1:9" ht="18" x14ac:dyDescent="0.4">
      <c r="A58" s="32" t="s">
        <v>71</v>
      </c>
      <c r="B58" s="45">
        <v>14</v>
      </c>
      <c r="C58" s="68">
        <v>0</v>
      </c>
      <c r="D58" s="68">
        <v>3</v>
      </c>
      <c r="E58" s="68">
        <v>0</v>
      </c>
      <c r="F58" s="68">
        <v>3</v>
      </c>
      <c r="G58" s="68">
        <v>0</v>
      </c>
      <c r="H58" s="68">
        <v>0</v>
      </c>
      <c r="I58" s="68">
        <v>9</v>
      </c>
    </row>
    <row r="59" spans="1:9" ht="18" x14ac:dyDescent="0.4">
      <c r="A59" s="94"/>
      <c r="B59" s="46"/>
      <c r="C59" s="48"/>
      <c r="D59" s="48"/>
      <c r="E59" s="48"/>
      <c r="F59" s="48"/>
      <c r="G59" s="48"/>
      <c r="H59" s="48"/>
      <c r="I59" s="36"/>
    </row>
    <row r="60" spans="1:9" s="170" customFormat="1" ht="15.5" x14ac:dyDescent="0.35">
      <c r="A60" s="41" t="s">
        <v>72</v>
      </c>
      <c r="B60" s="169"/>
      <c r="C60" s="41"/>
      <c r="D60" s="41"/>
      <c r="E60" s="41"/>
      <c r="F60" s="41"/>
      <c r="G60" s="41"/>
      <c r="H60" s="41"/>
      <c r="I60" s="41"/>
    </row>
  </sheetData>
  <mergeCells count="7">
    <mergeCell ref="A3:I3"/>
    <mergeCell ref="A4:I4"/>
    <mergeCell ref="A5:I5"/>
    <mergeCell ref="A6:I6"/>
    <mergeCell ref="A8:A9"/>
    <mergeCell ref="B8:B9"/>
    <mergeCell ref="C8:I8"/>
  </mergeCells>
  <pageMargins left="0.7" right="0.7" top="0.75" bottom="0.75" header="0.3" footer="0.3"/>
  <pageSetup scale="53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4"/>
  <sheetViews>
    <sheetView workbookViewId="0"/>
  </sheetViews>
  <sheetFormatPr defaultColWidth="0" defaultRowHeight="14.5" zeroHeight="1" x14ac:dyDescent="0.35"/>
  <cols>
    <col min="1" max="1" width="50.90625" customWidth="1"/>
    <col min="2" max="2" width="11.453125" customWidth="1"/>
    <col min="3" max="4" width="17.54296875" customWidth="1"/>
    <col min="5" max="5" width="16.453125" customWidth="1"/>
    <col min="6" max="6" width="14.6328125" customWidth="1"/>
    <col min="7" max="8" width="15.54296875" customWidth="1"/>
    <col min="9" max="9" width="16.453125" customWidth="1"/>
    <col min="10" max="10" width="26.6328125" customWidth="1"/>
    <col min="11" max="11" width="16.08984375" customWidth="1"/>
    <col min="12" max="12" width="0" hidden="1" customWidth="1"/>
    <col min="13" max="16384" width="11.453125" hidden="1"/>
  </cols>
  <sheetData>
    <row r="1" spans="1:11" ht="17.5" x14ac:dyDescent="0.35">
      <c r="A1" s="11" t="s">
        <v>124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7.5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7.5" x14ac:dyDescent="0.35">
      <c r="A3" s="179" t="s">
        <v>16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</row>
    <row r="4" spans="1:11" ht="17.5" x14ac:dyDescent="0.35">
      <c r="A4" s="179" t="s">
        <v>4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</row>
    <row r="5" spans="1:11" ht="17.5" x14ac:dyDescent="0.35">
      <c r="A5" s="178" t="s">
        <v>17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</row>
    <row r="6" spans="1:11" ht="17.5" x14ac:dyDescent="0.35">
      <c r="A6" s="178" t="s">
        <v>29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</row>
    <row r="7" spans="1:11" ht="17.5" x14ac:dyDescent="0.3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ht="17.5" x14ac:dyDescent="0.35">
      <c r="A8" s="216" t="s">
        <v>31</v>
      </c>
      <c r="B8" s="195" t="s">
        <v>37</v>
      </c>
      <c r="C8" s="221" t="s">
        <v>125</v>
      </c>
      <c r="D8" s="207"/>
      <c r="E8" s="207"/>
      <c r="F8" s="207"/>
      <c r="G8" s="207"/>
      <c r="H8" s="207"/>
      <c r="I8" s="207"/>
      <c r="J8" s="207"/>
      <c r="K8" s="207"/>
    </row>
    <row r="9" spans="1:11" x14ac:dyDescent="0.35">
      <c r="A9" s="217"/>
      <c r="B9" s="219"/>
      <c r="C9" s="222" t="s">
        <v>126</v>
      </c>
      <c r="D9" s="222" t="s">
        <v>127</v>
      </c>
      <c r="E9" s="222" t="s">
        <v>128</v>
      </c>
      <c r="F9" s="222" t="s">
        <v>129</v>
      </c>
      <c r="G9" s="222" t="s">
        <v>130</v>
      </c>
      <c r="H9" s="222" t="s">
        <v>131</v>
      </c>
      <c r="I9" s="222" t="s">
        <v>132</v>
      </c>
      <c r="J9" s="224" t="s">
        <v>380</v>
      </c>
      <c r="K9" s="214" t="s">
        <v>133</v>
      </c>
    </row>
    <row r="10" spans="1:11" ht="77.25" customHeight="1" x14ac:dyDescent="0.35">
      <c r="A10" s="218"/>
      <c r="B10" s="220"/>
      <c r="C10" s="223"/>
      <c r="D10" s="223"/>
      <c r="E10" s="223"/>
      <c r="F10" s="223"/>
      <c r="G10" s="223"/>
      <c r="H10" s="223"/>
      <c r="I10" s="223"/>
      <c r="J10" s="225"/>
      <c r="K10" s="215"/>
    </row>
    <row r="11" spans="1:11" ht="17.5" x14ac:dyDescent="0.35">
      <c r="A11" s="52"/>
      <c r="B11" s="95"/>
      <c r="C11" s="95"/>
      <c r="D11" s="95"/>
      <c r="E11" s="95"/>
      <c r="F11" s="95"/>
      <c r="G11" s="95"/>
      <c r="H11" s="95"/>
      <c r="I11" s="95"/>
      <c r="J11" s="95"/>
      <c r="K11" s="96"/>
    </row>
    <row r="12" spans="1:11" ht="17.5" x14ac:dyDescent="0.35">
      <c r="A12" s="20" t="s">
        <v>37</v>
      </c>
      <c r="B12" s="21">
        <v>10319</v>
      </c>
      <c r="C12" s="21">
        <v>265</v>
      </c>
      <c r="D12" s="21">
        <v>184</v>
      </c>
      <c r="E12" s="21">
        <v>21</v>
      </c>
      <c r="F12" s="21">
        <v>3720</v>
      </c>
      <c r="G12" s="21">
        <v>14</v>
      </c>
      <c r="H12" s="21">
        <v>3571</v>
      </c>
      <c r="I12" s="21">
        <v>1590</v>
      </c>
      <c r="J12" s="21">
        <v>892</v>
      </c>
      <c r="K12" s="22">
        <v>62</v>
      </c>
    </row>
    <row r="13" spans="1:11" ht="17.5" x14ac:dyDescent="0.35">
      <c r="A13" s="23"/>
      <c r="B13" s="21"/>
      <c r="C13" s="21"/>
      <c r="D13" s="21"/>
      <c r="E13" s="21"/>
      <c r="F13" s="21"/>
      <c r="G13" s="21"/>
      <c r="H13" s="21"/>
      <c r="I13" s="21"/>
      <c r="J13" s="21"/>
      <c r="K13" s="64"/>
    </row>
    <row r="14" spans="1:11" ht="17.5" x14ac:dyDescent="0.35">
      <c r="A14" s="24" t="s">
        <v>38</v>
      </c>
      <c r="B14" s="21">
        <v>2704</v>
      </c>
      <c r="C14" s="21">
        <v>88</v>
      </c>
      <c r="D14" s="21">
        <v>70</v>
      </c>
      <c r="E14" s="21">
        <v>0</v>
      </c>
      <c r="F14" s="21">
        <v>950</v>
      </c>
      <c r="G14" s="21">
        <v>0</v>
      </c>
      <c r="H14" s="21">
        <v>930</v>
      </c>
      <c r="I14" s="21">
        <v>460</v>
      </c>
      <c r="J14" s="21">
        <v>206</v>
      </c>
      <c r="K14" s="22">
        <v>0</v>
      </c>
    </row>
    <row r="15" spans="1:11" ht="18" x14ac:dyDescent="0.4">
      <c r="A15" s="25" t="s">
        <v>39</v>
      </c>
      <c r="B15" s="26">
        <v>2695</v>
      </c>
      <c r="C15" s="26">
        <v>88</v>
      </c>
      <c r="D15" s="26">
        <v>70</v>
      </c>
      <c r="E15" s="26">
        <v>0</v>
      </c>
      <c r="F15" s="26">
        <v>941</v>
      </c>
      <c r="G15" s="26">
        <v>0</v>
      </c>
      <c r="H15" s="26">
        <v>930</v>
      </c>
      <c r="I15" s="26">
        <v>460</v>
      </c>
      <c r="J15" s="26">
        <v>206</v>
      </c>
      <c r="K15" s="27">
        <v>0</v>
      </c>
    </row>
    <row r="16" spans="1:11" ht="18" x14ac:dyDescent="0.4">
      <c r="A16" s="25" t="s">
        <v>40</v>
      </c>
      <c r="B16" s="26">
        <v>9</v>
      </c>
      <c r="C16" s="26">
        <v>0</v>
      </c>
      <c r="D16" s="26">
        <v>0</v>
      </c>
      <c r="E16" s="26">
        <v>0</v>
      </c>
      <c r="F16" s="26">
        <v>9</v>
      </c>
      <c r="G16" s="26">
        <v>0</v>
      </c>
      <c r="H16" s="26">
        <v>0</v>
      </c>
      <c r="I16" s="26">
        <v>0</v>
      </c>
      <c r="J16" s="26">
        <v>0</v>
      </c>
      <c r="K16" s="27">
        <v>0</v>
      </c>
    </row>
    <row r="17" spans="1:11" ht="18" x14ac:dyDescent="0.4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45"/>
    </row>
    <row r="18" spans="1:11" ht="17.5" x14ac:dyDescent="0.35">
      <c r="A18" s="24" t="s">
        <v>41</v>
      </c>
      <c r="B18" s="21">
        <v>317</v>
      </c>
      <c r="C18" s="21">
        <v>9</v>
      </c>
      <c r="D18" s="21">
        <v>3</v>
      </c>
      <c r="E18" s="21">
        <v>0</v>
      </c>
      <c r="F18" s="21">
        <v>111</v>
      </c>
      <c r="G18" s="21">
        <v>0</v>
      </c>
      <c r="H18" s="21">
        <v>41</v>
      </c>
      <c r="I18" s="21">
        <v>106</v>
      </c>
      <c r="J18" s="21">
        <v>5</v>
      </c>
      <c r="K18" s="22">
        <v>42</v>
      </c>
    </row>
    <row r="19" spans="1:11" ht="18" x14ac:dyDescent="0.4">
      <c r="A19" s="25" t="s">
        <v>42</v>
      </c>
      <c r="B19" s="26">
        <v>317</v>
      </c>
      <c r="C19" s="26">
        <v>9</v>
      </c>
      <c r="D19" s="26">
        <v>3</v>
      </c>
      <c r="E19" s="26">
        <v>0</v>
      </c>
      <c r="F19" s="26">
        <v>111</v>
      </c>
      <c r="G19" s="26">
        <v>0</v>
      </c>
      <c r="H19" s="26">
        <v>41</v>
      </c>
      <c r="I19" s="26">
        <v>106</v>
      </c>
      <c r="J19" s="26">
        <v>5</v>
      </c>
      <c r="K19" s="27">
        <v>42</v>
      </c>
    </row>
    <row r="20" spans="1:11" ht="18" x14ac:dyDescent="0.4">
      <c r="A20" s="28"/>
      <c r="B20" s="26"/>
      <c r="C20" s="26"/>
      <c r="D20" s="26"/>
      <c r="E20" s="26"/>
      <c r="F20" s="26"/>
      <c r="G20" s="26"/>
      <c r="H20" s="26"/>
      <c r="I20" s="26"/>
      <c r="J20" s="26"/>
      <c r="K20" s="45"/>
    </row>
    <row r="21" spans="1:11" ht="17.5" x14ac:dyDescent="0.35">
      <c r="A21" s="24" t="s">
        <v>43</v>
      </c>
      <c r="B21" s="21">
        <v>333</v>
      </c>
      <c r="C21" s="21">
        <v>9</v>
      </c>
      <c r="D21" s="21">
        <v>26</v>
      </c>
      <c r="E21" s="21">
        <v>0</v>
      </c>
      <c r="F21" s="21">
        <v>56</v>
      </c>
      <c r="G21" s="21">
        <v>0</v>
      </c>
      <c r="H21" s="21">
        <v>164</v>
      </c>
      <c r="I21" s="21">
        <v>50</v>
      </c>
      <c r="J21" s="21">
        <v>28</v>
      </c>
      <c r="K21" s="22">
        <v>0</v>
      </c>
    </row>
    <row r="22" spans="1:11" ht="18" x14ac:dyDescent="0.4">
      <c r="A22" s="29" t="s">
        <v>44</v>
      </c>
      <c r="B22" s="26">
        <v>333</v>
      </c>
      <c r="C22" s="26">
        <v>9</v>
      </c>
      <c r="D22" s="26">
        <v>26</v>
      </c>
      <c r="E22" s="26">
        <v>0</v>
      </c>
      <c r="F22" s="26">
        <v>56</v>
      </c>
      <c r="G22" s="26">
        <v>0</v>
      </c>
      <c r="H22" s="26">
        <v>164</v>
      </c>
      <c r="I22" s="26">
        <v>50</v>
      </c>
      <c r="J22" s="26">
        <v>28</v>
      </c>
      <c r="K22" s="27">
        <v>0</v>
      </c>
    </row>
    <row r="23" spans="1:11" ht="18" x14ac:dyDescent="0.4">
      <c r="A23" s="29"/>
      <c r="B23" s="26"/>
      <c r="C23" s="26"/>
      <c r="D23" s="26"/>
      <c r="E23" s="26"/>
      <c r="F23" s="26"/>
      <c r="G23" s="26"/>
      <c r="H23" s="26"/>
      <c r="I23" s="26"/>
      <c r="J23" s="26"/>
      <c r="K23" s="45"/>
    </row>
    <row r="24" spans="1:11" ht="17.5" x14ac:dyDescent="0.35">
      <c r="A24" s="24" t="s">
        <v>45</v>
      </c>
      <c r="B24" s="21">
        <v>178</v>
      </c>
      <c r="C24" s="21">
        <v>20</v>
      </c>
      <c r="D24" s="21">
        <v>10</v>
      </c>
      <c r="E24" s="21">
        <v>0</v>
      </c>
      <c r="F24" s="21">
        <v>61</v>
      </c>
      <c r="G24" s="21">
        <v>0</v>
      </c>
      <c r="H24" s="21">
        <v>30</v>
      </c>
      <c r="I24" s="21">
        <v>40</v>
      </c>
      <c r="J24" s="21">
        <v>12</v>
      </c>
      <c r="K24" s="22">
        <v>5</v>
      </c>
    </row>
    <row r="25" spans="1:11" ht="18" x14ac:dyDescent="0.4">
      <c r="A25" s="25" t="s">
        <v>46</v>
      </c>
      <c r="B25" s="26">
        <v>120</v>
      </c>
      <c r="C25" s="26">
        <v>14</v>
      </c>
      <c r="D25" s="26">
        <v>9</v>
      </c>
      <c r="E25" s="26">
        <v>0</v>
      </c>
      <c r="F25" s="26">
        <v>44</v>
      </c>
      <c r="G25" s="26">
        <v>0</v>
      </c>
      <c r="H25" s="26">
        <v>20</v>
      </c>
      <c r="I25" s="26">
        <v>24</v>
      </c>
      <c r="J25" s="26">
        <v>4</v>
      </c>
      <c r="K25" s="27">
        <v>5</v>
      </c>
    </row>
    <row r="26" spans="1:11" ht="18" x14ac:dyDescent="0.4">
      <c r="A26" s="25" t="s">
        <v>47</v>
      </c>
      <c r="B26" s="26">
        <v>58</v>
      </c>
      <c r="C26" s="26">
        <v>6</v>
      </c>
      <c r="D26" s="26">
        <v>1</v>
      </c>
      <c r="E26" s="26">
        <v>0</v>
      </c>
      <c r="F26" s="26">
        <v>17</v>
      </c>
      <c r="G26" s="26">
        <v>0</v>
      </c>
      <c r="H26" s="26">
        <v>10</v>
      </c>
      <c r="I26" s="26">
        <v>16</v>
      </c>
      <c r="J26" s="26">
        <v>8</v>
      </c>
      <c r="K26" s="27">
        <v>0</v>
      </c>
    </row>
    <row r="27" spans="1:11" ht="18" x14ac:dyDescent="0.4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45"/>
    </row>
    <row r="28" spans="1:11" ht="17.5" x14ac:dyDescent="0.35">
      <c r="A28" s="24" t="s">
        <v>48</v>
      </c>
      <c r="B28" s="21">
        <v>1080</v>
      </c>
      <c r="C28" s="21">
        <v>20</v>
      </c>
      <c r="D28" s="21">
        <v>2</v>
      </c>
      <c r="E28" s="21">
        <v>0</v>
      </c>
      <c r="F28" s="21">
        <v>601</v>
      </c>
      <c r="G28" s="21">
        <v>0</v>
      </c>
      <c r="H28" s="21">
        <v>286</v>
      </c>
      <c r="I28" s="21">
        <v>132</v>
      </c>
      <c r="J28" s="21">
        <v>39</v>
      </c>
      <c r="K28" s="22">
        <v>0</v>
      </c>
    </row>
    <row r="29" spans="1:11" ht="18" x14ac:dyDescent="0.4">
      <c r="A29" s="25" t="s">
        <v>49</v>
      </c>
      <c r="B29" s="26">
        <v>972</v>
      </c>
      <c r="C29" s="26">
        <v>20</v>
      </c>
      <c r="D29" s="26">
        <v>2</v>
      </c>
      <c r="E29" s="26">
        <v>0</v>
      </c>
      <c r="F29" s="26">
        <v>506</v>
      </c>
      <c r="G29" s="26">
        <v>0</v>
      </c>
      <c r="H29" s="26">
        <v>282</v>
      </c>
      <c r="I29" s="26">
        <v>125</v>
      </c>
      <c r="J29" s="26">
        <v>37</v>
      </c>
      <c r="K29" s="27">
        <v>0</v>
      </c>
    </row>
    <row r="30" spans="1:11" ht="18" x14ac:dyDescent="0.4">
      <c r="A30" s="25" t="s">
        <v>50</v>
      </c>
      <c r="B30" s="26">
        <v>108</v>
      </c>
      <c r="C30" s="26">
        <v>0</v>
      </c>
      <c r="D30" s="26">
        <v>0</v>
      </c>
      <c r="E30" s="26">
        <v>0</v>
      </c>
      <c r="F30" s="26">
        <v>95</v>
      </c>
      <c r="G30" s="26">
        <v>0</v>
      </c>
      <c r="H30" s="26">
        <v>4</v>
      </c>
      <c r="I30" s="26">
        <v>7</v>
      </c>
      <c r="J30" s="26">
        <v>2</v>
      </c>
      <c r="K30" s="27">
        <v>0</v>
      </c>
    </row>
    <row r="31" spans="1:11" ht="18" x14ac:dyDescent="0.4">
      <c r="A31" s="25"/>
      <c r="B31" s="30"/>
      <c r="C31" s="30"/>
      <c r="D31" s="30"/>
      <c r="E31" s="30"/>
      <c r="F31" s="30"/>
      <c r="G31" s="30"/>
      <c r="H31" s="30"/>
      <c r="I31" s="30"/>
      <c r="J31" s="30"/>
      <c r="K31" s="68"/>
    </row>
    <row r="32" spans="1:11" ht="17.5" x14ac:dyDescent="0.35">
      <c r="A32" s="24" t="s">
        <v>51</v>
      </c>
      <c r="B32" s="21">
        <v>1753</v>
      </c>
      <c r="C32" s="21">
        <v>10</v>
      </c>
      <c r="D32" s="21">
        <v>2</v>
      </c>
      <c r="E32" s="21">
        <v>21</v>
      </c>
      <c r="F32" s="21">
        <v>1215</v>
      </c>
      <c r="G32" s="21">
        <v>0</v>
      </c>
      <c r="H32" s="21">
        <v>318</v>
      </c>
      <c r="I32" s="21">
        <v>123</v>
      </c>
      <c r="J32" s="21">
        <v>64</v>
      </c>
      <c r="K32" s="22">
        <v>0</v>
      </c>
    </row>
    <row r="33" spans="1:11" ht="18" x14ac:dyDescent="0.4">
      <c r="A33" s="25" t="s">
        <v>52</v>
      </c>
      <c r="B33" s="26">
        <v>1753</v>
      </c>
      <c r="C33" s="26">
        <v>10</v>
      </c>
      <c r="D33" s="26">
        <v>2</v>
      </c>
      <c r="E33" s="26">
        <v>21</v>
      </c>
      <c r="F33" s="26">
        <v>1215</v>
      </c>
      <c r="G33" s="26">
        <v>0</v>
      </c>
      <c r="H33" s="26">
        <v>318</v>
      </c>
      <c r="I33" s="26">
        <v>123</v>
      </c>
      <c r="J33" s="26">
        <v>64</v>
      </c>
      <c r="K33" s="27">
        <v>0</v>
      </c>
    </row>
    <row r="34" spans="1:11" ht="18" x14ac:dyDescent="0.4">
      <c r="A34" s="25"/>
      <c r="B34" s="30"/>
      <c r="C34" s="30"/>
      <c r="D34" s="30"/>
      <c r="E34" s="30"/>
      <c r="F34" s="30"/>
      <c r="G34" s="30"/>
      <c r="H34" s="30"/>
      <c r="I34" s="30"/>
      <c r="J34" s="30"/>
      <c r="K34" s="68"/>
    </row>
    <row r="35" spans="1:11" ht="17.5" x14ac:dyDescent="0.35">
      <c r="A35" s="24" t="s">
        <v>53</v>
      </c>
      <c r="B35" s="21">
        <v>448</v>
      </c>
      <c r="C35" s="21">
        <v>4</v>
      </c>
      <c r="D35" s="21">
        <v>8</v>
      </c>
      <c r="E35" s="21">
        <v>0</v>
      </c>
      <c r="F35" s="21">
        <v>14</v>
      </c>
      <c r="G35" s="21">
        <v>0</v>
      </c>
      <c r="H35" s="21">
        <v>113</v>
      </c>
      <c r="I35" s="21">
        <v>53</v>
      </c>
      <c r="J35" s="21">
        <v>253</v>
      </c>
      <c r="K35" s="22">
        <v>3</v>
      </c>
    </row>
    <row r="36" spans="1:11" ht="18" x14ac:dyDescent="0.4">
      <c r="A36" s="25" t="s">
        <v>54</v>
      </c>
      <c r="B36" s="26">
        <v>444</v>
      </c>
      <c r="C36" s="26">
        <v>4</v>
      </c>
      <c r="D36" s="26">
        <v>7</v>
      </c>
      <c r="E36" s="26">
        <v>0</v>
      </c>
      <c r="F36" s="26">
        <v>14</v>
      </c>
      <c r="G36" s="26">
        <v>0</v>
      </c>
      <c r="H36" s="26">
        <v>113</v>
      </c>
      <c r="I36" s="26">
        <v>53</v>
      </c>
      <c r="J36" s="26">
        <v>250</v>
      </c>
      <c r="K36" s="27">
        <v>3</v>
      </c>
    </row>
    <row r="37" spans="1:11" ht="18" x14ac:dyDescent="0.4">
      <c r="A37" s="25" t="s">
        <v>55</v>
      </c>
      <c r="B37" s="26">
        <v>4</v>
      </c>
      <c r="C37" s="26">
        <v>0</v>
      </c>
      <c r="D37" s="26">
        <v>1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3</v>
      </c>
      <c r="K37" s="27">
        <v>0</v>
      </c>
    </row>
    <row r="38" spans="1:11" ht="18" x14ac:dyDescent="0.4">
      <c r="A38" s="25"/>
      <c r="B38" s="30"/>
      <c r="C38" s="30"/>
      <c r="D38" s="30"/>
      <c r="E38" s="30"/>
      <c r="F38" s="30"/>
      <c r="G38" s="30"/>
      <c r="H38" s="30"/>
      <c r="I38" s="30"/>
      <c r="J38" s="30"/>
      <c r="K38" s="68"/>
    </row>
    <row r="39" spans="1:11" ht="17.5" x14ac:dyDescent="0.35">
      <c r="A39" s="24" t="s">
        <v>56</v>
      </c>
      <c r="B39" s="21">
        <v>325</v>
      </c>
      <c r="C39" s="21">
        <v>0</v>
      </c>
      <c r="D39" s="21">
        <v>3</v>
      </c>
      <c r="E39" s="21">
        <v>0</v>
      </c>
      <c r="F39" s="21">
        <v>95</v>
      </c>
      <c r="G39" s="21">
        <v>0</v>
      </c>
      <c r="H39" s="21">
        <v>90</v>
      </c>
      <c r="I39" s="21">
        <v>87</v>
      </c>
      <c r="J39" s="21">
        <v>46</v>
      </c>
      <c r="K39" s="22">
        <v>4</v>
      </c>
    </row>
    <row r="40" spans="1:11" ht="18" x14ac:dyDescent="0.4">
      <c r="A40" s="29" t="s">
        <v>57</v>
      </c>
      <c r="B40" s="26">
        <v>84</v>
      </c>
      <c r="C40" s="26">
        <v>0</v>
      </c>
      <c r="D40" s="26">
        <v>0</v>
      </c>
      <c r="E40" s="26">
        <v>0</v>
      </c>
      <c r="F40" s="26">
        <v>26</v>
      </c>
      <c r="G40" s="26">
        <v>0</v>
      </c>
      <c r="H40" s="26">
        <v>10</v>
      </c>
      <c r="I40" s="26">
        <v>6</v>
      </c>
      <c r="J40" s="26">
        <v>38</v>
      </c>
      <c r="K40" s="27">
        <v>4</v>
      </c>
    </row>
    <row r="41" spans="1:11" ht="18" x14ac:dyDescent="0.4">
      <c r="A41" s="25" t="s">
        <v>58</v>
      </c>
      <c r="B41" s="26">
        <v>241</v>
      </c>
      <c r="C41" s="26">
        <v>0</v>
      </c>
      <c r="D41" s="26">
        <v>3</v>
      </c>
      <c r="E41" s="26">
        <v>0</v>
      </c>
      <c r="F41" s="26">
        <v>69</v>
      </c>
      <c r="G41" s="26">
        <v>0</v>
      </c>
      <c r="H41" s="26">
        <v>80</v>
      </c>
      <c r="I41" s="26">
        <v>81</v>
      </c>
      <c r="J41" s="26">
        <v>8</v>
      </c>
      <c r="K41" s="27">
        <v>0</v>
      </c>
    </row>
    <row r="42" spans="1:11" ht="18" x14ac:dyDescent="0.4">
      <c r="A42" s="25"/>
      <c r="B42" s="30"/>
      <c r="C42" s="30"/>
      <c r="D42" s="30"/>
      <c r="E42" s="30"/>
      <c r="F42" s="30"/>
      <c r="G42" s="30"/>
      <c r="H42" s="30"/>
      <c r="I42" s="30"/>
      <c r="J42" s="30"/>
      <c r="K42" s="68"/>
    </row>
    <row r="43" spans="1:11" ht="17.5" x14ac:dyDescent="0.35">
      <c r="A43" s="24" t="s">
        <v>59</v>
      </c>
      <c r="B43" s="21">
        <v>670</v>
      </c>
      <c r="C43" s="21">
        <v>49</v>
      </c>
      <c r="D43" s="21">
        <v>16</v>
      </c>
      <c r="E43" s="21">
        <v>0</v>
      </c>
      <c r="F43" s="21">
        <v>127</v>
      </c>
      <c r="G43" s="21">
        <v>0</v>
      </c>
      <c r="H43" s="21">
        <v>244</v>
      </c>
      <c r="I43" s="21">
        <v>118</v>
      </c>
      <c r="J43" s="21">
        <v>108</v>
      </c>
      <c r="K43" s="22">
        <v>8</v>
      </c>
    </row>
    <row r="44" spans="1:11" ht="18" x14ac:dyDescent="0.4">
      <c r="A44" s="25" t="s">
        <v>60</v>
      </c>
      <c r="B44" s="26">
        <v>388</v>
      </c>
      <c r="C44" s="26">
        <v>37</v>
      </c>
      <c r="D44" s="26">
        <v>4</v>
      </c>
      <c r="E44" s="26">
        <v>0</v>
      </c>
      <c r="F44" s="26">
        <v>85</v>
      </c>
      <c r="G44" s="26">
        <v>0</v>
      </c>
      <c r="H44" s="26">
        <v>121</v>
      </c>
      <c r="I44" s="26">
        <v>53</v>
      </c>
      <c r="J44" s="26">
        <v>88</v>
      </c>
      <c r="K44" s="27">
        <v>0</v>
      </c>
    </row>
    <row r="45" spans="1:11" ht="18" x14ac:dyDescent="0.4">
      <c r="A45" s="29" t="s">
        <v>61</v>
      </c>
      <c r="B45" s="26">
        <v>282</v>
      </c>
      <c r="C45" s="26">
        <v>12</v>
      </c>
      <c r="D45" s="26">
        <v>12</v>
      </c>
      <c r="E45" s="26">
        <v>0</v>
      </c>
      <c r="F45" s="26">
        <v>42</v>
      </c>
      <c r="G45" s="26">
        <v>0</v>
      </c>
      <c r="H45" s="26">
        <v>123</v>
      </c>
      <c r="I45" s="26">
        <v>65</v>
      </c>
      <c r="J45" s="26">
        <v>20</v>
      </c>
      <c r="K45" s="27">
        <v>8</v>
      </c>
    </row>
    <row r="46" spans="1:11" ht="18" x14ac:dyDescent="0.4">
      <c r="A46" s="29"/>
      <c r="B46" s="30"/>
      <c r="C46" s="30"/>
      <c r="D46" s="30"/>
      <c r="E46" s="30"/>
      <c r="F46" s="30"/>
      <c r="G46" s="30"/>
      <c r="H46" s="30"/>
      <c r="I46" s="30"/>
      <c r="J46" s="30"/>
      <c r="K46" s="68"/>
    </row>
    <row r="47" spans="1:11" ht="17.5" x14ac:dyDescent="0.35">
      <c r="A47" s="24" t="s">
        <v>62</v>
      </c>
      <c r="B47" s="21">
        <v>192</v>
      </c>
      <c r="C47" s="21">
        <v>2</v>
      </c>
      <c r="D47" s="21">
        <v>4</v>
      </c>
      <c r="E47" s="21">
        <v>0</v>
      </c>
      <c r="F47" s="21">
        <v>94</v>
      </c>
      <c r="G47" s="21">
        <v>0</v>
      </c>
      <c r="H47" s="21">
        <v>0</v>
      </c>
      <c r="I47" s="21">
        <v>89</v>
      </c>
      <c r="J47" s="21">
        <v>3</v>
      </c>
      <c r="K47" s="22">
        <v>0</v>
      </c>
    </row>
    <row r="48" spans="1:11" ht="18" x14ac:dyDescent="0.4">
      <c r="A48" s="29" t="s">
        <v>63</v>
      </c>
      <c r="B48" s="26">
        <v>192</v>
      </c>
      <c r="C48" s="26">
        <v>2</v>
      </c>
      <c r="D48" s="26">
        <v>4</v>
      </c>
      <c r="E48" s="26">
        <v>0</v>
      </c>
      <c r="F48" s="26">
        <v>94</v>
      </c>
      <c r="G48" s="26">
        <v>0</v>
      </c>
      <c r="H48" s="26">
        <v>0</v>
      </c>
      <c r="I48" s="26">
        <v>89</v>
      </c>
      <c r="J48" s="26">
        <v>3</v>
      </c>
      <c r="K48" s="27">
        <v>0</v>
      </c>
    </row>
    <row r="49" spans="1:11" ht="18" x14ac:dyDescent="0.4">
      <c r="A49" s="29"/>
      <c r="B49" s="30"/>
      <c r="C49" s="30"/>
      <c r="D49" s="30"/>
      <c r="E49" s="30"/>
      <c r="F49" s="30"/>
      <c r="G49" s="30"/>
      <c r="H49" s="30"/>
      <c r="I49" s="30"/>
      <c r="J49" s="30"/>
      <c r="K49" s="68"/>
    </row>
    <row r="50" spans="1:11" ht="17.5" x14ac:dyDescent="0.35">
      <c r="A50" s="24" t="s">
        <v>64</v>
      </c>
      <c r="B50" s="22">
        <v>130</v>
      </c>
      <c r="C50" s="22">
        <v>6</v>
      </c>
      <c r="D50" s="22">
        <v>1</v>
      </c>
      <c r="E50" s="22">
        <v>0</v>
      </c>
      <c r="F50" s="22">
        <v>82</v>
      </c>
      <c r="G50" s="22">
        <v>14</v>
      </c>
      <c r="H50" s="22">
        <v>16</v>
      </c>
      <c r="I50" s="22">
        <v>0</v>
      </c>
      <c r="J50" s="22">
        <v>11</v>
      </c>
      <c r="K50" s="22">
        <v>0</v>
      </c>
    </row>
    <row r="51" spans="1:11" ht="18" x14ac:dyDescent="0.4">
      <c r="A51" s="29" t="s">
        <v>65</v>
      </c>
      <c r="B51" s="26">
        <v>94</v>
      </c>
      <c r="C51" s="26">
        <v>6</v>
      </c>
      <c r="D51" s="26">
        <v>1</v>
      </c>
      <c r="E51" s="26">
        <v>0</v>
      </c>
      <c r="F51" s="26">
        <v>60</v>
      </c>
      <c r="G51" s="26">
        <v>0</v>
      </c>
      <c r="H51" s="26">
        <v>16</v>
      </c>
      <c r="I51" s="26">
        <v>0</v>
      </c>
      <c r="J51" s="26">
        <v>11</v>
      </c>
      <c r="K51" s="27">
        <v>0</v>
      </c>
    </row>
    <row r="52" spans="1:11" ht="18" x14ac:dyDescent="0.4">
      <c r="A52" s="25" t="s">
        <v>66</v>
      </c>
      <c r="B52" s="26">
        <v>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7">
        <v>0</v>
      </c>
    </row>
    <row r="53" spans="1:11" ht="18" x14ac:dyDescent="0.4">
      <c r="A53" s="25" t="s">
        <v>67</v>
      </c>
      <c r="B53" s="26">
        <v>36</v>
      </c>
      <c r="C53" s="26">
        <v>0</v>
      </c>
      <c r="D53" s="26">
        <v>0</v>
      </c>
      <c r="E53" s="26">
        <v>0</v>
      </c>
      <c r="F53" s="26">
        <v>22</v>
      </c>
      <c r="G53" s="26">
        <v>14</v>
      </c>
      <c r="H53" s="26">
        <v>0</v>
      </c>
      <c r="I53" s="26">
        <v>0</v>
      </c>
      <c r="J53" s="26">
        <v>0</v>
      </c>
      <c r="K53" s="27">
        <v>0</v>
      </c>
    </row>
    <row r="54" spans="1:11" ht="18" x14ac:dyDescent="0.4">
      <c r="A54" s="25"/>
      <c r="B54" s="30"/>
      <c r="C54" s="30"/>
      <c r="D54" s="30"/>
      <c r="E54" s="30"/>
      <c r="F54" s="30"/>
      <c r="G54" s="30"/>
      <c r="H54" s="30"/>
      <c r="I54" s="30"/>
      <c r="J54" s="30"/>
      <c r="K54" s="68"/>
    </row>
    <row r="55" spans="1:11" ht="17.5" x14ac:dyDescent="0.35">
      <c r="A55" s="24" t="s">
        <v>68</v>
      </c>
      <c r="B55" s="21">
        <v>976</v>
      </c>
      <c r="C55" s="21">
        <v>34</v>
      </c>
      <c r="D55" s="21">
        <v>24</v>
      </c>
      <c r="E55" s="21">
        <v>0</v>
      </c>
      <c r="F55" s="21">
        <v>59</v>
      </c>
      <c r="G55" s="21">
        <v>0</v>
      </c>
      <c r="H55" s="21">
        <v>563</v>
      </c>
      <c r="I55" s="21">
        <v>242</v>
      </c>
      <c r="J55" s="21">
        <v>54</v>
      </c>
      <c r="K55" s="22">
        <v>0</v>
      </c>
    </row>
    <row r="56" spans="1:11" ht="18" x14ac:dyDescent="0.4">
      <c r="A56" s="25" t="s">
        <v>69</v>
      </c>
      <c r="B56" s="26">
        <v>976</v>
      </c>
      <c r="C56" s="26">
        <v>34</v>
      </c>
      <c r="D56" s="26">
        <v>24</v>
      </c>
      <c r="E56" s="26">
        <v>0</v>
      </c>
      <c r="F56" s="26">
        <v>59</v>
      </c>
      <c r="G56" s="26">
        <v>0</v>
      </c>
      <c r="H56" s="26">
        <v>563</v>
      </c>
      <c r="I56" s="26">
        <v>242</v>
      </c>
      <c r="J56" s="26">
        <v>54</v>
      </c>
      <c r="K56" s="27">
        <v>0</v>
      </c>
    </row>
    <row r="57" spans="1:11" ht="18" x14ac:dyDescent="0.4">
      <c r="A57" s="25"/>
      <c r="B57" s="30"/>
      <c r="C57" s="30"/>
      <c r="D57" s="30"/>
      <c r="E57" s="30"/>
      <c r="F57" s="30"/>
      <c r="G57" s="30"/>
      <c r="H57" s="30"/>
      <c r="I57" s="30"/>
      <c r="J57" s="30"/>
      <c r="K57" s="68"/>
    </row>
    <row r="58" spans="1:11" ht="17.5" x14ac:dyDescent="0.35">
      <c r="A58" s="24" t="s">
        <v>70</v>
      </c>
      <c r="B58" s="22">
        <v>1213</v>
      </c>
      <c r="C58" s="22">
        <v>14</v>
      </c>
      <c r="D58" s="22">
        <v>15</v>
      </c>
      <c r="E58" s="22">
        <v>0</v>
      </c>
      <c r="F58" s="22">
        <v>255</v>
      </c>
      <c r="G58" s="22">
        <v>0</v>
      </c>
      <c r="H58" s="22">
        <v>776</v>
      </c>
      <c r="I58" s="22">
        <v>90</v>
      </c>
      <c r="J58" s="22">
        <v>63</v>
      </c>
      <c r="K58" s="22">
        <v>0</v>
      </c>
    </row>
    <row r="59" spans="1:11" ht="18" x14ac:dyDescent="0.4">
      <c r="A59" s="32" t="s">
        <v>71</v>
      </c>
      <c r="B59" s="45">
        <v>1213</v>
      </c>
      <c r="C59" s="26">
        <v>14</v>
      </c>
      <c r="D59" s="26">
        <v>15</v>
      </c>
      <c r="E59" s="26">
        <v>0</v>
      </c>
      <c r="F59" s="26">
        <v>255</v>
      </c>
      <c r="G59" s="26">
        <v>0</v>
      </c>
      <c r="H59" s="26">
        <v>776</v>
      </c>
      <c r="I59" s="26">
        <v>90</v>
      </c>
      <c r="J59" s="26">
        <v>63</v>
      </c>
      <c r="K59" s="27">
        <v>0</v>
      </c>
    </row>
    <row r="60" spans="1:11" ht="18" x14ac:dyDescent="0.4">
      <c r="A60" s="69"/>
      <c r="B60" s="70"/>
      <c r="C60" s="71"/>
      <c r="D60" s="71"/>
      <c r="E60" s="71"/>
      <c r="F60" s="71"/>
      <c r="G60" s="71"/>
      <c r="H60" s="71"/>
      <c r="I60" s="72"/>
      <c r="J60" s="72"/>
      <c r="K60" s="72"/>
    </row>
    <row r="61" spans="1:11" s="170" customFormat="1" ht="15.5" x14ac:dyDescent="0.35">
      <c r="A61" s="41" t="s">
        <v>72</v>
      </c>
      <c r="B61" s="169"/>
      <c r="C61" s="41"/>
      <c r="D61" s="41"/>
      <c r="E61" s="41"/>
      <c r="F61" s="41"/>
      <c r="G61" s="41"/>
      <c r="H61" s="41"/>
      <c r="I61" s="41"/>
      <c r="J61" s="171"/>
      <c r="K61" s="171"/>
    </row>
    <row r="62" spans="1:11" ht="18" hidden="1" x14ac:dyDescent="0.4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</row>
    <row r="63" spans="1:11" ht="18" hidden="1" x14ac:dyDescent="0.4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</row>
    <row r="64" spans="1:11" ht="18" hidden="1" x14ac:dyDescent="0.4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</row>
  </sheetData>
  <mergeCells count="16">
    <mergeCell ref="K9:K10"/>
    <mergeCell ref="A3:K3"/>
    <mergeCell ref="A4:K4"/>
    <mergeCell ref="A5:K5"/>
    <mergeCell ref="A6:K6"/>
    <mergeCell ref="A8:A10"/>
    <mergeCell ref="B8:B10"/>
    <mergeCell ref="C8:K8"/>
    <mergeCell ref="C9:C10"/>
    <mergeCell ref="D9:D10"/>
    <mergeCell ref="E9:E10"/>
    <mergeCell ref="F9:F10"/>
    <mergeCell ref="G9:G10"/>
    <mergeCell ref="H9:H10"/>
    <mergeCell ref="I9:I10"/>
    <mergeCell ref="J9:J10"/>
  </mergeCells>
  <pageMargins left="0.7" right="0.7" top="0.75" bottom="0.75" header="0.3" footer="0.3"/>
  <pageSetup scale="41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FC318"/>
  <sheetViews>
    <sheetView zoomScale="75" zoomScaleNormal="75" workbookViewId="0"/>
  </sheetViews>
  <sheetFormatPr defaultColWidth="0" defaultRowHeight="14.5" zeroHeight="1" x14ac:dyDescent="0.35"/>
  <cols>
    <col min="1" max="1" width="100.08984375" style="40" bestFit="1" customWidth="1"/>
    <col min="2" max="2" width="10.6328125" style="40" bestFit="1" customWidth="1"/>
    <col min="3" max="3" width="16.90625" style="40" customWidth="1"/>
    <col min="4" max="4" width="19.08984375" style="40" customWidth="1"/>
    <col min="5" max="5" width="19.54296875" style="40" customWidth="1"/>
    <col min="6" max="6" width="20" style="40" customWidth="1"/>
    <col min="7" max="7" width="17.36328125" style="40" customWidth="1"/>
    <col min="8" max="8" width="18" style="40" customWidth="1"/>
    <col min="9" max="9" width="17.6328125" style="40" customWidth="1"/>
    <col min="10" max="10" width="10.453125" style="40" bestFit="1" customWidth="1"/>
    <col min="11" max="11" width="11.54296875" style="40" customWidth="1"/>
    <col min="12" max="12" width="11.453125" style="108" hidden="1"/>
    <col min="13" max="16383" width="11.453125" style="40" hidden="1"/>
    <col min="16384" max="16384" width="10" style="40" hidden="1"/>
  </cols>
  <sheetData>
    <row r="1" spans="1:11" ht="18" x14ac:dyDescent="0.4">
      <c r="A1" s="12" t="s">
        <v>379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18" x14ac:dyDescent="0.4">
      <c r="A2" s="12"/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7.5" x14ac:dyDescent="0.35">
      <c r="A3" s="226" t="s">
        <v>18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</row>
    <row r="4" spans="1:11" ht="17.5" x14ac:dyDescent="0.35">
      <c r="A4" s="226" t="s">
        <v>19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</row>
    <row r="5" spans="1:11" ht="17.5" x14ac:dyDescent="0.35">
      <c r="A5" s="226" t="s">
        <v>7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</row>
    <row r="6" spans="1:11" ht="17.5" x14ac:dyDescent="0.35">
      <c r="A6" s="179" t="s">
        <v>29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1" ht="17.5" x14ac:dyDescent="0.35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</row>
    <row r="8" spans="1:11" ht="17.5" x14ac:dyDescent="0.35">
      <c r="A8" s="182" t="s">
        <v>134</v>
      </c>
      <c r="B8" s="227" t="s">
        <v>81</v>
      </c>
      <c r="C8" s="228"/>
      <c r="D8" s="228"/>
      <c r="E8" s="228"/>
      <c r="F8" s="228"/>
      <c r="G8" s="228"/>
      <c r="H8" s="228"/>
      <c r="I8" s="228"/>
      <c r="J8" s="228"/>
      <c r="K8" s="228"/>
    </row>
    <row r="9" spans="1:11" ht="52.5" x14ac:dyDescent="0.35">
      <c r="A9" s="183"/>
      <c r="B9" s="44" t="s">
        <v>37</v>
      </c>
      <c r="C9" s="98" t="s">
        <v>82</v>
      </c>
      <c r="D9" s="98" t="s">
        <v>83</v>
      </c>
      <c r="E9" s="98" t="s">
        <v>84</v>
      </c>
      <c r="F9" s="44" t="s">
        <v>135</v>
      </c>
      <c r="G9" s="98" t="s">
        <v>86</v>
      </c>
      <c r="H9" s="98" t="s">
        <v>87</v>
      </c>
      <c r="I9" s="98" t="s">
        <v>88</v>
      </c>
      <c r="J9" s="98" t="s">
        <v>89</v>
      </c>
      <c r="K9" s="99" t="s">
        <v>90</v>
      </c>
    </row>
    <row r="10" spans="1:11" ht="18" x14ac:dyDescent="0.4">
      <c r="A10" s="28"/>
      <c r="B10" s="100"/>
      <c r="C10" s="100"/>
      <c r="D10" s="100"/>
      <c r="E10" s="100"/>
      <c r="F10" s="100"/>
      <c r="G10" s="100"/>
      <c r="H10" s="100"/>
      <c r="I10" s="100"/>
      <c r="J10" s="100"/>
      <c r="K10" s="100"/>
    </row>
    <row r="11" spans="1:11" ht="17.5" x14ac:dyDescent="0.35">
      <c r="A11" s="101" t="s">
        <v>37</v>
      </c>
      <c r="B11" s="102">
        <f>B13+B32+B36+B54+B57+B63+B70+B92+B98+B106+B114+B119+B125+B133+B143+B151+B156+B159+B162+B168+B176+B204+B205+B206</f>
        <v>9686</v>
      </c>
      <c r="C11" s="102">
        <f t="shared" ref="C11:K11" si="0">C13+C32+C36+C54+C57+C63+C70+C92+C98+C106+C114+C119+C125+C133+C143+C151+C156+C159+C162+C168+C176+C204+C205+C206</f>
        <v>4379</v>
      </c>
      <c r="D11" s="102">
        <f t="shared" si="0"/>
        <v>4121</v>
      </c>
      <c r="E11" s="102">
        <f t="shared" si="0"/>
        <v>6</v>
      </c>
      <c r="F11" s="102">
        <f t="shared" si="0"/>
        <v>149</v>
      </c>
      <c r="G11" s="102">
        <f t="shared" si="0"/>
        <v>420</v>
      </c>
      <c r="H11" s="102">
        <f t="shared" si="0"/>
        <v>3</v>
      </c>
      <c r="I11" s="102">
        <f t="shared" si="0"/>
        <v>571</v>
      </c>
      <c r="J11" s="102">
        <f t="shared" si="0"/>
        <v>3</v>
      </c>
      <c r="K11" s="102">
        <f t="shared" si="0"/>
        <v>34</v>
      </c>
    </row>
    <row r="12" spans="1:11" ht="18" x14ac:dyDescent="0.4">
      <c r="A12" s="28"/>
      <c r="B12" s="31"/>
      <c r="C12" s="68"/>
      <c r="D12" s="68"/>
      <c r="E12" s="68"/>
      <c r="F12" s="68"/>
      <c r="G12" s="68"/>
      <c r="H12" s="68"/>
      <c r="I12" s="68"/>
      <c r="J12" s="68"/>
      <c r="K12" s="68"/>
    </row>
    <row r="13" spans="1:11" ht="17.5" x14ac:dyDescent="0.35">
      <c r="A13" s="103" t="s">
        <v>136</v>
      </c>
      <c r="B13" s="102">
        <f t="shared" ref="B13:K13" si="1">SUM(B14:B30)</f>
        <v>920</v>
      </c>
      <c r="C13" s="102">
        <f t="shared" si="1"/>
        <v>541</v>
      </c>
      <c r="D13" s="102">
        <f t="shared" si="1"/>
        <v>259</v>
      </c>
      <c r="E13" s="102">
        <f t="shared" si="1"/>
        <v>2</v>
      </c>
      <c r="F13" s="102">
        <f t="shared" si="1"/>
        <v>11</v>
      </c>
      <c r="G13" s="102">
        <f t="shared" si="1"/>
        <v>45</v>
      </c>
      <c r="H13" s="102">
        <f t="shared" si="1"/>
        <v>0</v>
      </c>
      <c r="I13" s="102">
        <f t="shared" si="1"/>
        <v>59</v>
      </c>
      <c r="J13" s="102">
        <f t="shared" si="1"/>
        <v>1</v>
      </c>
      <c r="K13" s="102">
        <f t="shared" si="1"/>
        <v>2</v>
      </c>
    </row>
    <row r="14" spans="1:11" ht="18" x14ac:dyDescent="0.4">
      <c r="A14" s="28" t="s">
        <v>137</v>
      </c>
      <c r="B14" s="31">
        <f t="shared" ref="B14:B30" si="2">SUM(C14:K14)</f>
        <v>2</v>
      </c>
      <c r="C14" s="67">
        <v>0</v>
      </c>
      <c r="D14" s="68">
        <v>1</v>
      </c>
      <c r="E14" s="67">
        <v>0</v>
      </c>
      <c r="F14" s="67">
        <v>0</v>
      </c>
      <c r="G14" s="68">
        <v>1</v>
      </c>
      <c r="H14" s="67">
        <v>0</v>
      </c>
      <c r="I14" s="67">
        <v>0</v>
      </c>
      <c r="J14" s="67">
        <v>0</v>
      </c>
      <c r="K14" s="68">
        <v>0</v>
      </c>
    </row>
    <row r="15" spans="1:11" ht="18" x14ac:dyDescent="0.4">
      <c r="A15" s="28" t="s">
        <v>138</v>
      </c>
      <c r="B15" s="31">
        <f t="shared" si="2"/>
        <v>4</v>
      </c>
      <c r="C15" s="67">
        <v>1</v>
      </c>
      <c r="D15" s="68">
        <v>0</v>
      </c>
      <c r="E15" s="68">
        <v>0</v>
      </c>
      <c r="F15" s="68">
        <v>2</v>
      </c>
      <c r="G15" s="68">
        <v>0</v>
      </c>
      <c r="H15" s="68">
        <v>0</v>
      </c>
      <c r="I15" s="68">
        <v>1</v>
      </c>
      <c r="J15" s="68">
        <v>0</v>
      </c>
      <c r="K15" s="68">
        <v>0</v>
      </c>
    </row>
    <row r="16" spans="1:11" ht="18" x14ac:dyDescent="0.4">
      <c r="A16" s="28" t="s">
        <v>139</v>
      </c>
      <c r="B16" s="31">
        <f t="shared" si="2"/>
        <v>494</v>
      </c>
      <c r="C16" s="67">
        <v>308</v>
      </c>
      <c r="D16" s="68">
        <v>139</v>
      </c>
      <c r="E16" s="68">
        <v>0</v>
      </c>
      <c r="F16" s="68">
        <v>2</v>
      </c>
      <c r="G16" s="68">
        <v>17</v>
      </c>
      <c r="H16" s="68">
        <v>0</v>
      </c>
      <c r="I16" s="109">
        <v>28</v>
      </c>
      <c r="J16" s="68">
        <v>0</v>
      </c>
      <c r="K16" s="68">
        <v>0</v>
      </c>
    </row>
    <row r="17" spans="1:11" ht="18" x14ac:dyDescent="0.4">
      <c r="A17" s="28" t="s">
        <v>381</v>
      </c>
      <c r="B17" s="31">
        <f t="shared" si="2"/>
        <v>2</v>
      </c>
      <c r="C17" s="68">
        <v>0</v>
      </c>
      <c r="D17" s="68">
        <v>1</v>
      </c>
      <c r="E17" s="68">
        <v>0</v>
      </c>
      <c r="F17" s="68">
        <v>0</v>
      </c>
      <c r="G17" s="68">
        <v>1</v>
      </c>
      <c r="H17" s="68">
        <v>0</v>
      </c>
      <c r="I17" s="68">
        <v>0</v>
      </c>
      <c r="J17" s="68">
        <v>0</v>
      </c>
      <c r="K17" s="68">
        <v>0</v>
      </c>
    </row>
    <row r="18" spans="1:11" ht="18" x14ac:dyDescent="0.4">
      <c r="A18" s="28" t="s">
        <v>140</v>
      </c>
      <c r="B18" s="31">
        <f t="shared" si="2"/>
        <v>2</v>
      </c>
      <c r="C18" s="68">
        <v>0</v>
      </c>
      <c r="D18" s="68">
        <v>2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</row>
    <row r="19" spans="1:11" ht="18" x14ac:dyDescent="0.4">
      <c r="A19" s="28" t="s">
        <v>141</v>
      </c>
      <c r="B19" s="31">
        <f t="shared" si="2"/>
        <v>13</v>
      </c>
      <c r="C19" s="109">
        <v>12</v>
      </c>
      <c r="D19" s="68">
        <v>1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</row>
    <row r="20" spans="1:11" ht="18" x14ac:dyDescent="0.4">
      <c r="A20" s="13" t="s">
        <v>142</v>
      </c>
      <c r="B20" s="31">
        <f t="shared" si="2"/>
        <v>1</v>
      </c>
      <c r="C20" s="109">
        <v>1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</row>
    <row r="21" spans="1:11" ht="18" x14ac:dyDescent="0.4">
      <c r="A21" s="28" t="s">
        <v>143</v>
      </c>
      <c r="B21" s="31">
        <f t="shared" si="2"/>
        <v>2</v>
      </c>
      <c r="C21" s="109">
        <v>1</v>
      </c>
      <c r="D21" s="68">
        <v>1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</row>
    <row r="22" spans="1:11" ht="18" x14ac:dyDescent="0.4">
      <c r="A22" s="28" t="s">
        <v>144</v>
      </c>
      <c r="B22" s="31">
        <f t="shared" si="2"/>
        <v>4</v>
      </c>
      <c r="C22" s="68">
        <v>0</v>
      </c>
      <c r="D22" s="68">
        <v>3</v>
      </c>
      <c r="E22" s="68">
        <v>0</v>
      </c>
      <c r="F22" s="68">
        <v>0</v>
      </c>
      <c r="G22" s="68">
        <v>0</v>
      </c>
      <c r="H22" s="68">
        <v>0</v>
      </c>
      <c r="I22" s="109">
        <v>1</v>
      </c>
      <c r="J22" s="68">
        <v>0</v>
      </c>
      <c r="K22" s="68">
        <v>0</v>
      </c>
    </row>
    <row r="23" spans="1:11" ht="18" x14ac:dyDescent="0.4">
      <c r="A23" s="28" t="s">
        <v>145</v>
      </c>
      <c r="B23" s="31">
        <f t="shared" si="2"/>
        <v>26</v>
      </c>
      <c r="C23" s="109">
        <v>17</v>
      </c>
      <c r="D23" s="68">
        <v>4</v>
      </c>
      <c r="E23" s="68">
        <v>0</v>
      </c>
      <c r="F23" s="68">
        <v>1</v>
      </c>
      <c r="G23" s="68">
        <v>2</v>
      </c>
      <c r="H23" s="68">
        <v>0</v>
      </c>
      <c r="I23" s="109">
        <v>1</v>
      </c>
      <c r="J23" s="68">
        <v>1</v>
      </c>
      <c r="K23" s="68">
        <v>0</v>
      </c>
    </row>
    <row r="24" spans="1:11" ht="18" x14ac:dyDescent="0.4">
      <c r="A24" s="28" t="s">
        <v>146</v>
      </c>
      <c r="B24" s="31">
        <f t="shared" si="2"/>
        <v>83</v>
      </c>
      <c r="C24" s="109">
        <v>58</v>
      </c>
      <c r="D24" s="68">
        <v>10</v>
      </c>
      <c r="E24" s="68">
        <v>0</v>
      </c>
      <c r="F24" s="68">
        <v>1</v>
      </c>
      <c r="G24" s="68">
        <v>5</v>
      </c>
      <c r="H24" s="68">
        <v>0</v>
      </c>
      <c r="I24" s="109">
        <v>8</v>
      </c>
      <c r="J24" s="68">
        <v>0</v>
      </c>
      <c r="K24" s="68">
        <v>1</v>
      </c>
    </row>
    <row r="25" spans="1:11" ht="18" x14ac:dyDescent="0.4">
      <c r="A25" s="28" t="s">
        <v>147</v>
      </c>
      <c r="B25" s="31">
        <f t="shared" si="2"/>
        <v>46</v>
      </c>
      <c r="C25" s="68">
        <v>12</v>
      </c>
      <c r="D25" s="68">
        <v>29</v>
      </c>
      <c r="E25" s="68">
        <v>0</v>
      </c>
      <c r="F25" s="68">
        <v>0</v>
      </c>
      <c r="G25" s="68">
        <v>0</v>
      </c>
      <c r="H25" s="68">
        <v>0</v>
      </c>
      <c r="I25" s="109">
        <v>5</v>
      </c>
      <c r="J25" s="68">
        <v>0</v>
      </c>
      <c r="K25" s="68">
        <v>0</v>
      </c>
    </row>
    <row r="26" spans="1:11" ht="18" x14ac:dyDescent="0.4">
      <c r="A26" s="28" t="s">
        <v>148</v>
      </c>
      <c r="B26" s="31">
        <f t="shared" si="2"/>
        <v>30</v>
      </c>
      <c r="C26" s="68">
        <v>5</v>
      </c>
      <c r="D26" s="68">
        <v>11</v>
      </c>
      <c r="E26" s="68">
        <v>0</v>
      </c>
      <c r="F26" s="68">
        <v>0</v>
      </c>
      <c r="G26" s="68">
        <v>12</v>
      </c>
      <c r="H26" s="68">
        <v>0</v>
      </c>
      <c r="I26" s="109">
        <v>2</v>
      </c>
      <c r="J26" s="68">
        <v>0</v>
      </c>
      <c r="K26" s="68">
        <v>0</v>
      </c>
    </row>
    <row r="27" spans="1:11" ht="18" x14ac:dyDescent="0.4">
      <c r="A27" s="28" t="s">
        <v>149</v>
      </c>
      <c r="B27" s="31">
        <f t="shared" si="2"/>
        <v>19</v>
      </c>
      <c r="C27" s="68">
        <v>13</v>
      </c>
      <c r="D27" s="68">
        <v>4</v>
      </c>
      <c r="E27" s="68">
        <v>0</v>
      </c>
      <c r="F27" s="68">
        <v>0</v>
      </c>
      <c r="G27" s="68">
        <v>1</v>
      </c>
      <c r="H27" s="68">
        <v>0</v>
      </c>
      <c r="I27" s="109">
        <v>1</v>
      </c>
      <c r="J27" s="68">
        <v>0</v>
      </c>
      <c r="K27" s="68">
        <v>0</v>
      </c>
    </row>
    <row r="28" spans="1:11" ht="18" x14ac:dyDescent="0.4">
      <c r="A28" s="28" t="s">
        <v>150</v>
      </c>
      <c r="B28" s="31">
        <f t="shared" si="2"/>
        <v>2</v>
      </c>
      <c r="C28" s="68">
        <v>2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</row>
    <row r="29" spans="1:11" ht="18" x14ac:dyDescent="0.4">
      <c r="A29" s="28" t="s">
        <v>151</v>
      </c>
      <c r="B29" s="31">
        <f t="shared" si="2"/>
        <v>185</v>
      </c>
      <c r="C29" s="68">
        <v>110</v>
      </c>
      <c r="D29" s="68">
        <v>49</v>
      </c>
      <c r="E29" s="68">
        <v>2</v>
      </c>
      <c r="F29" s="68">
        <v>5</v>
      </c>
      <c r="G29" s="68">
        <v>6</v>
      </c>
      <c r="H29" s="68">
        <v>0</v>
      </c>
      <c r="I29" s="109">
        <v>12</v>
      </c>
      <c r="J29" s="68">
        <v>0</v>
      </c>
      <c r="K29" s="68">
        <v>1</v>
      </c>
    </row>
    <row r="30" spans="1:11" ht="18" x14ac:dyDescent="0.4">
      <c r="A30" s="28" t="s">
        <v>152</v>
      </c>
      <c r="B30" s="31">
        <f t="shared" si="2"/>
        <v>5</v>
      </c>
      <c r="C30" s="68">
        <v>1</v>
      </c>
      <c r="D30" s="68">
        <v>4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</row>
    <row r="31" spans="1:11" ht="18" x14ac:dyDescent="0.4">
      <c r="A31" s="28"/>
      <c r="B31" s="31"/>
      <c r="C31" s="68"/>
      <c r="D31" s="68"/>
      <c r="E31" s="68"/>
      <c r="F31" s="68"/>
      <c r="G31" s="68"/>
      <c r="H31" s="68"/>
      <c r="I31" s="68"/>
      <c r="J31" s="68"/>
      <c r="K31" s="68"/>
    </row>
    <row r="32" spans="1:11" ht="17.5" x14ac:dyDescent="0.35">
      <c r="A32" s="103" t="s">
        <v>153</v>
      </c>
      <c r="B32" s="102">
        <f t="shared" ref="B32:K32" si="3">SUM(B33:B34)</f>
        <v>3</v>
      </c>
      <c r="C32" s="102">
        <f t="shared" si="3"/>
        <v>0</v>
      </c>
      <c r="D32" s="102">
        <f t="shared" si="3"/>
        <v>3</v>
      </c>
      <c r="E32" s="102">
        <f t="shared" si="3"/>
        <v>0</v>
      </c>
      <c r="F32" s="102">
        <f t="shared" si="3"/>
        <v>0</v>
      </c>
      <c r="G32" s="102">
        <f t="shared" si="3"/>
        <v>0</v>
      </c>
      <c r="H32" s="102">
        <f t="shared" si="3"/>
        <v>0</v>
      </c>
      <c r="I32" s="102">
        <f t="shared" si="3"/>
        <v>0</v>
      </c>
      <c r="J32" s="102">
        <f t="shared" si="3"/>
        <v>0</v>
      </c>
      <c r="K32" s="102">
        <f t="shared" si="3"/>
        <v>0</v>
      </c>
    </row>
    <row r="33" spans="1:11" ht="18" x14ac:dyDescent="0.4">
      <c r="A33" s="28" t="s">
        <v>154</v>
      </c>
      <c r="B33" s="31">
        <f t="shared" ref="B33:B34" si="4">SUM(C33:K33)</f>
        <v>2</v>
      </c>
      <c r="C33" s="109">
        <v>0</v>
      </c>
      <c r="D33" s="68">
        <v>2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</row>
    <row r="34" spans="1:11" ht="18" x14ac:dyDescent="0.4">
      <c r="A34" s="28" t="s">
        <v>155</v>
      </c>
      <c r="B34" s="31">
        <f t="shared" si="4"/>
        <v>1</v>
      </c>
      <c r="C34" s="109">
        <v>0</v>
      </c>
      <c r="D34" s="68">
        <v>1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  <c r="J34" s="68">
        <v>0</v>
      </c>
      <c r="K34" s="68">
        <v>0</v>
      </c>
    </row>
    <row r="35" spans="1:11" ht="18" x14ac:dyDescent="0.4">
      <c r="A35" s="28"/>
      <c r="B35" s="31"/>
      <c r="C35" s="68"/>
      <c r="D35" s="68"/>
      <c r="E35" s="68"/>
      <c r="F35" s="68"/>
      <c r="G35" s="68"/>
      <c r="H35" s="68"/>
      <c r="I35" s="68"/>
      <c r="J35" s="68"/>
      <c r="K35" s="68"/>
    </row>
    <row r="36" spans="1:11" ht="17.5" x14ac:dyDescent="0.35">
      <c r="A36" s="52" t="s">
        <v>156</v>
      </c>
      <c r="B36" s="102">
        <f t="shared" ref="B36:K36" si="5">SUM(B37:B52)</f>
        <v>1567</v>
      </c>
      <c r="C36" s="102">
        <f>SUM(C37:C52)</f>
        <v>475</v>
      </c>
      <c r="D36" s="102">
        <f t="shared" si="5"/>
        <v>785</v>
      </c>
      <c r="E36" s="102">
        <f t="shared" si="5"/>
        <v>1</v>
      </c>
      <c r="F36" s="102">
        <f t="shared" si="5"/>
        <v>46</v>
      </c>
      <c r="G36" s="102">
        <f t="shared" si="5"/>
        <v>163</v>
      </c>
      <c r="H36" s="102">
        <f t="shared" si="5"/>
        <v>0</v>
      </c>
      <c r="I36" s="102">
        <f t="shared" si="5"/>
        <v>94</v>
      </c>
      <c r="J36" s="102">
        <f t="shared" si="5"/>
        <v>0</v>
      </c>
      <c r="K36" s="102">
        <f t="shared" si="5"/>
        <v>3</v>
      </c>
    </row>
    <row r="37" spans="1:11" ht="18" x14ac:dyDescent="0.4">
      <c r="A37" s="28" t="s">
        <v>157</v>
      </c>
      <c r="B37" s="31">
        <f t="shared" ref="B37:B52" si="6">SUM(C37:K37)</f>
        <v>6</v>
      </c>
      <c r="C37" s="68">
        <v>2</v>
      </c>
      <c r="D37" s="68">
        <v>3</v>
      </c>
      <c r="E37" s="68">
        <v>0</v>
      </c>
      <c r="F37" s="68">
        <v>1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</row>
    <row r="38" spans="1:11" ht="18" x14ac:dyDescent="0.4">
      <c r="A38" s="28" t="s">
        <v>158</v>
      </c>
      <c r="B38" s="31">
        <f t="shared" si="6"/>
        <v>809</v>
      </c>
      <c r="C38" s="68">
        <v>276</v>
      </c>
      <c r="D38" s="68">
        <v>354</v>
      </c>
      <c r="E38" s="68">
        <v>0</v>
      </c>
      <c r="F38" s="68">
        <v>24</v>
      </c>
      <c r="G38" s="68">
        <v>101</v>
      </c>
      <c r="H38" s="68">
        <v>0</v>
      </c>
      <c r="I38" s="68">
        <v>53</v>
      </c>
      <c r="J38" s="68">
        <v>0</v>
      </c>
      <c r="K38" s="68">
        <v>1</v>
      </c>
    </row>
    <row r="39" spans="1:11" ht="18" x14ac:dyDescent="0.4">
      <c r="A39" s="28" t="s">
        <v>159</v>
      </c>
      <c r="B39" s="31">
        <f t="shared" si="6"/>
        <v>6</v>
      </c>
      <c r="C39" s="68">
        <v>4</v>
      </c>
      <c r="D39" s="68">
        <v>1</v>
      </c>
      <c r="E39" s="68">
        <v>0</v>
      </c>
      <c r="F39" s="68">
        <v>0</v>
      </c>
      <c r="G39" s="68">
        <v>0</v>
      </c>
      <c r="H39" s="68">
        <v>0</v>
      </c>
      <c r="I39" s="109">
        <v>1</v>
      </c>
      <c r="J39" s="68">
        <v>0</v>
      </c>
      <c r="K39" s="68">
        <v>0</v>
      </c>
    </row>
    <row r="40" spans="1:11" ht="18" x14ac:dyDescent="0.4">
      <c r="A40" s="13" t="s">
        <v>160</v>
      </c>
      <c r="B40" s="31">
        <f t="shared" si="6"/>
        <v>1</v>
      </c>
      <c r="C40" s="68">
        <v>0</v>
      </c>
      <c r="D40" s="68">
        <v>1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</row>
    <row r="41" spans="1:11" ht="18" x14ac:dyDescent="0.4">
      <c r="A41" s="28" t="s">
        <v>161</v>
      </c>
      <c r="B41" s="31">
        <f t="shared" si="6"/>
        <v>22</v>
      </c>
      <c r="C41" s="68">
        <v>9</v>
      </c>
      <c r="D41" s="68">
        <v>9</v>
      </c>
      <c r="E41" s="68">
        <v>0</v>
      </c>
      <c r="F41" s="68">
        <v>1</v>
      </c>
      <c r="G41" s="68">
        <v>2</v>
      </c>
      <c r="H41" s="68">
        <v>0</v>
      </c>
      <c r="I41" s="109">
        <v>1</v>
      </c>
      <c r="J41" s="68">
        <v>0</v>
      </c>
      <c r="K41" s="68">
        <v>0</v>
      </c>
    </row>
    <row r="42" spans="1:11" ht="18" x14ac:dyDescent="0.4">
      <c r="A42" s="28" t="s">
        <v>162</v>
      </c>
      <c r="B42" s="31">
        <f t="shared" si="6"/>
        <v>79</v>
      </c>
      <c r="C42" s="109">
        <v>26</v>
      </c>
      <c r="D42" s="68">
        <v>49</v>
      </c>
      <c r="E42" s="68">
        <v>1</v>
      </c>
      <c r="F42" s="68">
        <v>0</v>
      </c>
      <c r="G42" s="68">
        <v>3</v>
      </c>
      <c r="H42" s="68">
        <v>0</v>
      </c>
      <c r="I42" s="68">
        <v>0</v>
      </c>
      <c r="J42" s="68">
        <v>0</v>
      </c>
      <c r="K42" s="68">
        <v>0</v>
      </c>
    </row>
    <row r="43" spans="1:11" ht="18" x14ac:dyDescent="0.4">
      <c r="A43" s="28" t="s">
        <v>163</v>
      </c>
      <c r="B43" s="31">
        <f t="shared" si="6"/>
        <v>3</v>
      </c>
      <c r="C43" s="109">
        <v>3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</row>
    <row r="44" spans="1:11" ht="18" x14ac:dyDescent="0.4">
      <c r="A44" s="28" t="s">
        <v>164</v>
      </c>
      <c r="B44" s="31">
        <f t="shared" si="6"/>
        <v>1</v>
      </c>
      <c r="C44" s="109">
        <v>0</v>
      </c>
      <c r="D44" s="68">
        <v>0</v>
      </c>
      <c r="E44" s="68">
        <v>0</v>
      </c>
      <c r="F44" s="68">
        <v>1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</row>
    <row r="45" spans="1:11" ht="18" x14ac:dyDescent="0.4">
      <c r="A45" s="28" t="s">
        <v>165</v>
      </c>
      <c r="B45" s="31">
        <f t="shared" si="6"/>
        <v>1</v>
      </c>
      <c r="C45" s="109">
        <v>0</v>
      </c>
      <c r="D45" s="68">
        <v>0</v>
      </c>
      <c r="E45" s="68">
        <v>0</v>
      </c>
      <c r="F45" s="68">
        <v>0</v>
      </c>
      <c r="G45" s="68">
        <v>1</v>
      </c>
      <c r="H45" s="68">
        <v>0</v>
      </c>
      <c r="I45" s="68">
        <v>0</v>
      </c>
      <c r="J45" s="68">
        <v>0</v>
      </c>
      <c r="K45" s="68">
        <v>0</v>
      </c>
    </row>
    <row r="46" spans="1:11" ht="18" x14ac:dyDescent="0.4">
      <c r="A46" s="28" t="s">
        <v>166</v>
      </c>
      <c r="B46" s="31">
        <f t="shared" si="6"/>
        <v>323</v>
      </c>
      <c r="C46" s="109">
        <v>6</v>
      </c>
      <c r="D46" s="68">
        <v>270</v>
      </c>
      <c r="E46" s="68">
        <v>0</v>
      </c>
      <c r="F46" s="68">
        <v>1</v>
      </c>
      <c r="G46" s="68">
        <v>25</v>
      </c>
      <c r="H46" s="68">
        <v>0</v>
      </c>
      <c r="I46" s="109">
        <v>20</v>
      </c>
      <c r="J46" s="68">
        <v>0</v>
      </c>
      <c r="K46" s="68">
        <v>1</v>
      </c>
    </row>
    <row r="47" spans="1:11" ht="18" x14ac:dyDescent="0.4">
      <c r="A47" s="13" t="s">
        <v>167</v>
      </c>
      <c r="B47" s="31">
        <f t="shared" si="6"/>
        <v>17</v>
      </c>
      <c r="C47" s="109">
        <v>2</v>
      </c>
      <c r="D47" s="68">
        <v>12</v>
      </c>
      <c r="E47" s="68">
        <v>0</v>
      </c>
      <c r="F47" s="68">
        <v>0</v>
      </c>
      <c r="G47" s="68">
        <v>1</v>
      </c>
      <c r="H47" s="68">
        <v>0</v>
      </c>
      <c r="I47" s="109">
        <v>1</v>
      </c>
      <c r="J47" s="68">
        <v>0</v>
      </c>
      <c r="K47" s="68">
        <v>1</v>
      </c>
    </row>
    <row r="48" spans="1:11" ht="18" x14ac:dyDescent="0.4">
      <c r="A48" s="13" t="s">
        <v>168</v>
      </c>
      <c r="B48" s="31">
        <f t="shared" si="6"/>
        <v>16</v>
      </c>
      <c r="C48" s="109">
        <v>9</v>
      </c>
      <c r="D48" s="68">
        <v>4</v>
      </c>
      <c r="E48" s="68">
        <v>0</v>
      </c>
      <c r="F48" s="68">
        <v>1</v>
      </c>
      <c r="G48" s="68">
        <v>2</v>
      </c>
      <c r="H48" s="68">
        <v>0</v>
      </c>
      <c r="I48" s="68">
        <v>0</v>
      </c>
      <c r="J48" s="68">
        <v>0</v>
      </c>
      <c r="K48" s="68">
        <v>0</v>
      </c>
    </row>
    <row r="49" spans="1:11" ht="18" x14ac:dyDescent="0.4">
      <c r="A49" s="13" t="s">
        <v>169</v>
      </c>
      <c r="B49" s="31">
        <f t="shared" si="6"/>
        <v>2</v>
      </c>
      <c r="C49" s="109">
        <v>2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</row>
    <row r="50" spans="1:11" ht="18" x14ac:dyDescent="0.4">
      <c r="A50" s="28" t="s">
        <v>170</v>
      </c>
      <c r="B50" s="31">
        <f t="shared" si="6"/>
        <v>2</v>
      </c>
      <c r="C50" s="109">
        <v>1</v>
      </c>
      <c r="D50" s="68">
        <v>1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</row>
    <row r="51" spans="1:11" ht="18" x14ac:dyDescent="0.4">
      <c r="A51" s="28" t="s">
        <v>171</v>
      </c>
      <c r="B51" s="31">
        <f t="shared" si="6"/>
        <v>256</v>
      </c>
      <c r="C51" s="109">
        <v>120</v>
      </c>
      <c r="D51" s="68">
        <v>76</v>
      </c>
      <c r="E51" s="68">
        <v>0</v>
      </c>
      <c r="F51" s="68">
        <v>17</v>
      </c>
      <c r="G51" s="68">
        <v>27</v>
      </c>
      <c r="H51" s="68">
        <v>0</v>
      </c>
      <c r="I51" s="109">
        <v>16</v>
      </c>
      <c r="J51" s="68">
        <v>0</v>
      </c>
      <c r="K51" s="68">
        <v>0</v>
      </c>
    </row>
    <row r="52" spans="1:11" ht="18" x14ac:dyDescent="0.4">
      <c r="A52" s="28" t="s">
        <v>172</v>
      </c>
      <c r="B52" s="31">
        <f t="shared" si="6"/>
        <v>23</v>
      </c>
      <c r="C52" s="109">
        <v>15</v>
      </c>
      <c r="D52" s="68">
        <v>5</v>
      </c>
      <c r="E52" s="68">
        <v>0</v>
      </c>
      <c r="F52" s="68">
        <v>0</v>
      </c>
      <c r="G52" s="68">
        <v>1</v>
      </c>
      <c r="H52" s="68">
        <v>0</v>
      </c>
      <c r="I52" s="109">
        <v>2</v>
      </c>
      <c r="J52" s="68">
        <v>0</v>
      </c>
      <c r="K52" s="68">
        <v>0</v>
      </c>
    </row>
    <row r="53" spans="1:11" ht="18" x14ac:dyDescent="0.4">
      <c r="A53" s="28"/>
      <c r="B53" s="31"/>
      <c r="C53" s="68"/>
      <c r="D53" s="68"/>
      <c r="E53" s="68"/>
      <c r="F53" s="68"/>
      <c r="G53" s="68"/>
      <c r="H53" s="68"/>
      <c r="I53" s="68"/>
      <c r="J53" s="68"/>
      <c r="K53" s="68"/>
    </row>
    <row r="54" spans="1:11" ht="17.5" x14ac:dyDescent="0.35">
      <c r="A54" s="52" t="s">
        <v>173</v>
      </c>
      <c r="B54" s="102">
        <f t="shared" ref="B54:K54" si="7">SUM(B55:B55)</f>
        <v>11</v>
      </c>
      <c r="C54" s="102">
        <f t="shared" si="7"/>
        <v>2</v>
      </c>
      <c r="D54" s="102">
        <f t="shared" si="7"/>
        <v>4</v>
      </c>
      <c r="E54" s="102">
        <f t="shared" si="7"/>
        <v>0</v>
      </c>
      <c r="F54" s="102">
        <f t="shared" si="7"/>
        <v>0</v>
      </c>
      <c r="G54" s="102">
        <f t="shared" si="7"/>
        <v>4</v>
      </c>
      <c r="H54" s="102">
        <f t="shared" si="7"/>
        <v>0</v>
      </c>
      <c r="I54" s="102">
        <f t="shared" si="7"/>
        <v>1</v>
      </c>
      <c r="J54" s="102">
        <f t="shared" si="7"/>
        <v>0</v>
      </c>
      <c r="K54" s="102">
        <f t="shared" si="7"/>
        <v>0</v>
      </c>
    </row>
    <row r="55" spans="1:11" ht="18" x14ac:dyDescent="0.4">
      <c r="A55" s="28" t="s">
        <v>174</v>
      </c>
      <c r="B55" s="31">
        <f t="shared" ref="B55" si="8">SUM(C55:K55)</f>
        <v>11</v>
      </c>
      <c r="C55" s="68">
        <v>2</v>
      </c>
      <c r="D55" s="68">
        <v>4</v>
      </c>
      <c r="E55" s="68">
        <v>0</v>
      </c>
      <c r="F55" s="68">
        <v>0</v>
      </c>
      <c r="G55" s="68">
        <v>4</v>
      </c>
      <c r="H55" s="68">
        <v>0</v>
      </c>
      <c r="I55" s="109">
        <v>1</v>
      </c>
      <c r="J55" s="68">
        <v>0</v>
      </c>
      <c r="K55" s="68">
        <v>0</v>
      </c>
    </row>
    <row r="56" spans="1:11" ht="18" x14ac:dyDescent="0.4">
      <c r="A56" s="28"/>
      <c r="B56" s="31"/>
      <c r="C56" s="68"/>
      <c r="D56" s="68"/>
      <c r="E56" s="68"/>
      <c r="F56" s="68"/>
      <c r="G56" s="68"/>
      <c r="H56" s="68"/>
      <c r="I56" s="68"/>
      <c r="J56" s="68"/>
      <c r="K56" s="68"/>
    </row>
    <row r="57" spans="1:11" ht="17.5" x14ac:dyDescent="0.35">
      <c r="A57" s="52" t="s">
        <v>175</v>
      </c>
      <c r="B57" s="102">
        <f t="shared" ref="B57:K57" si="9">SUM(B58:B61)</f>
        <v>267</v>
      </c>
      <c r="C57" s="102">
        <f t="shared" si="9"/>
        <v>151</v>
      </c>
      <c r="D57" s="102">
        <f t="shared" si="9"/>
        <v>86</v>
      </c>
      <c r="E57" s="102">
        <f t="shared" si="9"/>
        <v>0</v>
      </c>
      <c r="F57" s="102">
        <f t="shared" si="9"/>
        <v>1</v>
      </c>
      <c r="G57" s="102">
        <f t="shared" si="9"/>
        <v>12</v>
      </c>
      <c r="H57" s="102">
        <f t="shared" si="9"/>
        <v>0</v>
      </c>
      <c r="I57" s="102">
        <f t="shared" si="9"/>
        <v>17</v>
      </c>
      <c r="J57" s="102">
        <f t="shared" si="9"/>
        <v>0</v>
      </c>
      <c r="K57" s="102">
        <f t="shared" si="9"/>
        <v>0</v>
      </c>
    </row>
    <row r="58" spans="1:11" ht="18" x14ac:dyDescent="0.4">
      <c r="A58" s="28" t="s">
        <v>176</v>
      </c>
      <c r="B58" s="31">
        <f>SUM(C58:K58)</f>
        <v>241</v>
      </c>
      <c r="C58" s="109">
        <v>144</v>
      </c>
      <c r="D58" s="68">
        <v>69</v>
      </c>
      <c r="E58" s="68">
        <v>0</v>
      </c>
      <c r="F58" s="68">
        <v>1</v>
      </c>
      <c r="G58" s="68">
        <v>11</v>
      </c>
      <c r="H58" s="68">
        <v>0</v>
      </c>
      <c r="I58" s="109">
        <v>16</v>
      </c>
      <c r="J58" s="68">
        <v>0</v>
      </c>
      <c r="K58" s="68">
        <v>0</v>
      </c>
    </row>
    <row r="59" spans="1:11" ht="18" x14ac:dyDescent="0.4">
      <c r="A59" s="28" t="s">
        <v>177</v>
      </c>
      <c r="B59" s="31">
        <f>SUM(C59:K59)</f>
        <v>6</v>
      </c>
      <c r="C59" s="109">
        <v>1</v>
      </c>
      <c r="D59" s="68">
        <v>4</v>
      </c>
      <c r="E59" s="68">
        <v>0</v>
      </c>
      <c r="F59" s="68">
        <v>0</v>
      </c>
      <c r="G59" s="68">
        <v>1</v>
      </c>
      <c r="H59" s="68">
        <v>0</v>
      </c>
      <c r="I59" s="109">
        <v>0</v>
      </c>
      <c r="J59" s="68">
        <v>0</v>
      </c>
      <c r="K59" s="68">
        <v>0</v>
      </c>
    </row>
    <row r="60" spans="1:11" ht="18" x14ac:dyDescent="0.4">
      <c r="A60" s="28" t="s">
        <v>178</v>
      </c>
      <c r="B60" s="31">
        <f>SUM(C60:K60)</f>
        <v>11</v>
      </c>
      <c r="C60" s="109">
        <v>6</v>
      </c>
      <c r="D60" s="68">
        <v>4</v>
      </c>
      <c r="E60" s="68">
        <v>0</v>
      </c>
      <c r="F60" s="68">
        <v>0</v>
      </c>
      <c r="G60" s="68">
        <v>0</v>
      </c>
      <c r="H60" s="68">
        <v>0</v>
      </c>
      <c r="I60" s="109">
        <v>1</v>
      </c>
      <c r="J60" s="68">
        <v>0</v>
      </c>
      <c r="K60" s="68">
        <v>0</v>
      </c>
    </row>
    <row r="61" spans="1:11" ht="18" x14ac:dyDescent="0.4">
      <c r="A61" s="28" t="s">
        <v>179</v>
      </c>
      <c r="B61" s="31">
        <f>SUM(C61:K61)</f>
        <v>9</v>
      </c>
      <c r="C61" s="109">
        <v>0</v>
      </c>
      <c r="D61" s="68">
        <v>9</v>
      </c>
      <c r="E61" s="68">
        <v>0</v>
      </c>
      <c r="F61" s="68">
        <v>0</v>
      </c>
      <c r="G61" s="68">
        <v>0</v>
      </c>
      <c r="H61" s="68">
        <v>0</v>
      </c>
      <c r="I61" s="109">
        <v>0</v>
      </c>
      <c r="J61" s="68">
        <v>0</v>
      </c>
      <c r="K61" s="68">
        <v>0</v>
      </c>
    </row>
    <row r="62" spans="1:11" ht="18" x14ac:dyDescent="0.4">
      <c r="A62" s="28"/>
      <c r="B62" s="31"/>
      <c r="C62" s="68"/>
      <c r="D62" s="68"/>
      <c r="E62" s="68"/>
      <c r="F62" s="68"/>
      <c r="G62" s="68"/>
      <c r="H62" s="68"/>
      <c r="I62" s="68"/>
      <c r="J62" s="68"/>
      <c r="K62" s="68"/>
    </row>
    <row r="63" spans="1:11" ht="17.5" x14ac:dyDescent="0.35">
      <c r="A63" s="52" t="s">
        <v>180</v>
      </c>
      <c r="B63" s="102">
        <f>SUM(B64:B68)</f>
        <v>74</v>
      </c>
      <c r="C63" s="102">
        <f t="shared" ref="C63:K63" si="10">SUM(C64:C68)</f>
        <v>38</v>
      </c>
      <c r="D63" s="102">
        <f t="shared" si="10"/>
        <v>30</v>
      </c>
      <c r="E63" s="102">
        <f t="shared" si="10"/>
        <v>0</v>
      </c>
      <c r="F63" s="102">
        <f t="shared" si="10"/>
        <v>0</v>
      </c>
      <c r="G63" s="102">
        <f t="shared" si="10"/>
        <v>3</v>
      </c>
      <c r="H63" s="102">
        <f t="shared" si="10"/>
        <v>0</v>
      </c>
      <c r="I63" s="102">
        <f t="shared" si="10"/>
        <v>3</v>
      </c>
      <c r="J63" s="102">
        <f t="shared" si="10"/>
        <v>0</v>
      </c>
      <c r="K63" s="102">
        <f t="shared" si="10"/>
        <v>0</v>
      </c>
    </row>
    <row r="64" spans="1:11" ht="18" x14ac:dyDescent="0.4">
      <c r="A64" s="28" t="s">
        <v>181</v>
      </c>
      <c r="B64" s="31">
        <f t="shared" ref="B64:B68" si="11">SUM(C64:K64)</f>
        <v>2</v>
      </c>
      <c r="C64" s="68">
        <v>0</v>
      </c>
      <c r="D64" s="68">
        <v>2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</row>
    <row r="65" spans="1:11" ht="18" x14ac:dyDescent="0.4">
      <c r="A65" s="28" t="s">
        <v>182</v>
      </c>
      <c r="B65" s="31">
        <f t="shared" si="11"/>
        <v>13</v>
      </c>
      <c r="C65" s="68">
        <v>2</v>
      </c>
      <c r="D65" s="68">
        <v>8</v>
      </c>
      <c r="E65" s="68">
        <v>0</v>
      </c>
      <c r="F65" s="68">
        <v>0</v>
      </c>
      <c r="G65" s="68">
        <v>2</v>
      </c>
      <c r="H65" s="68">
        <v>0</v>
      </c>
      <c r="I65" s="68">
        <v>1</v>
      </c>
      <c r="J65" s="68">
        <v>0</v>
      </c>
      <c r="K65" s="68">
        <v>0</v>
      </c>
    </row>
    <row r="66" spans="1:11" ht="18" x14ac:dyDescent="0.4">
      <c r="A66" s="13" t="s">
        <v>183</v>
      </c>
      <c r="B66" s="31">
        <f t="shared" si="11"/>
        <v>2</v>
      </c>
      <c r="C66" s="68">
        <v>0</v>
      </c>
      <c r="D66" s="68">
        <v>2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</row>
    <row r="67" spans="1:11" ht="18" x14ac:dyDescent="0.4">
      <c r="A67" s="13" t="s">
        <v>184</v>
      </c>
      <c r="B67" s="31">
        <f t="shared" si="11"/>
        <v>4</v>
      </c>
      <c r="C67" s="68">
        <v>1</v>
      </c>
      <c r="D67" s="68">
        <v>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</row>
    <row r="68" spans="1:11" ht="18" x14ac:dyDescent="0.4">
      <c r="A68" s="28" t="s">
        <v>185</v>
      </c>
      <c r="B68" s="31">
        <f t="shared" si="11"/>
        <v>53</v>
      </c>
      <c r="C68" s="68">
        <v>35</v>
      </c>
      <c r="D68" s="68">
        <v>15</v>
      </c>
      <c r="E68" s="68">
        <v>0</v>
      </c>
      <c r="F68" s="68">
        <v>0</v>
      </c>
      <c r="G68" s="68">
        <v>1</v>
      </c>
      <c r="H68" s="68">
        <v>0</v>
      </c>
      <c r="I68" s="109">
        <v>2</v>
      </c>
      <c r="J68" s="68">
        <v>0</v>
      </c>
      <c r="K68" s="68">
        <v>0</v>
      </c>
    </row>
    <row r="69" spans="1:11" ht="18" x14ac:dyDescent="0.4">
      <c r="A69" s="28"/>
      <c r="B69" s="31"/>
      <c r="C69" s="68"/>
      <c r="D69" s="68"/>
      <c r="E69" s="68"/>
      <c r="F69" s="68"/>
      <c r="G69" s="68"/>
      <c r="H69" s="68"/>
      <c r="I69" s="68"/>
      <c r="J69" s="68"/>
      <c r="K69" s="68"/>
    </row>
    <row r="70" spans="1:11" ht="17.5" x14ac:dyDescent="0.35">
      <c r="A70" s="52" t="s">
        <v>186</v>
      </c>
      <c r="B70" s="102">
        <f t="shared" ref="B70:K70" si="12">SUM(B71:B90)</f>
        <v>2837</v>
      </c>
      <c r="C70" s="102">
        <f t="shared" si="12"/>
        <v>1312</v>
      </c>
      <c r="D70" s="102">
        <f t="shared" si="12"/>
        <v>1221</v>
      </c>
      <c r="E70" s="102">
        <f t="shared" si="12"/>
        <v>2</v>
      </c>
      <c r="F70" s="102">
        <f t="shared" si="12"/>
        <v>18</v>
      </c>
      <c r="G70" s="102">
        <f t="shared" si="12"/>
        <v>77</v>
      </c>
      <c r="H70" s="102">
        <f t="shared" si="12"/>
        <v>0</v>
      </c>
      <c r="I70" s="102">
        <f t="shared" si="12"/>
        <v>203</v>
      </c>
      <c r="J70" s="102">
        <f t="shared" si="12"/>
        <v>0</v>
      </c>
      <c r="K70" s="102">
        <f t="shared" si="12"/>
        <v>4</v>
      </c>
    </row>
    <row r="71" spans="1:11" ht="18" x14ac:dyDescent="0.4">
      <c r="A71" s="28" t="s">
        <v>187</v>
      </c>
      <c r="B71" s="31">
        <f t="shared" ref="B71:B90" si="13">SUM(C71:K71)</f>
        <v>1</v>
      </c>
      <c r="C71" s="68">
        <v>0</v>
      </c>
      <c r="D71" s="68">
        <v>1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</row>
    <row r="72" spans="1:11" ht="18" x14ac:dyDescent="0.4">
      <c r="A72" s="28" t="s">
        <v>188</v>
      </c>
      <c r="B72" s="31">
        <f t="shared" si="13"/>
        <v>7</v>
      </c>
      <c r="C72" s="68">
        <v>1</v>
      </c>
      <c r="D72" s="68">
        <v>6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</row>
    <row r="73" spans="1:11" ht="18" x14ac:dyDescent="0.4">
      <c r="A73" s="28" t="s">
        <v>189</v>
      </c>
      <c r="B73" s="31">
        <f t="shared" si="13"/>
        <v>38</v>
      </c>
      <c r="C73" s="109">
        <v>15</v>
      </c>
      <c r="D73" s="68">
        <v>21</v>
      </c>
      <c r="E73" s="68">
        <v>0</v>
      </c>
      <c r="F73" s="68">
        <v>1</v>
      </c>
      <c r="G73" s="68">
        <v>1</v>
      </c>
      <c r="H73" s="68">
        <v>0</v>
      </c>
      <c r="I73" s="68">
        <v>0</v>
      </c>
      <c r="J73" s="68">
        <v>0</v>
      </c>
      <c r="K73" s="68">
        <v>0</v>
      </c>
    </row>
    <row r="74" spans="1:11" ht="18" x14ac:dyDescent="0.4">
      <c r="A74" s="28" t="s">
        <v>190</v>
      </c>
      <c r="B74" s="31">
        <f t="shared" si="13"/>
        <v>32</v>
      </c>
      <c r="C74" s="109">
        <v>28</v>
      </c>
      <c r="D74" s="68">
        <v>3</v>
      </c>
      <c r="E74" s="68">
        <v>0</v>
      </c>
      <c r="F74" s="68">
        <v>0</v>
      </c>
      <c r="G74" s="68">
        <v>0</v>
      </c>
      <c r="H74" s="68">
        <v>0</v>
      </c>
      <c r="I74" s="109">
        <v>1</v>
      </c>
      <c r="J74" s="68">
        <v>0</v>
      </c>
      <c r="K74" s="68">
        <v>0</v>
      </c>
    </row>
    <row r="75" spans="1:11" ht="18" x14ac:dyDescent="0.4">
      <c r="A75" s="28" t="s">
        <v>191</v>
      </c>
      <c r="B75" s="31">
        <f t="shared" si="13"/>
        <v>341</v>
      </c>
      <c r="C75" s="109">
        <v>177</v>
      </c>
      <c r="D75" s="68">
        <v>136</v>
      </c>
      <c r="E75" s="68">
        <v>0</v>
      </c>
      <c r="F75" s="68">
        <v>1</v>
      </c>
      <c r="G75" s="68">
        <v>10</v>
      </c>
      <c r="H75" s="68">
        <v>0</v>
      </c>
      <c r="I75" s="109">
        <v>17</v>
      </c>
      <c r="J75" s="68">
        <v>0</v>
      </c>
      <c r="K75" s="68">
        <v>0</v>
      </c>
    </row>
    <row r="76" spans="1:11" ht="18" x14ac:dyDescent="0.4">
      <c r="A76" s="28" t="s">
        <v>192</v>
      </c>
      <c r="B76" s="31">
        <f t="shared" si="13"/>
        <v>27</v>
      </c>
      <c r="C76" s="109">
        <v>8</v>
      </c>
      <c r="D76" s="68">
        <v>9</v>
      </c>
      <c r="E76" s="68">
        <v>0</v>
      </c>
      <c r="F76" s="68">
        <v>1</v>
      </c>
      <c r="G76" s="68">
        <v>3</v>
      </c>
      <c r="H76" s="68">
        <v>0</v>
      </c>
      <c r="I76" s="109">
        <v>6</v>
      </c>
      <c r="J76" s="68">
        <v>0</v>
      </c>
      <c r="K76" s="68">
        <v>0</v>
      </c>
    </row>
    <row r="77" spans="1:11" ht="18" x14ac:dyDescent="0.4">
      <c r="A77" s="28" t="s">
        <v>193</v>
      </c>
      <c r="B77" s="31">
        <f t="shared" si="13"/>
        <v>1</v>
      </c>
      <c r="C77" s="68">
        <v>0</v>
      </c>
      <c r="D77" s="68">
        <v>0</v>
      </c>
      <c r="E77" s="68">
        <v>0</v>
      </c>
      <c r="F77" s="68">
        <v>1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</row>
    <row r="78" spans="1:11" ht="18" x14ac:dyDescent="0.4">
      <c r="A78" s="28" t="s">
        <v>194</v>
      </c>
      <c r="B78" s="31">
        <f t="shared" si="13"/>
        <v>20</v>
      </c>
      <c r="C78" s="109">
        <v>9</v>
      </c>
      <c r="D78" s="68">
        <v>10</v>
      </c>
      <c r="E78" s="68">
        <v>0</v>
      </c>
      <c r="F78" s="68">
        <v>0</v>
      </c>
      <c r="G78" s="68">
        <v>1</v>
      </c>
      <c r="H78" s="68">
        <v>0</v>
      </c>
      <c r="I78" s="68">
        <v>0</v>
      </c>
      <c r="J78" s="68">
        <v>0</v>
      </c>
      <c r="K78" s="68">
        <v>0</v>
      </c>
    </row>
    <row r="79" spans="1:11" ht="18" x14ac:dyDescent="0.4">
      <c r="A79" s="28" t="s">
        <v>195</v>
      </c>
      <c r="B79" s="31">
        <f t="shared" si="13"/>
        <v>1</v>
      </c>
      <c r="C79" s="109">
        <v>0</v>
      </c>
      <c r="D79" s="68">
        <v>1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</row>
    <row r="80" spans="1:11" ht="18" x14ac:dyDescent="0.4">
      <c r="A80" s="28" t="s">
        <v>196</v>
      </c>
      <c r="B80" s="31">
        <f t="shared" si="13"/>
        <v>673</v>
      </c>
      <c r="C80" s="109">
        <v>205</v>
      </c>
      <c r="D80" s="68">
        <v>419</v>
      </c>
      <c r="E80" s="68">
        <v>0</v>
      </c>
      <c r="F80" s="68">
        <v>1</v>
      </c>
      <c r="G80" s="68">
        <v>12</v>
      </c>
      <c r="H80" s="68">
        <v>0</v>
      </c>
      <c r="I80" s="109">
        <v>35</v>
      </c>
      <c r="J80" s="68">
        <v>0</v>
      </c>
      <c r="K80" s="68">
        <v>1</v>
      </c>
    </row>
    <row r="81" spans="1:11" ht="18" x14ac:dyDescent="0.4">
      <c r="A81" s="28" t="s">
        <v>197</v>
      </c>
      <c r="B81" s="31">
        <f t="shared" si="13"/>
        <v>10</v>
      </c>
      <c r="C81" s="109">
        <v>5</v>
      </c>
      <c r="D81" s="68">
        <v>5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</row>
    <row r="82" spans="1:11" ht="18" x14ac:dyDescent="0.4">
      <c r="A82" s="28" t="s">
        <v>198</v>
      </c>
      <c r="B82" s="31">
        <f t="shared" si="13"/>
        <v>124</v>
      </c>
      <c r="C82" s="109">
        <v>72</v>
      </c>
      <c r="D82" s="68">
        <v>40</v>
      </c>
      <c r="E82" s="68">
        <v>0</v>
      </c>
      <c r="F82" s="68">
        <v>0</v>
      </c>
      <c r="G82" s="68">
        <v>5</v>
      </c>
      <c r="H82" s="68">
        <v>0</v>
      </c>
      <c r="I82" s="109">
        <v>7</v>
      </c>
      <c r="J82" s="68">
        <v>0</v>
      </c>
      <c r="K82" s="68">
        <v>0</v>
      </c>
    </row>
    <row r="83" spans="1:11" ht="18" x14ac:dyDescent="0.4">
      <c r="A83" s="28" t="s">
        <v>199</v>
      </c>
      <c r="B83" s="31">
        <f t="shared" si="13"/>
        <v>1</v>
      </c>
      <c r="C83" s="109">
        <v>1</v>
      </c>
      <c r="D83" s="68">
        <v>0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</row>
    <row r="84" spans="1:11" ht="18" x14ac:dyDescent="0.4">
      <c r="A84" s="28" t="s">
        <v>200</v>
      </c>
      <c r="B84" s="31">
        <f t="shared" si="13"/>
        <v>1235</v>
      </c>
      <c r="C84" s="109">
        <v>634</v>
      </c>
      <c r="D84" s="68">
        <v>431</v>
      </c>
      <c r="E84" s="68">
        <v>2</v>
      </c>
      <c r="F84" s="68">
        <v>12</v>
      </c>
      <c r="G84" s="68">
        <v>41</v>
      </c>
      <c r="H84" s="68">
        <v>0</v>
      </c>
      <c r="I84" s="109">
        <v>112</v>
      </c>
      <c r="J84" s="68">
        <v>0</v>
      </c>
      <c r="K84" s="68">
        <v>3</v>
      </c>
    </row>
    <row r="85" spans="1:11" ht="18" x14ac:dyDescent="0.4">
      <c r="A85" s="28" t="s">
        <v>201</v>
      </c>
      <c r="B85" s="31">
        <f t="shared" si="13"/>
        <v>84</v>
      </c>
      <c r="C85" s="109">
        <v>59</v>
      </c>
      <c r="D85" s="68">
        <v>21</v>
      </c>
      <c r="E85" s="68">
        <v>0</v>
      </c>
      <c r="F85" s="68">
        <v>0</v>
      </c>
      <c r="G85" s="68">
        <v>1</v>
      </c>
      <c r="H85" s="68">
        <v>0</v>
      </c>
      <c r="I85" s="109">
        <v>3</v>
      </c>
      <c r="J85" s="68">
        <v>0</v>
      </c>
      <c r="K85" s="68">
        <v>0</v>
      </c>
    </row>
    <row r="86" spans="1:11" ht="18" x14ac:dyDescent="0.4">
      <c r="A86" s="28" t="s">
        <v>202</v>
      </c>
      <c r="B86" s="31">
        <f t="shared" si="13"/>
        <v>229</v>
      </c>
      <c r="C86" s="109">
        <v>92</v>
      </c>
      <c r="D86" s="68">
        <v>113</v>
      </c>
      <c r="E86" s="68">
        <v>0</v>
      </c>
      <c r="F86" s="68">
        <v>1</v>
      </c>
      <c r="G86" s="68">
        <v>2</v>
      </c>
      <c r="H86" s="68">
        <v>0</v>
      </c>
      <c r="I86" s="109">
        <v>21</v>
      </c>
      <c r="J86" s="68">
        <v>0</v>
      </c>
      <c r="K86" s="68">
        <v>0</v>
      </c>
    </row>
    <row r="87" spans="1:11" ht="18" x14ac:dyDescent="0.4">
      <c r="A87" s="28" t="s">
        <v>203</v>
      </c>
      <c r="B87" s="31">
        <f t="shared" si="13"/>
        <v>8</v>
      </c>
      <c r="C87" s="109">
        <v>5</v>
      </c>
      <c r="D87" s="68">
        <v>1</v>
      </c>
      <c r="E87" s="68">
        <v>0</v>
      </c>
      <c r="F87" s="68">
        <v>0</v>
      </c>
      <c r="G87" s="68">
        <v>1</v>
      </c>
      <c r="H87" s="68">
        <v>0</v>
      </c>
      <c r="I87" s="109">
        <v>1</v>
      </c>
      <c r="J87" s="68">
        <v>0</v>
      </c>
      <c r="K87" s="68">
        <v>0</v>
      </c>
    </row>
    <row r="88" spans="1:11" ht="18" x14ac:dyDescent="0.4">
      <c r="A88" s="28" t="s">
        <v>204</v>
      </c>
      <c r="B88" s="31">
        <f t="shared" si="13"/>
        <v>1</v>
      </c>
      <c r="C88" s="109">
        <v>1</v>
      </c>
      <c r="D88" s="68">
        <v>0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</row>
    <row r="89" spans="1:11" ht="18" x14ac:dyDescent="0.4">
      <c r="A89" s="13" t="s">
        <v>205</v>
      </c>
      <c r="B89" s="31">
        <f t="shared" si="13"/>
        <v>1</v>
      </c>
      <c r="C89" s="109">
        <v>0</v>
      </c>
      <c r="D89" s="68">
        <v>1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</row>
    <row r="90" spans="1:11" ht="18" x14ac:dyDescent="0.4">
      <c r="A90" s="28" t="s">
        <v>206</v>
      </c>
      <c r="B90" s="31">
        <f t="shared" si="13"/>
        <v>3</v>
      </c>
      <c r="C90" s="109">
        <v>0</v>
      </c>
      <c r="D90" s="68">
        <v>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</row>
    <row r="91" spans="1:11" ht="18" x14ac:dyDescent="0.4">
      <c r="A91" s="28"/>
      <c r="B91" s="31"/>
      <c r="C91" s="68"/>
      <c r="D91" s="68"/>
      <c r="E91" s="68"/>
      <c r="F91" s="68"/>
      <c r="G91" s="68"/>
      <c r="H91" s="68"/>
      <c r="I91" s="68"/>
      <c r="J91" s="68"/>
      <c r="K91" s="68"/>
    </row>
    <row r="92" spans="1:11" ht="17.5" x14ac:dyDescent="0.35">
      <c r="A92" s="52" t="s">
        <v>207</v>
      </c>
      <c r="B92" s="102">
        <f t="shared" ref="B92:K92" si="14">SUM(B93:B96)</f>
        <v>24</v>
      </c>
      <c r="C92" s="102">
        <f t="shared" si="14"/>
        <v>8</v>
      </c>
      <c r="D92" s="102">
        <f t="shared" si="14"/>
        <v>10</v>
      </c>
      <c r="E92" s="102">
        <f t="shared" si="14"/>
        <v>0</v>
      </c>
      <c r="F92" s="102">
        <f t="shared" si="14"/>
        <v>1</v>
      </c>
      <c r="G92" s="102">
        <f t="shared" si="14"/>
        <v>0</v>
      </c>
      <c r="H92" s="102">
        <f t="shared" si="14"/>
        <v>0</v>
      </c>
      <c r="I92" s="102">
        <f t="shared" si="14"/>
        <v>5</v>
      </c>
      <c r="J92" s="102">
        <f t="shared" si="14"/>
        <v>0</v>
      </c>
      <c r="K92" s="102">
        <f t="shared" si="14"/>
        <v>0</v>
      </c>
    </row>
    <row r="93" spans="1:11" ht="18" x14ac:dyDescent="0.4">
      <c r="A93" s="28" t="s">
        <v>208</v>
      </c>
      <c r="B93" s="31">
        <f t="shared" ref="B93:B96" si="15">SUM(C93:K93)</f>
        <v>12</v>
      </c>
      <c r="C93" s="109">
        <v>1</v>
      </c>
      <c r="D93" s="68">
        <v>6</v>
      </c>
      <c r="E93" s="68">
        <v>0</v>
      </c>
      <c r="F93" s="68">
        <v>0</v>
      </c>
      <c r="G93" s="68">
        <v>0</v>
      </c>
      <c r="H93" s="68">
        <v>0</v>
      </c>
      <c r="I93" s="109">
        <v>5</v>
      </c>
      <c r="J93" s="68">
        <v>0</v>
      </c>
      <c r="K93" s="68">
        <v>0</v>
      </c>
    </row>
    <row r="94" spans="1:11" ht="18" x14ac:dyDescent="0.4">
      <c r="A94" s="28" t="s">
        <v>209</v>
      </c>
      <c r="B94" s="31">
        <f t="shared" si="15"/>
        <v>2</v>
      </c>
      <c r="C94" s="109">
        <v>0</v>
      </c>
      <c r="D94" s="68">
        <v>2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</row>
    <row r="95" spans="1:11" ht="18" x14ac:dyDescent="0.4">
      <c r="A95" s="28" t="s">
        <v>210</v>
      </c>
      <c r="B95" s="31">
        <f>SUM(C95:K95)</f>
        <v>7</v>
      </c>
      <c r="C95" s="109">
        <v>4</v>
      </c>
      <c r="D95" s="68">
        <v>2</v>
      </c>
      <c r="E95" s="68">
        <v>0</v>
      </c>
      <c r="F95" s="68">
        <v>1</v>
      </c>
      <c r="G95" s="68">
        <v>0</v>
      </c>
      <c r="H95" s="68">
        <v>0</v>
      </c>
      <c r="I95" s="68">
        <v>0</v>
      </c>
      <c r="J95" s="68">
        <v>0</v>
      </c>
      <c r="K95" s="68">
        <v>0</v>
      </c>
    </row>
    <row r="96" spans="1:11" ht="18" x14ac:dyDescent="0.4">
      <c r="A96" s="28" t="s">
        <v>211</v>
      </c>
      <c r="B96" s="31">
        <f t="shared" si="15"/>
        <v>3</v>
      </c>
      <c r="C96" s="109">
        <v>3</v>
      </c>
      <c r="D96" s="68">
        <v>0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</row>
    <row r="97" spans="1:11" ht="18" x14ac:dyDescent="0.4">
      <c r="A97" s="28"/>
      <c r="B97" s="31"/>
      <c r="C97" s="68"/>
      <c r="D97" s="68"/>
      <c r="E97" s="68"/>
      <c r="F97" s="68"/>
      <c r="G97" s="68"/>
      <c r="H97" s="68"/>
      <c r="I97" s="68"/>
      <c r="J97" s="68"/>
      <c r="K97" s="68"/>
    </row>
    <row r="98" spans="1:11" ht="17.5" x14ac:dyDescent="0.35">
      <c r="A98" s="52" t="s">
        <v>212</v>
      </c>
      <c r="B98" s="102">
        <f>SUM(B99:B104)</f>
        <v>494</v>
      </c>
      <c r="C98" s="102">
        <f t="shared" ref="C98:K98" si="16">SUM(C99:C104)</f>
        <v>286</v>
      </c>
      <c r="D98" s="102">
        <f t="shared" si="16"/>
        <v>173</v>
      </c>
      <c r="E98" s="102">
        <f t="shared" si="16"/>
        <v>0</v>
      </c>
      <c r="F98" s="102">
        <f t="shared" si="16"/>
        <v>1</v>
      </c>
      <c r="G98" s="102">
        <f t="shared" si="16"/>
        <v>3</v>
      </c>
      <c r="H98" s="102">
        <f t="shared" si="16"/>
        <v>0</v>
      </c>
      <c r="I98" s="102">
        <f t="shared" si="16"/>
        <v>31</v>
      </c>
      <c r="J98" s="102">
        <f t="shared" si="16"/>
        <v>0</v>
      </c>
      <c r="K98" s="102">
        <f t="shared" si="16"/>
        <v>0</v>
      </c>
    </row>
    <row r="99" spans="1:11" ht="18" x14ac:dyDescent="0.4">
      <c r="A99" s="104" t="s">
        <v>213</v>
      </c>
      <c r="B99" s="31">
        <f t="shared" ref="B99:B104" si="17">SUM(C99:K99)</f>
        <v>57</v>
      </c>
      <c r="C99" s="109">
        <v>40</v>
      </c>
      <c r="D99" s="68">
        <v>14</v>
      </c>
      <c r="E99" s="68">
        <v>0</v>
      </c>
      <c r="F99" s="68">
        <v>0</v>
      </c>
      <c r="G99" s="68">
        <v>0</v>
      </c>
      <c r="H99" s="68">
        <v>0</v>
      </c>
      <c r="I99" s="109">
        <v>3</v>
      </c>
      <c r="J99" s="68">
        <v>0</v>
      </c>
      <c r="K99" s="68">
        <v>0</v>
      </c>
    </row>
    <row r="100" spans="1:11" ht="18" x14ac:dyDescent="0.4">
      <c r="A100" s="28" t="s">
        <v>214</v>
      </c>
      <c r="B100" s="31">
        <f t="shared" si="17"/>
        <v>5</v>
      </c>
      <c r="C100" s="109">
        <v>1</v>
      </c>
      <c r="D100" s="68">
        <v>3</v>
      </c>
      <c r="E100" s="68">
        <v>0</v>
      </c>
      <c r="F100" s="68">
        <v>0</v>
      </c>
      <c r="G100" s="68">
        <v>0</v>
      </c>
      <c r="H100" s="68">
        <v>0</v>
      </c>
      <c r="I100" s="109">
        <v>1</v>
      </c>
      <c r="J100" s="68">
        <v>0</v>
      </c>
      <c r="K100" s="68">
        <v>0</v>
      </c>
    </row>
    <row r="101" spans="1:11" ht="18" x14ac:dyDescent="0.4">
      <c r="A101" s="28" t="s">
        <v>215</v>
      </c>
      <c r="B101" s="31">
        <f t="shared" si="17"/>
        <v>298</v>
      </c>
      <c r="C101" s="109">
        <v>163</v>
      </c>
      <c r="D101" s="68">
        <v>112</v>
      </c>
      <c r="E101" s="68">
        <v>0</v>
      </c>
      <c r="F101" s="68">
        <v>0</v>
      </c>
      <c r="G101" s="68">
        <v>3</v>
      </c>
      <c r="H101" s="68">
        <v>0</v>
      </c>
      <c r="I101" s="109">
        <v>20</v>
      </c>
      <c r="J101" s="68">
        <v>0</v>
      </c>
      <c r="K101" s="68">
        <v>0</v>
      </c>
    </row>
    <row r="102" spans="1:11" ht="18" x14ac:dyDescent="0.4">
      <c r="A102" s="28" t="s">
        <v>216</v>
      </c>
      <c r="B102" s="31">
        <f t="shared" si="17"/>
        <v>11</v>
      </c>
      <c r="C102" s="109">
        <v>3</v>
      </c>
      <c r="D102" s="68">
        <v>7</v>
      </c>
      <c r="E102" s="68">
        <v>0</v>
      </c>
      <c r="F102" s="68">
        <v>1</v>
      </c>
      <c r="G102" s="68">
        <v>0</v>
      </c>
      <c r="H102" s="68">
        <v>0</v>
      </c>
      <c r="I102" s="68">
        <v>0</v>
      </c>
      <c r="J102" s="68">
        <v>0</v>
      </c>
      <c r="K102" s="68">
        <v>0</v>
      </c>
    </row>
    <row r="103" spans="1:11" ht="18" x14ac:dyDescent="0.4">
      <c r="A103" s="28" t="s">
        <v>217</v>
      </c>
      <c r="B103" s="31">
        <f t="shared" si="17"/>
        <v>122</v>
      </c>
      <c r="C103" s="109">
        <v>79</v>
      </c>
      <c r="D103" s="68">
        <v>36</v>
      </c>
      <c r="E103" s="68">
        <v>0</v>
      </c>
      <c r="F103" s="68">
        <v>0</v>
      </c>
      <c r="G103" s="68">
        <v>0</v>
      </c>
      <c r="H103" s="68">
        <v>0</v>
      </c>
      <c r="I103" s="109">
        <v>7</v>
      </c>
      <c r="J103" s="68">
        <v>0</v>
      </c>
      <c r="K103" s="68">
        <v>0</v>
      </c>
    </row>
    <row r="104" spans="1:11" ht="18" x14ac:dyDescent="0.4">
      <c r="A104" s="28" t="s">
        <v>218</v>
      </c>
      <c r="B104" s="31">
        <f t="shared" si="17"/>
        <v>1</v>
      </c>
      <c r="C104" s="109">
        <v>0</v>
      </c>
      <c r="D104" s="68">
        <v>1</v>
      </c>
      <c r="E104" s="68">
        <v>0</v>
      </c>
      <c r="F104" s="68">
        <v>0</v>
      </c>
      <c r="G104" s="68">
        <v>0</v>
      </c>
      <c r="H104" s="68">
        <v>0</v>
      </c>
      <c r="I104" s="68">
        <v>0</v>
      </c>
      <c r="J104" s="68">
        <v>0</v>
      </c>
      <c r="K104" s="68">
        <v>0</v>
      </c>
    </row>
    <row r="105" spans="1:11" ht="18" x14ac:dyDescent="0.4">
      <c r="A105" s="28"/>
      <c r="B105" s="31"/>
      <c r="C105" s="68"/>
      <c r="D105" s="68"/>
      <c r="E105" s="68"/>
      <c r="F105" s="68"/>
      <c r="G105" s="68"/>
      <c r="H105" s="68"/>
      <c r="I105" s="68"/>
      <c r="J105" s="68"/>
      <c r="K105" s="68"/>
    </row>
    <row r="106" spans="1:11" ht="17.5" x14ac:dyDescent="0.35">
      <c r="A106" s="52" t="s">
        <v>219</v>
      </c>
      <c r="B106" s="102">
        <f>SUM(B107:B112)</f>
        <v>196</v>
      </c>
      <c r="C106" s="102">
        <f t="shared" ref="C106:K106" si="18">SUM(C107:C112)</f>
        <v>40</v>
      </c>
      <c r="D106" s="102">
        <f t="shared" si="18"/>
        <v>140</v>
      </c>
      <c r="E106" s="102">
        <f t="shared" si="18"/>
        <v>0</v>
      </c>
      <c r="F106" s="102">
        <f t="shared" si="18"/>
        <v>2</v>
      </c>
      <c r="G106" s="102">
        <f t="shared" si="18"/>
        <v>8</v>
      </c>
      <c r="H106" s="102">
        <f t="shared" si="18"/>
        <v>0</v>
      </c>
      <c r="I106" s="102">
        <f t="shared" si="18"/>
        <v>6</v>
      </c>
      <c r="J106" s="102">
        <f t="shared" si="18"/>
        <v>0</v>
      </c>
      <c r="K106" s="102">
        <f t="shared" si="18"/>
        <v>0</v>
      </c>
    </row>
    <row r="107" spans="1:11" ht="18" x14ac:dyDescent="0.4">
      <c r="A107" s="28" t="s">
        <v>220</v>
      </c>
      <c r="B107" s="31">
        <f t="shared" ref="B107:B112" si="19">SUM(C107:K107)</f>
        <v>4</v>
      </c>
      <c r="C107" s="68">
        <v>0</v>
      </c>
      <c r="D107" s="68">
        <v>4</v>
      </c>
      <c r="E107" s="68">
        <v>0</v>
      </c>
      <c r="F107" s="68">
        <v>0</v>
      </c>
      <c r="G107" s="68">
        <v>0</v>
      </c>
      <c r="H107" s="68">
        <v>0</v>
      </c>
      <c r="I107" s="68">
        <v>0</v>
      </c>
      <c r="J107" s="68">
        <v>0</v>
      </c>
      <c r="K107" s="68">
        <v>0</v>
      </c>
    </row>
    <row r="108" spans="1:11" ht="18" x14ac:dyDescent="0.4">
      <c r="A108" s="28" t="s">
        <v>221</v>
      </c>
      <c r="B108" s="31">
        <f t="shared" si="19"/>
        <v>8</v>
      </c>
      <c r="C108" s="68">
        <v>2</v>
      </c>
      <c r="D108" s="68">
        <v>5</v>
      </c>
      <c r="E108" s="68">
        <v>0</v>
      </c>
      <c r="F108" s="68">
        <v>0</v>
      </c>
      <c r="G108" s="68">
        <v>1</v>
      </c>
      <c r="H108" s="68">
        <v>0</v>
      </c>
      <c r="I108" s="68">
        <v>0</v>
      </c>
      <c r="J108" s="68">
        <v>0</v>
      </c>
      <c r="K108" s="68">
        <v>0</v>
      </c>
    </row>
    <row r="109" spans="1:11" ht="18" x14ac:dyDescent="0.4">
      <c r="A109" s="28" t="s">
        <v>222</v>
      </c>
      <c r="B109" s="31">
        <f t="shared" si="19"/>
        <v>1</v>
      </c>
      <c r="C109" s="68">
        <v>0</v>
      </c>
      <c r="D109" s="68">
        <v>1</v>
      </c>
      <c r="E109" s="68">
        <v>0</v>
      </c>
      <c r="F109" s="68">
        <v>0</v>
      </c>
      <c r="G109" s="68">
        <v>0</v>
      </c>
      <c r="H109" s="68">
        <v>0</v>
      </c>
      <c r="I109" s="68">
        <v>0</v>
      </c>
      <c r="J109" s="68">
        <v>0</v>
      </c>
      <c r="K109" s="68">
        <v>0</v>
      </c>
    </row>
    <row r="110" spans="1:11" ht="18" x14ac:dyDescent="0.4">
      <c r="A110" s="28" t="s">
        <v>223</v>
      </c>
      <c r="B110" s="31">
        <f t="shared" si="19"/>
        <v>162</v>
      </c>
      <c r="C110" s="68">
        <v>29</v>
      </c>
      <c r="D110" s="68">
        <v>120</v>
      </c>
      <c r="E110" s="68">
        <v>0</v>
      </c>
      <c r="F110" s="68">
        <v>2</v>
      </c>
      <c r="G110" s="68">
        <v>6</v>
      </c>
      <c r="H110" s="68">
        <v>0</v>
      </c>
      <c r="I110" s="68">
        <v>5</v>
      </c>
      <c r="J110" s="68">
        <v>0</v>
      </c>
      <c r="K110" s="68">
        <v>0</v>
      </c>
    </row>
    <row r="111" spans="1:11" ht="18" x14ac:dyDescent="0.4">
      <c r="A111" s="28" t="s">
        <v>224</v>
      </c>
      <c r="B111" s="31">
        <f t="shared" si="19"/>
        <v>4</v>
      </c>
      <c r="C111" s="68">
        <v>2</v>
      </c>
      <c r="D111" s="68">
        <v>2</v>
      </c>
      <c r="E111" s="68">
        <v>0</v>
      </c>
      <c r="F111" s="68">
        <v>0</v>
      </c>
      <c r="G111" s="68">
        <v>0</v>
      </c>
      <c r="H111" s="68">
        <v>0</v>
      </c>
      <c r="I111" s="68">
        <v>0</v>
      </c>
      <c r="J111" s="68">
        <v>0</v>
      </c>
      <c r="K111" s="68">
        <v>0</v>
      </c>
    </row>
    <row r="112" spans="1:11" ht="18" x14ac:dyDescent="0.4">
      <c r="A112" s="28" t="s">
        <v>225</v>
      </c>
      <c r="B112" s="31">
        <f t="shared" si="19"/>
        <v>17</v>
      </c>
      <c r="C112" s="68">
        <v>7</v>
      </c>
      <c r="D112" s="68">
        <v>8</v>
      </c>
      <c r="E112" s="68">
        <v>0</v>
      </c>
      <c r="F112" s="68">
        <v>0</v>
      </c>
      <c r="G112" s="68">
        <v>1</v>
      </c>
      <c r="H112" s="68">
        <v>0</v>
      </c>
      <c r="I112" s="109">
        <v>1</v>
      </c>
      <c r="J112" s="68">
        <v>0</v>
      </c>
      <c r="K112" s="68">
        <v>0</v>
      </c>
    </row>
    <row r="113" spans="1:11" ht="18" x14ac:dyDescent="0.4">
      <c r="A113" s="28"/>
      <c r="B113" s="31"/>
      <c r="C113" s="68"/>
      <c r="D113" s="68"/>
      <c r="E113" s="68"/>
      <c r="F113" s="68"/>
      <c r="G113" s="68"/>
      <c r="H113" s="68"/>
      <c r="I113" s="68"/>
      <c r="J113" s="68"/>
      <c r="K113" s="68"/>
    </row>
    <row r="114" spans="1:11" ht="17.5" x14ac:dyDescent="0.35">
      <c r="A114" s="52" t="s">
        <v>226</v>
      </c>
      <c r="B114" s="102">
        <f t="shared" ref="B114:K114" si="20">SUM(B115:B117)</f>
        <v>23</v>
      </c>
      <c r="C114" s="102">
        <f t="shared" si="20"/>
        <v>9</v>
      </c>
      <c r="D114" s="102">
        <f t="shared" si="20"/>
        <v>6</v>
      </c>
      <c r="E114" s="102">
        <f t="shared" si="20"/>
        <v>0</v>
      </c>
      <c r="F114" s="102">
        <f t="shared" si="20"/>
        <v>2</v>
      </c>
      <c r="G114" s="102">
        <f t="shared" si="20"/>
        <v>4</v>
      </c>
      <c r="H114" s="102">
        <f t="shared" si="20"/>
        <v>0</v>
      </c>
      <c r="I114" s="102">
        <f t="shared" si="20"/>
        <v>2</v>
      </c>
      <c r="J114" s="102">
        <f t="shared" si="20"/>
        <v>0</v>
      </c>
      <c r="K114" s="102">
        <f t="shared" si="20"/>
        <v>0</v>
      </c>
    </row>
    <row r="115" spans="1:11" ht="18" x14ac:dyDescent="0.4">
      <c r="A115" s="28" t="s">
        <v>227</v>
      </c>
      <c r="B115" s="31">
        <f>SUM(C115:K115)</f>
        <v>1</v>
      </c>
      <c r="C115" s="68">
        <v>0</v>
      </c>
      <c r="D115" s="68">
        <v>0</v>
      </c>
      <c r="E115" s="68">
        <v>0</v>
      </c>
      <c r="F115" s="68">
        <v>0</v>
      </c>
      <c r="G115" s="68">
        <v>1</v>
      </c>
      <c r="H115" s="68">
        <v>0</v>
      </c>
      <c r="I115" s="67">
        <v>0</v>
      </c>
      <c r="J115" s="68">
        <v>0</v>
      </c>
      <c r="K115" s="68">
        <v>0</v>
      </c>
    </row>
    <row r="116" spans="1:11" ht="18" x14ac:dyDescent="0.4">
      <c r="A116" s="28" t="s">
        <v>228</v>
      </c>
      <c r="B116" s="31">
        <f>SUM(C116:K116)</f>
        <v>20</v>
      </c>
      <c r="C116" s="68">
        <v>8</v>
      </c>
      <c r="D116" s="68">
        <v>5</v>
      </c>
      <c r="E116" s="68">
        <v>0</v>
      </c>
      <c r="F116" s="110">
        <v>2</v>
      </c>
      <c r="G116" s="68">
        <v>3</v>
      </c>
      <c r="H116" s="68">
        <v>0</v>
      </c>
      <c r="I116" s="67">
        <v>2</v>
      </c>
      <c r="J116" s="68">
        <v>0</v>
      </c>
      <c r="K116" s="68">
        <v>0</v>
      </c>
    </row>
    <row r="117" spans="1:11" ht="18" x14ac:dyDescent="0.4">
      <c r="A117" s="13" t="s">
        <v>229</v>
      </c>
      <c r="B117" s="31">
        <f>SUM(C117:K117)</f>
        <v>2</v>
      </c>
      <c r="C117" s="68">
        <v>1</v>
      </c>
      <c r="D117" s="68">
        <v>1</v>
      </c>
      <c r="E117" s="68">
        <v>0</v>
      </c>
      <c r="F117" s="68">
        <v>0</v>
      </c>
      <c r="G117" s="68">
        <v>0</v>
      </c>
      <c r="H117" s="68">
        <v>0</v>
      </c>
      <c r="I117" s="67">
        <v>0</v>
      </c>
      <c r="J117" s="68">
        <v>0</v>
      </c>
      <c r="K117" s="68">
        <v>0</v>
      </c>
    </row>
    <row r="118" spans="1:11" ht="18" x14ac:dyDescent="0.4">
      <c r="A118" s="28"/>
      <c r="B118" s="31"/>
      <c r="C118" s="68"/>
      <c r="D118" s="68"/>
      <c r="E118" s="68"/>
      <c r="F118" s="68"/>
      <c r="G118" s="68"/>
      <c r="H118" s="68"/>
      <c r="I118" s="68"/>
      <c r="J118" s="68"/>
      <c r="K118" s="68"/>
    </row>
    <row r="119" spans="1:11" ht="17.5" x14ac:dyDescent="0.35">
      <c r="A119" s="52" t="s">
        <v>230</v>
      </c>
      <c r="B119" s="102">
        <f t="shared" ref="B119:K119" si="21">SUM(B120:B123)</f>
        <v>84</v>
      </c>
      <c r="C119" s="102">
        <f t="shared" si="21"/>
        <v>11</v>
      </c>
      <c r="D119" s="102">
        <f t="shared" si="21"/>
        <v>58</v>
      </c>
      <c r="E119" s="102">
        <f t="shared" si="21"/>
        <v>0</v>
      </c>
      <c r="F119" s="102">
        <f t="shared" si="21"/>
        <v>2</v>
      </c>
      <c r="G119" s="102">
        <f t="shared" si="21"/>
        <v>4</v>
      </c>
      <c r="H119" s="102">
        <f t="shared" si="21"/>
        <v>0</v>
      </c>
      <c r="I119" s="102">
        <f t="shared" si="21"/>
        <v>9</v>
      </c>
      <c r="J119" s="102">
        <f t="shared" si="21"/>
        <v>0</v>
      </c>
      <c r="K119" s="102">
        <f t="shared" si="21"/>
        <v>0</v>
      </c>
    </row>
    <row r="120" spans="1:11" ht="18" x14ac:dyDescent="0.4">
      <c r="A120" s="13" t="s">
        <v>231</v>
      </c>
      <c r="B120" s="31">
        <f t="shared" ref="B120:B123" si="22">SUM(C120:K120)</f>
        <v>30</v>
      </c>
      <c r="C120" s="109">
        <v>2</v>
      </c>
      <c r="D120" s="68">
        <v>19</v>
      </c>
      <c r="E120" s="68">
        <v>0</v>
      </c>
      <c r="F120" s="68">
        <v>0</v>
      </c>
      <c r="G120" s="68">
        <v>4</v>
      </c>
      <c r="H120" s="68">
        <v>0</v>
      </c>
      <c r="I120" s="109">
        <v>5</v>
      </c>
      <c r="J120" s="68">
        <v>0</v>
      </c>
      <c r="K120" s="68">
        <v>0</v>
      </c>
    </row>
    <row r="121" spans="1:11" ht="18" x14ac:dyDescent="0.4">
      <c r="A121" s="28" t="s">
        <v>232</v>
      </c>
      <c r="B121" s="31">
        <f t="shared" si="22"/>
        <v>2</v>
      </c>
      <c r="C121" s="109">
        <v>0</v>
      </c>
      <c r="D121" s="68">
        <v>2</v>
      </c>
      <c r="E121" s="68">
        <v>0</v>
      </c>
      <c r="F121" s="68">
        <v>0</v>
      </c>
      <c r="G121" s="68">
        <v>0</v>
      </c>
      <c r="H121" s="68">
        <v>0</v>
      </c>
      <c r="I121" s="68">
        <v>0</v>
      </c>
      <c r="J121" s="68">
        <v>0</v>
      </c>
      <c r="K121" s="68">
        <v>0</v>
      </c>
    </row>
    <row r="122" spans="1:11" ht="18" x14ac:dyDescent="0.4">
      <c r="A122" s="28" t="s">
        <v>233</v>
      </c>
      <c r="B122" s="31">
        <f t="shared" si="22"/>
        <v>41</v>
      </c>
      <c r="C122" s="109">
        <v>3</v>
      </c>
      <c r="D122" s="68">
        <v>32</v>
      </c>
      <c r="E122" s="68">
        <v>0</v>
      </c>
      <c r="F122" s="68">
        <v>2</v>
      </c>
      <c r="G122" s="68">
        <v>0</v>
      </c>
      <c r="H122" s="68">
        <v>0</v>
      </c>
      <c r="I122" s="68">
        <v>4</v>
      </c>
      <c r="J122" s="68">
        <v>0</v>
      </c>
      <c r="K122" s="68">
        <v>0</v>
      </c>
    </row>
    <row r="123" spans="1:11" ht="18" x14ac:dyDescent="0.4">
      <c r="A123" s="28" t="s">
        <v>234</v>
      </c>
      <c r="B123" s="31">
        <f t="shared" si="22"/>
        <v>11</v>
      </c>
      <c r="C123" s="109">
        <v>6</v>
      </c>
      <c r="D123" s="68">
        <v>5</v>
      </c>
      <c r="E123" s="68">
        <v>0</v>
      </c>
      <c r="F123" s="68">
        <v>0</v>
      </c>
      <c r="G123" s="68">
        <v>0</v>
      </c>
      <c r="H123" s="68">
        <v>0</v>
      </c>
      <c r="I123" s="109">
        <v>0</v>
      </c>
      <c r="J123" s="68">
        <v>0</v>
      </c>
      <c r="K123" s="68">
        <v>0</v>
      </c>
    </row>
    <row r="124" spans="1:11" ht="18" x14ac:dyDescent="0.4">
      <c r="A124" s="28"/>
      <c r="B124" s="31"/>
      <c r="C124" s="68"/>
      <c r="D124" s="68"/>
      <c r="E124" s="68"/>
      <c r="F124" s="68"/>
      <c r="G124" s="68"/>
      <c r="H124" s="68"/>
      <c r="I124" s="111"/>
      <c r="J124" s="68"/>
      <c r="K124" s="68"/>
    </row>
    <row r="125" spans="1:11" ht="17.5" x14ac:dyDescent="0.35">
      <c r="A125" s="52" t="s">
        <v>235</v>
      </c>
      <c r="B125" s="102">
        <f>SUM(B126:B131)</f>
        <v>272</v>
      </c>
      <c r="C125" s="110">
        <f t="shared" ref="C125:K125" si="23">SUM(C126:C131)</f>
        <v>141</v>
      </c>
      <c r="D125" s="102">
        <f t="shared" si="23"/>
        <v>120</v>
      </c>
      <c r="E125" s="102">
        <f t="shared" si="23"/>
        <v>0</v>
      </c>
      <c r="F125" s="102">
        <f t="shared" si="23"/>
        <v>0</v>
      </c>
      <c r="G125" s="102">
        <f t="shared" si="23"/>
        <v>2</v>
      </c>
      <c r="H125" s="102">
        <f t="shared" si="23"/>
        <v>0</v>
      </c>
      <c r="I125" s="102">
        <f t="shared" si="23"/>
        <v>8</v>
      </c>
      <c r="J125" s="102">
        <f t="shared" si="23"/>
        <v>0</v>
      </c>
      <c r="K125" s="102">
        <f t="shared" si="23"/>
        <v>1</v>
      </c>
    </row>
    <row r="126" spans="1:11" ht="18" x14ac:dyDescent="0.4">
      <c r="A126" s="28" t="s">
        <v>236</v>
      </c>
      <c r="B126" s="31">
        <f t="shared" ref="B126:B131" si="24">SUM(C126:K126)</f>
        <v>13</v>
      </c>
      <c r="C126" s="109">
        <v>2</v>
      </c>
      <c r="D126" s="68">
        <v>10</v>
      </c>
      <c r="E126" s="68">
        <v>0</v>
      </c>
      <c r="F126" s="68">
        <v>0</v>
      </c>
      <c r="G126" s="68">
        <v>0</v>
      </c>
      <c r="H126" s="68">
        <v>0</v>
      </c>
      <c r="I126" s="109">
        <v>1</v>
      </c>
      <c r="J126" s="68">
        <v>0</v>
      </c>
      <c r="K126" s="68">
        <v>0</v>
      </c>
    </row>
    <row r="127" spans="1:11" ht="18" x14ac:dyDescent="0.4">
      <c r="A127" s="28" t="s">
        <v>237</v>
      </c>
      <c r="B127" s="31">
        <f t="shared" si="24"/>
        <v>8</v>
      </c>
      <c r="C127" s="109">
        <v>0</v>
      </c>
      <c r="D127" s="68">
        <v>8</v>
      </c>
      <c r="E127" s="68">
        <v>0</v>
      </c>
      <c r="F127" s="68">
        <v>0</v>
      </c>
      <c r="G127" s="68">
        <v>0</v>
      </c>
      <c r="H127" s="68">
        <v>0</v>
      </c>
      <c r="I127" s="109">
        <v>0</v>
      </c>
      <c r="J127" s="68">
        <v>0</v>
      </c>
      <c r="K127" s="68">
        <v>0</v>
      </c>
    </row>
    <row r="128" spans="1:11" ht="18" x14ac:dyDescent="0.4">
      <c r="A128" s="28" t="s">
        <v>238</v>
      </c>
      <c r="B128" s="31">
        <f t="shared" si="24"/>
        <v>184</v>
      </c>
      <c r="C128" s="109">
        <v>102</v>
      </c>
      <c r="D128" s="68">
        <v>74</v>
      </c>
      <c r="E128" s="68">
        <v>0</v>
      </c>
      <c r="F128" s="68">
        <v>0</v>
      </c>
      <c r="G128" s="68">
        <v>1</v>
      </c>
      <c r="H128" s="68">
        <v>0</v>
      </c>
      <c r="I128" s="109">
        <v>6</v>
      </c>
      <c r="J128" s="68">
        <v>0</v>
      </c>
      <c r="K128" s="68">
        <v>1</v>
      </c>
    </row>
    <row r="129" spans="1:11" ht="18" x14ac:dyDescent="0.4">
      <c r="A129" s="28" t="s">
        <v>239</v>
      </c>
      <c r="B129" s="31">
        <f t="shared" si="24"/>
        <v>2</v>
      </c>
      <c r="C129" s="109">
        <v>1</v>
      </c>
      <c r="D129" s="68">
        <v>1</v>
      </c>
      <c r="E129" s="68">
        <v>0</v>
      </c>
      <c r="F129" s="68">
        <v>0</v>
      </c>
      <c r="G129" s="68">
        <v>0</v>
      </c>
      <c r="H129" s="68">
        <v>0</v>
      </c>
      <c r="I129" s="109">
        <v>0</v>
      </c>
      <c r="J129" s="68">
        <v>0</v>
      </c>
      <c r="K129" s="68">
        <v>0</v>
      </c>
    </row>
    <row r="130" spans="1:11" ht="18" x14ac:dyDescent="0.4">
      <c r="A130" s="28" t="s">
        <v>240</v>
      </c>
      <c r="B130" s="31">
        <f t="shared" si="24"/>
        <v>61</v>
      </c>
      <c r="C130" s="109">
        <v>35</v>
      </c>
      <c r="D130" s="68">
        <v>24</v>
      </c>
      <c r="E130" s="68">
        <v>0</v>
      </c>
      <c r="F130" s="68">
        <v>0</v>
      </c>
      <c r="G130" s="68">
        <v>1</v>
      </c>
      <c r="H130" s="68">
        <v>0</v>
      </c>
      <c r="I130" s="109">
        <v>1</v>
      </c>
      <c r="J130" s="68">
        <v>0</v>
      </c>
      <c r="K130" s="68">
        <v>0</v>
      </c>
    </row>
    <row r="131" spans="1:11" ht="18" x14ac:dyDescent="0.4">
      <c r="A131" s="28" t="s">
        <v>241</v>
      </c>
      <c r="B131" s="31">
        <f t="shared" si="24"/>
        <v>4</v>
      </c>
      <c r="C131" s="109">
        <v>1</v>
      </c>
      <c r="D131" s="68">
        <v>3</v>
      </c>
      <c r="E131" s="68">
        <v>0</v>
      </c>
      <c r="F131" s="68">
        <v>0</v>
      </c>
      <c r="G131" s="68">
        <v>0</v>
      </c>
      <c r="H131" s="68">
        <v>0</v>
      </c>
      <c r="I131" s="109">
        <v>0</v>
      </c>
      <c r="J131" s="68">
        <v>0</v>
      </c>
      <c r="K131" s="68">
        <v>0</v>
      </c>
    </row>
    <row r="132" spans="1:11" ht="18" x14ac:dyDescent="0.4">
      <c r="A132" s="28"/>
      <c r="B132" s="31"/>
      <c r="C132" s="68"/>
      <c r="D132" s="68"/>
      <c r="E132" s="68"/>
      <c r="F132" s="68"/>
      <c r="G132" s="68"/>
      <c r="H132" s="68"/>
      <c r="I132" s="68"/>
      <c r="J132" s="68"/>
      <c r="K132" s="68"/>
    </row>
    <row r="133" spans="1:11" ht="17.5" x14ac:dyDescent="0.35">
      <c r="A133" s="52" t="s">
        <v>242</v>
      </c>
      <c r="B133" s="102">
        <f t="shared" ref="B133:K133" si="25">SUM(B134:B141)</f>
        <v>204</v>
      </c>
      <c r="C133" s="102">
        <f t="shared" si="25"/>
        <v>80</v>
      </c>
      <c r="D133" s="102">
        <f t="shared" si="25"/>
        <v>107</v>
      </c>
      <c r="E133" s="102">
        <f t="shared" si="25"/>
        <v>0</v>
      </c>
      <c r="F133" s="102">
        <f t="shared" si="25"/>
        <v>1</v>
      </c>
      <c r="G133" s="102">
        <f t="shared" si="25"/>
        <v>5</v>
      </c>
      <c r="H133" s="102">
        <f t="shared" si="25"/>
        <v>1</v>
      </c>
      <c r="I133" s="102">
        <f t="shared" si="25"/>
        <v>10</v>
      </c>
      <c r="J133" s="102">
        <f t="shared" si="25"/>
        <v>0</v>
      </c>
      <c r="K133" s="102">
        <f t="shared" si="25"/>
        <v>0</v>
      </c>
    </row>
    <row r="134" spans="1:11" ht="18" x14ac:dyDescent="0.4">
      <c r="A134" s="28" t="s">
        <v>243</v>
      </c>
      <c r="B134" s="31">
        <f t="shared" ref="B134:B141" si="26">SUM(C134:K134)</f>
        <v>4</v>
      </c>
      <c r="C134" s="68">
        <v>1</v>
      </c>
      <c r="D134" s="68">
        <v>2</v>
      </c>
      <c r="E134" s="68">
        <v>0</v>
      </c>
      <c r="F134" s="68">
        <v>0</v>
      </c>
      <c r="G134" s="68">
        <v>1</v>
      </c>
      <c r="H134" s="68">
        <v>0</v>
      </c>
      <c r="I134" s="68">
        <v>0</v>
      </c>
      <c r="J134" s="68">
        <v>0</v>
      </c>
      <c r="K134" s="68">
        <v>0</v>
      </c>
    </row>
    <row r="135" spans="1:11" ht="18" x14ac:dyDescent="0.4">
      <c r="A135" s="28" t="s">
        <v>244</v>
      </c>
      <c r="B135" s="31">
        <f t="shared" si="26"/>
        <v>6</v>
      </c>
      <c r="C135" s="68">
        <v>1</v>
      </c>
      <c r="D135" s="68">
        <v>4</v>
      </c>
      <c r="E135" s="68">
        <v>0</v>
      </c>
      <c r="F135" s="68">
        <v>0</v>
      </c>
      <c r="G135" s="68">
        <v>0</v>
      </c>
      <c r="H135" s="68">
        <v>0</v>
      </c>
      <c r="I135" s="68">
        <v>1</v>
      </c>
      <c r="J135" s="68">
        <v>0</v>
      </c>
      <c r="K135" s="68">
        <v>0</v>
      </c>
    </row>
    <row r="136" spans="1:11" ht="18" x14ac:dyDescent="0.4">
      <c r="A136" s="28" t="s">
        <v>245</v>
      </c>
      <c r="B136" s="31">
        <f t="shared" si="26"/>
        <v>1</v>
      </c>
      <c r="C136" s="68">
        <v>1</v>
      </c>
      <c r="D136" s="68">
        <v>0</v>
      </c>
      <c r="E136" s="68">
        <v>0</v>
      </c>
      <c r="F136" s="68">
        <v>0</v>
      </c>
      <c r="G136" s="68">
        <v>0</v>
      </c>
      <c r="H136" s="68">
        <v>0</v>
      </c>
      <c r="I136" s="68">
        <v>0</v>
      </c>
      <c r="J136" s="68">
        <v>0</v>
      </c>
      <c r="K136" s="68">
        <v>0</v>
      </c>
    </row>
    <row r="137" spans="1:11" ht="18" x14ac:dyDescent="0.4">
      <c r="A137" s="28" t="s">
        <v>382</v>
      </c>
      <c r="B137" s="31">
        <f t="shared" si="26"/>
        <v>2</v>
      </c>
      <c r="C137" s="68">
        <v>2</v>
      </c>
      <c r="D137" s="68">
        <v>0</v>
      </c>
      <c r="E137" s="68">
        <v>0</v>
      </c>
      <c r="F137" s="68">
        <v>0</v>
      </c>
      <c r="G137" s="68">
        <v>0</v>
      </c>
      <c r="H137" s="68">
        <v>0</v>
      </c>
      <c r="I137" s="68">
        <v>0</v>
      </c>
      <c r="J137" s="68">
        <v>0</v>
      </c>
      <c r="K137" s="68">
        <v>0</v>
      </c>
    </row>
    <row r="138" spans="1:11" ht="18" x14ac:dyDescent="0.4">
      <c r="A138" s="28" t="s">
        <v>246</v>
      </c>
      <c r="B138" s="31">
        <f t="shared" si="26"/>
        <v>8</v>
      </c>
      <c r="C138" s="68">
        <v>2</v>
      </c>
      <c r="D138" s="68">
        <v>6</v>
      </c>
      <c r="E138" s="68">
        <v>0</v>
      </c>
      <c r="F138" s="68">
        <v>0</v>
      </c>
      <c r="G138" s="68">
        <v>0</v>
      </c>
      <c r="H138" s="68">
        <v>0</v>
      </c>
      <c r="I138" s="68">
        <v>0</v>
      </c>
      <c r="J138" s="68">
        <v>0</v>
      </c>
      <c r="K138" s="68">
        <v>0</v>
      </c>
    </row>
    <row r="139" spans="1:11" ht="18" x14ac:dyDescent="0.4">
      <c r="A139" s="28" t="s">
        <v>247</v>
      </c>
      <c r="B139" s="31">
        <f t="shared" si="26"/>
        <v>58</v>
      </c>
      <c r="C139" s="68">
        <v>12</v>
      </c>
      <c r="D139" s="68">
        <v>42</v>
      </c>
      <c r="E139" s="68">
        <v>0</v>
      </c>
      <c r="F139" s="68">
        <v>0</v>
      </c>
      <c r="G139" s="68">
        <v>0</v>
      </c>
      <c r="H139" s="68">
        <v>0</v>
      </c>
      <c r="I139" s="68">
        <v>4</v>
      </c>
      <c r="J139" s="68">
        <v>0</v>
      </c>
      <c r="K139" s="68">
        <v>0</v>
      </c>
    </row>
    <row r="140" spans="1:11" ht="18" x14ac:dyDescent="0.4">
      <c r="A140" s="28" t="s">
        <v>248</v>
      </c>
      <c r="B140" s="31">
        <f t="shared" si="26"/>
        <v>18</v>
      </c>
      <c r="C140" s="68">
        <v>8</v>
      </c>
      <c r="D140" s="68">
        <v>9</v>
      </c>
      <c r="E140" s="68">
        <v>0</v>
      </c>
      <c r="F140" s="68">
        <v>1</v>
      </c>
      <c r="G140" s="68">
        <v>0</v>
      </c>
      <c r="H140" s="68">
        <v>0</v>
      </c>
      <c r="I140" s="68">
        <v>0</v>
      </c>
      <c r="J140" s="68">
        <v>0</v>
      </c>
      <c r="K140" s="68">
        <v>0</v>
      </c>
    </row>
    <row r="141" spans="1:11" ht="18" x14ac:dyDescent="0.4">
      <c r="A141" s="28" t="s">
        <v>249</v>
      </c>
      <c r="B141" s="31">
        <f t="shared" si="26"/>
        <v>107</v>
      </c>
      <c r="C141" s="68">
        <v>53</v>
      </c>
      <c r="D141" s="68">
        <v>44</v>
      </c>
      <c r="E141" s="68">
        <v>0</v>
      </c>
      <c r="F141" s="68">
        <v>0</v>
      </c>
      <c r="G141" s="68">
        <v>4</v>
      </c>
      <c r="H141" s="68">
        <v>1</v>
      </c>
      <c r="I141" s="68">
        <v>5</v>
      </c>
      <c r="J141" s="68">
        <v>0</v>
      </c>
      <c r="K141" s="68">
        <v>0</v>
      </c>
    </row>
    <row r="142" spans="1:11" ht="18" x14ac:dyDescent="0.4">
      <c r="A142" s="28"/>
      <c r="B142" s="31"/>
      <c r="C142" s="68"/>
      <c r="D142" s="68"/>
      <c r="E142" s="68"/>
      <c r="F142" s="68"/>
      <c r="G142" s="68"/>
      <c r="H142" s="68"/>
      <c r="I142" s="68"/>
      <c r="J142" s="68"/>
      <c r="K142" s="68"/>
    </row>
    <row r="143" spans="1:11" ht="17.5" x14ac:dyDescent="0.35">
      <c r="A143" s="52" t="s">
        <v>250</v>
      </c>
      <c r="B143" s="102">
        <f t="shared" ref="B143:K143" si="27">SUM(B144:B149)</f>
        <v>167</v>
      </c>
      <c r="C143" s="102">
        <f t="shared" si="27"/>
        <v>51</v>
      </c>
      <c r="D143" s="102">
        <f t="shared" si="27"/>
        <v>93</v>
      </c>
      <c r="E143" s="102">
        <f t="shared" si="27"/>
        <v>0</v>
      </c>
      <c r="F143" s="102">
        <f t="shared" si="27"/>
        <v>0</v>
      </c>
      <c r="G143" s="102">
        <f t="shared" si="27"/>
        <v>1</v>
      </c>
      <c r="H143" s="102">
        <f t="shared" si="27"/>
        <v>0</v>
      </c>
      <c r="I143" s="102">
        <f t="shared" si="27"/>
        <v>22</v>
      </c>
      <c r="J143" s="102">
        <f t="shared" si="27"/>
        <v>0</v>
      </c>
      <c r="K143" s="102">
        <f t="shared" si="27"/>
        <v>0</v>
      </c>
    </row>
    <row r="144" spans="1:11" ht="18" x14ac:dyDescent="0.4">
      <c r="A144" s="28" t="s">
        <v>251</v>
      </c>
      <c r="B144" s="31">
        <f t="shared" ref="B144:B149" si="28">SUM(C144:K144)</f>
        <v>3</v>
      </c>
      <c r="C144" s="109">
        <v>0</v>
      </c>
      <c r="D144" s="68">
        <v>2</v>
      </c>
      <c r="E144" s="68">
        <v>0</v>
      </c>
      <c r="F144" s="68">
        <v>0</v>
      </c>
      <c r="G144" s="68">
        <v>1</v>
      </c>
      <c r="H144" s="68">
        <v>0</v>
      </c>
      <c r="I144" s="68">
        <v>0</v>
      </c>
      <c r="J144" s="68">
        <v>0</v>
      </c>
      <c r="K144" s="68">
        <v>0</v>
      </c>
    </row>
    <row r="145" spans="1:11" ht="18" x14ac:dyDescent="0.4">
      <c r="A145" s="28" t="s">
        <v>252</v>
      </c>
      <c r="B145" s="31">
        <f t="shared" si="28"/>
        <v>2</v>
      </c>
      <c r="C145" s="109">
        <v>1</v>
      </c>
      <c r="D145" s="68">
        <v>1</v>
      </c>
      <c r="E145" s="68">
        <v>0</v>
      </c>
      <c r="F145" s="68">
        <v>0</v>
      </c>
      <c r="G145" s="68">
        <v>0</v>
      </c>
      <c r="H145" s="68">
        <v>0</v>
      </c>
      <c r="I145" s="68">
        <v>0</v>
      </c>
      <c r="J145" s="68">
        <v>0</v>
      </c>
      <c r="K145" s="68">
        <v>0</v>
      </c>
    </row>
    <row r="146" spans="1:11" ht="18" x14ac:dyDescent="0.4">
      <c r="A146" s="28" t="s">
        <v>383</v>
      </c>
      <c r="B146" s="31">
        <f t="shared" si="28"/>
        <v>115</v>
      </c>
      <c r="C146" s="109">
        <v>44</v>
      </c>
      <c r="D146" s="68">
        <v>51</v>
      </c>
      <c r="E146" s="68">
        <v>0</v>
      </c>
      <c r="F146" s="68">
        <v>0</v>
      </c>
      <c r="G146" s="68">
        <v>0</v>
      </c>
      <c r="H146" s="68">
        <v>0</v>
      </c>
      <c r="I146" s="68">
        <v>20</v>
      </c>
      <c r="J146" s="68">
        <v>0</v>
      </c>
      <c r="K146" s="68">
        <v>0</v>
      </c>
    </row>
    <row r="147" spans="1:11" ht="18" x14ac:dyDescent="0.4">
      <c r="A147" s="28" t="s">
        <v>253</v>
      </c>
      <c r="B147" s="31">
        <f t="shared" si="28"/>
        <v>41</v>
      </c>
      <c r="C147" s="109">
        <v>5</v>
      </c>
      <c r="D147" s="68">
        <v>35</v>
      </c>
      <c r="E147" s="68">
        <v>0</v>
      </c>
      <c r="F147" s="68">
        <v>0</v>
      </c>
      <c r="G147" s="68">
        <v>0</v>
      </c>
      <c r="H147" s="68">
        <v>0</v>
      </c>
      <c r="I147" s="68">
        <v>1</v>
      </c>
      <c r="J147" s="68">
        <v>0</v>
      </c>
      <c r="K147" s="68">
        <v>0</v>
      </c>
    </row>
    <row r="148" spans="1:11" ht="18" x14ac:dyDescent="0.4">
      <c r="A148" s="28" t="s">
        <v>254</v>
      </c>
      <c r="B148" s="31">
        <f t="shared" si="28"/>
        <v>5</v>
      </c>
      <c r="C148" s="109">
        <v>1</v>
      </c>
      <c r="D148" s="68">
        <v>3</v>
      </c>
      <c r="E148" s="68">
        <v>0</v>
      </c>
      <c r="F148" s="68">
        <v>0</v>
      </c>
      <c r="G148" s="68">
        <v>0</v>
      </c>
      <c r="H148" s="68">
        <v>0</v>
      </c>
      <c r="I148" s="68">
        <v>1</v>
      </c>
      <c r="J148" s="68">
        <v>0</v>
      </c>
      <c r="K148" s="68">
        <v>0</v>
      </c>
    </row>
    <row r="149" spans="1:11" ht="18" x14ac:dyDescent="0.4">
      <c r="A149" s="28" t="s">
        <v>255</v>
      </c>
      <c r="B149" s="31">
        <f t="shared" si="28"/>
        <v>1</v>
      </c>
      <c r="C149" s="68">
        <v>0</v>
      </c>
      <c r="D149" s="68">
        <v>1</v>
      </c>
      <c r="E149" s="68">
        <v>0</v>
      </c>
      <c r="F149" s="68">
        <v>0</v>
      </c>
      <c r="G149" s="68">
        <v>0</v>
      </c>
      <c r="H149" s="68">
        <v>0</v>
      </c>
      <c r="I149" s="68">
        <v>0</v>
      </c>
      <c r="J149" s="68">
        <v>0</v>
      </c>
      <c r="K149" s="68">
        <v>0</v>
      </c>
    </row>
    <row r="150" spans="1:11" ht="18" x14ac:dyDescent="0.4">
      <c r="A150" s="28"/>
      <c r="B150" s="31"/>
      <c r="C150" s="68"/>
      <c r="D150" s="68"/>
      <c r="E150" s="68"/>
      <c r="F150" s="68"/>
      <c r="G150" s="68"/>
      <c r="H150" s="68"/>
      <c r="I150" s="68"/>
      <c r="J150" s="68"/>
      <c r="K150" s="68"/>
    </row>
    <row r="151" spans="1:11" ht="17.5" x14ac:dyDescent="0.35">
      <c r="A151" s="52" t="s">
        <v>256</v>
      </c>
      <c r="B151" s="102">
        <f t="shared" ref="B151:K151" si="29">SUM(B152:B154)</f>
        <v>38</v>
      </c>
      <c r="C151" s="102">
        <f t="shared" si="29"/>
        <v>9</v>
      </c>
      <c r="D151" s="102">
        <f t="shared" si="29"/>
        <v>24</v>
      </c>
      <c r="E151" s="102">
        <f t="shared" si="29"/>
        <v>0</v>
      </c>
      <c r="F151" s="102">
        <f t="shared" si="29"/>
        <v>1</v>
      </c>
      <c r="G151" s="102">
        <f t="shared" si="29"/>
        <v>1</v>
      </c>
      <c r="H151" s="102">
        <f t="shared" si="29"/>
        <v>0</v>
      </c>
      <c r="I151" s="102">
        <f t="shared" si="29"/>
        <v>3</v>
      </c>
      <c r="J151" s="102">
        <f t="shared" si="29"/>
        <v>0</v>
      </c>
      <c r="K151" s="102">
        <f t="shared" si="29"/>
        <v>0</v>
      </c>
    </row>
    <row r="152" spans="1:11" ht="18" x14ac:dyDescent="0.4">
      <c r="A152" s="28" t="s">
        <v>257</v>
      </c>
      <c r="B152" s="31">
        <f>SUM(C152:K152)</f>
        <v>23</v>
      </c>
      <c r="C152" s="109">
        <v>8</v>
      </c>
      <c r="D152" s="68">
        <v>13</v>
      </c>
      <c r="E152" s="68">
        <v>0</v>
      </c>
      <c r="F152" s="68">
        <v>0</v>
      </c>
      <c r="G152" s="68">
        <v>0</v>
      </c>
      <c r="H152" s="68">
        <v>0</v>
      </c>
      <c r="I152" s="68">
        <v>2</v>
      </c>
      <c r="J152" s="68">
        <v>0</v>
      </c>
      <c r="K152" s="68">
        <v>0</v>
      </c>
    </row>
    <row r="153" spans="1:11" ht="18" x14ac:dyDescent="0.4">
      <c r="A153" s="28" t="s">
        <v>258</v>
      </c>
      <c r="B153" s="31">
        <f>SUM(C153:K153)</f>
        <v>11</v>
      </c>
      <c r="C153" s="109">
        <v>1</v>
      </c>
      <c r="D153" s="68">
        <v>7</v>
      </c>
      <c r="E153" s="68">
        <v>0</v>
      </c>
      <c r="F153" s="68">
        <v>1</v>
      </c>
      <c r="G153" s="68">
        <v>1</v>
      </c>
      <c r="H153" s="68">
        <v>0</v>
      </c>
      <c r="I153" s="68">
        <v>1</v>
      </c>
      <c r="J153" s="68">
        <v>0</v>
      </c>
      <c r="K153" s="68">
        <v>0</v>
      </c>
    </row>
    <row r="154" spans="1:11" ht="18" x14ac:dyDescent="0.4">
      <c r="A154" s="28" t="s">
        <v>259</v>
      </c>
      <c r="B154" s="31">
        <f>SUM(C154:K154)</f>
        <v>4</v>
      </c>
      <c r="C154" s="109">
        <v>0</v>
      </c>
      <c r="D154" s="68">
        <v>4</v>
      </c>
      <c r="E154" s="68">
        <v>0</v>
      </c>
      <c r="F154" s="68">
        <v>0</v>
      </c>
      <c r="G154" s="68">
        <v>0</v>
      </c>
      <c r="H154" s="68">
        <v>0</v>
      </c>
      <c r="I154" s="68">
        <v>0</v>
      </c>
      <c r="J154" s="68">
        <v>0</v>
      </c>
      <c r="K154" s="68">
        <v>0</v>
      </c>
    </row>
    <row r="155" spans="1:11" ht="18" x14ac:dyDescent="0.4">
      <c r="A155" s="28"/>
      <c r="B155" s="31"/>
      <c r="C155" s="68"/>
      <c r="D155" s="68"/>
      <c r="E155" s="68"/>
      <c r="F155" s="68"/>
      <c r="G155" s="68"/>
      <c r="H155" s="68"/>
      <c r="I155" s="68"/>
      <c r="J155" s="68"/>
      <c r="K155" s="68"/>
    </row>
    <row r="156" spans="1:11" ht="17.5" x14ac:dyDescent="0.35">
      <c r="A156" s="52" t="s">
        <v>260</v>
      </c>
      <c r="B156" s="102">
        <f t="shared" ref="B156:K156" si="30">SUM(B157:B157)</f>
        <v>54</v>
      </c>
      <c r="C156" s="105">
        <f t="shared" si="30"/>
        <v>5</v>
      </c>
      <c r="D156" s="114">
        <f t="shared" si="30"/>
        <v>16</v>
      </c>
      <c r="E156" s="102">
        <f t="shared" si="30"/>
        <v>0</v>
      </c>
      <c r="F156" s="102">
        <f t="shared" si="30"/>
        <v>0</v>
      </c>
      <c r="G156" s="102">
        <f t="shared" si="30"/>
        <v>31</v>
      </c>
      <c r="H156" s="102">
        <f t="shared" si="30"/>
        <v>0</v>
      </c>
      <c r="I156" s="102">
        <f t="shared" si="30"/>
        <v>2</v>
      </c>
      <c r="J156" s="102">
        <f t="shared" si="30"/>
        <v>0</v>
      </c>
      <c r="K156" s="102">
        <f t="shared" si="30"/>
        <v>0</v>
      </c>
    </row>
    <row r="157" spans="1:11" ht="18" x14ac:dyDescent="0.4">
      <c r="A157" s="28" t="s">
        <v>261</v>
      </c>
      <c r="B157" s="31">
        <f>SUM(C157:K157)</f>
        <v>54</v>
      </c>
      <c r="C157" s="111">
        <v>5</v>
      </c>
      <c r="D157" s="37">
        <v>16</v>
      </c>
      <c r="E157" s="68">
        <v>0</v>
      </c>
      <c r="F157" s="68">
        <v>0</v>
      </c>
      <c r="G157" s="68">
        <v>31</v>
      </c>
      <c r="H157" s="68">
        <v>0</v>
      </c>
      <c r="I157" s="67">
        <v>2</v>
      </c>
      <c r="J157" s="67">
        <v>0</v>
      </c>
      <c r="K157" s="37">
        <v>0</v>
      </c>
    </row>
    <row r="158" spans="1:11" ht="18" x14ac:dyDescent="0.4">
      <c r="A158" s="28"/>
      <c r="B158" s="31"/>
      <c r="C158" s="67"/>
      <c r="D158" s="37"/>
      <c r="E158" s="68"/>
      <c r="F158" s="68"/>
      <c r="G158" s="68"/>
      <c r="H158" s="68"/>
      <c r="I158" s="67"/>
      <c r="J158" s="67"/>
      <c r="K158" s="37"/>
    </row>
    <row r="159" spans="1:11" ht="17.5" x14ac:dyDescent="0.35">
      <c r="A159" s="52" t="s">
        <v>262</v>
      </c>
      <c r="B159" s="102">
        <f t="shared" ref="B159:K159" si="31">SUM(B160:B160)</f>
        <v>25</v>
      </c>
      <c r="C159" s="105">
        <f t="shared" si="31"/>
        <v>8</v>
      </c>
      <c r="D159" s="114">
        <f t="shared" si="31"/>
        <v>15</v>
      </c>
      <c r="E159" s="102">
        <f t="shared" si="31"/>
        <v>0</v>
      </c>
      <c r="F159" s="102">
        <f t="shared" si="31"/>
        <v>0</v>
      </c>
      <c r="G159" s="102">
        <f t="shared" si="31"/>
        <v>0</v>
      </c>
      <c r="H159" s="102">
        <f t="shared" si="31"/>
        <v>0</v>
      </c>
      <c r="I159" s="102">
        <f t="shared" si="31"/>
        <v>2</v>
      </c>
      <c r="J159" s="105">
        <f t="shared" si="31"/>
        <v>0</v>
      </c>
      <c r="K159" s="105">
        <f t="shared" si="31"/>
        <v>0</v>
      </c>
    </row>
    <row r="160" spans="1:11" ht="18" x14ac:dyDescent="0.4">
      <c r="A160" s="28" t="s">
        <v>263</v>
      </c>
      <c r="B160" s="31">
        <f>SUM(C160:XFD160)</f>
        <v>25</v>
      </c>
      <c r="C160" s="112">
        <v>8</v>
      </c>
      <c r="D160" s="37">
        <v>15</v>
      </c>
      <c r="E160" s="68">
        <v>0</v>
      </c>
      <c r="F160" s="68">
        <v>0</v>
      </c>
      <c r="G160" s="68">
        <v>0</v>
      </c>
      <c r="H160" s="102">
        <v>0</v>
      </c>
      <c r="I160" s="102">
        <v>2</v>
      </c>
      <c r="J160" s="105">
        <v>0</v>
      </c>
      <c r="K160" s="37">
        <v>0</v>
      </c>
    </row>
    <row r="161" spans="1:11" ht="18" x14ac:dyDescent="0.4">
      <c r="A161" s="28"/>
      <c r="B161" s="112"/>
      <c r="C161" s="113"/>
      <c r="D161" s="67"/>
      <c r="E161" s="67"/>
      <c r="F161" s="67"/>
      <c r="G161" s="67"/>
      <c r="H161" s="67"/>
      <c r="I161" s="113"/>
      <c r="J161" s="113"/>
      <c r="K161" s="37"/>
    </row>
    <row r="162" spans="1:11" ht="17.5" x14ac:dyDescent="0.35">
      <c r="A162" s="52" t="s">
        <v>264</v>
      </c>
      <c r="B162" s="102">
        <f t="shared" ref="B162:K162" si="32">SUM(B163:B166)</f>
        <v>7</v>
      </c>
      <c r="C162" s="105">
        <f t="shared" si="32"/>
        <v>1</v>
      </c>
      <c r="D162" s="114">
        <f t="shared" si="32"/>
        <v>6</v>
      </c>
      <c r="E162" s="102">
        <f t="shared" si="32"/>
        <v>0</v>
      </c>
      <c r="F162" s="102">
        <f t="shared" si="32"/>
        <v>0</v>
      </c>
      <c r="G162" s="102">
        <f t="shared" si="32"/>
        <v>0</v>
      </c>
      <c r="H162" s="102">
        <f t="shared" si="32"/>
        <v>0</v>
      </c>
      <c r="I162" s="102">
        <f t="shared" si="32"/>
        <v>0</v>
      </c>
      <c r="J162" s="105">
        <f t="shared" si="32"/>
        <v>0</v>
      </c>
      <c r="K162" s="114">
        <f t="shared" si="32"/>
        <v>0</v>
      </c>
    </row>
    <row r="163" spans="1:11" ht="18" x14ac:dyDescent="0.4">
      <c r="A163" s="28" t="s">
        <v>265</v>
      </c>
      <c r="B163" s="31">
        <f t="shared" ref="B163:B166" si="33">SUM(C163:K163)</f>
        <v>1</v>
      </c>
      <c r="C163" s="111">
        <v>0</v>
      </c>
      <c r="D163" s="68">
        <v>1</v>
      </c>
      <c r="E163" s="68">
        <v>0</v>
      </c>
      <c r="F163" s="68">
        <v>0</v>
      </c>
      <c r="G163" s="68">
        <v>0</v>
      </c>
      <c r="H163" s="68">
        <v>0</v>
      </c>
      <c r="I163" s="68">
        <v>0</v>
      </c>
      <c r="J163" s="67">
        <v>0</v>
      </c>
      <c r="K163" s="37">
        <v>0</v>
      </c>
    </row>
    <row r="164" spans="1:11" ht="18" x14ac:dyDescent="0.4">
      <c r="A164" s="28" t="s">
        <v>266</v>
      </c>
      <c r="B164" s="31">
        <f t="shared" si="33"/>
        <v>1</v>
      </c>
      <c r="C164" s="111">
        <v>1</v>
      </c>
      <c r="D164" s="68">
        <v>0</v>
      </c>
      <c r="E164" s="68">
        <v>0</v>
      </c>
      <c r="F164" s="68">
        <v>0</v>
      </c>
      <c r="G164" s="68">
        <v>0</v>
      </c>
      <c r="H164" s="68">
        <v>0</v>
      </c>
      <c r="I164" s="68">
        <v>0</v>
      </c>
      <c r="J164" s="67">
        <v>0</v>
      </c>
      <c r="K164" s="37">
        <v>0</v>
      </c>
    </row>
    <row r="165" spans="1:11" ht="18" x14ac:dyDescent="0.4">
      <c r="A165" s="28" t="s">
        <v>267</v>
      </c>
      <c r="B165" s="31">
        <f t="shared" si="33"/>
        <v>1</v>
      </c>
      <c r="C165" s="111">
        <v>0</v>
      </c>
      <c r="D165" s="68">
        <v>1</v>
      </c>
      <c r="E165" s="68">
        <v>0</v>
      </c>
      <c r="F165" s="68">
        <v>0</v>
      </c>
      <c r="G165" s="68">
        <v>0</v>
      </c>
      <c r="H165" s="68">
        <v>0</v>
      </c>
      <c r="I165" s="68">
        <v>0</v>
      </c>
      <c r="J165" s="67">
        <v>0</v>
      </c>
      <c r="K165" s="37">
        <v>0</v>
      </c>
    </row>
    <row r="166" spans="1:11" ht="18" x14ac:dyDescent="0.4">
      <c r="A166" s="28" t="s">
        <v>268</v>
      </c>
      <c r="B166" s="31">
        <f t="shared" si="33"/>
        <v>4</v>
      </c>
      <c r="C166" s="111">
        <v>0</v>
      </c>
      <c r="D166" s="68">
        <v>4</v>
      </c>
      <c r="E166" s="68">
        <v>0</v>
      </c>
      <c r="F166" s="68">
        <v>0</v>
      </c>
      <c r="G166" s="68">
        <v>0</v>
      </c>
      <c r="H166" s="68">
        <v>0</v>
      </c>
      <c r="I166" s="68">
        <v>0</v>
      </c>
      <c r="J166" s="67">
        <v>0</v>
      </c>
      <c r="K166" s="37">
        <v>0</v>
      </c>
    </row>
    <row r="167" spans="1:11" ht="18" x14ac:dyDescent="0.4">
      <c r="A167" s="28"/>
      <c r="B167" s="31"/>
      <c r="C167" s="67"/>
      <c r="D167" s="68"/>
      <c r="E167" s="68"/>
      <c r="F167" s="68"/>
      <c r="G167" s="68"/>
      <c r="H167" s="68"/>
      <c r="I167" s="67"/>
      <c r="J167" s="67"/>
      <c r="K167" s="37"/>
    </row>
    <row r="168" spans="1:11" ht="17.5" x14ac:dyDescent="0.35">
      <c r="A168" s="52" t="s">
        <v>269</v>
      </c>
      <c r="B168" s="102">
        <f t="shared" ref="B168:K168" si="34">SUM(B169:B174)</f>
        <v>25</v>
      </c>
      <c r="C168" s="102">
        <f t="shared" si="34"/>
        <v>13</v>
      </c>
      <c r="D168" s="102">
        <f t="shared" si="34"/>
        <v>12</v>
      </c>
      <c r="E168" s="102">
        <f t="shared" si="34"/>
        <v>0</v>
      </c>
      <c r="F168" s="102">
        <f t="shared" si="34"/>
        <v>0</v>
      </c>
      <c r="G168" s="102">
        <f t="shared" si="34"/>
        <v>0</v>
      </c>
      <c r="H168" s="102">
        <f t="shared" si="34"/>
        <v>0</v>
      </c>
      <c r="I168" s="102">
        <f t="shared" si="34"/>
        <v>0</v>
      </c>
      <c r="J168" s="102">
        <f t="shared" si="34"/>
        <v>0</v>
      </c>
      <c r="K168" s="102">
        <f t="shared" si="34"/>
        <v>0</v>
      </c>
    </row>
    <row r="169" spans="1:11" ht="18" x14ac:dyDescent="0.4">
      <c r="A169" s="28" t="s">
        <v>270</v>
      </c>
      <c r="B169" s="31">
        <f t="shared" ref="B169:B174" si="35">SUM(C169:K169)</f>
        <v>7</v>
      </c>
      <c r="C169" s="111">
        <v>4</v>
      </c>
      <c r="D169" s="68">
        <v>3</v>
      </c>
      <c r="E169" s="68">
        <v>0</v>
      </c>
      <c r="F169" s="68">
        <v>0</v>
      </c>
      <c r="G169" s="68">
        <v>0</v>
      </c>
      <c r="H169" s="68">
        <v>0</v>
      </c>
      <c r="I169" s="68">
        <v>0</v>
      </c>
      <c r="J169" s="67">
        <v>0</v>
      </c>
      <c r="K169" s="37">
        <v>0</v>
      </c>
    </row>
    <row r="170" spans="1:11" ht="18" x14ac:dyDescent="0.4">
      <c r="A170" s="28" t="s">
        <v>271</v>
      </c>
      <c r="B170" s="31">
        <f t="shared" si="35"/>
        <v>11</v>
      </c>
      <c r="C170" s="111">
        <v>7</v>
      </c>
      <c r="D170" s="68">
        <v>4</v>
      </c>
      <c r="E170" s="68">
        <v>0</v>
      </c>
      <c r="F170" s="68">
        <v>0</v>
      </c>
      <c r="G170" s="68">
        <v>0</v>
      </c>
      <c r="H170" s="68">
        <v>0</v>
      </c>
      <c r="I170" s="68">
        <v>0</v>
      </c>
      <c r="J170" s="67">
        <v>0</v>
      </c>
      <c r="K170" s="37">
        <v>0</v>
      </c>
    </row>
    <row r="171" spans="1:11" ht="18" x14ac:dyDescent="0.4">
      <c r="A171" s="28" t="s">
        <v>272</v>
      </c>
      <c r="B171" s="31">
        <f t="shared" si="35"/>
        <v>1</v>
      </c>
      <c r="C171" s="111">
        <v>1</v>
      </c>
      <c r="D171" s="68">
        <v>0</v>
      </c>
      <c r="E171" s="68">
        <v>0</v>
      </c>
      <c r="F171" s="68">
        <v>0</v>
      </c>
      <c r="G171" s="68">
        <v>0</v>
      </c>
      <c r="H171" s="68">
        <v>0</v>
      </c>
      <c r="I171" s="68">
        <v>0</v>
      </c>
      <c r="J171" s="67">
        <v>0</v>
      </c>
      <c r="K171" s="37">
        <v>0</v>
      </c>
    </row>
    <row r="172" spans="1:11" ht="18" x14ac:dyDescent="0.4">
      <c r="A172" s="28" t="s">
        <v>273</v>
      </c>
      <c r="B172" s="31">
        <f t="shared" si="35"/>
        <v>1</v>
      </c>
      <c r="C172" s="109">
        <v>1</v>
      </c>
      <c r="D172" s="68">
        <v>0</v>
      </c>
      <c r="E172" s="68">
        <v>0</v>
      </c>
      <c r="F172" s="68">
        <v>0</v>
      </c>
      <c r="G172" s="68">
        <v>0</v>
      </c>
      <c r="H172" s="68">
        <v>0</v>
      </c>
      <c r="I172" s="68">
        <v>0</v>
      </c>
      <c r="J172" s="67">
        <v>0</v>
      </c>
      <c r="K172" s="37">
        <v>0</v>
      </c>
    </row>
    <row r="173" spans="1:11" ht="18" x14ac:dyDescent="0.4">
      <c r="A173" s="13" t="s">
        <v>274</v>
      </c>
      <c r="B173" s="31">
        <f t="shared" si="35"/>
        <v>4</v>
      </c>
      <c r="C173" s="109">
        <v>0</v>
      </c>
      <c r="D173" s="68">
        <v>4</v>
      </c>
      <c r="E173" s="68">
        <v>0</v>
      </c>
      <c r="F173" s="68">
        <v>0</v>
      </c>
      <c r="G173" s="68">
        <v>0</v>
      </c>
      <c r="H173" s="68">
        <v>0</v>
      </c>
      <c r="I173" s="68">
        <v>0</v>
      </c>
      <c r="J173" s="67">
        <v>0</v>
      </c>
      <c r="K173" s="37">
        <v>0</v>
      </c>
    </row>
    <row r="174" spans="1:11" ht="18" x14ac:dyDescent="0.4">
      <c r="A174" s="28" t="s">
        <v>275</v>
      </c>
      <c r="B174" s="31">
        <f t="shared" si="35"/>
        <v>1</v>
      </c>
      <c r="C174" s="68">
        <v>0</v>
      </c>
      <c r="D174" s="68">
        <v>1</v>
      </c>
      <c r="E174" s="68">
        <v>0</v>
      </c>
      <c r="F174" s="68">
        <v>0</v>
      </c>
      <c r="G174" s="68">
        <v>0</v>
      </c>
      <c r="H174" s="68">
        <v>0</v>
      </c>
      <c r="I174" s="68">
        <v>0</v>
      </c>
      <c r="J174" s="67">
        <v>0</v>
      </c>
      <c r="K174" s="37">
        <v>0</v>
      </c>
    </row>
    <row r="175" spans="1:11" ht="18" x14ac:dyDescent="0.4">
      <c r="A175" s="28"/>
      <c r="B175" s="31"/>
      <c r="C175" s="68"/>
      <c r="D175" s="68"/>
      <c r="E175" s="68"/>
      <c r="F175" s="68"/>
      <c r="G175" s="68"/>
      <c r="H175" s="68"/>
      <c r="I175" s="68"/>
      <c r="J175" s="68"/>
      <c r="K175" s="68"/>
    </row>
    <row r="176" spans="1:11" ht="17.5" x14ac:dyDescent="0.35">
      <c r="A176" s="52" t="s">
        <v>276</v>
      </c>
      <c r="B176" s="102">
        <f t="shared" ref="B176:K176" si="36">SUM(B177:B202)</f>
        <v>2042</v>
      </c>
      <c r="C176" s="102">
        <f t="shared" si="36"/>
        <v>1145</v>
      </c>
      <c r="D176" s="102">
        <f t="shared" si="36"/>
        <v>710</v>
      </c>
      <c r="E176" s="102">
        <f t="shared" si="36"/>
        <v>0</v>
      </c>
      <c r="F176" s="102">
        <f t="shared" si="36"/>
        <v>63</v>
      </c>
      <c r="G176" s="102">
        <f t="shared" si="36"/>
        <v>47</v>
      </c>
      <c r="H176" s="102">
        <f t="shared" si="36"/>
        <v>1</v>
      </c>
      <c r="I176" s="102">
        <f t="shared" si="36"/>
        <v>75</v>
      </c>
      <c r="J176" s="102">
        <f t="shared" si="36"/>
        <v>0</v>
      </c>
      <c r="K176" s="102">
        <f t="shared" si="36"/>
        <v>1</v>
      </c>
    </row>
    <row r="177" spans="1:11" ht="18" x14ac:dyDescent="0.4">
      <c r="A177" s="13" t="s">
        <v>277</v>
      </c>
      <c r="B177" s="31">
        <f t="shared" ref="B177:B202" si="37">SUM(C177:K177)</f>
        <v>1</v>
      </c>
      <c r="C177" s="109">
        <v>0</v>
      </c>
      <c r="D177" s="68">
        <v>1</v>
      </c>
      <c r="E177" s="68">
        <v>0</v>
      </c>
      <c r="F177" s="68">
        <v>0</v>
      </c>
      <c r="G177" s="68">
        <v>0</v>
      </c>
      <c r="H177" s="68">
        <v>0</v>
      </c>
      <c r="I177" s="68">
        <v>0</v>
      </c>
      <c r="J177" s="67">
        <v>0</v>
      </c>
      <c r="K177" s="37">
        <v>0</v>
      </c>
    </row>
    <row r="178" spans="1:11" ht="18" x14ac:dyDescent="0.4">
      <c r="A178" s="28" t="s">
        <v>278</v>
      </c>
      <c r="B178" s="31">
        <f t="shared" si="37"/>
        <v>25</v>
      </c>
      <c r="C178" s="109">
        <v>6</v>
      </c>
      <c r="D178" s="68">
        <v>19</v>
      </c>
      <c r="E178" s="68">
        <v>0</v>
      </c>
      <c r="F178" s="68">
        <v>0</v>
      </c>
      <c r="G178" s="68">
        <v>0</v>
      </c>
      <c r="H178" s="68">
        <v>0</v>
      </c>
      <c r="I178" s="68">
        <v>0</v>
      </c>
      <c r="J178" s="67">
        <v>0</v>
      </c>
      <c r="K178" s="37">
        <v>0</v>
      </c>
    </row>
    <row r="179" spans="1:11" ht="18" x14ac:dyDescent="0.4">
      <c r="A179" s="28" t="s">
        <v>279</v>
      </c>
      <c r="B179" s="31">
        <f t="shared" si="37"/>
        <v>663</v>
      </c>
      <c r="C179" s="109">
        <v>384</v>
      </c>
      <c r="D179" s="68">
        <v>219</v>
      </c>
      <c r="E179" s="68">
        <v>0</v>
      </c>
      <c r="F179" s="68">
        <v>21</v>
      </c>
      <c r="G179" s="68">
        <v>15</v>
      </c>
      <c r="H179" s="68">
        <v>0</v>
      </c>
      <c r="I179" s="109">
        <v>24</v>
      </c>
      <c r="J179" s="68">
        <v>0</v>
      </c>
      <c r="K179" s="68">
        <v>0</v>
      </c>
    </row>
    <row r="180" spans="1:11" ht="18" x14ac:dyDescent="0.4">
      <c r="A180" s="28" t="s">
        <v>280</v>
      </c>
      <c r="B180" s="31">
        <f t="shared" si="37"/>
        <v>1</v>
      </c>
      <c r="C180" s="109">
        <v>0</v>
      </c>
      <c r="D180" s="68">
        <v>1</v>
      </c>
      <c r="E180" s="68">
        <v>0</v>
      </c>
      <c r="F180" s="68">
        <v>0</v>
      </c>
      <c r="G180" s="68">
        <v>0</v>
      </c>
      <c r="H180" s="68">
        <v>0</v>
      </c>
      <c r="I180" s="68">
        <v>0</v>
      </c>
      <c r="J180" s="67">
        <v>0</v>
      </c>
      <c r="K180" s="37">
        <v>0</v>
      </c>
    </row>
    <row r="181" spans="1:11" ht="18" x14ac:dyDescent="0.4">
      <c r="A181" s="28" t="s">
        <v>281</v>
      </c>
      <c r="B181" s="31">
        <f t="shared" si="37"/>
        <v>28</v>
      </c>
      <c r="C181" s="109">
        <v>3</v>
      </c>
      <c r="D181" s="68">
        <v>24</v>
      </c>
      <c r="E181" s="68">
        <v>0</v>
      </c>
      <c r="F181" s="68">
        <v>0</v>
      </c>
      <c r="G181" s="68">
        <v>0</v>
      </c>
      <c r="H181" s="68">
        <v>0</v>
      </c>
      <c r="I181" s="109">
        <v>1</v>
      </c>
      <c r="J181" s="68">
        <v>0</v>
      </c>
      <c r="K181" s="68">
        <v>0</v>
      </c>
    </row>
    <row r="182" spans="1:11" ht="18" x14ac:dyDescent="0.4">
      <c r="A182" s="28" t="s">
        <v>282</v>
      </c>
      <c r="B182" s="31">
        <f t="shared" si="37"/>
        <v>4</v>
      </c>
      <c r="C182" s="109">
        <v>2</v>
      </c>
      <c r="D182" s="68">
        <v>1</v>
      </c>
      <c r="E182" s="68">
        <v>0</v>
      </c>
      <c r="F182" s="68">
        <v>1</v>
      </c>
      <c r="G182" s="68">
        <v>0</v>
      </c>
      <c r="H182" s="68">
        <v>0</v>
      </c>
      <c r="I182" s="68">
        <v>0</v>
      </c>
      <c r="J182" s="67">
        <v>0</v>
      </c>
      <c r="K182" s="37">
        <v>0</v>
      </c>
    </row>
    <row r="183" spans="1:11" ht="18" x14ac:dyDescent="0.4">
      <c r="A183" s="28" t="s">
        <v>283</v>
      </c>
      <c r="B183" s="31">
        <f t="shared" si="37"/>
        <v>11</v>
      </c>
      <c r="C183" s="109">
        <v>5</v>
      </c>
      <c r="D183" s="68">
        <v>4</v>
      </c>
      <c r="E183" s="68">
        <v>0</v>
      </c>
      <c r="F183" s="68">
        <v>0</v>
      </c>
      <c r="G183" s="68">
        <v>2</v>
      </c>
      <c r="H183" s="68">
        <v>0</v>
      </c>
      <c r="I183" s="68">
        <v>0</v>
      </c>
      <c r="J183" s="68">
        <v>0</v>
      </c>
      <c r="K183" s="68">
        <v>0</v>
      </c>
    </row>
    <row r="184" spans="1:11" ht="18" x14ac:dyDescent="0.4">
      <c r="A184" s="28" t="s">
        <v>284</v>
      </c>
      <c r="B184" s="31">
        <f t="shared" si="37"/>
        <v>2</v>
      </c>
      <c r="C184" s="109">
        <v>0</v>
      </c>
      <c r="D184" s="68">
        <v>1</v>
      </c>
      <c r="E184" s="68">
        <v>0</v>
      </c>
      <c r="F184" s="68">
        <v>0</v>
      </c>
      <c r="G184" s="68">
        <v>1</v>
      </c>
      <c r="H184" s="68">
        <v>0</v>
      </c>
      <c r="I184" s="68">
        <v>0</v>
      </c>
      <c r="J184" s="68">
        <v>0</v>
      </c>
      <c r="K184" s="68">
        <v>0</v>
      </c>
    </row>
    <row r="185" spans="1:11" ht="18" x14ac:dyDescent="0.4">
      <c r="A185" s="28" t="s">
        <v>285</v>
      </c>
      <c r="B185" s="31">
        <f t="shared" si="37"/>
        <v>8</v>
      </c>
      <c r="C185" s="109">
        <v>3</v>
      </c>
      <c r="D185" s="68">
        <v>4</v>
      </c>
      <c r="E185" s="68">
        <v>0</v>
      </c>
      <c r="F185" s="68">
        <v>1</v>
      </c>
      <c r="G185" s="68">
        <v>0</v>
      </c>
      <c r="H185" s="68">
        <v>0</v>
      </c>
      <c r="I185" s="68">
        <v>0</v>
      </c>
      <c r="J185" s="68">
        <v>0</v>
      </c>
      <c r="K185" s="68">
        <v>0</v>
      </c>
    </row>
    <row r="186" spans="1:11" ht="18" x14ac:dyDescent="0.4">
      <c r="A186" s="28" t="s">
        <v>286</v>
      </c>
      <c r="B186" s="31">
        <f t="shared" si="37"/>
        <v>4</v>
      </c>
      <c r="C186" s="109">
        <v>0</v>
      </c>
      <c r="D186" s="68">
        <v>4</v>
      </c>
      <c r="E186" s="68">
        <v>0</v>
      </c>
      <c r="F186" s="68">
        <v>0</v>
      </c>
      <c r="G186" s="68">
        <v>0</v>
      </c>
      <c r="H186" s="68">
        <v>0</v>
      </c>
      <c r="I186" s="68">
        <v>0</v>
      </c>
      <c r="J186" s="68">
        <v>0</v>
      </c>
      <c r="K186" s="68">
        <v>0</v>
      </c>
    </row>
    <row r="187" spans="1:11" ht="18" x14ac:dyDescent="0.4">
      <c r="A187" s="28" t="s">
        <v>287</v>
      </c>
      <c r="B187" s="31">
        <f t="shared" si="37"/>
        <v>1</v>
      </c>
      <c r="C187" s="109">
        <v>0</v>
      </c>
      <c r="D187" s="68">
        <v>1</v>
      </c>
      <c r="E187" s="68">
        <v>0</v>
      </c>
      <c r="F187" s="68">
        <v>0</v>
      </c>
      <c r="G187" s="68">
        <v>0</v>
      </c>
      <c r="H187" s="68">
        <v>0</v>
      </c>
      <c r="I187" s="68">
        <v>0</v>
      </c>
      <c r="J187" s="68">
        <v>0</v>
      </c>
      <c r="K187" s="68">
        <v>0</v>
      </c>
    </row>
    <row r="188" spans="1:11" ht="18" x14ac:dyDescent="0.4">
      <c r="A188" s="28" t="s">
        <v>288</v>
      </c>
      <c r="B188" s="31">
        <f t="shared" si="37"/>
        <v>16</v>
      </c>
      <c r="C188" s="109">
        <v>7</v>
      </c>
      <c r="D188" s="68">
        <v>8</v>
      </c>
      <c r="E188" s="68">
        <v>0</v>
      </c>
      <c r="F188" s="68">
        <v>0</v>
      </c>
      <c r="G188" s="68">
        <v>1</v>
      </c>
      <c r="H188" s="68">
        <v>0</v>
      </c>
      <c r="I188" s="68">
        <v>0</v>
      </c>
      <c r="J188" s="68">
        <v>0</v>
      </c>
      <c r="K188" s="68">
        <v>0</v>
      </c>
    </row>
    <row r="189" spans="1:11" ht="18" x14ac:dyDescent="0.4">
      <c r="A189" s="13" t="s">
        <v>289</v>
      </c>
      <c r="B189" s="31">
        <f t="shared" si="37"/>
        <v>890</v>
      </c>
      <c r="C189" s="109">
        <v>582</v>
      </c>
      <c r="D189" s="68">
        <v>217</v>
      </c>
      <c r="E189" s="68">
        <v>0</v>
      </c>
      <c r="F189" s="68">
        <v>30</v>
      </c>
      <c r="G189" s="68">
        <v>23</v>
      </c>
      <c r="H189" s="68">
        <v>1</v>
      </c>
      <c r="I189" s="109">
        <v>37</v>
      </c>
      <c r="J189" s="68">
        <v>0</v>
      </c>
      <c r="K189" s="68">
        <v>0</v>
      </c>
    </row>
    <row r="190" spans="1:11" ht="18" x14ac:dyDescent="0.4">
      <c r="A190" s="28" t="s">
        <v>290</v>
      </c>
      <c r="B190" s="31">
        <f t="shared" si="37"/>
        <v>14</v>
      </c>
      <c r="C190" s="109">
        <v>1</v>
      </c>
      <c r="D190" s="68">
        <v>13</v>
      </c>
      <c r="E190" s="68">
        <v>0</v>
      </c>
      <c r="F190" s="68">
        <v>0</v>
      </c>
      <c r="G190" s="68">
        <v>0</v>
      </c>
      <c r="H190" s="68">
        <v>0</v>
      </c>
      <c r="I190" s="68">
        <v>0</v>
      </c>
      <c r="J190" s="68">
        <v>0</v>
      </c>
      <c r="K190" s="68">
        <v>0</v>
      </c>
    </row>
    <row r="191" spans="1:11" ht="18" x14ac:dyDescent="0.4">
      <c r="A191" s="28" t="s">
        <v>291</v>
      </c>
      <c r="B191" s="31">
        <f t="shared" si="37"/>
        <v>4</v>
      </c>
      <c r="C191" s="109">
        <v>1</v>
      </c>
      <c r="D191" s="68">
        <v>3</v>
      </c>
      <c r="E191" s="68">
        <v>0</v>
      </c>
      <c r="F191" s="68">
        <v>0</v>
      </c>
      <c r="G191" s="68">
        <v>0</v>
      </c>
      <c r="H191" s="68">
        <v>0</v>
      </c>
      <c r="I191" s="68">
        <v>0</v>
      </c>
      <c r="J191" s="68">
        <v>0</v>
      </c>
      <c r="K191" s="68">
        <v>0</v>
      </c>
    </row>
    <row r="192" spans="1:11" ht="18" x14ac:dyDescent="0.4">
      <c r="A192" s="28" t="s">
        <v>292</v>
      </c>
      <c r="B192" s="31">
        <f t="shared" si="37"/>
        <v>2</v>
      </c>
      <c r="C192" s="68">
        <v>0</v>
      </c>
      <c r="D192" s="68">
        <v>1</v>
      </c>
      <c r="E192" s="68">
        <v>0</v>
      </c>
      <c r="F192" s="68">
        <v>1</v>
      </c>
      <c r="G192" s="68">
        <v>0</v>
      </c>
      <c r="H192" s="68">
        <v>0</v>
      </c>
      <c r="I192" s="68">
        <v>0</v>
      </c>
      <c r="J192" s="68">
        <v>0</v>
      </c>
      <c r="K192" s="68">
        <v>0</v>
      </c>
    </row>
    <row r="193" spans="1:12" ht="18" x14ac:dyDescent="0.4">
      <c r="A193" s="28" t="s">
        <v>293</v>
      </c>
      <c r="B193" s="31">
        <f t="shared" si="37"/>
        <v>19</v>
      </c>
      <c r="C193" s="109">
        <v>1</v>
      </c>
      <c r="D193" s="68">
        <v>18</v>
      </c>
      <c r="E193" s="68">
        <v>0</v>
      </c>
      <c r="F193" s="68">
        <v>0</v>
      </c>
      <c r="G193" s="68">
        <v>0</v>
      </c>
      <c r="H193" s="68">
        <v>0</v>
      </c>
      <c r="I193" s="68">
        <v>0</v>
      </c>
      <c r="J193" s="68">
        <v>0</v>
      </c>
      <c r="K193" s="68">
        <v>0</v>
      </c>
    </row>
    <row r="194" spans="1:12" ht="18" x14ac:dyDescent="0.4">
      <c r="A194" s="28" t="s">
        <v>294</v>
      </c>
      <c r="B194" s="31">
        <f t="shared" si="37"/>
        <v>4</v>
      </c>
      <c r="C194" s="68">
        <v>1</v>
      </c>
      <c r="D194" s="68">
        <v>2</v>
      </c>
      <c r="E194" s="68">
        <v>0</v>
      </c>
      <c r="F194" s="68">
        <v>1</v>
      </c>
      <c r="G194" s="68">
        <v>0</v>
      </c>
      <c r="H194" s="68">
        <v>0</v>
      </c>
      <c r="I194" s="68">
        <v>0</v>
      </c>
      <c r="J194" s="68">
        <v>0</v>
      </c>
      <c r="K194" s="68">
        <v>0</v>
      </c>
    </row>
    <row r="195" spans="1:12" ht="18" x14ac:dyDescent="0.4">
      <c r="A195" s="28" t="s">
        <v>295</v>
      </c>
      <c r="B195" s="31">
        <f t="shared" si="37"/>
        <v>1</v>
      </c>
      <c r="C195" s="68">
        <v>0</v>
      </c>
      <c r="D195" s="68">
        <v>1</v>
      </c>
      <c r="E195" s="68">
        <v>0</v>
      </c>
      <c r="F195" s="68">
        <v>0</v>
      </c>
      <c r="G195" s="68">
        <v>0</v>
      </c>
      <c r="H195" s="68">
        <v>0</v>
      </c>
      <c r="I195" s="68">
        <v>0</v>
      </c>
      <c r="J195" s="68">
        <v>0</v>
      </c>
      <c r="K195" s="68">
        <v>0</v>
      </c>
    </row>
    <row r="196" spans="1:12" ht="18" x14ac:dyDescent="0.4">
      <c r="A196" s="28" t="s">
        <v>296</v>
      </c>
      <c r="B196" s="31">
        <f t="shared" si="37"/>
        <v>116</v>
      </c>
      <c r="C196" s="109">
        <v>26</v>
      </c>
      <c r="D196" s="68">
        <v>80</v>
      </c>
      <c r="E196" s="68">
        <v>0</v>
      </c>
      <c r="F196" s="68">
        <v>4</v>
      </c>
      <c r="G196" s="68">
        <v>2</v>
      </c>
      <c r="H196" s="68">
        <v>0</v>
      </c>
      <c r="I196" s="109">
        <v>4</v>
      </c>
      <c r="J196" s="68">
        <v>0</v>
      </c>
      <c r="K196" s="68">
        <v>0</v>
      </c>
    </row>
    <row r="197" spans="1:12" ht="18" x14ac:dyDescent="0.4">
      <c r="A197" s="28" t="s">
        <v>297</v>
      </c>
      <c r="B197" s="31">
        <f t="shared" si="37"/>
        <v>16</v>
      </c>
      <c r="C197" s="109">
        <v>0</v>
      </c>
      <c r="D197" s="68">
        <v>14</v>
      </c>
      <c r="E197" s="68">
        <v>0</v>
      </c>
      <c r="F197" s="68">
        <v>1</v>
      </c>
      <c r="G197" s="68">
        <v>0</v>
      </c>
      <c r="H197" s="68">
        <v>0</v>
      </c>
      <c r="I197" s="109">
        <v>1</v>
      </c>
      <c r="J197" s="68">
        <v>0</v>
      </c>
      <c r="K197" s="68">
        <v>0</v>
      </c>
    </row>
    <row r="198" spans="1:12" ht="18" x14ac:dyDescent="0.4">
      <c r="A198" s="28" t="s">
        <v>298</v>
      </c>
      <c r="B198" s="31">
        <f t="shared" si="37"/>
        <v>20</v>
      </c>
      <c r="C198" s="109">
        <v>7</v>
      </c>
      <c r="D198" s="68">
        <v>13</v>
      </c>
      <c r="E198" s="68">
        <v>0</v>
      </c>
      <c r="F198" s="68">
        <v>0</v>
      </c>
      <c r="G198" s="68">
        <v>0</v>
      </c>
      <c r="H198" s="68">
        <v>0</v>
      </c>
      <c r="I198" s="109">
        <v>0</v>
      </c>
      <c r="J198" s="68">
        <v>0</v>
      </c>
      <c r="K198" s="68">
        <v>0</v>
      </c>
    </row>
    <row r="199" spans="1:12" ht="18" x14ac:dyDescent="0.4">
      <c r="A199" s="28" t="s">
        <v>299</v>
      </c>
      <c r="B199" s="31">
        <f t="shared" si="37"/>
        <v>67</v>
      </c>
      <c r="C199" s="109">
        <v>40</v>
      </c>
      <c r="D199" s="68">
        <v>19</v>
      </c>
      <c r="E199" s="68">
        <v>0</v>
      </c>
      <c r="F199" s="68">
        <v>2</v>
      </c>
      <c r="G199" s="68">
        <v>2</v>
      </c>
      <c r="H199" s="68">
        <v>0</v>
      </c>
      <c r="I199" s="109">
        <v>4</v>
      </c>
      <c r="J199" s="68">
        <v>0</v>
      </c>
      <c r="K199" s="68">
        <v>0</v>
      </c>
    </row>
    <row r="200" spans="1:12" ht="18" x14ac:dyDescent="0.4">
      <c r="A200" s="28" t="s">
        <v>300</v>
      </c>
      <c r="B200" s="31">
        <f t="shared" si="37"/>
        <v>1</v>
      </c>
      <c r="C200" s="109">
        <v>1</v>
      </c>
      <c r="D200" s="68">
        <v>0</v>
      </c>
      <c r="E200" s="68">
        <v>0</v>
      </c>
      <c r="F200" s="68">
        <v>0</v>
      </c>
      <c r="G200" s="68">
        <v>0</v>
      </c>
      <c r="H200" s="68">
        <v>0</v>
      </c>
      <c r="I200" s="109">
        <v>0</v>
      </c>
      <c r="J200" s="68">
        <v>0</v>
      </c>
      <c r="K200" s="68">
        <v>0</v>
      </c>
    </row>
    <row r="201" spans="1:12" ht="18" x14ac:dyDescent="0.4">
      <c r="A201" s="28" t="s">
        <v>301</v>
      </c>
      <c r="B201" s="31">
        <f t="shared" si="37"/>
        <v>21</v>
      </c>
      <c r="C201" s="109">
        <v>16</v>
      </c>
      <c r="D201" s="68">
        <v>4</v>
      </c>
      <c r="E201" s="68">
        <v>0</v>
      </c>
      <c r="F201" s="68">
        <v>1</v>
      </c>
      <c r="G201" s="68">
        <v>0</v>
      </c>
      <c r="H201" s="68">
        <v>0</v>
      </c>
      <c r="I201" s="109">
        <v>0</v>
      </c>
      <c r="J201" s="68">
        <v>0</v>
      </c>
      <c r="K201" s="68">
        <v>0</v>
      </c>
    </row>
    <row r="202" spans="1:12" ht="18" x14ac:dyDescent="0.4">
      <c r="A202" s="13" t="s">
        <v>302</v>
      </c>
      <c r="B202" s="31">
        <f t="shared" si="37"/>
        <v>103</v>
      </c>
      <c r="C202" s="68">
        <v>59</v>
      </c>
      <c r="D202" s="68">
        <v>38</v>
      </c>
      <c r="E202" s="68">
        <v>0</v>
      </c>
      <c r="F202" s="68">
        <v>0</v>
      </c>
      <c r="G202" s="68">
        <v>1</v>
      </c>
      <c r="H202" s="68">
        <v>0</v>
      </c>
      <c r="I202" s="109">
        <v>4</v>
      </c>
      <c r="J202" s="68">
        <v>0</v>
      </c>
      <c r="K202" s="68">
        <v>1</v>
      </c>
    </row>
    <row r="203" spans="1:12" ht="18" x14ac:dyDescent="0.4">
      <c r="A203" s="28"/>
      <c r="B203" s="31"/>
      <c r="C203" s="68"/>
      <c r="D203" s="68"/>
      <c r="E203" s="68"/>
      <c r="F203" s="68"/>
      <c r="G203" s="68"/>
      <c r="H203" s="68"/>
      <c r="I203" s="109"/>
      <c r="J203" s="68"/>
      <c r="K203" s="68"/>
    </row>
    <row r="204" spans="1:12" ht="18" x14ac:dyDescent="0.4">
      <c r="A204" s="115" t="s">
        <v>303</v>
      </c>
      <c r="B204" s="102">
        <f t="shared" ref="B204:B206" si="38">SUM(C204:K204)</f>
        <v>188</v>
      </c>
      <c r="C204" s="68">
        <v>4</v>
      </c>
      <c r="D204" s="68">
        <v>177</v>
      </c>
      <c r="E204" s="68">
        <v>0</v>
      </c>
      <c r="F204" s="68">
        <v>0</v>
      </c>
      <c r="G204" s="68">
        <v>3</v>
      </c>
      <c r="H204" s="68">
        <v>1</v>
      </c>
      <c r="I204" s="68">
        <v>3</v>
      </c>
      <c r="J204" s="68">
        <v>0</v>
      </c>
      <c r="K204" s="68">
        <v>0</v>
      </c>
    </row>
    <row r="205" spans="1:12" ht="18" x14ac:dyDescent="0.4">
      <c r="A205" s="52" t="s">
        <v>304</v>
      </c>
      <c r="B205" s="102">
        <f t="shared" si="38"/>
        <v>138</v>
      </c>
      <c r="C205" s="68">
        <v>47</v>
      </c>
      <c r="D205" s="68">
        <v>47</v>
      </c>
      <c r="E205" s="68">
        <v>1</v>
      </c>
      <c r="F205" s="68">
        <v>0</v>
      </c>
      <c r="G205" s="68">
        <v>6</v>
      </c>
      <c r="H205" s="68">
        <v>0</v>
      </c>
      <c r="I205" s="109">
        <v>15</v>
      </c>
      <c r="J205" s="68">
        <v>2</v>
      </c>
      <c r="K205" s="68">
        <v>20</v>
      </c>
    </row>
    <row r="206" spans="1:12" ht="18" x14ac:dyDescent="0.4">
      <c r="A206" s="52" t="s">
        <v>305</v>
      </c>
      <c r="B206" s="102">
        <f t="shared" si="38"/>
        <v>26</v>
      </c>
      <c r="C206" s="68">
        <v>2</v>
      </c>
      <c r="D206" s="68">
        <f>18+1</f>
        <v>19</v>
      </c>
      <c r="E206" s="68">
        <v>0</v>
      </c>
      <c r="F206" s="68">
        <v>0</v>
      </c>
      <c r="G206" s="68">
        <v>1</v>
      </c>
      <c r="H206" s="68">
        <v>0</v>
      </c>
      <c r="I206" s="68">
        <v>1</v>
      </c>
      <c r="J206" s="68">
        <v>0</v>
      </c>
      <c r="K206" s="68">
        <v>3</v>
      </c>
    </row>
    <row r="207" spans="1:12" ht="18" x14ac:dyDescent="0.4">
      <c r="A207" s="106"/>
      <c r="B207" s="116"/>
      <c r="C207" s="72"/>
      <c r="D207" s="72"/>
      <c r="E207" s="117"/>
      <c r="F207" s="118"/>
      <c r="G207" s="72"/>
      <c r="H207" s="48"/>
      <c r="I207" s="119"/>
      <c r="J207" s="72"/>
      <c r="K207" s="72"/>
    </row>
    <row r="208" spans="1:12" s="173" customFormat="1" ht="15.5" x14ac:dyDescent="0.35">
      <c r="A208" s="41" t="s">
        <v>306</v>
      </c>
      <c r="B208" s="171"/>
      <c r="C208" s="171"/>
      <c r="D208" s="171"/>
      <c r="E208" s="171"/>
      <c r="F208" s="171"/>
      <c r="G208" s="171"/>
      <c r="H208" s="171"/>
      <c r="I208" s="171"/>
      <c r="J208" s="171"/>
      <c r="K208" s="171"/>
      <c r="L208" s="172"/>
    </row>
    <row r="209" spans="1:11" ht="18" hidden="1" x14ac:dyDescent="0.4">
      <c r="A209" s="39"/>
      <c r="B209" s="56"/>
      <c r="C209" s="56"/>
      <c r="D209" s="56"/>
      <c r="E209" s="56"/>
      <c r="F209" s="56"/>
      <c r="G209" s="56"/>
      <c r="H209" s="56"/>
      <c r="I209" s="56"/>
      <c r="J209" s="56"/>
      <c r="K209" s="56"/>
    </row>
    <row r="210" spans="1:11" hidden="1" x14ac:dyDescent="0.35"/>
    <row r="211" spans="1:11" hidden="1" x14ac:dyDescent="0.35"/>
    <row r="212" spans="1:11" hidden="1" x14ac:dyDescent="0.35"/>
    <row r="213" spans="1:11" hidden="1" x14ac:dyDescent="0.35"/>
    <row r="214" spans="1:11" hidden="1" x14ac:dyDescent="0.35"/>
    <row r="215" spans="1:11" hidden="1" x14ac:dyDescent="0.35"/>
    <row r="216" spans="1:11" hidden="1" x14ac:dyDescent="0.35"/>
    <row r="217" spans="1:11" hidden="1" x14ac:dyDescent="0.35"/>
    <row r="218" spans="1:11" hidden="1" x14ac:dyDescent="0.35"/>
    <row r="219" spans="1:11" hidden="1" x14ac:dyDescent="0.35"/>
    <row r="220" spans="1:11" hidden="1" x14ac:dyDescent="0.35"/>
    <row r="221" spans="1:11" hidden="1" x14ac:dyDescent="0.35"/>
    <row r="222" spans="1:11" hidden="1" x14ac:dyDescent="0.35"/>
    <row r="223" spans="1:11" hidden="1" x14ac:dyDescent="0.35"/>
    <row r="224" spans="1:11" hidden="1" x14ac:dyDescent="0.35"/>
    <row r="225" hidden="1" x14ac:dyDescent="0.35"/>
    <row r="226" hidden="1" x14ac:dyDescent="0.35"/>
    <row r="227" hidden="1" x14ac:dyDescent="0.35"/>
    <row r="228" hidden="1" x14ac:dyDescent="0.35"/>
    <row r="229" hidden="1" x14ac:dyDescent="0.35"/>
    <row r="230" hidden="1" x14ac:dyDescent="0.35"/>
    <row r="231" hidden="1" x14ac:dyDescent="0.35"/>
    <row r="232" hidden="1" x14ac:dyDescent="0.35"/>
    <row r="233" hidden="1" x14ac:dyDescent="0.35"/>
    <row r="234" hidden="1" x14ac:dyDescent="0.35"/>
    <row r="235" hidden="1" x14ac:dyDescent="0.35"/>
    <row r="236" hidden="1" x14ac:dyDescent="0.35"/>
    <row r="237" hidden="1" x14ac:dyDescent="0.35"/>
    <row r="238" hidden="1" x14ac:dyDescent="0.35"/>
    <row r="239" hidden="1" x14ac:dyDescent="0.35"/>
    <row r="240" hidden="1" x14ac:dyDescent="0.35"/>
    <row r="241" hidden="1" x14ac:dyDescent="0.35"/>
    <row r="242" hidden="1" x14ac:dyDescent="0.35"/>
    <row r="243" hidden="1" x14ac:dyDescent="0.35"/>
    <row r="244" hidden="1" x14ac:dyDescent="0.35"/>
    <row r="245" hidden="1" x14ac:dyDescent="0.35"/>
    <row r="246" hidden="1" x14ac:dyDescent="0.35"/>
    <row r="247" hidden="1" x14ac:dyDescent="0.35"/>
    <row r="248" hidden="1" x14ac:dyDescent="0.35"/>
    <row r="249" hidden="1" x14ac:dyDescent="0.35"/>
    <row r="250" hidden="1" x14ac:dyDescent="0.35"/>
    <row r="251" hidden="1" x14ac:dyDescent="0.35"/>
    <row r="252" hidden="1" x14ac:dyDescent="0.35"/>
    <row r="253" hidden="1" x14ac:dyDescent="0.35"/>
    <row r="254" hidden="1" x14ac:dyDescent="0.35"/>
    <row r="255" hidden="1" x14ac:dyDescent="0.35"/>
    <row r="256" hidden="1" x14ac:dyDescent="0.35"/>
    <row r="257" hidden="1" x14ac:dyDescent="0.35"/>
    <row r="258" hidden="1" x14ac:dyDescent="0.35"/>
    <row r="259" hidden="1" x14ac:dyDescent="0.35"/>
    <row r="260" hidden="1" x14ac:dyDescent="0.35"/>
    <row r="261" hidden="1" x14ac:dyDescent="0.35"/>
    <row r="262" hidden="1" x14ac:dyDescent="0.35"/>
    <row r="263" hidden="1" x14ac:dyDescent="0.35"/>
    <row r="264" hidden="1" x14ac:dyDescent="0.35"/>
    <row r="265" hidden="1" x14ac:dyDescent="0.35"/>
    <row r="266" hidden="1" x14ac:dyDescent="0.35"/>
    <row r="267" hidden="1" x14ac:dyDescent="0.35"/>
    <row r="268" hidden="1" x14ac:dyDescent="0.35"/>
    <row r="269" hidden="1" x14ac:dyDescent="0.35"/>
    <row r="270" hidden="1" x14ac:dyDescent="0.35"/>
    <row r="271" hidden="1" x14ac:dyDescent="0.35"/>
    <row r="272" hidden="1" x14ac:dyDescent="0.35"/>
    <row r="273" hidden="1" x14ac:dyDescent="0.35"/>
    <row r="274" hidden="1" x14ac:dyDescent="0.35"/>
    <row r="275" hidden="1" x14ac:dyDescent="0.35"/>
    <row r="276" hidden="1" x14ac:dyDescent="0.35"/>
    <row r="277" hidden="1" x14ac:dyDescent="0.35"/>
    <row r="278" hidden="1" x14ac:dyDescent="0.35"/>
    <row r="279" hidden="1" x14ac:dyDescent="0.35"/>
    <row r="280" hidden="1" x14ac:dyDescent="0.35"/>
    <row r="281" hidden="1" x14ac:dyDescent="0.35"/>
    <row r="282" hidden="1" x14ac:dyDescent="0.35"/>
    <row r="283" hidden="1" x14ac:dyDescent="0.35"/>
    <row r="284" hidden="1" x14ac:dyDescent="0.35"/>
    <row r="285" hidden="1" x14ac:dyDescent="0.35"/>
    <row r="286" hidden="1" x14ac:dyDescent="0.35"/>
    <row r="287" hidden="1" x14ac:dyDescent="0.35"/>
    <row r="288" hidden="1" x14ac:dyDescent="0.35"/>
    <row r="289" hidden="1" x14ac:dyDescent="0.35"/>
    <row r="290" hidden="1" x14ac:dyDescent="0.35"/>
    <row r="291" hidden="1" x14ac:dyDescent="0.35"/>
    <row r="292" hidden="1" x14ac:dyDescent="0.35"/>
    <row r="293" hidden="1" x14ac:dyDescent="0.35"/>
    <row r="294" hidden="1" x14ac:dyDescent="0.35"/>
    <row r="295" hidden="1" x14ac:dyDescent="0.35"/>
    <row r="296" hidden="1" x14ac:dyDescent="0.35"/>
    <row r="297" hidden="1" x14ac:dyDescent="0.35"/>
    <row r="298" hidden="1" x14ac:dyDescent="0.35"/>
    <row r="299" hidden="1" x14ac:dyDescent="0.35"/>
    <row r="300" hidden="1" x14ac:dyDescent="0.35"/>
    <row r="301" hidden="1" x14ac:dyDescent="0.35"/>
    <row r="302" hidden="1" x14ac:dyDescent="0.35"/>
    <row r="303" hidden="1" x14ac:dyDescent="0.35"/>
    <row r="304" hidden="1" x14ac:dyDescent="0.35"/>
    <row r="305" hidden="1" x14ac:dyDescent="0.35"/>
    <row r="306" hidden="1" x14ac:dyDescent="0.35"/>
    <row r="307" hidden="1" x14ac:dyDescent="0.35"/>
    <row r="308" hidden="1" x14ac:dyDescent="0.35"/>
    <row r="309" hidden="1" x14ac:dyDescent="0.35"/>
    <row r="310" hidden="1" x14ac:dyDescent="0.35"/>
    <row r="311" hidden="1" x14ac:dyDescent="0.35"/>
    <row r="312" hidden="1" x14ac:dyDescent="0.35"/>
    <row r="313" hidden="1" x14ac:dyDescent="0.35"/>
    <row r="314" hidden="1" x14ac:dyDescent="0.35"/>
    <row r="315" hidden="1" x14ac:dyDescent="0.35"/>
    <row r="316" hidden="1" x14ac:dyDescent="0.35"/>
    <row r="317" hidden="1" x14ac:dyDescent="0.35"/>
    <row r="318" hidden="1" x14ac:dyDescent="0.35"/>
  </sheetData>
  <mergeCells count="6">
    <mergeCell ref="A3:K3"/>
    <mergeCell ref="A4:K4"/>
    <mergeCell ref="A5:K5"/>
    <mergeCell ref="A6:K6"/>
    <mergeCell ref="A8:A9"/>
    <mergeCell ref="B8:K8"/>
  </mergeCells>
  <pageMargins left="0.7" right="0.7" top="0.75" bottom="0.75" header="0.3" footer="0.3"/>
  <pageSetup scale="34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ksegurah</dc:creator>
  <cp:lastModifiedBy>Jesus</cp:lastModifiedBy>
  <cp:lastPrinted>2016-08-31T20:24:50Z</cp:lastPrinted>
  <dcterms:created xsi:type="dcterms:W3CDTF">2016-08-31T17:34:35Z</dcterms:created>
  <dcterms:modified xsi:type="dcterms:W3CDTF">2020-05-10T18:11:42Z</dcterms:modified>
</cp:coreProperties>
</file>