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1760" tabRatio="784" activeTab="1"/>
  </bookViews>
  <sheets>
    <sheet name="Indice" sheetId="27" r:id="rId1"/>
    <sheet name="c-1" sheetId="11" r:id="rId2"/>
    <sheet name="c-2" sheetId="7" r:id="rId3"/>
    <sheet name="c-3" sheetId="2" r:id="rId4"/>
    <sheet name="c-4" sheetId="3" r:id="rId5"/>
    <sheet name="c-5" sheetId="13" r:id="rId6"/>
    <sheet name="c-6" sheetId="14" r:id="rId7"/>
    <sheet name="c-7" sheetId="15" r:id="rId8"/>
    <sheet name="c-8" sheetId="16" r:id="rId9"/>
    <sheet name="c-9" sheetId="5" r:id="rId10"/>
    <sheet name="c-10" sheetId="24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0" hidden="1">'c-10'!$A$13:$Z$185</definedName>
    <definedName name="_xlnm.Print_Area" localSheetId="1">'c-1'!$A$1:$L$64</definedName>
    <definedName name="_xlnm.Print_Area" localSheetId="10">'c-10'!$A$1:$Z$191</definedName>
    <definedName name="_xlnm.Print_Area" localSheetId="2">'c-2'!$A$1:$L$52</definedName>
    <definedName name="_xlnm.Print_Area" localSheetId="3">'c-3'!$A$1:$P$65</definedName>
    <definedName name="_xlnm.Print_Area" localSheetId="4">'c-4'!$A$1:$M$66</definedName>
    <definedName name="_xlnm.Print_Area" localSheetId="5">'c-5'!$A$1:$J$24</definedName>
    <definedName name="_xlnm.Print_Area" localSheetId="6">'c-6'!$A$1:$J$94</definedName>
    <definedName name="_xlnm.Print_Area" localSheetId="7">'c-7'!$A$1:$E$38</definedName>
    <definedName name="_xlnm.Print_Area" localSheetId="8">'c-8'!$A$1:$C$25</definedName>
    <definedName name="_xlnm.Print_Area" localSheetId="9">'c-9'!$A$1:$H$39</definedName>
    <definedName name="_xlnm.Print_Area" localSheetId="0">Indice!$A$1:$B$42</definedName>
    <definedName name="cccc" localSheetId="0">#REF!</definedName>
    <definedName name="cccc">#REF!</definedName>
    <definedName name="dd">#REF!</definedName>
    <definedName name="ddd">#REF!</definedName>
    <definedName name="Excel_BuiltIn__FilterDatabase">NA()</definedName>
    <definedName name="Excel_BuiltIn__FilterDatabase_1" localSheetId="2">'c-2'!$C$1:$C$51</definedName>
    <definedName name="Excel_BuiltIn__FilterDatabase_1" localSheetId="0">[1]C1!#REF!</definedName>
    <definedName name="Excel_BuiltIn__FilterDatabase_1">'c-1'!#REF!</definedName>
    <definedName name="Excel_BuiltIn__FilterDatabase_2">#REF!</definedName>
    <definedName name="Excel_BuiltIn__FilterDatabase_3" localSheetId="2">'c-4'!#REF!</definedName>
    <definedName name="Excel_BuiltIn__FilterDatabase_3" localSheetId="7">[2]C3!#REF!</definedName>
    <definedName name="Excel_BuiltIn__FilterDatabase_3" localSheetId="0">[1]C4!#REF!</definedName>
    <definedName name="Excel_BuiltIn__FilterDatabase_3">'c-4'!#REF!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2">#REF!</definedName>
    <definedName name="Excel_BuiltIn__FilterDatabase_4" localSheetId="7">#REF!</definedName>
    <definedName name="Excel_BuiltIn__FilterDatabase_4" localSheetId="0">#REF!</definedName>
    <definedName name="Excel_BuiltIn__FilterDatabase_4">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#REF!</definedName>
    <definedName name="Excel_BuiltIn__FilterDatabase_7_1" localSheetId="0">#REF!</definedName>
    <definedName name="Excel_BuiltIn__FilterDatabase_7_1">#REF!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>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2">#REF!</definedName>
    <definedName name="FOFO1" localSheetId="7">#REF!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>#REF!</definedName>
    <definedName name="FOFO1_7" localSheetId="7">#REF!</definedName>
    <definedName name="FOFO1_7" localSheetId="0">#REF!</definedName>
    <definedName name="FOFO1_7">#REF!</definedName>
    <definedName name="H">#REF!</definedName>
    <definedName name="HJ">#REF!</definedName>
    <definedName name="Listadesplegable1_6" localSheetId="7">#REF!</definedName>
    <definedName name="Listadesplegable1_6" localSheetId="0">'[3]menores sentenciados'!#REF!</definedName>
    <definedName name="Listadesplegable1_6">'[3]menores sentenciados'!#REF!</definedName>
    <definedName name="n" localSheetId="0">#REF!</definedName>
    <definedName name="n">#REF!</definedName>
    <definedName name="Nuevo">#REF!</definedName>
    <definedName name="sadss" localSheetId="0">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[4]C4!#REF!</definedName>
    <definedName name="sss" localSheetId="0">#REF!</definedName>
    <definedName name="sss">#REF!</definedName>
    <definedName name="sssss" localSheetId="0">#REF!</definedName>
    <definedName name="sssss">#REF!</definedName>
    <definedName name="ssssss" localSheetId="0">#REF!</definedName>
    <definedName name="ssssss">#REF!</definedName>
    <definedName name="Texto7_6" localSheetId="0">#REF!</definedName>
    <definedName name="Texto7_6">#REF!</definedName>
    <definedName name="Texto8_6" localSheetId="0">#REF!</definedName>
    <definedName name="Texto8_6">#REF!</definedName>
    <definedName name="_xlnm.Print_Titles" localSheetId="1">'c-1'!$1:$9</definedName>
    <definedName name="_xlnm.Print_Titles" localSheetId="2">'c-2'!$1:$9</definedName>
    <definedName name="_xlnm.Print_Titles" localSheetId="3">'c-3'!$1:$12</definedName>
    <definedName name="_xlnm.Print_Titles" localSheetId="4">'c-4'!$1:$11</definedName>
    <definedName name="xxx">'[5]Juzgados '!#REF!</definedName>
  </definedNames>
  <calcPr calcId="124519"/>
</workbook>
</file>

<file path=xl/calcChain.xml><?xml version="1.0" encoding="utf-8"?>
<calcChain xmlns="http://schemas.openxmlformats.org/spreadsheetml/2006/main">
  <c r="C187" i="24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Z158"/>
  <c r="C13"/>
  <c r="C11" s="1"/>
  <c r="D13"/>
  <c r="D11" s="1"/>
  <c r="E13"/>
  <c r="E11" s="1"/>
  <c r="F13"/>
  <c r="F11" s="1"/>
  <c r="G13"/>
  <c r="G11" s="1"/>
  <c r="H13"/>
  <c r="H11" s="1"/>
  <c r="I13"/>
  <c r="I11" s="1"/>
  <c r="J13"/>
  <c r="J11" s="1"/>
  <c r="K13"/>
  <c r="K11" s="1"/>
  <c r="L13"/>
  <c r="L11" s="1"/>
  <c r="M13"/>
  <c r="M11" s="1"/>
  <c r="N13"/>
  <c r="N11" s="1"/>
  <c r="O13"/>
  <c r="O11" s="1"/>
  <c r="P13"/>
  <c r="P11" s="1"/>
  <c r="Q13"/>
  <c r="Q11" s="1"/>
  <c r="R13"/>
  <c r="R11" s="1"/>
  <c r="S13"/>
  <c r="S11" s="1"/>
  <c r="T13"/>
  <c r="T11" s="1"/>
  <c r="U13"/>
  <c r="U11" s="1"/>
  <c r="V13"/>
  <c r="V11" s="1"/>
  <c r="W13"/>
  <c r="W11" s="1"/>
  <c r="X13"/>
  <c r="X11" s="1"/>
  <c r="Y13"/>
  <c r="Y11" s="1"/>
  <c r="Z13"/>
  <c r="Z11" s="1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8"/>
  <c r="B187" s="1"/>
  <c r="C11" i="5"/>
  <c r="D11"/>
  <c r="E11"/>
  <c r="F11"/>
  <c r="G11"/>
  <c r="H11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158" i="24" l="1"/>
  <c r="C90" i="14"/>
  <c r="E90"/>
  <c r="F90"/>
  <c r="G90"/>
  <c r="H90"/>
  <c r="I90"/>
  <c r="J90"/>
  <c r="C85"/>
  <c r="E85"/>
  <c r="F85"/>
  <c r="G85"/>
  <c r="H85"/>
  <c r="I85"/>
  <c r="J85"/>
  <c r="C82"/>
  <c r="E82"/>
  <c r="F82"/>
  <c r="G82"/>
  <c r="H82"/>
  <c r="I82"/>
  <c r="J82"/>
  <c r="C78"/>
  <c r="E78"/>
  <c r="F78"/>
  <c r="G78"/>
  <c r="H78"/>
  <c r="I78"/>
  <c r="J78"/>
  <c r="C74"/>
  <c r="E74"/>
  <c r="F74"/>
  <c r="G74"/>
  <c r="H74"/>
  <c r="I74"/>
  <c r="J74"/>
  <c r="C68"/>
  <c r="E68"/>
  <c r="F68"/>
  <c r="G68"/>
  <c r="H68"/>
  <c r="I68"/>
  <c r="J68"/>
  <c r="C64"/>
  <c r="E64"/>
  <c r="F64"/>
  <c r="G64"/>
  <c r="H64"/>
  <c r="I64"/>
  <c r="J64"/>
  <c r="C61"/>
  <c r="E61"/>
  <c r="F61"/>
  <c r="G61"/>
  <c r="H61"/>
  <c r="I61"/>
  <c r="J61"/>
  <c r="C58"/>
  <c r="E58"/>
  <c r="F58"/>
  <c r="G58"/>
  <c r="H58"/>
  <c r="I58"/>
  <c r="J58"/>
  <c r="C54"/>
  <c r="E54"/>
  <c r="F54"/>
  <c r="G54"/>
  <c r="H54"/>
  <c r="I54"/>
  <c r="J54"/>
  <c r="C50"/>
  <c r="E50"/>
  <c r="F50"/>
  <c r="G50"/>
  <c r="H50"/>
  <c r="I50"/>
  <c r="J50"/>
  <c r="C47"/>
  <c r="E47"/>
  <c r="F47"/>
  <c r="G47"/>
  <c r="H47"/>
  <c r="I47"/>
  <c r="J47"/>
  <c r="C35"/>
  <c r="E35"/>
  <c r="F35"/>
  <c r="G35"/>
  <c r="H35"/>
  <c r="I35"/>
  <c r="J35"/>
  <c r="C27"/>
  <c r="E27"/>
  <c r="F27"/>
  <c r="G27"/>
  <c r="H27"/>
  <c r="I27"/>
  <c r="J27"/>
  <c r="C14"/>
  <c r="E14"/>
  <c r="F14"/>
  <c r="G14"/>
  <c r="G12" s="1"/>
  <c r="H14"/>
  <c r="I14"/>
  <c r="J14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8"/>
  <c r="D29"/>
  <c r="B29" s="1"/>
  <c r="D30"/>
  <c r="B30" s="1"/>
  <c r="D31"/>
  <c r="B31" s="1"/>
  <c r="D32"/>
  <c r="B32" s="1"/>
  <c r="D33"/>
  <c r="B33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8"/>
  <c r="D47" s="1"/>
  <c r="D51"/>
  <c r="B51" s="1"/>
  <c r="D52"/>
  <c r="B52" s="1"/>
  <c r="D55"/>
  <c r="B55" s="1"/>
  <c r="D56"/>
  <c r="D59"/>
  <c r="D58" s="1"/>
  <c r="D62"/>
  <c r="D61" s="1"/>
  <c r="D65"/>
  <c r="B65" s="1"/>
  <c r="D66"/>
  <c r="D69"/>
  <c r="B69" s="1"/>
  <c r="D70"/>
  <c r="B70" s="1"/>
  <c r="D71"/>
  <c r="B71" s="1"/>
  <c r="D72"/>
  <c r="B72" s="1"/>
  <c r="D75"/>
  <c r="B75" s="1"/>
  <c r="D76"/>
  <c r="B76" s="1"/>
  <c r="D79"/>
  <c r="D78" s="1"/>
  <c r="D80"/>
  <c r="B80" s="1"/>
  <c r="D83"/>
  <c r="D82" s="1"/>
  <c r="D86"/>
  <c r="B86" s="1"/>
  <c r="B85" s="1"/>
  <c r="D87"/>
  <c r="B87" s="1"/>
  <c r="D88"/>
  <c r="B88" s="1"/>
  <c r="D91"/>
  <c r="D90" s="1"/>
  <c r="D11" i="13"/>
  <c r="H11"/>
  <c r="C15"/>
  <c r="C11" s="1"/>
  <c r="D15"/>
  <c r="E15"/>
  <c r="E11" s="1"/>
  <c r="F15"/>
  <c r="G15"/>
  <c r="G11" s="1"/>
  <c r="H15"/>
  <c r="I15"/>
  <c r="I11" s="1"/>
  <c r="J15"/>
  <c r="B17"/>
  <c r="B18"/>
  <c r="B19"/>
  <c r="B20"/>
  <c r="B21"/>
  <c r="B16"/>
  <c r="C62" i="3"/>
  <c r="E62"/>
  <c r="F62"/>
  <c r="G62"/>
  <c r="H62"/>
  <c r="I62"/>
  <c r="J62"/>
  <c r="K62"/>
  <c r="L62"/>
  <c r="M62"/>
  <c r="C59"/>
  <c r="E59"/>
  <c r="F59"/>
  <c r="G59"/>
  <c r="H59"/>
  <c r="I59"/>
  <c r="J59"/>
  <c r="K59"/>
  <c r="L59"/>
  <c r="M59"/>
  <c r="C54"/>
  <c r="E54"/>
  <c r="F54"/>
  <c r="G54"/>
  <c r="H54"/>
  <c r="I54"/>
  <c r="J54"/>
  <c r="K54"/>
  <c r="L54"/>
  <c r="M54"/>
  <c r="C50"/>
  <c r="E50"/>
  <c r="F50"/>
  <c r="G50"/>
  <c r="H50"/>
  <c r="I50"/>
  <c r="J50"/>
  <c r="K50"/>
  <c r="L50"/>
  <c r="M50"/>
  <c r="C46"/>
  <c r="E46"/>
  <c r="F46"/>
  <c r="G46"/>
  <c r="H46"/>
  <c r="I46"/>
  <c r="J46"/>
  <c r="K46"/>
  <c r="L46"/>
  <c r="M46"/>
  <c r="C42"/>
  <c r="E42"/>
  <c r="F42"/>
  <c r="G42"/>
  <c r="H42"/>
  <c r="I42"/>
  <c r="J42"/>
  <c r="K42"/>
  <c r="L42"/>
  <c r="M42"/>
  <c r="C38"/>
  <c r="E38"/>
  <c r="F38"/>
  <c r="G38"/>
  <c r="H38"/>
  <c r="I38"/>
  <c r="J38"/>
  <c r="K38"/>
  <c r="L38"/>
  <c r="M38"/>
  <c r="C34"/>
  <c r="E34"/>
  <c r="F34"/>
  <c r="G34"/>
  <c r="H34"/>
  <c r="I34"/>
  <c r="J34"/>
  <c r="K34"/>
  <c r="L34"/>
  <c r="M34"/>
  <c r="C30"/>
  <c r="E30"/>
  <c r="F30"/>
  <c r="G30"/>
  <c r="H30"/>
  <c r="I30"/>
  <c r="J30"/>
  <c r="K30"/>
  <c r="L30"/>
  <c r="M30"/>
  <c r="C26"/>
  <c r="E26"/>
  <c r="F26"/>
  <c r="G26"/>
  <c r="H26"/>
  <c r="I26"/>
  <c r="J26"/>
  <c r="K26"/>
  <c r="L26"/>
  <c r="M26"/>
  <c r="C22"/>
  <c r="E22"/>
  <c r="F22"/>
  <c r="G22"/>
  <c r="H22"/>
  <c r="I22"/>
  <c r="J22"/>
  <c r="K22"/>
  <c r="L22"/>
  <c r="M22"/>
  <c r="C19"/>
  <c r="E19"/>
  <c r="F19"/>
  <c r="G19"/>
  <c r="H19"/>
  <c r="I19"/>
  <c r="J19"/>
  <c r="K19"/>
  <c r="L19"/>
  <c r="M19"/>
  <c r="C15"/>
  <c r="E15"/>
  <c r="F15"/>
  <c r="G15"/>
  <c r="G13" s="1"/>
  <c r="H15"/>
  <c r="I15"/>
  <c r="J15"/>
  <c r="K15"/>
  <c r="K13" s="1"/>
  <c r="L15"/>
  <c r="M15"/>
  <c r="D17"/>
  <c r="D20"/>
  <c r="D23"/>
  <c r="D24"/>
  <c r="D27"/>
  <c r="B27" s="1"/>
  <c r="D28"/>
  <c r="D31"/>
  <c r="B31" s="1"/>
  <c r="D32"/>
  <c r="D35"/>
  <c r="B35" s="1"/>
  <c r="D36"/>
  <c r="D39"/>
  <c r="D40"/>
  <c r="D43"/>
  <c r="B43" s="1"/>
  <c r="D44"/>
  <c r="D47"/>
  <c r="D48"/>
  <c r="D51"/>
  <c r="B51" s="1"/>
  <c r="D52"/>
  <c r="B52" s="1"/>
  <c r="D55"/>
  <c r="D56"/>
  <c r="B56" s="1"/>
  <c r="D57"/>
  <c r="D60"/>
  <c r="D63"/>
  <c r="B63" s="1"/>
  <c r="C61" i="2"/>
  <c r="D61"/>
  <c r="E61"/>
  <c r="F61"/>
  <c r="G61"/>
  <c r="H61"/>
  <c r="I61"/>
  <c r="J61"/>
  <c r="K61"/>
  <c r="L61"/>
  <c r="M61"/>
  <c r="N61"/>
  <c r="O61"/>
  <c r="P61"/>
  <c r="C58"/>
  <c r="D58"/>
  <c r="E58"/>
  <c r="F58"/>
  <c r="G58"/>
  <c r="H58"/>
  <c r="I58"/>
  <c r="J58"/>
  <c r="K58"/>
  <c r="L58"/>
  <c r="M58"/>
  <c r="N58"/>
  <c r="O58"/>
  <c r="P58"/>
  <c r="C53"/>
  <c r="D53"/>
  <c r="E53"/>
  <c r="F53"/>
  <c r="G53"/>
  <c r="H53"/>
  <c r="I53"/>
  <c r="J53"/>
  <c r="K53"/>
  <c r="L53"/>
  <c r="M53"/>
  <c r="N53"/>
  <c r="O53"/>
  <c r="P53"/>
  <c r="C49"/>
  <c r="D49"/>
  <c r="E49"/>
  <c r="F49"/>
  <c r="G49"/>
  <c r="H49"/>
  <c r="I49"/>
  <c r="J49"/>
  <c r="K49"/>
  <c r="L49"/>
  <c r="M49"/>
  <c r="N49"/>
  <c r="O49"/>
  <c r="P49"/>
  <c r="C45"/>
  <c r="D45"/>
  <c r="E45"/>
  <c r="F45"/>
  <c r="G45"/>
  <c r="H45"/>
  <c r="I45"/>
  <c r="J45"/>
  <c r="K45"/>
  <c r="L45"/>
  <c r="M45"/>
  <c r="N45"/>
  <c r="O45"/>
  <c r="P45"/>
  <c r="C41"/>
  <c r="D41"/>
  <c r="E41"/>
  <c r="F41"/>
  <c r="G41"/>
  <c r="H41"/>
  <c r="I41"/>
  <c r="J41"/>
  <c r="K41"/>
  <c r="L41"/>
  <c r="M41"/>
  <c r="N41"/>
  <c r="O41"/>
  <c r="P41"/>
  <c r="C37"/>
  <c r="D37"/>
  <c r="E37"/>
  <c r="F37"/>
  <c r="G37"/>
  <c r="H37"/>
  <c r="I37"/>
  <c r="J37"/>
  <c r="K37"/>
  <c r="L37"/>
  <c r="M37"/>
  <c r="N37"/>
  <c r="O37"/>
  <c r="P37"/>
  <c r="C33"/>
  <c r="D33"/>
  <c r="E33"/>
  <c r="F33"/>
  <c r="G33"/>
  <c r="H33"/>
  <c r="I33"/>
  <c r="J33"/>
  <c r="K33"/>
  <c r="L33"/>
  <c r="M33"/>
  <c r="N33"/>
  <c r="O33"/>
  <c r="P33"/>
  <c r="C29"/>
  <c r="D29"/>
  <c r="E29"/>
  <c r="F29"/>
  <c r="G29"/>
  <c r="H29"/>
  <c r="I29"/>
  <c r="J29"/>
  <c r="K29"/>
  <c r="L29"/>
  <c r="M29"/>
  <c r="N29"/>
  <c r="O29"/>
  <c r="P29"/>
  <c r="C25"/>
  <c r="D25"/>
  <c r="E25"/>
  <c r="F25"/>
  <c r="G25"/>
  <c r="H25"/>
  <c r="I25"/>
  <c r="J25"/>
  <c r="K25"/>
  <c r="L25"/>
  <c r="M25"/>
  <c r="N25"/>
  <c r="O25"/>
  <c r="P25"/>
  <c r="C21"/>
  <c r="D21"/>
  <c r="E21"/>
  <c r="F21"/>
  <c r="G21"/>
  <c r="H21"/>
  <c r="I21"/>
  <c r="J21"/>
  <c r="K21"/>
  <c r="L21"/>
  <c r="M21"/>
  <c r="N21"/>
  <c r="O21"/>
  <c r="P21"/>
  <c r="C18"/>
  <c r="D18"/>
  <c r="E18"/>
  <c r="E12" s="1"/>
  <c r="F18"/>
  <c r="G18"/>
  <c r="H18"/>
  <c r="I18"/>
  <c r="I12" s="1"/>
  <c r="J18"/>
  <c r="K18"/>
  <c r="L18"/>
  <c r="M18"/>
  <c r="M12" s="1"/>
  <c r="N18"/>
  <c r="O18"/>
  <c r="P18"/>
  <c r="C14"/>
  <c r="C12" s="1"/>
  <c r="D14"/>
  <c r="D12" s="1"/>
  <c r="E14"/>
  <c r="F14"/>
  <c r="F12" s="1"/>
  <c r="G14"/>
  <c r="G12" s="1"/>
  <c r="H14"/>
  <c r="H12" s="1"/>
  <c r="I14"/>
  <c r="J14"/>
  <c r="J12" s="1"/>
  <c r="K14"/>
  <c r="K12" s="1"/>
  <c r="L14"/>
  <c r="L12" s="1"/>
  <c r="M14"/>
  <c r="N14"/>
  <c r="N12" s="1"/>
  <c r="O14"/>
  <c r="O12" s="1"/>
  <c r="P14"/>
  <c r="P12" s="1"/>
  <c r="B16"/>
  <c r="B19"/>
  <c r="B18" s="1"/>
  <c r="B22"/>
  <c r="B21" s="1"/>
  <c r="B23"/>
  <c r="B26"/>
  <c r="B27"/>
  <c r="B25" s="1"/>
  <c r="B30"/>
  <c r="B29" s="1"/>
  <c r="B31"/>
  <c r="B34"/>
  <c r="B35"/>
  <c r="B33" s="1"/>
  <c r="B38"/>
  <c r="B37" s="1"/>
  <c r="B39"/>
  <c r="B42"/>
  <c r="B43"/>
  <c r="B41" s="1"/>
  <c r="B46"/>
  <c r="B45" s="1"/>
  <c r="B47"/>
  <c r="B50"/>
  <c r="B51"/>
  <c r="B49" s="1"/>
  <c r="B54"/>
  <c r="B53" s="1"/>
  <c r="B55"/>
  <c r="B56"/>
  <c r="B59"/>
  <c r="B58" s="1"/>
  <c r="B62"/>
  <c r="B61" s="1"/>
  <c r="J12" i="14" l="1"/>
  <c r="F12"/>
  <c r="I12"/>
  <c r="H12"/>
  <c r="C12"/>
  <c r="D64"/>
  <c r="D54"/>
  <c r="D27"/>
  <c r="E12"/>
  <c r="B74"/>
  <c r="B68"/>
  <c r="B50"/>
  <c r="B35"/>
  <c r="B62"/>
  <c r="B61" s="1"/>
  <c r="B79"/>
  <c r="B78" s="1"/>
  <c r="D50"/>
  <c r="D74"/>
  <c r="B66"/>
  <c r="B64" s="1"/>
  <c r="B56"/>
  <c r="B54" s="1"/>
  <c r="B48"/>
  <c r="B47" s="1"/>
  <c r="B28"/>
  <c r="B27" s="1"/>
  <c r="D35"/>
  <c r="D68"/>
  <c r="B91"/>
  <c r="B90" s="1"/>
  <c r="B83"/>
  <c r="B82" s="1"/>
  <c r="B59"/>
  <c r="B58" s="1"/>
  <c r="D85"/>
  <c r="J11" i="13"/>
  <c r="F11"/>
  <c r="I13" i="3"/>
  <c r="M13"/>
  <c r="E13"/>
  <c r="B32"/>
  <c r="J13"/>
  <c r="F13"/>
  <c r="L13"/>
  <c r="H13"/>
  <c r="C13"/>
  <c r="B55"/>
  <c r="B62"/>
  <c r="B30"/>
  <c r="B40"/>
  <c r="D46"/>
  <c r="D30"/>
  <c r="B44"/>
  <c r="B28"/>
  <c r="B60"/>
  <c r="B48"/>
  <c r="B39"/>
  <c r="B24"/>
  <c r="B50"/>
  <c r="D22"/>
  <c r="B47"/>
  <c r="B23"/>
  <c r="D59"/>
  <c r="B36"/>
  <c r="B20"/>
  <c r="D19"/>
  <c r="D26"/>
  <c r="D34"/>
  <c r="D42"/>
  <c r="D50"/>
  <c r="D54"/>
  <c r="D62"/>
  <c r="B57"/>
  <c r="B17"/>
  <c r="D38"/>
  <c r="C11" i="7"/>
  <c r="D11"/>
  <c r="E11"/>
  <c r="F11"/>
  <c r="G11"/>
  <c r="H11"/>
  <c r="I11"/>
  <c r="J11"/>
  <c r="K11"/>
  <c r="L11"/>
  <c r="B11"/>
  <c r="C47"/>
  <c r="D47"/>
  <c r="E47"/>
  <c r="F47"/>
  <c r="G47"/>
  <c r="H47"/>
  <c r="I47"/>
  <c r="J47"/>
  <c r="K47"/>
  <c r="L47"/>
  <c r="C39"/>
  <c r="D39"/>
  <c r="E39"/>
  <c r="F39"/>
  <c r="G39"/>
  <c r="H39"/>
  <c r="I39"/>
  <c r="J39"/>
  <c r="K39"/>
  <c r="L39"/>
  <c r="C33"/>
  <c r="D33"/>
  <c r="E33"/>
  <c r="F33"/>
  <c r="G33"/>
  <c r="H33"/>
  <c r="I33"/>
  <c r="J33"/>
  <c r="K33"/>
  <c r="L33"/>
  <c r="C29"/>
  <c r="D29"/>
  <c r="E29"/>
  <c r="F29"/>
  <c r="G29"/>
  <c r="H29"/>
  <c r="I29"/>
  <c r="J29"/>
  <c r="K29"/>
  <c r="L29"/>
  <c r="C25"/>
  <c r="D25"/>
  <c r="E25"/>
  <c r="F25"/>
  <c r="G25"/>
  <c r="H25"/>
  <c r="I25"/>
  <c r="J25"/>
  <c r="K25"/>
  <c r="L25"/>
  <c r="C18"/>
  <c r="D18"/>
  <c r="E18"/>
  <c r="F18"/>
  <c r="G18"/>
  <c r="H18"/>
  <c r="I18"/>
  <c r="J18"/>
  <c r="K18"/>
  <c r="L18"/>
  <c r="C13"/>
  <c r="D13"/>
  <c r="E13"/>
  <c r="F13"/>
  <c r="G13"/>
  <c r="H13"/>
  <c r="I13"/>
  <c r="J13"/>
  <c r="K13"/>
  <c r="L13"/>
  <c r="C60" i="11"/>
  <c r="D60"/>
  <c r="E60"/>
  <c r="F60"/>
  <c r="G60"/>
  <c r="H60"/>
  <c r="I60"/>
  <c r="J60"/>
  <c r="K60"/>
  <c r="L60"/>
  <c r="C57"/>
  <c r="D57"/>
  <c r="E57"/>
  <c r="F57"/>
  <c r="G57"/>
  <c r="H57"/>
  <c r="I57"/>
  <c r="J57"/>
  <c r="K57"/>
  <c r="L57"/>
  <c r="C52"/>
  <c r="D52"/>
  <c r="E52"/>
  <c r="F52"/>
  <c r="G52"/>
  <c r="H52"/>
  <c r="I52"/>
  <c r="J52"/>
  <c r="K52"/>
  <c r="L52"/>
  <c r="C48"/>
  <c r="D48"/>
  <c r="E48"/>
  <c r="F48"/>
  <c r="G48"/>
  <c r="H48"/>
  <c r="I48"/>
  <c r="J48"/>
  <c r="K48"/>
  <c r="L48"/>
  <c r="C44"/>
  <c r="D44"/>
  <c r="E44"/>
  <c r="F44"/>
  <c r="G44"/>
  <c r="H44"/>
  <c r="I44"/>
  <c r="J44"/>
  <c r="K44"/>
  <c r="L44"/>
  <c r="C40"/>
  <c r="D40"/>
  <c r="E40"/>
  <c r="F40"/>
  <c r="G40"/>
  <c r="H40"/>
  <c r="I40"/>
  <c r="J40"/>
  <c r="K40"/>
  <c r="L40"/>
  <c r="C36"/>
  <c r="D36"/>
  <c r="E36"/>
  <c r="F36"/>
  <c r="G36"/>
  <c r="H36"/>
  <c r="I36"/>
  <c r="J36"/>
  <c r="K36"/>
  <c r="L36"/>
  <c r="C32"/>
  <c r="D32"/>
  <c r="E32"/>
  <c r="F32"/>
  <c r="G32"/>
  <c r="H32"/>
  <c r="I32"/>
  <c r="J32"/>
  <c r="K32"/>
  <c r="L32"/>
  <c r="C28"/>
  <c r="D28"/>
  <c r="E28"/>
  <c r="F28"/>
  <c r="G28"/>
  <c r="H28"/>
  <c r="I28"/>
  <c r="J28"/>
  <c r="K28"/>
  <c r="L28"/>
  <c r="C24"/>
  <c r="D24"/>
  <c r="E24"/>
  <c r="F24"/>
  <c r="G24"/>
  <c r="H24"/>
  <c r="I24"/>
  <c r="J24"/>
  <c r="K24"/>
  <c r="L24"/>
  <c r="C20"/>
  <c r="D20"/>
  <c r="E20"/>
  <c r="F20"/>
  <c r="G20"/>
  <c r="H20"/>
  <c r="I20"/>
  <c r="J20"/>
  <c r="K20"/>
  <c r="L20"/>
  <c r="C17"/>
  <c r="D17"/>
  <c r="E17"/>
  <c r="F17"/>
  <c r="G17"/>
  <c r="H17"/>
  <c r="I17"/>
  <c r="J17"/>
  <c r="K17"/>
  <c r="L17"/>
  <c r="C13"/>
  <c r="C11" s="1"/>
  <c r="D13"/>
  <c r="D11" s="1"/>
  <c r="E13"/>
  <c r="F13"/>
  <c r="G13"/>
  <c r="G11" s="1"/>
  <c r="H13"/>
  <c r="I13"/>
  <c r="J13"/>
  <c r="J11" s="1"/>
  <c r="K13"/>
  <c r="K11" s="1"/>
  <c r="L13"/>
  <c r="L11" s="1"/>
  <c r="B15" i="2"/>
  <c r="B14" s="1"/>
  <c r="B12" s="1"/>
  <c r="D15" i="14"/>
  <c r="B13" i="5"/>
  <c r="B14" i="24"/>
  <c r="B13" s="1"/>
  <c r="B11" s="1"/>
  <c r="B16" i="16"/>
  <c r="B12" s="1"/>
  <c r="B17" i="11"/>
  <c r="B57"/>
  <c r="B60"/>
  <c r="B11" i="15"/>
  <c r="B13" i="13"/>
  <c r="B25" i="7"/>
  <c r="B24" i="11"/>
  <c r="B13" i="7"/>
  <c r="B48" i="11"/>
  <c r="B52"/>
  <c r="B44"/>
  <c r="B36"/>
  <c r="B28"/>
  <c r="B20"/>
  <c r="B13"/>
  <c r="B32"/>
  <c r="B29" i="7"/>
  <c r="B18"/>
  <c r="B47"/>
  <c r="B40" i="11"/>
  <c r="D16" i="3"/>
  <c r="D15" s="1"/>
  <c r="B15" i="13"/>
  <c r="B39" i="7"/>
  <c r="B33"/>
  <c r="B15" i="14" l="1"/>
  <c r="D14"/>
  <c r="D12" s="1"/>
  <c r="B11" i="13"/>
  <c r="B34" i="3"/>
  <c r="B46"/>
  <c r="B19"/>
  <c r="B42"/>
  <c r="B26"/>
  <c r="B59"/>
  <c r="B16"/>
  <c r="H11" i="11"/>
  <c r="B11"/>
  <c r="I11"/>
  <c r="E11"/>
  <c r="F11"/>
  <c r="B22" i="3"/>
  <c r="B38"/>
  <c r="D13"/>
  <c r="B54"/>
  <c r="B11" i="5"/>
  <c r="B14" i="14"/>
  <c r="B12" s="1"/>
  <c r="B15" i="3" l="1"/>
  <c r="B13" l="1"/>
</calcChain>
</file>

<file path=xl/sharedStrings.xml><?xml version="1.0" encoding="utf-8"?>
<sst xmlns="http://schemas.openxmlformats.org/spreadsheetml/2006/main" count="887" uniqueCount="555">
  <si>
    <t xml:space="preserve"> </t>
  </si>
  <si>
    <t>Total</t>
  </si>
  <si>
    <t>Provisional</t>
  </si>
  <si>
    <t>TOTAL</t>
  </si>
  <si>
    <t>Penal Juvenil San José</t>
  </si>
  <si>
    <t>Civil y Trabajo Puriscal</t>
  </si>
  <si>
    <t xml:space="preserve">Familia y Penal Juvenil Alajuela </t>
  </si>
  <si>
    <t>Familia y Penal Juvenil Grecia</t>
  </si>
  <si>
    <t xml:space="preserve">Familia y Penal Juvenil Cartago </t>
  </si>
  <si>
    <t>Familia y Penal Juvenil Turrialba</t>
  </si>
  <si>
    <t xml:space="preserve">Familia y Penal Juvenil Heredia </t>
  </si>
  <si>
    <t xml:space="preserve">Familia y Penal Juvenil Santa Cruz  </t>
  </si>
  <si>
    <t>Familia y Penal Juvenil Puntarenas</t>
  </si>
  <si>
    <t>Civil y Trabajo Aguirre</t>
  </si>
  <si>
    <t>Civil y Trabajo Osa</t>
  </si>
  <si>
    <t>Civil y Trabajo Golfito</t>
  </si>
  <si>
    <t>Civil y Trabajo Corredores</t>
  </si>
  <si>
    <t>Desesti-</t>
  </si>
  <si>
    <t>Acumu-</t>
  </si>
  <si>
    <t>Sentencia</t>
  </si>
  <si>
    <t xml:space="preserve"> Incom-</t>
  </si>
  <si>
    <t>Rebeldía</t>
  </si>
  <si>
    <t>Susp. Proceso</t>
  </si>
  <si>
    <t>Ausencia</t>
  </si>
  <si>
    <t>Conciliac.</t>
  </si>
  <si>
    <t>Otra</t>
  </si>
  <si>
    <t>Sobres.</t>
  </si>
  <si>
    <t>mación</t>
  </si>
  <si>
    <t>Definitivo</t>
  </si>
  <si>
    <t xml:space="preserve">Conciliación </t>
  </si>
  <si>
    <t>lación</t>
  </si>
  <si>
    <t>petencia</t>
  </si>
  <si>
    <t>a Prueba</t>
  </si>
  <si>
    <t>(Condic.)</t>
  </si>
  <si>
    <t>Razón</t>
  </si>
  <si>
    <t>Prescripción</t>
  </si>
  <si>
    <t>Absolu-</t>
  </si>
  <si>
    <t>Condena-</t>
  </si>
  <si>
    <t>Amonesta-</t>
  </si>
  <si>
    <t>Libertad</t>
  </si>
  <si>
    <t>Prestac. Ser-</t>
  </si>
  <si>
    <t>Repara-</t>
  </si>
  <si>
    <t>Orden Orien-</t>
  </si>
  <si>
    <t>Interna-</t>
  </si>
  <si>
    <t>Internamien-</t>
  </si>
  <si>
    <t>toria</t>
  </si>
  <si>
    <t>ción y Ad-</t>
  </si>
  <si>
    <t>Asistida</t>
  </si>
  <si>
    <t>vicios a la</t>
  </si>
  <si>
    <t>ción de</t>
  </si>
  <si>
    <t>tación y Su-</t>
  </si>
  <si>
    <t>miento Do-</t>
  </si>
  <si>
    <t>to Tiempo</t>
  </si>
  <si>
    <t>to Centro</t>
  </si>
  <si>
    <t>to Ejecución</t>
  </si>
  <si>
    <t>vertencia</t>
  </si>
  <si>
    <t>Comunidad</t>
  </si>
  <si>
    <t>Daños</t>
  </si>
  <si>
    <t>pervisión</t>
  </si>
  <si>
    <t>miciliario</t>
  </si>
  <si>
    <t>Libre</t>
  </si>
  <si>
    <t>Especializado</t>
  </si>
  <si>
    <t>Condicional</t>
  </si>
  <si>
    <t>Masculino</t>
  </si>
  <si>
    <t>Femenino</t>
  </si>
  <si>
    <t>Ignorado</t>
  </si>
  <si>
    <t>Delito</t>
  </si>
  <si>
    <t>Contravención</t>
  </si>
  <si>
    <t>Tránsito</t>
  </si>
  <si>
    <t>CUADRO N° 1</t>
  </si>
  <si>
    <t>CUADRO N° 2</t>
  </si>
  <si>
    <t>CUADRO N° 3</t>
  </si>
  <si>
    <t>Sob. Def. Crit</t>
  </si>
  <si>
    <t>Sob. Def.</t>
  </si>
  <si>
    <t>Oportunidad</t>
  </si>
  <si>
    <t>Familia y Violencia Doméstica de Cañas</t>
  </si>
  <si>
    <t>I Circuito Judicial de San José</t>
  </si>
  <si>
    <t>I Circuito Judicial de Alajuela</t>
  </si>
  <si>
    <t>II Circuito Judicial de Alajuela</t>
  </si>
  <si>
    <t>III Circuito Judicial de Alajuela</t>
  </si>
  <si>
    <t>Circuito Judicial de Cartago</t>
  </si>
  <si>
    <t>Circuito Judicial de Heredia</t>
  </si>
  <si>
    <t>I Circuito Judicial de Guanacaste</t>
  </si>
  <si>
    <t>II Circuito Judicial de Guanacaste</t>
  </si>
  <si>
    <t>Circuito Judicial de Puntarenas</t>
  </si>
  <si>
    <t>I Circuito Judicial de Zona Sur</t>
  </si>
  <si>
    <t>II Circuito Judicial de Zona Sur</t>
  </si>
  <si>
    <t>I Circuito Judicial de Zona Atlántica</t>
  </si>
  <si>
    <t>II Circuito Judicial de Zona Atlántica</t>
  </si>
  <si>
    <t>Averiguar desaparición</t>
  </si>
  <si>
    <t>ALAJUELA</t>
  </si>
  <si>
    <t>CARTAGO</t>
  </si>
  <si>
    <t>HEREDIA</t>
  </si>
  <si>
    <t>GUANACASTE</t>
  </si>
  <si>
    <t xml:space="preserve">Penal Juvenil I Circuito Judicial Alajuela </t>
  </si>
  <si>
    <t>Familia, Penal Juvenil y Viol. Domést. Grecia</t>
  </si>
  <si>
    <t xml:space="preserve">Penal Juvenil Cartago </t>
  </si>
  <si>
    <t>Familia, Penal Juvenil y Violencia Doméstica Turrialba</t>
  </si>
  <si>
    <t xml:space="preserve"> Penal Juvenil Heredia </t>
  </si>
  <si>
    <t>Familia, Penal Juvenil y Violencia Doméstica de Cañas</t>
  </si>
  <si>
    <t>Familia, Penal Juvenil y Violencia Doméstica de Santa Cruz</t>
  </si>
  <si>
    <t>Penal Juvenil Puntarenas</t>
  </si>
  <si>
    <t>Civil, Trabajo y Familia Aguirre</t>
  </si>
  <si>
    <t>Civil, Trabajo y Familia de Buenos Aires</t>
  </si>
  <si>
    <t>Civil, Trabajo y Familia Osa</t>
  </si>
  <si>
    <t>Civil, Trabajo y Familia Golfito</t>
  </si>
  <si>
    <t>Absolutorias</t>
  </si>
  <si>
    <t>Condenatorias</t>
  </si>
  <si>
    <t>Libertad asistida</t>
  </si>
  <si>
    <t>Amonestación y advertencia</t>
  </si>
  <si>
    <t>Internamiento en centro especializado</t>
  </si>
  <si>
    <t>Orden de orientacion y supervisión</t>
  </si>
  <si>
    <t>Prestacion de servicio a la comunidad</t>
  </si>
  <si>
    <t>Internamiento con ejecución condicional</t>
  </si>
  <si>
    <t xml:space="preserve">Penal Juvenil II Circ. Jud. Alajuela </t>
  </si>
  <si>
    <t xml:space="preserve">Penal Juvenil San Carlos </t>
  </si>
  <si>
    <t>Penal Juvenil II Circ. Judicial  Zona Sur</t>
  </si>
  <si>
    <t>Civil y Trabajo II Circuito Judicial de Alajuela (Upala)</t>
  </si>
  <si>
    <t>Penal Juvenil San Carlos, sede Upala</t>
  </si>
  <si>
    <t>TIPO DE DENUNCIA</t>
  </si>
  <si>
    <t>Penal Juvenil
San José</t>
  </si>
  <si>
    <t>Mixto
 Puriscal</t>
  </si>
  <si>
    <t>Mixto
Grecia</t>
  </si>
  <si>
    <t>Fam. 
San Carlos</t>
  </si>
  <si>
    <t>Mixto
Turrialba</t>
  </si>
  <si>
    <t>Mixto
Santa Cruz</t>
  </si>
  <si>
    <t>Mixto
Cañas</t>
  </si>
  <si>
    <t>Mixto
Aguirre-Parrita</t>
  </si>
  <si>
    <t>Mixto
Golfito</t>
  </si>
  <si>
    <t>Mixto
Corredores</t>
  </si>
  <si>
    <t>Mixto
Osa</t>
  </si>
  <si>
    <t>Accionamiento de arma</t>
  </si>
  <si>
    <t>Administración fraudulenta</t>
  </si>
  <si>
    <t>Agresión calificada</t>
  </si>
  <si>
    <t>Agresión con arma</t>
  </si>
  <si>
    <t>Agresión física</t>
  </si>
  <si>
    <t>Agresión psicológica</t>
  </si>
  <si>
    <t>Alteración de características</t>
  </si>
  <si>
    <t>Amenazas agravadas</t>
  </si>
  <si>
    <t>Amenazas contra una mujer</t>
  </si>
  <si>
    <t>Apropiación irregular</t>
  </si>
  <si>
    <t>Apropiación y retención indebida</t>
  </si>
  <si>
    <t>Comercio de armas, explosivos y pólvora</t>
  </si>
  <si>
    <t>Conducción Temeraria</t>
  </si>
  <si>
    <t>Cultivar-Producir-Extraer drogas</t>
  </si>
  <si>
    <t>Daño agravado</t>
  </si>
  <si>
    <t>Difusión de pornografía</t>
  </si>
  <si>
    <t>Estafa</t>
  </si>
  <si>
    <t>Estafa mediante cheque</t>
  </si>
  <si>
    <t>Falsedad ideológica</t>
  </si>
  <si>
    <t>Falsificación de documentos públicos y auténticos</t>
  </si>
  <si>
    <t>Falsificación de señas y marcas</t>
  </si>
  <si>
    <t>Falso testimonio</t>
  </si>
  <si>
    <t>Favorecimiento real</t>
  </si>
  <si>
    <t>Homicidio simple</t>
  </si>
  <si>
    <t>Homicidio simple (tentativa de)</t>
  </si>
  <si>
    <t>Homicidio calificado</t>
  </si>
  <si>
    <t>Homicidio culposo</t>
  </si>
  <si>
    <t>Hurto agravado</t>
  </si>
  <si>
    <t>Hurto agravado (tentativa de)</t>
  </si>
  <si>
    <t>Hurto de uso</t>
  </si>
  <si>
    <t>Incendio o explosión</t>
  </si>
  <si>
    <t>Incumplimiento de deberes de asistencia</t>
  </si>
  <si>
    <t>Incumplimiento o abuso de la Patria Potestad</t>
  </si>
  <si>
    <t>Incumplimiento de una medida de protección</t>
  </si>
  <si>
    <t>Infracción Ley Caza y Pesca</t>
  </si>
  <si>
    <t>Infracción Ley Conservación Vida Silvestre</t>
  </si>
  <si>
    <t>Infracción Ley de Armas y Explosivos</t>
  </si>
  <si>
    <t>Infracción Ley de Minería</t>
  </si>
  <si>
    <t>Infracción Ley de Psicotrópicos</t>
  </si>
  <si>
    <t>Infracción Ley de Tránsito</t>
  </si>
  <si>
    <t>Infracción Ley Forestal</t>
  </si>
  <si>
    <t>Injurias</t>
  </si>
  <si>
    <t>Lesiones culposas</t>
  </si>
  <si>
    <t>Lesiones graves</t>
  </si>
  <si>
    <t>Lesiones gravísimas</t>
  </si>
  <si>
    <t>Lesiones leves</t>
  </si>
  <si>
    <t>Lesiones leves en riña</t>
  </si>
  <si>
    <t>Maltrato</t>
  </si>
  <si>
    <t>Ofensas a la dignidad</t>
  </si>
  <si>
    <t>Portación ilícita de arma permitida</t>
  </si>
  <si>
    <t>Receptación</t>
  </si>
  <si>
    <t>Receptación de cosas de procedencia sospechosa</t>
  </si>
  <si>
    <t>Robo agravado</t>
  </si>
  <si>
    <t>Robo agravado (tentativa de)</t>
  </si>
  <si>
    <t>Robo simple</t>
  </si>
  <si>
    <t>Robo simple (tentativa de)</t>
  </si>
  <si>
    <t>Simulación de delito</t>
  </si>
  <si>
    <t>Tenencia de armas prohibidas</t>
  </si>
  <si>
    <t>Usurpación</t>
  </si>
  <si>
    <t>Usurpación de autoridad</t>
  </si>
  <si>
    <t>Violación</t>
  </si>
  <si>
    <t>Violación calificada</t>
  </si>
  <si>
    <t>Violación de domicilio</t>
  </si>
  <si>
    <t>CONTRAVENCIONES</t>
  </si>
  <si>
    <t>Abandono de animales</t>
  </si>
  <si>
    <t>Acometimiento a una mujer en estado de gravidez</t>
  </si>
  <si>
    <t>Alborotos</t>
  </si>
  <si>
    <t>Amenazas personales</t>
  </si>
  <si>
    <t>Desórdenes</t>
  </si>
  <si>
    <t>Dibujo en paredes</t>
  </si>
  <si>
    <t>Dificultar acción de autoridad</t>
  </si>
  <si>
    <t>Embriaguez</t>
  </si>
  <si>
    <t>Entrada sin permiso a terreno ajeno</t>
  </si>
  <si>
    <t>Exhibicionismo</t>
  </si>
  <si>
    <t>Lanzamientos de objetos</t>
  </si>
  <si>
    <t>Llamadas mortificantes</t>
  </si>
  <si>
    <t>Maltrato de animales</t>
  </si>
  <si>
    <t>Miradas indiscretas</t>
  </si>
  <si>
    <t>Negativa a identificarse</t>
  </si>
  <si>
    <t>Participación en riña</t>
  </si>
  <si>
    <t>Pelea dual</t>
  </si>
  <si>
    <t>Proposiciones irrespetuosas</t>
  </si>
  <si>
    <t>Provocación a riña</t>
  </si>
  <si>
    <t>Usurpación de nombre</t>
  </si>
  <si>
    <t>Colisión</t>
  </si>
  <si>
    <t>CUADRO N° 8</t>
  </si>
  <si>
    <t>Sanciones Socioeducativas</t>
  </si>
  <si>
    <t>Sanciones Privativas de libertad</t>
  </si>
  <si>
    <t>Amonestación
 y advertencia</t>
  </si>
  <si>
    <t>Libertad
 asistida</t>
  </si>
  <si>
    <t>Prestación 
servicio
 comunidad</t>
  </si>
  <si>
    <t>Internamiento
ctro especializado</t>
  </si>
  <si>
    <t>Internamiento con
 ejec condicional</t>
  </si>
  <si>
    <t>Orden de
 orientación
 y supervisión</t>
  </si>
  <si>
    <t>Corrupción de menores agravada</t>
  </si>
  <si>
    <t>Hurto</t>
  </si>
  <si>
    <t>Privación de libertad sin ánimo de lucro</t>
  </si>
  <si>
    <t>Amenaza a un funcionario público</t>
  </si>
  <si>
    <t xml:space="preserve">Familia y Penal Juvenil II Circ. Jud. Alajuela </t>
  </si>
  <si>
    <t>Familia, Penal Juvenil y Viol. Dom. II Circ. Judicial  Zona Sur</t>
  </si>
  <si>
    <t>DELITOS</t>
  </si>
  <si>
    <t>Abandono de incapaces y casos de agravación</t>
  </si>
  <si>
    <t>Abandono por causa de honor</t>
  </si>
  <si>
    <t>Aborto (tentativa de)</t>
  </si>
  <si>
    <t>Aborto con o sin consentimiento</t>
  </si>
  <si>
    <t>Abuso de Autoridad</t>
  </si>
  <si>
    <t>Abusos sexuales contra las personas mayores de edad</t>
  </si>
  <si>
    <t>Abusos sexuales contra menor e incapaces (tentativa de)</t>
  </si>
  <si>
    <t>Abusos sexuales contra personas menores de edad e incapaces</t>
  </si>
  <si>
    <t>Adulteración de otras sustancias</t>
  </si>
  <si>
    <t>Atentado a la autoridad pública</t>
  </si>
  <si>
    <t>Calumnias</t>
  </si>
  <si>
    <t>Coacción</t>
  </si>
  <si>
    <t>Comercio de droga y sustancias sin autorización legal</t>
  </si>
  <si>
    <t>Corrupción de una persona menor de edad o incapaz</t>
  </si>
  <si>
    <t>Denuncia y querella calumniosa y calumnia real</t>
  </si>
  <si>
    <t>Descuido con animales</t>
  </si>
  <si>
    <t>Desobediencia a la autoridad pública</t>
  </si>
  <si>
    <t>Distribuir-suministrar-poseer drogas</t>
  </si>
  <si>
    <t>Divulgación de secretos</t>
  </si>
  <si>
    <t>Extorsión</t>
  </si>
  <si>
    <t>Fraude Informático</t>
  </si>
  <si>
    <t>Homicidio culposo (mala praxis)</t>
  </si>
  <si>
    <t>Hurto  (cómplice de)</t>
  </si>
  <si>
    <t>Hurto  (tentativa de)</t>
  </si>
  <si>
    <t>Hurto atenuado</t>
  </si>
  <si>
    <t>Incumplimiento del deber alimentario</t>
  </si>
  <si>
    <t>Incumplimiento de medidas de seguridad</t>
  </si>
  <si>
    <t>Infracción Ley de Aguas</t>
  </si>
  <si>
    <t>Infracción ley de espectáculos públicos, materiales audiovisuales e impresos</t>
  </si>
  <si>
    <t>Infracción ley general de migración y extranjería</t>
  </si>
  <si>
    <t>Infracción ley general de salud</t>
  </si>
  <si>
    <t>Infracción ley penalización de violencia contra la mujer</t>
  </si>
  <si>
    <t>Infracción ley protección adulto mayor</t>
  </si>
  <si>
    <t>Infracción ley violencia doméstica</t>
  </si>
  <si>
    <t>Introducción de droga en un centro penitenciario</t>
  </si>
  <si>
    <t>Legitimación de capitales</t>
  </si>
  <si>
    <t>Lesiones culposas (mala praxis)</t>
  </si>
  <si>
    <t>Obstrucción de la vía pública</t>
  </si>
  <si>
    <t>Ofensa a la memoria de un difunto</t>
  </si>
  <si>
    <t>Posesión de droga</t>
  </si>
  <si>
    <t>Profanación de cementerios y cadáveres</t>
  </si>
  <si>
    <t>Proxenetismo</t>
  </si>
  <si>
    <t>Relaciones sexuales con personas menores de edad</t>
  </si>
  <si>
    <t>Relaciones sexuales remunerados con personas menores de edad</t>
  </si>
  <si>
    <t>Resistencia a la autoridad pública</t>
  </si>
  <si>
    <t>Resistencia a la autoridad pública agravada</t>
  </si>
  <si>
    <t>Robo agravado (cómplice de)</t>
  </si>
  <si>
    <t>Secuestro extorsivo</t>
  </si>
  <si>
    <t>Seducción o encuentros con menores por medios electrónicos</t>
  </si>
  <si>
    <t>Suplantación de identidad</t>
  </si>
  <si>
    <t>Sustracción de la persona menor de edad o con discapacidad</t>
  </si>
  <si>
    <t>Tenencia y Portación Ilegal de Armas Permitidas</t>
  </si>
  <si>
    <t>Tenencia de droga</t>
  </si>
  <si>
    <t>Tenencia de instrumentos de falsificación</t>
  </si>
  <si>
    <t>Tenencia de material pornográfico</t>
  </si>
  <si>
    <t>Tráfico de droga / transporte de droga</t>
  </si>
  <si>
    <t>Trata de personas</t>
  </si>
  <si>
    <t>Uso de falso documento</t>
  </si>
  <si>
    <t>Usurpación bienes de dominio público</t>
  </si>
  <si>
    <t>Venta de droga</t>
  </si>
  <si>
    <t>Violación de Comunicaciones Electrónicas (Artículo 196 Bis)</t>
  </si>
  <si>
    <t>Violación de correspondencia o comunicaciones</t>
  </si>
  <si>
    <t>Averiguar muerte</t>
  </si>
  <si>
    <t>Hecho atípico</t>
  </si>
  <si>
    <t>Otros delitos</t>
  </si>
  <si>
    <t>Fabricación o circulación de fotografías que semejan valores</t>
  </si>
  <si>
    <t>Lesiones levísimas (golpes)</t>
  </si>
  <si>
    <t>No comparecencia como testigo</t>
  </si>
  <si>
    <t>Palabras  o actos obscenos</t>
  </si>
  <si>
    <t>Otras Contravenciones</t>
  </si>
  <si>
    <t xml:space="preserve">Elaborado por: Sección de Estadística, Dirección de Planificación. </t>
  </si>
  <si>
    <t>Femicidio (tentativa de)</t>
  </si>
  <si>
    <t xml:space="preserve">POR: TIPO DE RESOLUCIÓN  </t>
  </si>
  <si>
    <t xml:space="preserve">POR: SEXO Y TIPO DE CASO </t>
  </si>
  <si>
    <t>SEGÚN: TIPO DE DENUNCIA</t>
  </si>
  <si>
    <t>Lesiones culposas (Ley de Tránsito)</t>
  </si>
  <si>
    <t>Homicidio culposo (Ley de Tránsito)</t>
  </si>
  <si>
    <t>Infracción Ley de Ganado bovino</t>
  </si>
  <si>
    <t>Alteración de Datos y Sabotaje Informático</t>
  </si>
  <si>
    <t>24 meses 3 semanas</t>
  </si>
  <si>
    <t>23 meses 3 semanas</t>
  </si>
  <si>
    <t>25 meses 2 semanas</t>
  </si>
  <si>
    <t>24 meses 2 semanas</t>
  </si>
  <si>
    <t>22 meses 3 semanas</t>
  </si>
  <si>
    <t>9 meses 1 semana</t>
  </si>
  <si>
    <t>---</t>
  </si>
  <si>
    <t>9 meses 3 semanas</t>
  </si>
  <si>
    <t>9 meses 1 semanas</t>
  </si>
  <si>
    <t>32 meses 1 semana</t>
  </si>
  <si>
    <t>23 meses con 3 semanas</t>
  </si>
  <si>
    <t>35 meses 1 semana</t>
  </si>
  <si>
    <t>20 meses 1 semana</t>
  </si>
  <si>
    <t>21 meses 2 semanas</t>
  </si>
  <si>
    <t>17 meses 1 semana</t>
  </si>
  <si>
    <t>24 meses 0 semanas</t>
  </si>
  <si>
    <t>20 meses 3 semanas</t>
  </si>
  <si>
    <t>26 meses 0 semanas</t>
  </si>
  <si>
    <t>21 meses 1 semana</t>
  </si>
  <si>
    <t>21 meses 0 semanas</t>
  </si>
  <si>
    <t>22 meses 0 semanas</t>
  </si>
  <si>
    <t>30 meses 3 semanas</t>
  </si>
  <si>
    <t>0 meses 2 semanas</t>
  </si>
  <si>
    <t>28 meses 2 semanas</t>
  </si>
  <si>
    <t>33 meses 3 semanas</t>
  </si>
  <si>
    <t>15 meses 2 semanas</t>
  </si>
  <si>
    <t>14 meses 0 semanas</t>
  </si>
  <si>
    <t>16 meses 3 semanas</t>
  </si>
  <si>
    <t>23 meses 1 semana</t>
  </si>
  <si>
    <t>25 meses 3 semanas</t>
  </si>
  <si>
    <t>22 meses 2 semanas</t>
  </si>
  <si>
    <t>10 meses 0 semanas</t>
  </si>
  <si>
    <t>37 meses 1 semana</t>
  </si>
  <si>
    <t>5 meses 1 semana</t>
  </si>
  <si>
    <t>27 meses 0 semanas</t>
  </si>
  <si>
    <t>22 meses 1 semana</t>
  </si>
  <si>
    <t>14 meses 1 semana</t>
  </si>
  <si>
    <t>26 meses 2 semanas</t>
  </si>
  <si>
    <t>28 meses 0 semanas</t>
  </si>
  <si>
    <t>30 meses 1 semana</t>
  </si>
  <si>
    <t>24 meses 1 semana</t>
  </si>
  <si>
    <t>35 meses 0 semana</t>
  </si>
  <si>
    <t>48 meses 0 semanas</t>
  </si>
  <si>
    <t>33 meses 2 semanas</t>
  </si>
  <si>
    <t>62 meses 3 semanas</t>
  </si>
  <si>
    <t>19 meses 3 semanas</t>
  </si>
  <si>
    <t>15 meses 1 semana</t>
  </si>
  <si>
    <t>31 meses 1 semana</t>
  </si>
  <si>
    <t>38 meses 2 semanas</t>
  </si>
  <si>
    <t>38 meses 1 semana</t>
  </si>
  <si>
    <t>37 meses 0 semanas</t>
  </si>
  <si>
    <t>41 meses 2 semanas</t>
  </si>
  <si>
    <t>3 meses 3 semanas</t>
  </si>
  <si>
    <t>3 meses 2 semanas</t>
  </si>
  <si>
    <t>13 meses 2 semanas</t>
  </si>
  <si>
    <t>28 meses 1 semana</t>
  </si>
  <si>
    <t>CUADRO N° 4</t>
  </si>
  <si>
    <t>ACTIVOS</t>
  </si>
  <si>
    <t>AL</t>
  </si>
  <si>
    <t>ENTRADOS</t>
  </si>
  <si>
    <t>REENTRADOS</t>
  </si>
  <si>
    <t>TERMINADOS</t>
  </si>
  <si>
    <t>EN</t>
  </si>
  <si>
    <t>TRÁMITE</t>
  </si>
  <si>
    <t>REBELDÍA</t>
  </si>
  <si>
    <t>SUSPENSIÓN</t>
  </si>
  <si>
    <t>PROCESO</t>
  </si>
  <si>
    <t>A PRUEBA</t>
  </si>
  <si>
    <t>CONCILIACIÓN</t>
  </si>
  <si>
    <t>CONDICIONADA</t>
  </si>
  <si>
    <t>AUSENCIA</t>
  </si>
  <si>
    <t>Civil, Trabajo y Familia Puriscal</t>
  </si>
  <si>
    <t>SEGÚN: CIRCUITO JUDICIAL Y DESPACHO</t>
  </si>
  <si>
    <t>MATERIA PENAL JUVENIL: MOVIMIENTO DE TRABAJO EN LOS JUZGADOS</t>
  </si>
  <si>
    <t>SEGÚN: PROVINCIA Y DESPACHO</t>
  </si>
  <si>
    <t>MATERIA PENAL JUVENIL: RESOLUCIONES DICTADAS A LOS MENORES EN LOS JUZGADOS</t>
  </si>
  <si>
    <t>RESOLUCIONES DICTADAS A LOS MENORES</t>
  </si>
  <si>
    <t>SENTENCIAS</t>
  </si>
  <si>
    <t>MEDIDAS IMPUESTAS A LOS MENORES</t>
  </si>
  <si>
    <t>MATERIA PENAL JUVENIL: SENTENCIAS DICTADAS Y MEDIDAS IMPUESTAS A LOS MENORES EN LOS JUZGADOS</t>
  </si>
  <si>
    <t>POR: TIPO DE SENTENCIA DICTADA Y MEDIDA IMPUESTA</t>
  </si>
  <si>
    <t>CUADRO N° 5</t>
  </si>
  <si>
    <t>MENORES</t>
  </si>
  <si>
    <t>SEXO</t>
  </si>
  <si>
    <t>TIPO DE CASO</t>
  </si>
  <si>
    <t>MATERIA PENAL JUVENIL: MENORES REFERIDOS A LOS JUZGADOS</t>
  </si>
  <si>
    <t xml:space="preserve">MATERIA PENAL JUVENIL: MENORES ACUSADOS EN LOS JUZGADOS POR INFRINGIR LA LEY PENAL JUVENIL </t>
  </si>
  <si>
    <t>JUZGADOS</t>
  </si>
  <si>
    <t>Circulación de moneda falsa recibida de buena fe</t>
  </si>
  <si>
    <t>Fabricación, producción o reproducción de pornografía</t>
  </si>
  <si>
    <t>Molestia o estorbo a la autoridad</t>
  </si>
  <si>
    <t>Molestias a transeúntes o conductores</t>
  </si>
  <si>
    <t>Obstrucción de acequias o canales</t>
  </si>
  <si>
    <t>TRÁNSITO</t>
  </si>
  <si>
    <t>MATERIA PENAL JUVENIL: MENORES SENTENCIADOS EN LOS JUZGADOS</t>
  </si>
  <si>
    <t>Orden de orientación y supervisión</t>
  </si>
  <si>
    <t>Prestación de servicio a la comunidad</t>
  </si>
  <si>
    <t>POR: SEXO Y EDAD</t>
  </si>
  <si>
    <t>EDAD</t>
  </si>
  <si>
    <t>SEGÚN: RESOLUCIÓN DICTADA</t>
  </si>
  <si>
    <t>SENTENCIA</t>
  </si>
  <si>
    <t>SANCIONES IMPUESTAS</t>
  </si>
  <si>
    <t>POR: TIPO DE SENTENCIA Y SANCIÓN IMPUESTA</t>
  </si>
  <si>
    <t>DURACIÓN PROMEDIO</t>
  </si>
  <si>
    <t>POR: TIPO DE SENTENCIA</t>
  </si>
  <si>
    <t>RESOLUCIÓN DICTADA</t>
  </si>
  <si>
    <t>Civil, Trabajo, Familia, Penal Juvenil  de Sarapiquí</t>
  </si>
  <si>
    <t>Penal Juvenil I Circ. Jud. Guanacaste (Liberia)</t>
  </si>
  <si>
    <t>Penal Juvenil II Circ. Jud. Guanacaste (Nicoya)</t>
  </si>
  <si>
    <t>Penal Juvenil I Circuito Judicial  Zona Sur (Pérez Zeledón)</t>
  </si>
  <si>
    <t>Penal Juvenil II Circuito Judicial Zona Atlántica (Pococí)</t>
  </si>
  <si>
    <t>PUNTARENAS</t>
  </si>
  <si>
    <t>Penal Juvenil I Circuito Judicial Zona Atlántica (Limón)</t>
  </si>
  <si>
    <t>Penal Juvenil
San Ramón</t>
  </si>
  <si>
    <t>Mixto Sarapiquí</t>
  </si>
  <si>
    <t>Penal Juvenil 
Liberia</t>
  </si>
  <si>
    <t>Penal Juvenil
Nicoya</t>
  </si>
  <si>
    <t>Penal Juvenil
 Pérez Zeledón</t>
  </si>
  <si>
    <t>Penal Juvenil 
Limón</t>
  </si>
  <si>
    <t>Penal Juvenil Pococí</t>
  </si>
  <si>
    <t>Penal Juvenil Heredia</t>
  </si>
  <si>
    <t>Penal Juvenil Alajuela</t>
  </si>
  <si>
    <t xml:space="preserve"> Penal Juvenil Cartago</t>
  </si>
  <si>
    <t>Penal Juvenil
Puntarenas</t>
  </si>
  <si>
    <t>Mixto Buenos Aires</t>
  </si>
  <si>
    <t xml:space="preserve">Penal Juvenil III Cir. Jud. Alajuela (San Ramón) </t>
  </si>
  <si>
    <t>LIMÓN</t>
  </si>
  <si>
    <t>CIRCUITO JUDICIAL Y DESPACHO</t>
  </si>
  <si>
    <t>PROVINCIA Y DESPACHO</t>
  </si>
  <si>
    <t>SAN JOSÉ</t>
  </si>
  <si>
    <t xml:space="preserve">SEGÚN: CIRCUITO JUDICIAL Y DESPACHO </t>
  </si>
  <si>
    <t>DESPACHO</t>
  </si>
  <si>
    <t>SEGÚN: DELITO POR TÍTULO EN EL CÓDIGO PENAL Y LEYES ESPECIALES</t>
  </si>
  <si>
    <t>DELITO POR TÍTULO EN EL CÓDIGO PENAL Y LEYES ESPECIALES</t>
  </si>
  <si>
    <t>OTRAS</t>
  </si>
  <si>
    <t>RESOLUCIONES</t>
  </si>
  <si>
    <t>PROVISIONALES</t>
  </si>
  <si>
    <t>CASOS</t>
  </si>
  <si>
    <t>DURANTE: EL 2015</t>
  </si>
  <si>
    <t>CUADRO N° 6</t>
  </si>
  <si>
    <t>CONTRA LA VIDA………………………………………………………………………………….</t>
  </si>
  <si>
    <t>Agresión Calificada………………………………………………………………………………….</t>
  </si>
  <si>
    <t>Agresión con arma………………………………………………………………………………….</t>
  </si>
  <si>
    <t>Homicidio calificado………………………………………………………………………………….</t>
  </si>
  <si>
    <t>Homicidio calificado (tentativa de)………………………………………………………………………………….</t>
  </si>
  <si>
    <t>Homicidio Culposo………………………………………………………………………………….</t>
  </si>
  <si>
    <t>Homicidio (tentativa de)………………………………………………………………………………….</t>
  </si>
  <si>
    <t>Lesiones culposas………………………………………………………………………………….</t>
  </si>
  <si>
    <t>Lesiones graves………………………………………………………………………………….</t>
  </si>
  <si>
    <t>Lesiones leves………………………………………………………………………………….</t>
  </si>
  <si>
    <t>Lesiones leves en riña………………………………………………………………………………….</t>
  </si>
  <si>
    <t>SEXUALES………………………………………………………………………………….</t>
  </si>
  <si>
    <t>Abusos sexuales contra mayores………………………………………………………………………………….</t>
  </si>
  <si>
    <t>Abusos sexuales contra menores de edad………………………………………………………………………………….</t>
  </si>
  <si>
    <t>Difusión de Pornografía………………………………………………………………………………….</t>
  </si>
  <si>
    <t>Relaciones sexuales con menores………………………………………………………………………………….</t>
  </si>
  <si>
    <t>Violación calificada………………………………………………………………………………….</t>
  </si>
  <si>
    <t>CONTRA LA PROPIEDAD………………………………………………………………………………….</t>
  </si>
  <si>
    <t>Daños agravados………………………………………………………………………………….</t>
  </si>
  <si>
    <t>Extorsión simple………………………………………………………………………………….</t>
  </si>
  <si>
    <t>Hurto agravado………………………………………………………………………………….</t>
  </si>
  <si>
    <t>Hurto (tentativa de)………………………………………………………………………………….</t>
  </si>
  <si>
    <t>Robo agravado………………………………………………………………………………….</t>
  </si>
  <si>
    <t>Robo agravado (tentativa de)………………………………………………………………………………….</t>
  </si>
  <si>
    <t>CONTRA LA SEGURIDAD COMÚN………………………………………………………………………………….</t>
  </si>
  <si>
    <t>Incendio o explosión………………………………………………………………………………….</t>
  </si>
  <si>
    <t>CONTRA LA LIBERTAD………………………………………………………………………………….</t>
  </si>
  <si>
    <t>Amenazas agravadas………………………………………………………………………………….</t>
  </si>
  <si>
    <t>Privación de libertad sin ánimo de lucro………………………………………………………………………………….</t>
  </si>
  <si>
    <t>CONTRA LA ADMINISTRACIÓN DE JUSTICIA………………………………………………………………………………….</t>
  </si>
  <si>
    <t>Falso Testimonio………………………………………………………………………………….</t>
  </si>
  <si>
    <t>Receptación………………………………………………………………………………….</t>
  </si>
  <si>
    <t>CONTRA EL ÁMBITO DE LA INTIMIDAD………………………………………………………………………………….</t>
  </si>
  <si>
    <t>Violación de domicilio………………………………………………………………………………….</t>
  </si>
  <si>
    <t>CONTRA LOS DEBERES DE LA FUNCIÓN PUBLICA………………………………………………………………………………….</t>
  </si>
  <si>
    <t>Corrupción agravada………………………………………………………………………………….</t>
  </si>
  <si>
    <t>CONTRA LA FE PUBLICA………………………………………………………………………………….</t>
  </si>
  <si>
    <t>Falsificación de Señas y Marcas………………………………………………………………………………….</t>
  </si>
  <si>
    <t>Uso de Documento Falso………………………………………………………………………………….</t>
  </si>
  <si>
    <t>CONTRA LA AUTORIDAD PÚBLICA………………………………………………………………………………….</t>
  </si>
  <si>
    <t>Amenaza a un funcionario público………………………………………………………………………………….</t>
  </si>
  <si>
    <t>Desobediencia a la autoridad………………………………………………………………………………….</t>
  </si>
  <si>
    <t>Resistencia a la autoridad………………………………………………………………………………….</t>
  </si>
  <si>
    <t>Resistencia agravada………………………………………………………………………………….</t>
  </si>
  <si>
    <t>CONTRA LEYES ESPECIALES………………………………………………………………………………….</t>
  </si>
  <si>
    <t>Infracciones a la Ley General de Migración y Extranjería………………………………………………………………………………….</t>
  </si>
  <si>
    <t>Infracciones a la Ley General de Aduanas………………………………………………………………………………….</t>
  </si>
  <si>
    <t>CONTRA LA LEY DE TRANSITO………………………………………………………………………………….</t>
  </si>
  <si>
    <t>Conducción Temeraria………………………………………………………………………………….</t>
  </si>
  <si>
    <t>Otras Infracciones a la Ley de Tránsito………………………………………………………………………………….</t>
  </si>
  <si>
    <t>Incumplimiento de una Medida de Protección………………………………………………………………………………….</t>
  </si>
  <si>
    <t>CONTRA LA LEY DE SICOTRÓPICOS………………………………………………………………………………….</t>
  </si>
  <si>
    <t>Tráfico de drogas / Transporte de drogas………………………………………………………………………………….</t>
  </si>
  <si>
    <t>Venta de drogas………………………………………………………………………………….</t>
  </si>
  <si>
    <t>Otras infracciones………………………………………………………………………………….</t>
  </si>
  <si>
    <t>CONTRA LA LEY DE ARMAS Y EXPLOSIVOS………………………………………………………………………………….</t>
  </si>
  <si>
    <t>Portación ilícita de arma permitida………………………………………………………………………………….</t>
  </si>
  <si>
    <t>CONTRA LA LEY DE PENALIZACIÓN DE VIOLENCIA CONTRA LA MUJER………</t>
  </si>
  <si>
    <t>Daños…………………………………………………………………………………………………..</t>
  </si>
  <si>
    <t>Estafa…………………………………………………………………………………………………..</t>
  </si>
  <si>
    <t>Hurto…………………………………………………………………………………………………..</t>
  </si>
  <si>
    <t>Robo simple………………………………………………………………………………………………..</t>
  </si>
  <si>
    <t>Homicidio…………………………………………………………………………………………………..</t>
  </si>
  <si>
    <t>Violación………………………………………………………………………………………………..</t>
  </si>
  <si>
    <t>Absolutoria</t>
  </si>
  <si>
    <t>Condenatoria</t>
  </si>
  <si>
    <t>TOTAL…………………………………………………………………………………….</t>
  </si>
  <si>
    <t>MATERIA PENAL JUVENIL: DURACIÓN PROMEDIO DE LAS SENTENCIAS DICTADAS A LOS MENORES EN LOS JUZGADOS</t>
  </si>
  <si>
    <t>CUADRO N° 7</t>
  </si>
  <si>
    <t>MATERIA PENAL JUVENIL: DURACIÓN PROMEDIO DE LAS SENTENCIAS DICTADAS</t>
  </si>
  <si>
    <t>A LOS MENORES EN LOS JUZGADOS</t>
  </si>
  <si>
    <t>CUADRO N° 9</t>
  </si>
  <si>
    <t>DESPACHO JUDICIAL</t>
  </si>
  <si>
    <t>CUADRO N° 10</t>
  </si>
  <si>
    <t xml:space="preserve">Mixto Upala </t>
  </si>
  <si>
    <t>Índice de Cuadros Estadísticos</t>
  </si>
  <si>
    <t>Cuadro Nº</t>
  </si>
  <si>
    <t xml:space="preserve">Descripción </t>
  </si>
  <si>
    <t>Juzgados Penales Juveniles 2015</t>
  </si>
  <si>
    <t>SEGÚN: DESPACHO</t>
  </si>
  <si>
    <t>POR: DESPACHO</t>
  </si>
  <si>
    <t>Materia Penal Juvenil: Movimiento de trabajo en los juzgados</t>
  </si>
  <si>
    <t>Según: Circuito Judicial y despacho</t>
  </si>
  <si>
    <t xml:space="preserve">Durante: el 2015 </t>
  </si>
  <si>
    <t>Según: Provincia y despacho</t>
  </si>
  <si>
    <t>Materia Penal Juvenil: Resoluciones dictadas a los menores en los juzgados</t>
  </si>
  <si>
    <t xml:space="preserve">Por: Tipo de resolución  </t>
  </si>
  <si>
    <t>Materia Penal Juvenil: Sentencias dictadas y medidas impuestas a los menores en los juzgados</t>
  </si>
  <si>
    <t xml:space="preserve">Según: Circuito Judicial y despacho </t>
  </si>
  <si>
    <t>Por: Tipo de sentencia dictada y medida impuesta</t>
  </si>
  <si>
    <t>Materia Penal Juvenil: Menores sentenciados en los juzgados</t>
  </si>
  <si>
    <t>Según: Resolución dictada</t>
  </si>
  <si>
    <t>Por: Sexo y edad</t>
  </si>
  <si>
    <t>Según: Delito por título en el Código Penal y leyes especiales</t>
  </si>
  <si>
    <t>Por: Tipo de sentencia y sanción impuesta</t>
  </si>
  <si>
    <t>Materia Penal Juvenil: Duración promedio de las sentencias dictadas a los menores en los juzgados</t>
  </si>
  <si>
    <t>Según: Despacho</t>
  </si>
  <si>
    <t>Por: Tipo de sentencia</t>
  </si>
  <si>
    <t>Materia Penal Juvenil: Menores referidos a los juzgados</t>
  </si>
  <si>
    <t xml:space="preserve">Por: Sexo y tipo de caso </t>
  </si>
  <si>
    <t xml:space="preserve">Materia Penal Juvenil: Menores acusados en los juzgados por infringir la Ley Penal Juvenil </t>
  </si>
  <si>
    <t>Según: Tipo de denuncia</t>
  </si>
  <si>
    <t>Por: Despacho</t>
  </si>
  <si>
    <t>Durante: el 2015</t>
  </si>
</sst>
</file>

<file path=xl/styles.xml><?xml version="1.0" encoding="utf-8"?>
<styleSheet xmlns="http://schemas.openxmlformats.org/spreadsheetml/2006/main">
  <numFmts count="1">
    <numFmt numFmtId="164" formatCode="_([$€]* #,##0.00_);_([$€]* \(#,##0.00\);_([$€]* \-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56"/>
      <name val="Calibri"/>
      <family val="2"/>
    </font>
    <font>
      <b/>
      <sz val="14"/>
      <name val="Times New Roman"/>
      <family val="1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2"/>
      <color indexed="10"/>
      <name val="Times New Roman"/>
      <family val="1"/>
    </font>
    <font>
      <sz val="8"/>
      <color indexed="8"/>
      <name val="Arial"/>
      <family val="2"/>
    </font>
    <font>
      <sz val="12"/>
      <color indexed="10"/>
      <name val="Times New Roman"/>
      <family val="1"/>
    </font>
    <font>
      <sz val="10"/>
      <name val="Times New Roman"/>
      <family val="1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sz val="12"/>
      <color theme="1"/>
      <name val="Times New Roman"/>
      <family val="1"/>
    </font>
    <font>
      <b/>
      <sz val="12"/>
      <color indexed="53"/>
      <name val="Times New Roman"/>
      <family val="1"/>
    </font>
    <font>
      <sz val="12"/>
      <name val="Arial"/>
      <family val="2"/>
    </font>
    <font>
      <b/>
      <sz val="12"/>
      <color rgb="FFFF000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b/>
      <sz val="11"/>
      <color indexed="62"/>
      <name val="Calibri"/>
      <family val="2"/>
    </font>
    <font>
      <sz val="8"/>
      <color indexed="17"/>
      <name val="Arial"/>
      <family val="2"/>
    </font>
    <font>
      <sz val="11"/>
      <color indexed="20"/>
      <name val="Calibri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11"/>
      <color indexed="60"/>
      <name val="Calibri"/>
      <family val="2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2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3" borderId="0" applyNumberFormat="0" applyBorder="0" applyAlignment="0" applyProtection="0"/>
    <xf numFmtId="0" fontId="9" fillId="4" borderId="0" applyNumberFormat="0" applyBorder="0" applyAlignment="0" applyProtection="0"/>
    <xf numFmtId="0" fontId="23" fillId="13" borderId="1" applyNumberFormat="0" applyAlignment="0" applyProtection="0"/>
    <xf numFmtId="0" fontId="5" fillId="0" borderId="0" applyNumberFormat="0" applyFill="0" applyBorder="0" applyProtection="0">
      <alignment horizontal="left"/>
    </xf>
    <xf numFmtId="0" fontId="8" fillId="22" borderId="2" applyNumberFormat="0" applyAlignment="0" applyProtection="0"/>
    <xf numFmtId="0" fontId="11" fillId="0" borderId="3" applyNumberFormat="0" applyFill="0" applyAlignment="0" applyProtection="0"/>
    <xf numFmtId="0" fontId="16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0" fillId="7" borderId="1" applyNumberFormat="0" applyAlignment="0" applyProtection="0"/>
    <xf numFmtId="164" fontId="6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28" fillId="13" borderId="9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1" fillId="0" borderId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4" borderId="0" applyNumberFormat="0" applyBorder="0" applyAlignment="0" applyProtection="0"/>
    <xf numFmtId="0" fontId="34" fillId="27" borderId="0" applyNumberFormat="0" applyBorder="0" applyAlignment="0" applyProtection="0"/>
    <xf numFmtId="0" fontId="34" fillId="25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28" borderId="0" applyNumberFormat="0" applyBorder="0" applyAlignment="0" applyProtection="0"/>
    <xf numFmtId="0" fontId="34" fillId="31" borderId="0" applyNumberFormat="0" applyBorder="0" applyAlignment="0" applyProtection="0"/>
    <xf numFmtId="0" fontId="34" fillId="25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25" borderId="0" applyNumberFormat="0" applyBorder="0" applyAlignment="0" applyProtection="0"/>
    <xf numFmtId="0" fontId="9" fillId="33" borderId="0" applyNumberFormat="0" applyBorder="0" applyAlignment="0" applyProtection="0"/>
    <xf numFmtId="0" fontId="36" fillId="24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8" fillId="34" borderId="2" applyNumberFormat="0" applyAlignment="0" applyProtection="0"/>
    <xf numFmtId="0" fontId="11" fillId="0" borderId="3" applyNumberFormat="0" applyFill="0" applyAlignment="0" applyProtection="0"/>
    <xf numFmtId="0" fontId="37" fillId="22" borderId="2" applyNumberFormat="0" applyAlignment="0" applyProtection="0"/>
    <xf numFmtId="0" fontId="5" fillId="0" borderId="0" applyNumberFormat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2" borderId="0" applyNumberFormat="0" applyBorder="0" applyAlignment="0" applyProtection="0"/>
    <xf numFmtId="0" fontId="35" fillId="38" borderId="0" applyNumberFormat="0" applyBorder="0" applyAlignment="0" applyProtection="0"/>
    <xf numFmtId="0" fontId="10" fillId="25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39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7" borderId="1" applyNumberFormat="0" applyAlignment="0" applyProtection="0"/>
    <xf numFmtId="0" fontId="42" fillId="0" borderId="3" applyNumberFormat="0" applyFill="0" applyAlignment="0" applyProtection="0"/>
    <xf numFmtId="0" fontId="43" fillId="30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5" fillId="0" borderId="0"/>
    <xf numFmtId="0" fontId="46" fillId="0" borderId="0"/>
    <xf numFmtId="0" fontId="45" fillId="0" borderId="0"/>
    <xf numFmtId="0" fontId="44" fillId="0" borderId="0"/>
    <xf numFmtId="0" fontId="45" fillId="0" borderId="0"/>
    <xf numFmtId="0" fontId="46" fillId="26" borderId="8" applyNumberFormat="0" applyAlignment="0" applyProtection="0"/>
    <xf numFmtId="0" fontId="5" fillId="8" borderId="8" applyNumberFormat="0" applyFont="0" applyAlignment="0" applyProtection="0"/>
    <xf numFmtId="0" fontId="47" fillId="0" borderId="0" applyNumberFormat="0" applyFill="0" applyBorder="0" applyAlignment="0" applyProtection="0"/>
    <xf numFmtId="0" fontId="48" fillId="24" borderId="9" applyNumberFormat="0" applyAlignment="0" applyProtection="0"/>
    <xf numFmtId="0" fontId="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0" borderId="58" applyNumberFormat="0" applyFill="0" applyAlignment="0" applyProtection="0"/>
    <xf numFmtId="0" fontId="50" fillId="0" borderId="59" applyNumberFormat="0" applyFill="0" applyAlignment="0" applyProtection="0"/>
    <xf numFmtId="0" fontId="38" fillId="0" borderId="58" applyNumberFormat="0" applyFill="0" applyAlignment="0" applyProtection="0"/>
    <xf numFmtId="0" fontId="51" fillId="0" borderId="0" applyNumberFormat="0" applyFill="0" applyBorder="0" applyAlignment="0" applyProtection="0"/>
    <xf numFmtId="0" fontId="47" fillId="0" borderId="0" applyNumberFormat="0" applyFill="0" applyBorder="0" applyProtection="0">
      <alignment horizontal="left"/>
    </xf>
    <xf numFmtId="0" fontId="52" fillId="0" borderId="60" applyNumberFormat="0" applyFill="0" applyAlignment="0" applyProtection="0"/>
    <xf numFmtId="0" fontId="5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330">
    <xf numFmtId="0" fontId="0" fillId="0" borderId="0" xfId="0"/>
    <xf numFmtId="0" fontId="3" fillId="0" borderId="0" xfId="39" applyFont="1" applyFill="1" applyBorder="1"/>
    <xf numFmtId="0" fontId="4" fillId="0" borderId="0" xfId="39" applyFont="1" applyFill="1" applyAlignment="1" applyProtection="1">
      <alignment horizontal="left"/>
    </xf>
    <xf numFmtId="0" fontId="3" fillId="0" borderId="0" xfId="39" applyFont="1" applyFill="1"/>
    <xf numFmtId="0" fontId="4" fillId="0" borderId="0" xfId="39" applyFont="1" applyFill="1" applyBorder="1" applyAlignment="1" applyProtection="1"/>
    <xf numFmtId="0" fontId="3" fillId="0" borderId="19" xfId="39" applyFont="1" applyFill="1" applyBorder="1"/>
    <xf numFmtId="0" fontId="3" fillId="0" borderId="15" xfId="39" applyFont="1" applyFill="1" applyBorder="1"/>
    <xf numFmtId="0" fontId="3" fillId="0" borderId="14" xfId="39" applyFont="1" applyFill="1" applyBorder="1"/>
    <xf numFmtId="0" fontId="3" fillId="0" borderId="16" xfId="39" applyFont="1" applyFill="1" applyBorder="1"/>
    <xf numFmtId="0" fontId="20" fillId="0" borderId="0" xfId="39" applyFont="1" applyFill="1" applyBorder="1"/>
    <xf numFmtId="0" fontId="3" fillId="0" borderId="39" xfId="39" applyFont="1" applyFill="1" applyBorder="1"/>
    <xf numFmtId="0" fontId="3" fillId="0" borderId="18" xfId="39" applyFont="1" applyFill="1" applyBorder="1" applyAlignment="1" applyProtection="1">
      <alignment horizontal="fill"/>
    </xf>
    <xf numFmtId="0" fontId="17" fillId="0" borderId="13" xfId="39" applyFont="1" applyFill="1" applyBorder="1" applyAlignment="1" applyProtection="1">
      <alignment horizontal="center"/>
    </xf>
    <xf numFmtId="0" fontId="17" fillId="0" borderId="13" xfId="39" applyFont="1" applyFill="1" applyBorder="1" applyAlignment="1">
      <alignment horizontal="center"/>
    </xf>
    <xf numFmtId="0" fontId="17" fillId="0" borderId="12" xfId="39" applyFont="1" applyFill="1" applyBorder="1" applyAlignment="1">
      <alignment horizontal="center"/>
    </xf>
    <xf numFmtId="0" fontId="17" fillId="0" borderId="0" xfId="39" applyFont="1" applyFill="1" applyBorder="1" applyAlignment="1">
      <alignment horizontal="center"/>
    </xf>
    <xf numFmtId="0" fontId="4" fillId="0" borderId="53" xfId="39" applyFont="1" applyFill="1" applyBorder="1" applyAlignment="1" applyProtection="1">
      <alignment horizontal="center" vertical="center"/>
    </xf>
    <xf numFmtId="0" fontId="4" fillId="0" borderId="54" xfId="39" applyFont="1" applyFill="1" applyBorder="1" applyAlignment="1" applyProtection="1">
      <alignment horizontal="center" vertical="center" wrapText="1"/>
    </xf>
    <xf numFmtId="0" fontId="4" fillId="0" borderId="25" xfId="39" applyFont="1" applyFill="1" applyBorder="1" applyAlignment="1">
      <alignment horizontal="center" vertical="center" wrapText="1"/>
    </xf>
    <xf numFmtId="0" fontId="4" fillId="0" borderId="55" xfId="39" applyFont="1" applyFill="1" applyBorder="1" applyAlignment="1">
      <alignment horizontal="center" vertical="center" wrapText="1"/>
    </xf>
    <xf numFmtId="0" fontId="4" fillId="0" borderId="56" xfId="39" applyFont="1" applyFill="1" applyBorder="1" applyAlignment="1">
      <alignment horizontal="center" vertical="center" wrapText="1"/>
    </xf>
    <xf numFmtId="0" fontId="4" fillId="0" borderId="53" xfId="39" applyFont="1" applyFill="1" applyBorder="1" applyAlignment="1">
      <alignment horizontal="center" vertical="center" wrapText="1"/>
    </xf>
    <xf numFmtId="3" fontId="4" fillId="0" borderId="13" xfId="39" applyNumberFormat="1" applyFont="1" applyFill="1" applyBorder="1" applyAlignment="1">
      <alignment horizontal="center"/>
    </xf>
    <xf numFmtId="3" fontId="4" fillId="0" borderId="12" xfId="39" applyNumberFormat="1" applyFont="1" applyFill="1" applyBorder="1" applyAlignment="1">
      <alignment horizontal="center"/>
    </xf>
    <xf numFmtId="3" fontId="4" fillId="0" borderId="0" xfId="39" applyNumberFormat="1" applyFont="1" applyFill="1" applyBorder="1" applyAlignment="1">
      <alignment horizontal="center"/>
    </xf>
    <xf numFmtId="3" fontId="4" fillId="0" borderId="38" xfId="39" applyNumberFormat="1" applyFont="1" applyFill="1" applyBorder="1" applyAlignment="1">
      <alignment horizontal="center"/>
    </xf>
    <xf numFmtId="3" fontId="3" fillId="0" borderId="13" xfId="39" applyNumberFormat="1" applyFont="1" applyFill="1" applyBorder="1" applyAlignment="1">
      <alignment horizontal="center"/>
    </xf>
    <xf numFmtId="3" fontId="19" fillId="0" borderId="13" xfId="39" applyNumberFormat="1" applyFont="1" applyFill="1" applyBorder="1" applyAlignment="1">
      <alignment horizontal="center"/>
    </xf>
    <xf numFmtId="3" fontId="19" fillId="0" borderId="12" xfId="39" applyNumberFormat="1" applyFont="1" applyFill="1" applyBorder="1" applyAlignment="1">
      <alignment horizontal="center"/>
    </xf>
    <xf numFmtId="3" fontId="19" fillId="0" borderId="0" xfId="39" applyNumberFormat="1" applyFont="1" applyFill="1" applyBorder="1" applyAlignment="1">
      <alignment horizontal="center"/>
    </xf>
    <xf numFmtId="3" fontId="19" fillId="0" borderId="38" xfId="39" applyNumberFormat="1" applyFont="1" applyFill="1" applyBorder="1" applyAlignment="1">
      <alignment horizontal="center"/>
    </xf>
    <xf numFmtId="3" fontId="3" fillId="0" borderId="12" xfId="39" applyNumberFormat="1" applyFont="1" applyFill="1" applyBorder="1" applyAlignment="1">
      <alignment horizontal="center"/>
    </xf>
    <xf numFmtId="3" fontId="3" fillId="0" borderId="0" xfId="39" applyNumberFormat="1" applyFont="1" applyFill="1" applyBorder="1" applyAlignment="1">
      <alignment horizontal="center"/>
    </xf>
    <xf numFmtId="3" fontId="3" fillId="0" borderId="38" xfId="39" applyNumberFormat="1" applyFont="1" applyFill="1" applyBorder="1" applyAlignment="1">
      <alignment horizontal="center"/>
    </xf>
    <xf numFmtId="0" fontId="3" fillId="0" borderId="0" xfId="0" applyFont="1" applyBorder="1"/>
    <xf numFmtId="0" fontId="20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20" fillId="0" borderId="0" xfId="39" applyFont="1" applyFill="1"/>
    <xf numFmtId="0" fontId="4" fillId="0" borderId="0" xfId="0" applyFont="1" applyFill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33" xfId="0" applyFont="1" applyFill="1" applyBorder="1"/>
    <xf numFmtId="0" fontId="4" fillId="0" borderId="46" xfId="0" applyFont="1" applyFill="1" applyBorder="1" applyAlignment="1">
      <alignment horizontal="center"/>
    </xf>
    <xf numFmtId="0" fontId="3" fillId="0" borderId="31" xfId="0" applyFont="1" applyFill="1" applyBorder="1"/>
    <xf numFmtId="0" fontId="4" fillId="0" borderId="47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14" fontId="4" fillId="0" borderId="18" xfId="0" applyNumberFormat="1" applyFont="1" applyFill="1" applyBorder="1" applyAlignment="1">
      <alignment horizontal="center"/>
    </xf>
    <xf numFmtId="14" fontId="4" fillId="0" borderId="20" xfId="0" applyNumberFormat="1" applyFont="1" applyFill="1" applyBorder="1" applyAlignment="1">
      <alignment horizontal="center"/>
    </xf>
    <xf numFmtId="14" fontId="4" fillId="0" borderId="2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45" xfId="0" applyFont="1" applyFill="1" applyBorder="1"/>
    <xf numFmtId="0" fontId="3" fillId="0" borderId="24" xfId="0" applyFont="1" applyFill="1" applyBorder="1"/>
    <xf numFmtId="0" fontId="3" fillId="0" borderId="45" xfId="0" applyFont="1" applyFill="1" applyBorder="1"/>
    <xf numFmtId="14" fontId="4" fillId="0" borderId="48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0" applyFont="1" applyFill="1" applyBorder="1"/>
    <xf numFmtId="0" fontId="31" fillId="0" borderId="13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3" fontId="4" fillId="0" borderId="13" xfId="0" applyNumberFormat="1" applyFont="1" applyFill="1" applyBorder="1" applyAlignment="1" applyProtection="1">
      <alignment horizontal="center"/>
    </xf>
    <xf numFmtId="3" fontId="4" fillId="0" borderId="12" xfId="0" applyNumberFormat="1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/>
    <xf numFmtId="3" fontId="3" fillId="0" borderId="13" xfId="0" applyNumberFormat="1" applyFont="1" applyFill="1" applyBorder="1" applyAlignment="1" applyProtection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0" fontId="4" fillId="0" borderId="20" xfId="0" applyFont="1" applyFill="1" applyBorder="1" applyAlignment="1" applyProtection="1"/>
    <xf numFmtId="3" fontId="4" fillId="0" borderId="18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/>
    <xf numFmtId="3" fontId="3" fillId="0" borderId="18" xfId="0" applyNumberFormat="1" applyFont="1" applyFill="1" applyBorder="1" applyAlignment="1">
      <alignment horizontal="center"/>
    </xf>
    <xf numFmtId="3" fontId="3" fillId="0" borderId="13" xfId="0" quotePrefix="1" applyNumberFormat="1" applyFont="1" applyFill="1" applyBorder="1" applyAlignment="1">
      <alignment horizontal="center"/>
    </xf>
    <xf numFmtId="3" fontId="3" fillId="0" borderId="12" xfId="0" quotePrefix="1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 applyProtection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0" fontId="3" fillId="0" borderId="20" xfId="0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0" fontId="3" fillId="0" borderId="57" xfId="0" applyFont="1" applyFill="1" applyBorder="1" applyAlignment="1" applyProtection="1"/>
    <xf numFmtId="0" fontId="3" fillId="0" borderId="19" xfId="0" applyFont="1" applyFill="1" applyBorder="1" applyAlignment="1" applyProtection="1">
      <alignment horizontal="center"/>
    </xf>
    <xf numFmtId="0" fontId="3" fillId="0" borderId="15" xfId="0" applyFont="1" applyFill="1" applyBorder="1"/>
    <xf numFmtId="0" fontId="3" fillId="0" borderId="15" xfId="0" applyFont="1" applyFill="1" applyBorder="1" applyAlignment="1" applyProtection="1">
      <alignment horizontal="center"/>
    </xf>
    <xf numFmtId="0" fontId="3" fillId="0" borderId="14" xfId="0" applyFont="1" applyFill="1" applyBorder="1"/>
    <xf numFmtId="0" fontId="3" fillId="0" borderId="0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3" fontId="33" fillId="0" borderId="13" xfId="0" applyNumberFormat="1" applyFont="1" applyFill="1" applyBorder="1" applyAlignment="1" applyProtection="1">
      <alignment horizontal="center"/>
    </xf>
    <xf numFmtId="3" fontId="33" fillId="0" borderId="13" xfId="0" applyNumberFormat="1" applyFont="1" applyFill="1" applyBorder="1" applyAlignment="1">
      <alignment horizontal="center"/>
    </xf>
    <xf numFmtId="3" fontId="33" fillId="0" borderId="12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9" xfId="0" applyFont="1" applyFill="1" applyBorder="1" applyAlignment="1" applyProtection="1"/>
    <xf numFmtId="0" fontId="4" fillId="0" borderId="11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17" fillId="0" borderId="18" xfId="0" applyFont="1" applyFill="1" applyBorder="1" applyAlignment="1">
      <alignment horizontal="right"/>
    </xf>
    <xf numFmtId="0" fontId="3" fillId="0" borderId="1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1" fontId="33" fillId="0" borderId="13" xfId="0" applyNumberFormat="1" applyFont="1" applyBorder="1" applyAlignment="1">
      <alignment horizontal="center"/>
    </xf>
    <xf numFmtId="1" fontId="33" fillId="0" borderId="12" xfId="0" applyNumberFormat="1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28" xfId="0" applyFont="1" applyFill="1" applyBorder="1" applyAlignment="1" applyProtection="1"/>
    <xf numFmtId="0" fontId="4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 applyProtection="1"/>
    <xf numFmtId="0" fontId="17" fillId="0" borderId="13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4" fillId="0" borderId="0" xfId="39" applyFont="1" applyFill="1"/>
    <xf numFmtId="0" fontId="3" fillId="0" borderId="0" xfId="39" applyFont="1" applyFill="1" applyAlignment="1">
      <alignment horizontal="center"/>
    </xf>
    <xf numFmtId="0" fontId="4" fillId="0" borderId="0" xfId="39" applyFont="1" applyFill="1" applyAlignment="1">
      <alignment horizontal="center"/>
    </xf>
    <xf numFmtId="0" fontId="4" fillId="0" borderId="11" xfId="39" applyFont="1" applyFill="1" applyBorder="1" applyAlignment="1">
      <alignment horizontal="center" vertical="center" wrapText="1"/>
    </xf>
    <xf numFmtId="0" fontId="4" fillId="0" borderId="17" xfId="39" applyFont="1" applyFill="1" applyBorder="1" applyAlignment="1">
      <alignment horizontal="center" vertical="center" wrapText="1"/>
    </xf>
    <xf numFmtId="0" fontId="4" fillId="0" borderId="10" xfId="39" applyFont="1" applyFill="1" applyBorder="1" applyAlignment="1">
      <alignment horizontal="center" vertical="center" wrapText="1"/>
    </xf>
    <xf numFmtId="0" fontId="3" fillId="0" borderId="0" xfId="39" applyFont="1" applyFill="1" applyBorder="1" applyAlignment="1">
      <alignment vertical="center"/>
    </xf>
    <xf numFmtId="3" fontId="17" fillId="0" borderId="10" xfId="39" applyNumberFormat="1" applyFont="1" applyFill="1" applyBorder="1" applyAlignment="1">
      <alignment horizontal="center"/>
    </xf>
    <xf numFmtId="3" fontId="17" fillId="0" borderId="11" xfId="39" applyNumberFormat="1" applyFont="1" applyFill="1" applyBorder="1" applyAlignment="1">
      <alignment horizontal="center"/>
    </xf>
    <xf numFmtId="0" fontId="4" fillId="0" borderId="0" xfId="39" applyFont="1" applyFill="1" applyBorder="1" applyAlignment="1">
      <alignment horizontal="center"/>
    </xf>
    <xf numFmtId="3" fontId="17" fillId="0" borderId="12" xfId="39" applyNumberFormat="1" applyFont="1" applyFill="1" applyBorder="1" applyAlignment="1">
      <alignment horizontal="center"/>
    </xf>
    <xf numFmtId="0" fontId="4" fillId="0" borderId="0" xfId="39" applyFont="1" applyFill="1" applyBorder="1" applyAlignment="1">
      <alignment horizontal="left"/>
    </xf>
    <xf numFmtId="3" fontId="3" fillId="0" borderId="12" xfId="39" applyNumberFormat="1" applyFont="1" applyFill="1" applyBorder="1" applyAlignment="1">
      <alignment horizontal="center" wrapText="1"/>
    </xf>
    <xf numFmtId="3" fontId="3" fillId="0" borderId="13" xfId="39" applyNumberFormat="1" applyFont="1" applyFill="1" applyBorder="1" applyAlignment="1">
      <alignment horizontal="center" wrapText="1"/>
    </xf>
    <xf numFmtId="0" fontId="3" fillId="0" borderId="0" xfId="39" applyFont="1" applyFill="1" applyBorder="1" applyAlignment="1">
      <alignment horizontal="left"/>
    </xf>
    <xf numFmtId="3" fontId="3" fillId="0" borderId="0" xfId="39" applyNumberFormat="1" applyFont="1" applyFill="1" applyBorder="1" applyAlignment="1">
      <alignment horizontal="left" wrapText="1"/>
    </xf>
    <xf numFmtId="0" fontId="3" fillId="0" borderId="0" xfId="39" applyFont="1" applyFill="1" applyAlignment="1" applyProtection="1">
      <alignment horizontal="left"/>
    </xf>
    <xf numFmtId="0" fontId="3" fillId="0" borderId="0" xfId="39" applyFont="1" applyFill="1" applyAlignment="1">
      <alignment horizontal="left"/>
    </xf>
    <xf numFmtId="0" fontId="3" fillId="0" borderId="12" xfId="39" applyFont="1" applyFill="1" applyBorder="1"/>
    <xf numFmtId="3" fontId="19" fillId="0" borderId="18" xfId="39" applyNumberFormat="1" applyFont="1" applyFill="1" applyBorder="1" applyAlignment="1">
      <alignment horizontal="center" wrapText="1"/>
    </xf>
    <xf numFmtId="3" fontId="19" fillId="0" borderId="0" xfId="39" applyNumberFormat="1" applyFont="1" applyFill="1" applyBorder="1" applyAlignment="1">
      <alignment horizontal="center" wrapText="1"/>
    </xf>
    <xf numFmtId="3" fontId="19" fillId="0" borderId="29" xfId="39" applyNumberFormat="1" applyFont="1" applyFill="1" applyBorder="1" applyAlignment="1">
      <alignment horizontal="center" wrapText="1"/>
    </xf>
    <xf numFmtId="3" fontId="19" fillId="0" borderId="35" xfId="39" applyNumberFormat="1" applyFont="1" applyFill="1" applyBorder="1" applyAlignment="1">
      <alignment horizontal="center" wrapText="1"/>
    </xf>
    <xf numFmtId="0" fontId="4" fillId="0" borderId="16" xfId="39" applyFont="1" applyFill="1" applyBorder="1" applyAlignment="1">
      <alignment horizontal="left"/>
    </xf>
    <xf numFmtId="1" fontId="4" fillId="0" borderId="15" xfId="39" applyNumberFormat="1" applyFont="1" applyFill="1" applyBorder="1" applyAlignment="1">
      <alignment horizontal="center" wrapText="1"/>
    </xf>
    <xf numFmtId="1" fontId="3" fillId="0" borderId="15" xfId="39" applyNumberFormat="1" applyFont="1" applyFill="1" applyBorder="1" applyAlignment="1">
      <alignment horizontal="center" wrapText="1"/>
    </xf>
    <xf numFmtId="1" fontId="3" fillId="0" borderId="14" xfId="39" applyNumberFormat="1" applyFont="1" applyFill="1" applyBorder="1" applyAlignment="1">
      <alignment horizontal="center" wrapText="1"/>
    </xf>
    <xf numFmtId="0" fontId="4" fillId="0" borderId="0" xfId="39" applyFont="1" applyFill="1" applyBorder="1"/>
    <xf numFmtId="0" fontId="4" fillId="0" borderId="28" xfId="39" applyFont="1" applyFill="1" applyBorder="1" applyAlignment="1">
      <alignment horizontal="center"/>
    </xf>
    <xf numFmtId="0" fontId="4" fillId="0" borderId="45" xfId="39" applyFont="1" applyFill="1" applyBorder="1" applyAlignment="1">
      <alignment horizontal="center"/>
    </xf>
    <xf numFmtId="0" fontId="4" fillId="0" borderId="16" xfId="39" applyFont="1" applyFill="1" applyBorder="1" applyAlignment="1">
      <alignment horizontal="center"/>
    </xf>
    <xf numFmtId="0" fontId="4" fillId="0" borderId="29" xfId="39" applyFont="1" applyFill="1" applyBorder="1" applyAlignment="1">
      <alignment horizontal="center"/>
    </xf>
    <xf numFmtId="0" fontId="4" fillId="0" borderId="30" xfId="39" applyFont="1" applyFill="1" applyBorder="1" applyAlignment="1">
      <alignment horizontal="center"/>
    </xf>
    <xf numFmtId="0" fontId="4" fillId="0" borderId="31" xfId="39" applyFont="1" applyFill="1" applyBorder="1" applyAlignment="1">
      <alignment horizontal="center"/>
    </xf>
    <xf numFmtId="0" fontId="33" fillId="0" borderId="13" xfId="39" applyFont="1" applyFill="1" applyBorder="1" applyAlignment="1">
      <alignment horizontal="center"/>
    </xf>
    <xf numFmtId="0" fontId="3" fillId="0" borderId="12" xfId="39" applyFont="1" applyFill="1" applyBorder="1" applyAlignment="1">
      <alignment horizontal="center"/>
    </xf>
    <xf numFmtId="0" fontId="3" fillId="0" borderId="0" xfId="39" applyFont="1" applyFill="1" applyBorder="1" applyAlignment="1">
      <alignment horizontal="center"/>
    </xf>
    <xf numFmtId="0" fontId="3" fillId="0" borderId="32" xfId="39" applyFont="1" applyFill="1" applyBorder="1" applyAlignment="1">
      <alignment horizontal="center"/>
    </xf>
    <xf numFmtId="0" fontId="3" fillId="0" borderId="33" xfId="39" applyFont="1" applyFill="1" applyBorder="1" applyAlignment="1">
      <alignment horizontal="center"/>
    </xf>
    <xf numFmtId="3" fontId="4" fillId="0" borderId="29" xfId="39" applyNumberFormat="1" applyFont="1" applyFill="1" applyBorder="1" applyAlignment="1">
      <alignment horizontal="center"/>
    </xf>
    <xf numFmtId="3" fontId="3" fillId="0" borderId="29" xfId="39" applyNumberFormat="1" applyFont="1" applyFill="1" applyBorder="1" applyAlignment="1">
      <alignment horizontal="center"/>
    </xf>
    <xf numFmtId="0" fontId="4" fillId="0" borderId="0" xfId="39" applyNumberFormat="1" applyFont="1" applyFill="1" applyBorder="1" applyAlignment="1">
      <alignment horizontal="center"/>
    </xf>
    <xf numFmtId="0" fontId="3" fillId="0" borderId="0" xfId="39" applyNumberFormat="1" applyFont="1" applyFill="1" applyBorder="1" applyAlignment="1">
      <alignment horizontal="center"/>
    </xf>
    <xf numFmtId="0" fontId="3" fillId="0" borderId="15" xfId="39" applyFont="1" applyFill="1" applyBorder="1" applyAlignment="1">
      <alignment horizontal="center"/>
    </xf>
    <xf numFmtId="0" fontId="3" fillId="0" borderId="14" xfId="39" applyNumberFormat="1" applyFont="1" applyFill="1" applyBorder="1" applyAlignment="1">
      <alignment horizontal="center"/>
    </xf>
    <xf numFmtId="0" fontId="3" fillId="0" borderId="16" xfId="39" applyFont="1" applyFill="1" applyBorder="1" applyAlignment="1">
      <alignment horizontal="center"/>
    </xf>
    <xf numFmtId="0" fontId="3" fillId="0" borderId="34" xfId="39" applyNumberFormat="1" applyFont="1" applyFill="1" applyBorder="1" applyAlignment="1">
      <alignment horizontal="center"/>
    </xf>
    <xf numFmtId="0" fontId="3" fillId="0" borderId="28" xfId="39" applyNumberFormat="1" applyFont="1" applyFill="1" applyBorder="1" applyAlignment="1">
      <alignment horizontal="center"/>
    </xf>
    <xf numFmtId="0" fontId="4" fillId="0" borderId="0" xfId="39" applyFont="1"/>
    <xf numFmtId="0" fontId="3" fillId="0" borderId="0" xfId="39" applyFont="1"/>
    <xf numFmtId="0" fontId="3" fillId="0" borderId="0" xfId="39" applyFont="1" applyBorder="1"/>
    <xf numFmtId="0" fontId="4" fillId="0" borderId="0" xfId="39" applyFont="1" applyAlignment="1">
      <alignment horizontal="center"/>
    </xf>
    <xf numFmtId="0" fontId="3" fillId="0" borderId="47" xfId="39" applyFont="1" applyBorder="1"/>
    <xf numFmtId="0" fontId="4" fillId="0" borderId="17" xfId="39" applyFont="1" applyBorder="1" applyAlignment="1">
      <alignment horizontal="center"/>
    </xf>
    <xf numFmtId="0" fontId="4" fillId="0" borderId="48" xfId="39" applyFont="1" applyBorder="1" applyAlignment="1">
      <alignment horizontal="center" vertical="center"/>
    </xf>
    <xf numFmtId="0" fontId="4" fillId="0" borderId="19" xfId="39" applyFont="1" applyBorder="1" applyAlignment="1">
      <alignment horizontal="center"/>
    </xf>
    <xf numFmtId="0" fontId="4" fillId="0" borderId="14" xfId="39" applyFont="1" applyBorder="1" applyAlignment="1">
      <alignment horizontal="center"/>
    </xf>
    <xf numFmtId="0" fontId="17" fillId="0" borderId="18" xfId="39" applyFont="1" applyFill="1" applyBorder="1" applyAlignment="1">
      <alignment horizontal="right"/>
    </xf>
    <xf numFmtId="0" fontId="17" fillId="0" borderId="18" xfId="39" applyFont="1" applyFill="1" applyBorder="1" applyAlignment="1">
      <alignment horizontal="center"/>
    </xf>
    <xf numFmtId="0" fontId="3" fillId="0" borderId="12" xfId="39" applyFont="1" applyBorder="1" applyAlignment="1">
      <alignment horizontal="center"/>
    </xf>
    <xf numFmtId="3" fontId="4" fillId="0" borderId="13" xfId="39" applyNumberFormat="1" applyFont="1" applyBorder="1" applyAlignment="1">
      <alignment horizontal="center"/>
    </xf>
    <xf numFmtId="0" fontId="4" fillId="0" borderId="12" xfId="39" applyFont="1" applyBorder="1" applyAlignment="1">
      <alignment horizontal="center"/>
    </xf>
    <xf numFmtId="0" fontId="3" fillId="0" borderId="18" xfId="39" applyFont="1" applyBorder="1" applyAlignment="1">
      <alignment horizontal="center"/>
    </xf>
    <xf numFmtId="3" fontId="3" fillId="0" borderId="13" xfId="39" applyNumberFormat="1" applyFont="1" applyBorder="1" applyAlignment="1">
      <alignment horizontal="center"/>
    </xf>
    <xf numFmtId="0" fontId="3" fillId="0" borderId="20" xfId="39" applyFont="1" applyFill="1" applyBorder="1" applyAlignment="1" applyProtection="1"/>
    <xf numFmtId="3" fontId="3" fillId="0" borderId="18" xfId="39" applyNumberFormat="1" applyFont="1" applyFill="1" applyBorder="1" applyAlignment="1">
      <alignment horizontal="center"/>
    </xf>
    <xf numFmtId="3" fontId="3" fillId="0" borderId="18" xfId="39" applyNumberFormat="1" applyFont="1" applyBorder="1" applyAlignment="1">
      <alignment horizontal="center"/>
    </xf>
    <xf numFmtId="0" fontId="3" fillId="0" borderId="24" xfId="39" applyFont="1" applyFill="1" applyBorder="1" applyAlignment="1" applyProtection="1"/>
    <xf numFmtId="0" fontId="4" fillId="0" borderId="25" xfId="39" applyFont="1" applyBorder="1" applyAlignment="1">
      <alignment horizontal="center"/>
    </xf>
    <xf numFmtId="0" fontId="3" fillId="0" borderId="14" xfId="39" applyFont="1" applyBorder="1" applyAlignment="1">
      <alignment horizontal="center"/>
    </xf>
    <xf numFmtId="0" fontId="4" fillId="0" borderId="0" xfId="39" applyFont="1" applyBorder="1" applyAlignment="1">
      <alignment horizontal="center"/>
    </xf>
    <xf numFmtId="0" fontId="3" fillId="0" borderId="0" xfId="39" applyFont="1" applyBorder="1" applyAlignment="1">
      <alignment horizontal="center"/>
    </xf>
    <xf numFmtId="0" fontId="3" fillId="0" borderId="33" xfId="39" applyFont="1" applyFill="1" applyBorder="1"/>
    <xf numFmtId="0" fontId="3" fillId="0" borderId="31" xfId="39" applyFont="1" applyFill="1" applyBorder="1"/>
    <xf numFmtId="0" fontId="4" fillId="0" borderId="21" xfId="39" applyFont="1" applyFill="1" applyBorder="1" applyAlignment="1">
      <alignment horizontal="center" vertical="center"/>
    </xf>
    <xf numFmtId="0" fontId="4" fillId="0" borderId="28" xfId="39" applyFont="1" applyFill="1" applyBorder="1" applyAlignment="1">
      <alignment vertical="center"/>
    </xf>
    <xf numFmtId="0" fontId="4" fillId="0" borderId="45" xfId="39" applyFont="1" applyFill="1" applyBorder="1" applyAlignment="1">
      <alignment vertical="center"/>
    </xf>
    <xf numFmtId="0" fontId="3" fillId="0" borderId="21" xfId="39" applyFont="1" applyFill="1" applyBorder="1" applyAlignment="1">
      <alignment horizontal="center"/>
    </xf>
    <xf numFmtId="3" fontId="4" fillId="0" borderId="21" xfId="39" applyNumberFormat="1" applyFont="1" applyFill="1" applyBorder="1" applyAlignment="1">
      <alignment horizontal="center"/>
    </xf>
    <xf numFmtId="3" fontId="3" fillId="0" borderId="21" xfId="39" applyNumberFormat="1" applyFont="1" applyFill="1" applyBorder="1" applyAlignment="1">
      <alignment horizontal="center"/>
    </xf>
    <xf numFmtId="0" fontId="3" fillId="0" borderId="45" xfId="39" applyFont="1" applyFill="1" applyBorder="1" applyAlignment="1">
      <alignment horizontal="center"/>
    </xf>
    <xf numFmtId="0" fontId="3" fillId="0" borderId="16" xfId="39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18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center"/>
    </xf>
    <xf numFmtId="0" fontId="4" fillId="0" borderId="29" xfId="0" applyFont="1" applyFill="1" applyBorder="1" applyAlignment="1">
      <alignment horizontal="center"/>
    </xf>
    <xf numFmtId="14" fontId="4" fillId="0" borderId="34" xfId="0" applyNumberFormat="1" applyFont="1" applyFill="1" applyBorder="1" applyAlignment="1">
      <alignment horizontal="center"/>
    </xf>
    <xf numFmtId="0" fontId="4" fillId="0" borderId="47" xfId="0" applyFont="1" applyFill="1" applyBorder="1" applyAlignment="1" applyProtection="1">
      <alignment horizontal="center"/>
    </xf>
    <xf numFmtId="14" fontId="4" fillId="0" borderId="48" xfId="0" applyNumberFormat="1" applyFont="1" applyFill="1" applyBorder="1" applyAlignment="1" applyProtection="1">
      <alignment horizontal="center"/>
    </xf>
    <xf numFmtId="0" fontId="4" fillId="0" borderId="0" xfId="39" applyFont="1" applyFill="1" applyBorder="1" applyAlignment="1">
      <alignment horizontal="center" vertical="center"/>
    </xf>
    <xf numFmtId="0" fontId="4" fillId="0" borderId="52" xfId="39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18" xfId="0" applyFont="1" applyFill="1" applyBorder="1" applyAlignment="1" applyProtection="1"/>
    <xf numFmtId="0" fontId="32" fillId="0" borderId="0" xfId="0" applyFont="1" applyFill="1" applyAlignment="1">
      <alignment horizontal="centerContinuous"/>
    </xf>
    <xf numFmtId="0" fontId="4" fillId="0" borderId="0" xfId="0" applyFont="1" applyFill="1" applyBorder="1" applyAlignment="1" applyProtection="1">
      <alignment horizontal="centerContinuous"/>
    </xf>
    <xf numFmtId="0" fontId="4" fillId="0" borderId="20" xfId="0" applyFont="1" applyFill="1" applyBorder="1" applyAlignment="1" applyProtection="1">
      <alignment horizontal="left"/>
    </xf>
    <xf numFmtId="3" fontId="4" fillId="0" borderId="18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3" fontId="4" fillId="0" borderId="20" xfId="39" applyNumberFormat="1" applyFont="1" applyFill="1" applyBorder="1" applyAlignment="1">
      <alignment horizontal="center"/>
    </xf>
    <xf numFmtId="0" fontId="4" fillId="0" borderId="0" xfId="39" applyFont="1" applyFill="1" applyBorder="1" applyAlignment="1"/>
    <xf numFmtId="0" fontId="4" fillId="0" borderId="0" xfId="39" applyFont="1" applyFill="1" applyBorder="1" applyAlignment="1">
      <alignment horizontal="centerContinuous" vertical="center"/>
    </xf>
    <xf numFmtId="0" fontId="4" fillId="0" borderId="0" xfId="39" applyFont="1" applyFill="1" applyBorder="1" applyAlignment="1" applyProtection="1">
      <alignment horizontal="centerContinuous"/>
    </xf>
    <xf numFmtId="0" fontId="17" fillId="0" borderId="44" xfId="39" applyFont="1" applyFill="1" applyBorder="1" applyAlignment="1">
      <alignment horizontal="center"/>
    </xf>
    <xf numFmtId="0" fontId="4" fillId="0" borderId="18" xfId="39" applyFont="1" applyBorder="1" applyAlignment="1">
      <alignment horizontal="left"/>
    </xf>
    <xf numFmtId="0" fontId="4" fillId="0" borderId="0" xfId="39" applyFont="1" applyBorder="1" applyAlignment="1">
      <alignment horizontal="centerContinuous"/>
    </xf>
    <xf numFmtId="0" fontId="4" fillId="0" borderId="20" xfId="0" applyFont="1" applyFill="1" applyBorder="1" applyAlignme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1" fontId="4" fillId="0" borderId="0" xfId="39" applyNumberFormat="1" applyFont="1" applyFill="1" applyAlignment="1">
      <alignment horizontal="centerContinuous" vertical="center"/>
    </xf>
    <xf numFmtId="0" fontId="3" fillId="0" borderId="0" xfId="39" applyFont="1" applyFill="1" applyBorder="1" applyAlignment="1" applyProtection="1">
      <alignment horizontal="left"/>
    </xf>
    <xf numFmtId="3" fontId="3" fillId="0" borderId="18" xfId="39" applyNumberFormat="1" applyFont="1" applyFill="1" applyBorder="1" applyAlignment="1">
      <alignment horizontal="center" wrapText="1"/>
    </xf>
    <xf numFmtId="3" fontId="3" fillId="0" borderId="21" xfId="39" applyNumberFormat="1" applyFont="1" applyFill="1" applyBorder="1" applyAlignment="1">
      <alignment horizontal="center" wrapText="1"/>
    </xf>
    <xf numFmtId="3" fontId="4" fillId="0" borderId="21" xfId="39" applyNumberFormat="1" applyFont="1" applyFill="1" applyBorder="1" applyAlignment="1">
      <alignment horizontal="center" wrapText="1"/>
    </xf>
    <xf numFmtId="3" fontId="4" fillId="0" borderId="29" xfId="39" applyNumberFormat="1" applyFont="1" applyFill="1" applyBorder="1" applyAlignment="1">
      <alignment horizontal="center" wrapText="1"/>
    </xf>
    <xf numFmtId="0" fontId="4" fillId="0" borderId="0" xfId="52" applyFont="1" applyAlignment="1">
      <alignment horizontal="centerContinuous"/>
    </xf>
    <xf numFmtId="0" fontId="30" fillId="0" borderId="0" xfId="52" applyFont="1"/>
    <xf numFmtId="0" fontId="30" fillId="0" borderId="0" xfId="52" applyFont="1" applyAlignment="1">
      <alignment horizontal="center"/>
    </xf>
    <xf numFmtId="0" fontId="14" fillId="0" borderId="0" xfId="52" applyFont="1" applyAlignment="1">
      <alignment horizontal="centerContinuous"/>
    </xf>
    <xf numFmtId="0" fontId="4" fillId="23" borderId="37" xfId="52" applyFont="1" applyFill="1" applyBorder="1" applyAlignment="1">
      <alignment horizontal="center"/>
    </xf>
    <xf numFmtId="0" fontId="4" fillId="23" borderId="41" xfId="52" applyFont="1" applyFill="1" applyBorder="1" applyAlignment="1">
      <alignment horizontal="center"/>
    </xf>
    <xf numFmtId="0" fontId="30" fillId="0" borderId="32" xfId="52" applyFont="1" applyBorder="1" applyAlignment="1">
      <alignment horizontal="left"/>
    </xf>
    <xf numFmtId="0" fontId="30" fillId="0" borderId="29" xfId="52" applyFont="1" applyBorder="1"/>
    <xf numFmtId="0" fontId="30" fillId="0" borderId="34" xfId="52" applyFont="1" applyBorder="1"/>
    <xf numFmtId="0" fontId="30" fillId="0" borderId="32" xfId="52" applyFont="1" applyBorder="1"/>
    <xf numFmtId="0" fontId="3" fillId="0" borderId="12" xfId="39" quotePrefix="1" applyFont="1" applyFill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3" fillId="0" borderId="0" xfId="39" quotePrefix="1" applyFont="1" applyFill="1" applyBorder="1" applyAlignment="1">
      <alignment horizontal="center"/>
    </xf>
    <xf numFmtId="0" fontId="3" fillId="0" borderId="16" xfId="39" applyFont="1" applyBorder="1" applyAlignment="1">
      <alignment horizontal="center"/>
    </xf>
    <xf numFmtId="0" fontId="4" fillId="0" borderId="61" xfId="39" applyFont="1" applyBorder="1" applyAlignment="1">
      <alignment horizontal="center"/>
    </xf>
    <xf numFmtId="0" fontId="3" fillId="0" borderId="21" xfId="39" applyFont="1" applyBorder="1" applyAlignment="1">
      <alignment horizontal="center"/>
    </xf>
    <xf numFmtId="0" fontId="4" fillId="0" borderId="21" xfId="39" applyFont="1" applyBorder="1" applyAlignment="1">
      <alignment horizontal="center"/>
    </xf>
    <xf numFmtId="0" fontId="3" fillId="0" borderId="45" xfId="39" applyFont="1" applyBorder="1" applyAlignment="1">
      <alignment horizontal="center"/>
    </xf>
    <xf numFmtId="0" fontId="30" fillId="0" borderId="33" xfId="52" applyFont="1" applyBorder="1" applyAlignment="1">
      <alignment horizontal="center" vertical="center"/>
    </xf>
    <xf numFmtId="0" fontId="30" fillId="0" borderId="0" xfId="52" applyFont="1" applyBorder="1" applyAlignment="1">
      <alignment horizontal="center" vertical="center"/>
    </xf>
    <xf numFmtId="0" fontId="30" fillId="0" borderId="28" xfId="52" applyFont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27" xfId="39" applyFont="1" applyFill="1" applyBorder="1" applyAlignment="1">
      <alignment horizontal="center" vertical="center"/>
    </xf>
    <xf numFmtId="0" fontId="4" fillId="0" borderId="23" xfId="39" applyFont="1" applyFill="1" applyBorder="1" applyAlignment="1">
      <alignment horizontal="center" vertical="center"/>
    </xf>
    <xf numFmtId="0" fontId="4" fillId="0" borderId="41" xfId="39" applyFont="1" applyFill="1" applyBorder="1" applyAlignment="1">
      <alignment horizontal="center" vertical="center"/>
    </xf>
    <xf numFmtId="0" fontId="4" fillId="0" borderId="37" xfId="39" applyFont="1" applyFill="1" applyBorder="1" applyAlignment="1">
      <alignment horizontal="center" vertical="center"/>
    </xf>
    <xf numFmtId="0" fontId="4" fillId="0" borderId="49" xfId="39" applyFont="1" applyFill="1" applyBorder="1" applyAlignment="1">
      <alignment horizontal="center" vertical="center"/>
    </xf>
    <xf numFmtId="0" fontId="4" fillId="0" borderId="40" xfId="39" applyFont="1" applyFill="1" applyBorder="1" applyAlignment="1">
      <alignment horizontal="center" vertical="center"/>
    </xf>
    <xf numFmtId="0" fontId="4" fillId="0" borderId="50" xfId="39" applyFont="1" applyFill="1" applyBorder="1" applyAlignment="1" applyProtection="1">
      <alignment horizontal="center" vertical="center"/>
    </xf>
    <xf numFmtId="0" fontId="4" fillId="0" borderId="22" xfId="39" applyFont="1" applyFill="1" applyBorder="1" applyAlignment="1" applyProtection="1">
      <alignment horizontal="center" vertical="center"/>
    </xf>
    <xf numFmtId="0" fontId="4" fillId="0" borderId="52" xfId="39" applyFont="1" applyFill="1" applyBorder="1" applyAlignment="1" applyProtection="1">
      <alignment horizontal="center" vertical="center"/>
    </xf>
    <xf numFmtId="0" fontId="4" fillId="0" borderId="51" xfId="39" applyFont="1" applyFill="1" applyBorder="1" applyAlignment="1" applyProtection="1">
      <alignment horizontal="center" vertical="center"/>
    </xf>
    <xf numFmtId="0" fontId="4" fillId="0" borderId="33" xfId="39" applyFont="1" applyFill="1" applyBorder="1" applyAlignment="1" applyProtection="1">
      <alignment horizontal="center" vertical="center"/>
    </xf>
    <xf numFmtId="0" fontId="3" fillId="0" borderId="14" xfId="41" applyFont="1" applyFill="1" applyBorder="1" applyAlignment="1">
      <alignment horizontal="center" vertical="center"/>
    </xf>
    <xf numFmtId="0" fontId="3" fillId="0" borderId="16" xfId="41" applyFont="1" applyFill="1" applyBorder="1" applyAlignment="1">
      <alignment horizontal="center" vertical="center"/>
    </xf>
    <xf numFmtId="0" fontId="4" fillId="0" borderId="42" xfId="39" applyFont="1" applyFill="1" applyBorder="1" applyAlignment="1" applyProtection="1">
      <alignment horizontal="center"/>
    </xf>
    <xf numFmtId="0" fontId="4" fillId="0" borderId="37" xfId="39" applyFont="1" applyFill="1" applyBorder="1" applyAlignment="1" applyProtection="1">
      <alignment horizontal="center"/>
    </xf>
    <xf numFmtId="0" fontId="4" fillId="0" borderId="43" xfId="39" applyFont="1" applyFill="1" applyBorder="1" applyAlignment="1" applyProtection="1">
      <alignment horizontal="center"/>
    </xf>
    <xf numFmtId="0" fontId="4" fillId="0" borderId="28" xfId="39" applyFont="1" applyFill="1" applyBorder="1" applyAlignment="1" applyProtection="1">
      <alignment horizontal="center"/>
    </xf>
    <xf numFmtId="0" fontId="4" fillId="0" borderId="39" xfId="39" applyFont="1" applyFill="1" applyBorder="1" applyAlignment="1" applyProtection="1">
      <alignment horizontal="center"/>
    </xf>
    <xf numFmtId="0" fontId="4" fillId="0" borderId="16" xfId="39" applyFont="1" applyFill="1" applyBorder="1" applyAlignment="1" applyProtection="1">
      <alignment horizontal="center"/>
    </xf>
    <xf numFmtId="0" fontId="4" fillId="0" borderId="44" xfId="39" applyFont="1" applyFill="1" applyBorder="1" applyAlignment="1">
      <alignment horizontal="center" vertical="center" wrapText="1"/>
    </xf>
    <xf numFmtId="0" fontId="4" fillId="0" borderId="43" xfId="39" applyFont="1" applyFill="1" applyBorder="1" applyAlignment="1">
      <alignment horizontal="center" vertical="center" wrapText="1"/>
    </xf>
    <xf numFmtId="0" fontId="4" fillId="0" borderId="23" xfId="39" applyFont="1" applyBorder="1" applyAlignment="1">
      <alignment horizontal="center"/>
    </xf>
    <xf numFmtId="0" fontId="4" fillId="0" borderId="10" xfId="39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39" applyFont="1" applyFill="1" applyBorder="1" applyAlignment="1">
      <alignment horizontal="center" vertical="center"/>
    </xf>
    <xf numFmtId="0" fontId="4" fillId="0" borderId="22" xfId="39" applyFont="1" applyFill="1" applyBorder="1" applyAlignment="1">
      <alignment horizontal="center" vertical="center"/>
    </xf>
    <xf numFmtId="1" fontId="4" fillId="0" borderId="26" xfId="39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39" applyNumberFormat="1" applyFont="1" applyFill="1" applyAlignment="1">
      <alignment horizontal="center"/>
    </xf>
    <xf numFmtId="0" fontId="30" fillId="0" borderId="0" xfId="39" applyFont="1" applyFill="1" applyAlignment="1">
      <alignment horizontal="center"/>
    </xf>
    <xf numFmtId="3" fontId="30" fillId="0" borderId="0" xfId="39" applyNumberFormat="1" applyFont="1" applyFill="1" applyAlignment="1">
      <alignment horizontal="center"/>
    </xf>
  </cellXfs>
  <cellStyles count="12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1" xfId="53"/>
    <cellStyle name="20% - Énfasis2 1" xfId="54"/>
    <cellStyle name="20% - Énfasis3 1" xfId="55"/>
    <cellStyle name="20% - Énfasis4 1" xfId="56"/>
    <cellStyle name="20% - Énfasis5 1" xfId="57"/>
    <cellStyle name="20% - Énfasis6 1" xfId="5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Énfasis1 1" xfId="59"/>
    <cellStyle name="40% - Énfasis2 1" xfId="60"/>
    <cellStyle name="40% - Énfasis3 1" xfId="61"/>
    <cellStyle name="40% - Énfasis4 1" xfId="62"/>
    <cellStyle name="40% - Énfasis5 1" xfId="63"/>
    <cellStyle name="40% - Énfasis6 1" xfId="6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Énfasis1 1" xfId="65"/>
    <cellStyle name="60% - Énfasis2 1" xfId="66"/>
    <cellStyle name="60% - Énfasis3 1" xfId="67"/>
    <cellStyle name="60% - Énfasis4 1" xfId="68"/>
    <cellStyle name="60% - Énfasis5 1" xfId="69"/>
    <cellStyle name="60% - Énfasis6 1" xfId="70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uena" xfId="26"/>
    <cellStyle name="Buena 1" xfId="71"/>
    <cellStyle name="Calculation" xfId="27"/>
    <cellStyle name="Cálculo 1" xfId="72"/>
    <cellStyle name="Campo de la tabla dinámica" xfId="73"/>
    <cellStyle name="Categoría de la tabla dinámica" xfId="74"/>
    <cellStyle name="Categoría del Piloto de Datos" xfId="28"/>
    <cellStyle name="Celda de comprobación" xfId="29"/>
    <cellStyle name="Celda de comprobación 1" xfId="75"/>
    <cellStyle name="Celda vinculada" xfId="30"/>
    <cellStyle name="Celda vinculada 1" xfId="76"/>
    <cellStyle name="Check Cell" xfId="77"/>
    <cellStyle name="Default" xfId="78"/>
    <cellStyle name="Encabezado 1" xfId="31"/>
    <cellStyle name="Encabezado 4" xfId="32"/>
    <cellStyle name="Encabezado 4 1" xfId="79"/>
    <cellStyle name="Énfasis1 1" xfId="80"/>
    <cellStyle name="Énfasis2 1" xfId="81"/>
    <cellStyle name="Énfasis3 1" xfId="82"/>
    <cellStyle name="Énfasis4 1" xfId="83"/>
    <cellStyle name="Énfasis5 1" xfId="84"/>
    <cellStyle name="Énfasis6 1" xfId="85"/>
    <cellStyle name="Entrada" xfId="33"/>
    <cellStyle name="Entrada 1" xfId="86"/>
    <cellStyle name="Esquina de la tabla dinámica" xfId="87"/>
    <cellStyle name="Euro" xfId="34"/>
    <cellStyle name="Excel Built-in Normal" xfId="88"/>
    <cellStyle name="Explanatory Text" xfId="35"/>
    <cellStyle name="Good" xfId="89"/>
    <cellStyle name="Heading 1" xfId="36"/>
    <cellStyle name="Heading 2" xfId="37"/>
    <cellStyle name="Heading 3" xfId="38"/>
    <cellStyle name="Heading 4" xfId="90"/>
    <cellStyle name="Incorrecto 1" xfId="91"/>
    <cellStyle name="Input" xfId="92"/>
    <cellStyle name="Linked Cell" xfId="93"/>
    <cellStyle name="Neutral 1" xfId="94"/>
    <cellStyle name="Normal" xfId="0" builtinId="0"/>
    <cellStyle name="Normal 13" xfId="95"/>
    <cellStyle name="Normal 14" xfId="96"/>
    <cellStyle name="Normal 16" xfId="97"/>
    <cellStyle name="Normal 17" xfId="98"/>
    <cellStyle name="Normal 19" xfId="99"/>
    <cellStyle name="Normal 2" xfId="39"/>
    <cellStyle name="Normal 2 2" xfId="100"/>
    <cellStyle name="Normal 2 3" xfId="101"/>
    <cellStyle name="Normal 2 4" xfId="102"/>
    <cellStyle name="Normal 2 5" xfId="103"/>
    <cellStyle name="Normal 2 6" xfId="104"/>
    <cellStyle name="Normal 2_Cuadros anuales 2014" xfId="105"/>
    <cellStyle name="Normal 3" xfId="40"/>
    <cellStyle name="Normal 4" xfId="51"/>
    <cellStyle name="Normal 4 2" xfId="52"/>
    <cellStyle name="Normal 5" xfId="106"/>
    <cellStyle name="Normal 6" xfId="107"/>
    <cellStyle name="Normal 7" xfId="108"/>
    <cellStyle name="Normal 8" xfId="109"/>
    <cellStyle name="Normal 9" xfId="110"/>
    <cellStyle name="Normal_c-8" xfId="41"/>
    <cellStyle name="Notas" xfId="42"/>
    <cellStyle name="Notas 1" xfId="111"/>
    <cellStyle name="Note" xfId="112"/>
    <cellStyle name="Output" xfId="43"/>
    <cellStyle name="Piloto de Datos Ángulo" xfId="44"/>
    <cellStyle name="Piloto de Datos Campo" xfId="45"/>
    <cellStyle name="Piloto de Datos Resultado" xfId="46"/>
    <cellStyle name="Piloto de Datos Título" xfId="47"/>
    <cellStyle name="Piloto de Datos Valor" xfId="48"/>
    <cellStyle name="Resultado de la tabla dinámica" xfId="113"/>
    <cellStyle name="Salida 1" xfId="114"/>
    <cellStyle name="Texto de advertencia" xfId="49"/>
    <cellStyle name="Texto de advertencia 1" xfId="115"/>
    <cellStyle name="Texto explicativo 1" xfId="116"/>
    <cellStyle name="Title" xfId="50"/>
    <cellStyle name="Título 1 1" xfId="117"/>
    <cellStyle name="Título 2 1" xfId="118"/>
    <cellStyle name="Título 3 1" xfId="119"/>
    <cellStyle name="Título 4" xfId="120"/>
    <cellStyle name="Título de la tabla dinámica" xfId="121"/>
    <cellStyle name="Total 1" xfId="122"/>
    <cellStyle name="Valor de la tabla dinámica" xfId="123"/>
    <cellStyle name="Warning Text" xfId="124"/>
  </cellStyles>
  <dxfs count="1"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ccion-copiar\cuadros\Juzgados%20PJ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len%20Vargas\Produccion\CUADROS%20PENAL\JUZGADOS%20PENALES%20JUVENILES\bases\Entrada%20x%20delito%20Jdos%20Penales%20Juveniles%202012-%20Kar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selyn\Joselyn\ericka\Trabajo%20Especial\Cuadros%20anuales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GITACION "/>
      <sheetName val="C1"/>
      <sheetName val="C2"/>
      <sheetName val="C3"/>
      <sheetName val="c4"/>
      <sheetName val="C5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2"/>
  <sheetViews>
    <sheetView zoomScaleSheetLayoutView="80" workbookViewId="0"/>
  </sheetViews>
  <sheetFormatPr baseColWidth="10" defaultColWidth="0" defaultRowHeight="15.75" customHeight="1" zeroHeight="1"/>
  <cols>
    <col min="1" max="1" width="16" style="262" customWidth="1"/>
    <col min="2" max="2" width="97.85546875" style="261" bestFit="1" customWidth="1"/>
    <col min="3" max="16384" width="11.42578125" style="261" hidden="1"/>
  </cols>
  <sheetData>
    <row r="1" spans="1:2" ht="18.75">
      <c r="A1" s="263" t="s">
        <v>526</v>
      </c>
      <c r="B1" s="260"/>
    </row>
    <row r="2" spans="1:2" ht="18.75">
      <c r="A2" s="263" t="s">
        <v>529</v>
      </c>
      <c r="B2" s="260"/>
    </row>
    <row r="3" spans="1:2" ht="15.75" customHeight="1"/>
    <row r="4" spans="1:2">
      <c r="A4" s="264" t="s">
        <v>527</v>
      </c>
      <c r="B4" s="265" t="s">
        <v>528</v>
      </c>
    </row>
    <row r="5" spans="1:2" s="262" customFormat="1" ht="15.75" customHeight="1">
      <c r="A5" s="278">
        <v>1</v>
      </c>
      <c r="B5" s="266" t="s">
        <v>532</v>
      </c>
    </row>
    <row r="6" spans="1:2" ht="15.75" customHeight="1">
      <c r="A6" s="279"/>
      <c r="B6" s="267" t="s">
        <v>533</v>
      </c>
    </row>
    <row r="7" spans="1:2" ht="15.75" customHeight="1">
      <c r="A7" s="280"/>
      <c r="B7" s="268" t="s">
        <v>534</v>
      </c>
    </row>
    <row r="8" spans="1:2" ht="15.75" customHeight="1">
      <c r="A8" s="278">
        <v>2</v>
      </c>
      <c r="B8" s="269" t="s">
        <v>532</v>
      </c>
    </row>
    <row r="9" spans="1:2" ht="15.75" customHeight="1">
      <c r="A9" s="279"/>
      <c r="B9" s="267" t="s">
        <v>535</v>
      </c>
    </row>
    <row r="10" spans="1:2" ht="15.75" customHeight="1">
      <c r="A10" s="280"/>
      <c r="B10" s="268" t="s">
        <v>534</v>
      </c>
    </row>
    <row r="11" spans="1:2" ht="15.75" customHeight="1">
      <c r="A11" s="278">
        <v>3</v>
      </c>
      <c r="B11" s="269" t="s">
        <v>536</v>
      </c>
    </row>
    <row r="12" spans="1:2" ht="15.75" customHeight="1">
      <c r="A12" s="279"/>
      <c r="B12" s="267" t="s">
        <v>533</v>
      </c>
    </row>
    <row r="13" spans="1:2" ht="15.75" customHeight="1">
      <c r="A13" s="279"/>
      <c r="B13" s="267" t="s">
        <v>537</v>
      </c>
    </row>
    <row r="14" spans="1:2" ht="15.75" customHeight="1">
      <c r="A14" s="280"/>
      <c r="B14" s="268" t="s">
        <v>534</v>
      </c>
    </row>
    <row r="15" spans="1:2" ht="15.75" customHeight="1">
      <c r="A15" s="278">
        <v>4</v>
      </c>
      <c r="B15" s="269" t="s">
        <v>538</v>
      </c>
    </row>
    <row r="16" spans="1:2" ht="15.75" customHeight="1">
      <c r="A16" s="279"/>
      <c r="B16" s="267" t="s">
        <v>539</v>
      </c>
    </row>
    <row r="17" spans="1:2" ht="15.75" customHeight="1">
      <c r="A17" s="279"/>
      <c r="B17" s="267" t="s">
        <v>540</v>
      </c>
    </row>
    <row r="18" spans="1:2" ht="15.75" customHeight="1">
      <c r="A18" s="280"/>
      <c r="B18" s="268" t="s">
        <v>534</v>
      </c>
    </row>
    <row r="19" spans="1:2" ht="15.75" customHeight="1">
      <c r="A19" s="278">
        <v>5</v>
      </c>
      <c r="B19" s="269" t="s">
        <v>541</v>
      </c>
    </row>
    <row r="20" spans="1:2" ht="15.75" customHeight="1">
      <c r="A20" s="279"/>
      <c r="B20" s="267" t="s">
        <v>542</v>
      </c>
    </row>
    <row r="21" spans="1:2" ht="15.75" customHeight="1">
      <c r="A21" s="279"/>
      <c r="B21" s="267" t="s">
        <v>543</v>
      </c>
    </row>
    <row r="22" spans="1:2" ht="15.75" customHeight="1">
      <c r="A22" s="280"/>
      <c r="B22" s="268" t="s">
        <v>534</v>
      </c>
    </row>
    <row r="23" spans="1:2" ht="15.75" customHeight="1">
      <c r="A23" s="278">
        <v>6</v>
      </c>
      <c r="B23" s="269" t="s">
        <v>541</v>
      </c>
    </row>
    <row r="24" spans="1:2" ht="15.75" customHeight="1">
      <c r="A24" s="279"/>
      <c r="B24" s="267" t="s">
        <v>544</v>
      </c>
    </row>
    <row r="25" spans="1:2" ht="15.75" customHeight="1">
      <c r="A25" s="279"/>
      <c r="B25" s="267" t="s">
        <v>545</v>
      </c>
    </row>
    <row r="26" spans="1:2" ht="15.75" customHeight="1">
      <c r="A26" s="280"/>
      <c r="B26" s="268" t="s">
        <v>534</v>
      </c>
    </row>
    <row r="27" spans="1:2" ht="15.75" customHeight="1">
      <c r="A27" s="278">
        <v>7</v>
      </c>
      <c r="B27" s="269" t="s">
        <v>546</v>
      </c>
    </row>
    <row r="28" spans="1:2" ht="15.75" customHeight="1">
      <c r="A28" s="279"/>
      <c r="B28" s="267" t="s">
        <v>547</v>
      </c>
    </row>
    <row r="29" spans="1:2" ht="15.75" customHeight="1">
      <c r="A29" s="279"/>
      <c r="B29" s="267" t="s">
        <v>548</v>
      </c>
    </row>
    <row r="30" spans="1:2" ht="15.75" customHeight="1">
      <c r="A30" s="280"/>
      <c r="B30" s="268" t="s">
        <v>534</v>
      </c>
    </row>
    <row r="31" spans="1:2" ht="15.75" customHeight="1">
      <c r="A31" s="278">
        <v>8</v>
      </c>
      <c r="B31" s="269" t="s">
        <v>546</v>
      </c>
    </row>
    <row r="32" spans="1:2" ht="15.75" customHeight="1">
      <c r="A32" s="279"/>
      <c r="B32" s="267" t="s">
        <v>542</v>
      </c>
    </row>
    <row r="33" spans="1:2" ht="15.75" customHeight="1">
      <c r="A33" s="280"/>
      <c r="B33" s="268" t="s">
        <v>534</v>
      </c>
    </row>
    <row r="34" spans="1:2" ht="15.75" customHeight="1">
      <c r="A34" s="278">
        <v>9</v>
      </c>
      <c r="B34" s="269" t="s">
        <v>549</v>
      </c>
    </row>
    <row r="35" spans="1:2" ht="15.75" customHeight="1">
      <c r="A35" s="279"/>
      <c r="B35" s="267" t="s">
        <v>547</v>
      </c>
    </row>
    <row r="36" spans="1:2" ht="15.75" customHeight="1">
      <c r="A36" s="279"/>
      <c r="B36" s="267" t="s">
        <v>550</v>
      </c>
    </row>
    <row r="37" spans="1:2" ht="15.75" customHeight="1">
      <c r="A37" s="280"/>
      <c r="B37" s="268" t="s">
        <v>534</v>
      </c>
    </row>
    <row r="38" spans="1:2" ht="15.75" customHeight="1">
      <c r="A38" s="278">
        <v>10</v>
      </c>
      <c r="B38" s="269" t="s">
        <v>551</v>
      </c>
    </row>
    <row r="39" spans="1:2" ht="15.75" customHeight="1">
      <c r="A39" s="279"/>
      <c r="B39" s="267" t="s">
        <v>552</v>
      </c>
    </row>
    <row r="40" spans="1:2" ht="15.75" customHeight="1">
      <c r="A40" s="279"/>
      <c r="B40" s="267" t="s">
        <v>553</v>
      </c>
    </row>
    <row r="41" spans="1:2" ht="15.75" customHeight="1">
      <c r="A41" s="280"/>
      <c r="B41" s="268" t="s">
        <v>554</v>
      </c>
    </row>
    <row r="42" spans="1:2" ht="15.75" customHeight="1"/>
  </sheetData>
  <mergeCells count="10">
    <mergeCell ref="A27:A30"/>
    <mergeCell ref="A31:A33"/>
    <mergeCell ref="A34:A37"/>
    <mergeCell ref="A38:A41"/>
    <mergeCell ref="A5:A7"/>
    <mergeCell ref="A8:A10"/>
    <mergeCell ref="A11:A14"/>
    <mergeCell ref="A15:A18"/>
    <mergeCell ref="A19:A22"/>
    <mergeCell ref="A23:A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0"/>
  <sheetViews>
    <sheetView zoomScale="90" zoomScaleNormal="90" zoomScaleSheetLayoutView="80" workbookViewId="0"/>
  </sheetViews>
  <sheetFormatPr baseColWidth="10" defaultColWidth="0" defaultRowHeight="15.75" zeroHeight="1"/>
  <cols>
    <col min="1" max="1" width="59.85546875" style="106" customWidth="1"/>
    <col min="2" max="2" width="16.7109375" style="106" customWidth="1"/>
    <col min="3" max="3" width="15.85546875" style="106" customWidth="1"/>
    <col min="4" max="4" width="16.5703125" style="106" customWidth="1"/>
    <col min="5" max="5" width="15.140625" style="106" customWidth="1"/>
    <col min="6" max="6" width="16" style="40" customWidth="1"/>
    <col min="7" max="7" width="17.140625" style="106" customWidth="1"/>
    <col min="8" max="8" width="15.5703125" style="106" customWidth="1"/>
    <col min="9" max="10" width="0" style="106" hidden="1"/>
    <col min="11" max="16384" width="11.42578125" style="106" hidden="1"/>
  </cols>
  <sheetData>
    <row r="1" spans="1:8">
      <c r="A1" s="105" t="s">
        <v>522</v>
      </c>
      <c r="B1" s="325"/>
      <c r="C1" s="325"/>
      <c r="D1" s="325"/>
      <c r="E1" s="325"/>
      <c r="F1" s="325"/>
      <c r="G1" s="325"/>
      <c r="H1" s="325"/>
    </row>
    <row r="2" spans="1:8">
      <c r="A2" s="105"/>
      <c r="B2" s="325"/>
      <c r="C2" s="325"/>
      <c r="D2" s="325"/>
      <c r="E2" s="325"/>
      <c r="F2" s="325"/>
      <c r="G2" s="325"/>
      <c r="H2" s="325"/>
    </row>
    <row r="3" spans="1:8">
      <c r="A3" s="252" t="s">
        <v>396</v>
      </c>
      <c r="B3" s="252"/>
      <c r="C3" s="252"/>
      <c r="D3" s="252"/>
      <c r="E3" s="252"/>
      <c r="F3" s="252"/>
      <c r="G3" s="252"/>
      <c r="H3" s="252"/>
    </row>
    <row r="4" spans="1:8">
      <c r="A4" s="253" t="s">
        <v>530</v>
      </c>
      <c r="B4" s="253"/>
      <c r="C4" s="253"/>
      <c r="D4" s="253"/>
      <c r="E4" s="253"/>
      <c r="F4" s="253"/>
      <c r="G4" s="253"/>
      <c r="H4" s="253"/>
    </row>
    <row r="5" spans="1:8">
      <c r="A5" s="253" t="s">
        <v>305</v>
      </c>
      <c r="B5" s="253"/>
      <c r="C5" s="253"/>
      <c r="D5" s="253"/>
      <c r="E5" s="253"/>
      <c r="F5" s="253"/>
      <c r="G5" s="253"/>
      <c r="H5" s="253"/>
    </row>
    <row r="6" spans="1:8">
      <c r="A6" s="252" t="s">
        <v>449</v>
      </c>
      <c r="B6" s="252"/>
      <c r="C6" s="252"/>
      <c r="D6" s="252"/>
      <c r="E6" s="252"/>
      <c r="F6" s="252"/>
      <c r="G6" s="252"/>
      <c r="H6" s="252"/>
    </row>
    <row r="7" spans="1:8">
      <c r="A7" s="107"/>
      <c r="B7" s="107"/>
      <c r="C7" s="107"/>
      <c r="D7" s="107"/>
      <c r="E7" s="107"/>
      <c r="F7" s="43"/>
      <c r="G7" s="107"/>
      <c r="H7" s="107"/>
    </row>
    <row r="8" spans="1:8">
      <c r="A8" s="108"/>
      <c r="B8" s="109"/>
      <c r="C8" s="319" t="s">
        <v>394</v>
      </c>
      <c r="D8" s="320"/>
      <c r="E8" s="321"/>
      <c r="F8" s="319" t="s">
        <v>395</v>
      </c>
      <c r="G8" s="320"/>
      <c r="H8" s="320"/>
    </row>
    <row r="9" spans="1:8">
      <c r="A9" s="110" t="s">
        <v>523</v>
      </c>
      <c r="B9" s="111" t="s">
        <v>393</v>
      </c>
      <c r="C9" s="111" t="s">
        <v>63</v>
      </c>
      <c r="D9" s="111" t="s">
        <v>64</v>
      </c>
      <c r="E9" s="111" t="s">
        <v>65</v>
      </c>
      <c r="F9" s="100" t="s">
        <v>66</v>
      </c>
      <c r="G9" s="111" t="s">
        <v>67</v>
      </c>
      <c r="H9" s="112" t="s">
        <v>68</v>
      </c>
    </row>
    <row r="10" spans="1:8">
      <c r="A10" s="113"/>
      <c r="B10" s="114"/>
      <c r="C10" s="115"/>
      <c r="D10" s="115"/>
      <c r="E10" s="115"/>
      <c r="F10" s="93"/>
      <c r="G10" s="116"/>
      <c r="H10" s="117"/>
    </row>
    <row r="11" spans="1:8">
      <c r="A11" s="251" t="s">
        <v>3</v>
      </c>
      <c r="B11" s="119">
        <f>SUM(B13:B36)</f>
        <v>12755</v>
      </c>
      <c r="C11" s="119">
        <f t="shared" ref="C11:H11" si="0">SUM(C13:C36)</f>
        <v>9622</v>
      </c>
      <c r="D11" s="119">
        <f t="shared" si="0"/>
        <v>2543</v>
      </c>
      <c r="E11" s="119">
        <f t="shared" si="0"/>
        <v>590</v>
      </c>
      <c r="F11" s="119">
        <f t="shared" si="0"/>
        <v>10102</v>
      </c>
      <c r="G11" s="119">
        <f t="shared" si="0"/>
        <v>2647</v>
      </c>
      <c r="H11" s="120">
        <f t="shared" si="0"/>
        <v>6</v>
      </c>
    </row>
    <row r="12" spans="1:8">
      <c r="A12" s="121"/>
      <c r="B12" s="122"/>
      <c r="C12" s="123"/>
      <c r="D12" s="123"/>
      <c r="E12" s="123"/>
      <c r="F12" s="71"/>
      <c r="G12" s="123"/>
      <c r="H12" s="124"/>
    </row>
    <row r="13" spans="1:8">
      <c r="A13" s="75" t="s">
        <v>4</v>
      </c>
      <c r="B13" s="122">
        <f>SUM(C13:E13)</f>
        <v>5036</v>
      </c>
      <c r="C13" s="123">
        <v>3971</v>
      </c>
      <c r="D13" s="123">
        <v>754</v>
      </c>
      <c r="E13" s="123">
        <v>311</v>
      </c>
      <c r="F13" s="71">
        <v>3960</v>
      </c>
      <c r="G13" s="123">
        <v>1076</v>
      </c>
      <c r="H13" s="125">
        <v>0</v>
      </c>
    </row>
    <row r="14" spans="1:8">
      <c r="A14" s="75" t="s">
        <v>382</v>
      </c>
      <c r="B14" s="122">
        <f t="shared" ref="B14:B36" si="1">SUM(C14:E14)</f>
        <v>101</v>
      </c>
      <c r="C14" s="123">
        <v>74</v>
      </c>
      <c r="D14" s="123">
        <v>24</v>
      </c>
      <c r="E14" s="123">
        <v>3</v>
      </c>
      <c r="F14" s="71">
        <v>86</v>
      </c>
      <c r="G14" s="123">
        <v>15</v>
      </c>
      <c r="H14" s="124">
        <v>0</v>
      </c>
    </row>
    <row r="15" spans="1:8">
      <c r="A15" s="75" t="s">
        <v>94</v>
      </c>
      <c r="B15" s="122">
        <f t="shared" si="1"/>
        <v>734</v>
      </c>
      <c r="C15" s="123">
        <v>549</v>
      </c>
      <c r="D15" s="123">
        <v>166</v>
      </c>
      <c r="E15" s="123">
        <v>19</v>
      </c>
      <c r="F15" s="71">
        <v>557</v>
      </c>
      <c r="G15" s="123">
        <v>177</v>
      </c>
      <c r="H15" s="124">
        <v>0</v>
      </c>
    </row>
    <row r="16" spans="1:8">
      <c r="A16" s="75" t="s">
        <v>114</v>
      </c>
      <c r="B16" s="122">
        <f t="shared" si="1"/>
        <v>441</v>
      </c>
      <c r="C16" s="123">
        <v>364</v>
      </c>
      <c r="D16" s="123">
        <v>74</v>
      </c>
      <c r="E16" s="123">
        <v>3</v>
      </c>
      <c r="F16" s="71">
        <v>371</v>
      </c>
      <c r="G16" s="123">
        <v>70</v>
      </c>
      <c r="H16" s="124">
        <v>0</v>
      </c>
    </row>
    <row r="17" spans="1:8">
      <c r="A17" s="75" t="s">
        <v>117</v>
      </c>
      <c r="B17" s="122">
        <f t="shared" si="1"/>
        <v>148</v>
      </c>
      <c r="C17" s="123">
        <v>102</v>
      </c>
      <c r="D17" s="123">
        <v>45</v>
      </c>
      <c r="E17" s="123">
        <v>1</v>
      </c>
      <c r="F17" s="71">
        <v>118</v>
      </c>
      <c r="G17" s="123">
        <v>30</v>
      </c>
      <c r="H17" s="124">
        <v>0</v>
      </c>
    </row>
    <row r="18" spans="1:8">
      <c r="A18" s="75" t="s">
        <v>95</v>
      </c>
      <c r="B18" s="122">
        <f t="shared" si="1"/>
        <v>210</v>
      </c>
      <c r="C18" s="123">
        <v>164</v>
      </c>
      <c r="D18" s="123">
        <v>35</v>
      </c>
      <c r="E18" s="123">
        <v>11</v>
      </c>
      <c r="F18" s="71">
        <v>175</v>
      </c>
      <c r="G18" s="123">
        <v>35</v>
      </c>
      <c r="H18" s="124">
        <v>0</v>
      </c>
    </row>
    <row r="19" spans="1:8">
      <c r="A19" s="75" t="s">
        <v>436</v>
      </c>
      <c r="B19" s="122">
        <f t="shared" si="1"/>
        <v>184</v>
      </c>
      <c r="C19" s="123">
        <v>119</v>
      </c>
      <c r="D19" s="123">
        <v>53</v>
      </c>
      <c r="E19" s="123">
        <v>12</v>
      </c>
      <c r="F19" s="71">
        <v>144</v>
      </c>
      <c r="G19" s="123">
        <v>40</v>
      </c>
      <c r="H19" s="124">
        <v>0</v>
      </c>
    </row>
    <row r="20" spans="1:8">
      <c r="A20" s="75" t="s">
        <v>96</v>
      </c>
      <c r="B20" s="122">
        <f t="shared" si="1"/>
        <v>903</v>
      </c>
      <c r="C20" s="123">
        <v>662</v>
      </c>
      <c r="D20" s="123">
        <v>198</v>
      </c>
      <c r="E20" s="123">
        <v>43</v>
      </c>
      <c r="F20" s="71">
        <v>692</v>
      </c>
      <c r="G20" s="123">
        <v>211</v>
      </c>
      <c r="H20" s="124">
        <v>0</v>
      </c>
    </row>
    <row r="21" spans="1:8">
      <c r="A21" s="75" t="s">
        <v>97</v>
      </c>
      <c r="B21" s="122">
        <f t="shared" si="1"/>
        <v>132</v>
      </c>
      <c r="C21" s="123">
        <v>103</v>
      </c>
      <c r="D21" s="123">
        <v>21</v>
      </c>
      <c r="E21" s="123">
        <v>8</v>
      </c>
      <c r="F21" s="71">
        <v>105</v>
      </c>
      <c r="G21" s="123">
        <v>27</v>
      </c>
      <c r="H21" s="124">
        <v>0</v>
      </c>
    </row>
    <row r="22" spans="1:8">
      <c r="A22" s="75" t="s">
        <v>98</v>
      </c>
      <c r="B22" s="122">
        <f t="shared" si="1"/>
        <v>699</v>
      </c>
      <c r="C22" s="123">
        <v>527</v>
      </c>
      <c r="D22" s="123">
        <v>123</v>
      </c>
      <c r="E22" s="123">
        <v>49</v>
      </c>
      <c r="F22" s="71">
        <v>577</v>
      </c>
      <c r="G22" s="123">
        <v>122</v>
      </c>
      <c r="H22" s="124">
        <v>0</v>
      </c>
    </row>
    <row r="23" spans="1:8">
      <c r="A23" s="75" t="s">
        <v>417</v>
      </c>
      <c r="B23" s="122">
        <f t="shared" si="1"/>
        <v>252</v>
      </c>
      <c r="C23" s="123">
        <v>193</v>
      </c>
      <c r="D23" s="123">
        <v>57</v>
      </c>
      <c r="E23" s="123">
        <v>2</v>
      </c>
      <c r="F23" s="71">
        <v>198</v>
      </c>
      <c r="G23" s="123">
        <v>54</v>
      </c>
      <c r="H23" s="124">
        <v>0</v>
      </c>
    </row>
    <row r="24" spans="1:8">
      <c r="A24" s="75" t="s">
        <v>418</v>
      </c>
      <c r="B24" s="122">
        <f t="shared" si="1"/>
        <v>414</v>
      </c>
      <c r="C24" s="123">
        <v>228</v>
      </c>
      <c r="D24" s="123">
        <v>136</v>
      </c>
      <c r="E24" s="123">
        <v>50</v>
      </c>
      <c r="F24" s="71">
        <v>371</v>
      </c>
      <c r="G24" s="123">
        <v>43</v>
      </c>
      <c r="H24" s="124">
        <v>0</v>
      </c>
    </row>
    <row r="25" spans="1:8">
      <c r="A25" s="75" t="s">
        <v>99</v>
      </c>
      <c r="B25" s="122">
        <f t="shared" si="1"/>
        <v>247</v>
      </c>
      <c r="C25" s="123">
        <v>190</v>
      </c>
      <c r="D25" s="123">
        <v>55</v>
      </c>
      <c r="E25" s="123">
        <v>2</v>
      </c>
      <c r="F25" s="71">
        <v>196</v>
      </c>
      <c r="G25" s="123">
        <v>51</v>
      </c>
      <c r="H25" s="124">
        <v>0</v>
      </c>
    </row>
    <row r="26" spans="1:8">
      <c r="A26" s="75" t="s">
        <v>419</v>
      </c>
      <c r="B26" s="122">
        <f t="shared" si="1"/>
        <v>117</v>
      </c>
      <c r="C26" s="123">
        <v>75</v>
      </c>
      <c r="D26" s="123">
        <v>30</v>
      </c>
      <c r="E26" s="123">
        <v>12</v>
      </c>
      <c r="F26" s="71">
        <v>88</v>
      </c>
      <c r="G26" s="123">
        <v>26</v>
      </c>
      <c r="H26" s="124">
        <v>3</v>
      </c>
    </row>
    <row r="27" spans="1:8">
      <c r="A27" s="75" t="s">
        <v>100</v>
      </c>
      <c r="B27" s="122">
        <f t="shared" si="1"/>
        <v>186</v>
      </c>
      <c r="C27" s="123">
        <v>140</v>
      </c>
      <c r="D27" s="123">
        <v>41</v>
      </c>
      <c r="E27" s="123">
        <v>5</v>
      </c>
      <c r="F27" s="71">
        <v>146</v>
      </c>
      <c r="G27" s="123">
        <v>40</v>
      </c>
      <c r="H27" s="124">
        <v>0</v>
      </c>
    </row>
    <row r="28" spans="1:8">
      <c r="A28" s="75" t="s">
        <v>101</v>
      </c>
      <c r="B28" s="122">
        <f t="shared" si="1"/>
        <v>517</v>
      </c>
      <c r="C28" s="123">
        <v>382</v>
      </c>
      <c r="D28" s="123">
        <v>123</v>
      </c>
      <c r="E28" s="123">
        <v>12</v>
      </c>
      <c r="F28" s="71">
        <v>419</v>
      </c>
      <c r="G28" s="123">
        <v>98</v>
      </c>
      <c r="H28" s="124">
        <v>0</v>
      </c>
    </row>
    <row r="29" spans="1:8">
      <c r="A29" s="75" t="s">
        <v>102</v>
      </c>
      <c r="B29" s="122">
        <f t="shared" si="1"/>
        <v>163</v>
      </c>
      <c r="C29" s="123">
        <v>101</v>
      </c>
      <c r="D29" s="123">
        <v>58</v>
      </c>
      <c r="E29" s="123">
        <v>4</v>
      </c>
      <c r="F29" s="71">
        <v>129</v>
      </c>
      <c r="G29" s="123">
        <v>34</v>
      </c>
      <c r="H29" s="124">
        <v>0</v>
      </c>
    </row>
    <row r="30" spans="1:8">
      <c r="A30" s="75" t="s">
        <v>420</v>
      </c>
      <c r="B30" s="122">
        <f t="shared" si="1"/>
        <v>304</v>
      </c>
      <c r="C30" s="123">
        <v>225</v>
      </c>
      <c r="D30" s="123">
        <v>62</v>
      </c>
      <c r="E30" s="123">
        <v>17</v>
      </c>
      <c r="F30" s="71">
        <v>231</v>
      </c>
      <c r="G30" s="123">
        <v>73</v>
      </c>
      <c r="H30" s="124">
        <v>0</v>
      </c>
    </row>
    <row r="31" spans="1:8">
      <c r="A31" s="75" t="s">
        <v>103</v>
      </c>
      <c r="B31" s="122">
        <f t="shared" si="1"/>
        <v>126</v>
      </c>
      <c r="C31" s="123">
        <v>83</v>
      </c>
      <c r="D31" s="123">
        <v>34</v>
      </c>
      <c r="E31" s="123">
        <v>9</v>
      </c>
      <c r="F31" s="71">
        <v>109</v>
      </c>
      <c r="G31" s="123">
        <v>17</v>
      </c>
      <c r="H31" s="124">
        <v>0</v>
      </c>
    </row>
    <row r="32" spans="1:8">
      <c r="A32" s="75" t="s">
        <v>104</v>
      </c>
      <c r="B32" s="122">
        <f t="shared" si="1"/>
        <v>101</v>
      </c>
      <c r="C32" s="123">
        <v>76</v>
      </c>
      <c r="D32" s="123">
        <v>24</v>
      </c>
      <c r="E32" s="123">
        <v>1</v>
      </c>
      <c r="F32" s="71">
        <v>89</v>
      </c>
      <c r="G32" s="123">
        <v>12</v>
      </c>
      <c r="H32" s="124">
        <v>0</v>
      </c>
    </row>
    <row r="33" spans="1:8">
      <c r="A33" s="75" t="s">
        <v>105</v>
      </c>
      <c r="B33" s="122">
        <f t="shared" si="1"/>
        <v>137</v>
      </c>
      <c r="C33" s="123">
        <v>104</v>
      </c>
      <c r="D33" s="123">
        <v>30</v>
      </c>
      <c r="E33" s="123">
        <v>3</v>
      </c>
      <c r="F33" s="71">
        <v>112</v>
      </c>
      <c r="G33" s="123">
        <v>25</v>
      </c>
      <c r="H33" s="124">
        <v>0</v>
      </c>
    </row>
    <row r="34" spans="1:8">
      <c r="A34" s="75" t="s">
        <v>116</v>
      </c>
      <c r="B34" s="122">
        <f t="shared" si="1"/>
        <v>203</v>
      </c>
      <c r="C34" s="123">
        <v>154</v>
      </c>
      <c r="D34" s="123">
        <v>49</v>
      </c>
      <c r="E34" s="123">
        <v>0</v>
      </c>
      <c r="F34" s="71">
        <v>166</v>
      </c>
      <c r="G34" s="123">
        <v>34</v>
      </c>
      <c r="H34" s="124">
        <v>3</v>
      </c>
    </row>
    <row r="35" spans="1:8">
      <c r="A35" s="75" t="s">
        <v>423</v>
      </c>
      <c r="B35" s="122">
        <f t="shared" si="1"/>
        <v>765</v>
      </c>
      <c r="C35" s="123">
        <v>559</v>
      </c>
      <c r="D35" s="123">
        <v>203</v>
      </c>
      <c r="E35" s="123">
        <v>3</v>
      </c>
      <c r="F35" s="71">
        <v>584</v>
      </c>
      <c r="G35" s="123">
        <v>181</v>
      </c>
      <c r="H35" s="124">
        <v>0</v>
      </c>
    </row>
    <row r="36" spans="1:8">
      <c r="A36" s="75" t="s">
        <v>421</v>
      </c>
      <c r="B36" s="122">
        <f t="shared" si="1"/>
        <v>635</v>
      </c>
      <c r="C36" s="123">
        <v>477</v>
      </c>
      <c r="D36" s="123">
        <v>148</v>
      </c>
      <c r="E36" s="123">
        <v>10</v>
      </c>
      <c r="F36" s="71">
        <v>479</v>
      </c>
      <c r="G36" s="123">
        <v>156</v>
      </c>
      <c r="H36" s="124">
        <v>0</v>
      </c>
    </row>
    <row r="37" spans="1:8" s="34" customFormat="1">
      <c r="A37" s="126"/>
      <c r="B37" s="127"/>
      <c r="C37" s="128"/>
      <c r="D37" s="128"/>
      <c r="E37" s="128"/>
      <c r="F37" s="129"/>
      <c r="G37" s="128"/>
      <c r="H37" s="128"/>
    </row>
    <row r="38" spans="1:8">
      <c r="A38" s="35" t="s">
        <v>302</v>
      </c>
      <c r="B38" s="130"/>
      <c r="C38" s="131"/>
      <c r="D38" s="131"/>
      <c r="E38" s="131"/>
      <c r="F38" s="89"/>
      <c r="G38" s="131"/>
      <c r="H38" s="131"/>
    </row>
    <row r="39" spans="1:8"/>
    <row r="40" spans="1:8" hidden="1"/>
  </sheetData>
  <mergeCells count="2">
    <mergeCell ref="C8:E8"/>
    <mergeCell ref="F8:H8"/>
  </mergeCells>
  <phoneticPr fontId="0" type="noConversion"/>
  <printOptions horizontalCentered="1" verticalCentered="1"/>
  <pageMargins left="0" right="0" top="0" bottom="0" header="0.51181102362204722" footer="0.51181102362204722"/>
  <pageSetup paperSize="223" scale="42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92"/>
  <sheetViews>
    <sheetView zoomScale="80" zoomScaleNormal="80" zoomScaleSheetLayoutView="80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ColWidth="0" defaultRowHeight="15.75" zeroHeight="1"/>
  <cols>
    <col min="1" max="1" width="75.140625" style="3" customWidth="1"/>
    <col min="2" max="2" width="11.85546875" style="142" customWidth="1"/>
    <col min="3" max="3" width="12.42578125" style="142" customWidth="1"/>
    <col min="4" max="4" width="11.42578125" style="143" customWidth="1"/>
    <col min="5" max="5" width="14.28515625" style="142" customWidth="1"/>
    <col min="6" max="6" width="13" style="142" customWidth="1"/>
    <col min="7" max="7" width="10.7109375" style="142" customWidth="1"/>
    <col min="8" max="8" width="12.42578125" style="142" customWidth="1"/>
    <col min="9" max="9" width="11" style="142" customWidth="1"/>
    <col min="10" max="10" width="13.28515625" style="142" customWidth="1"/>
    <col min="11" max="11" width="11.7109375" style="142" customWidth="1"/>
    <col min="12" max="12" width="11.42578125" style="142" bestFit="1" customWidth="1"/>
    <col min="13" max="13" width="11.7109375" style="142" customWidth="1"/>
    <col min="14" max="14" width="12.140625" style="142" customWidth="1"/>
    <col min="15" max="15" width="11.85546875" style="142" customWidth="1"/>
    <col min="16" max="16" width="10.28515625" style="142" customWidth="1"/>
    <col min="17" max="18" width="10.85546875" style="142" customWidth="1"/>
    <col min="19" max="19" width="12.7109375" style="142" customWidth="1"/>
    <col min="20" max="20" width="12.5703125" style="142" customWidth="1"/>
    <col min="21" max="21" width="11.140625" style="142" customWidth="1"/>
    <col min="22" max="22" width="13.42578125" style="142" bestFit="1" customWidth="1"/>
    <col min="23" max="23" width="11.28515625" style="142" customWidth="1"/>
    <col min="24" max="24" width="10.7109375" style="142" customWidth="1"/>
    <col min="25" max="25" width="10.5703125" style="142" customWidth="1"/>
    <col min="26" max="26" width="11.140625" style="142" customWidth="1"/>
    <col min="27" max="16384" width="11.42578125" style="1" hidden="1"/>
  </cols>
  <sheetData>
    <row r="1" spans="1:26">
      <c r="A1" s="141" t="s">
        <v>524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>
      <c r="A2" s="141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</row>
    <row r="3" spans="1:26">
      <c r="A3" s="254" t="s">
        <v>397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>
      <c r="A4" s="254" t="s">
        <v>306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</row>
    <row r="5" spans="1:26">
      <c r="A5" s="254" t="s">
        <v>531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>
      <c r="A6" s="254" t="s">
        <v>449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</row>
    <row r="7" spans="1:26">
      <c r="D7" s="142"/>
    </row>
    <row r="8" spans="1:26">
      <c r="A8" s="322" t="s">
        <v>119</v>
      </c>
      <c r="B8" s="323" t="s">
        <v>3</v>
      </c>
      <c r="C8" s="324" t="s">
        <v>398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</row>
    <row r="9" spans="1:26" s="147" customFormat="1" ht="63" customHeight="1">
      <c r="A9" s="301"/>
      <c r="B9" s="323"/>
      <c r="C9" s="144" t="s">
        <v>120</v>
      </c>
      <c r="D9" s="145" t="s">
        <v>121</v>
      </c>
      <c r="E9" s="144" t="s">
        <v>428</v>
      </c>
      <c r="F9" s="146" t="s">
        <v>432</v>
      </c>
      <c r="G9" s="144" t="s">
        <v>122</v>
      </c>
      <c r="H9" s="144" t="s">
        <v>123</v>
      </c>
      <c r="I9" s="145" t="s">
        <v>525</v>
      </c>
      <c r="J9" s="145" t="s">
        <v>424</v>
      </c>
      <c r="K9" s="144" t="s">
        <v>433</v>
      </c>
      <c r="L9" s="144" t="s">
        <v>124</v>
      </c>
      <c r="M9" s="144" t="s">
        <v>431</v>
      </c>
      <c r="N9" s="146" t="s">
        <v>425</v>
      </c>
      <c r="O9" s="144" t="s">
        <v>426</v>
      </c>
      <c r="P9" s="144" t="s">
        <v>125</v>
      </c>
      <c r="Q9" s="144" t="s">
        <v>126</v>
      </c>
      <c r="R9" s="145" t="s">
        <v>427</v>
      </c>
      <c r="S9" s="144" t="s">
        <v>434</v>
      </c>
      <c r="T9" s="144" t="s">
        <v>127</v>
      </c>
      <c r="U9" s="144" t="s">
        <v>128</v>
      </c>
      <c r="V9" s="144" t="s">
        <v>129</v>
      </c>
      <c r="W9" s="144" t="s">
        <v>435</v>
      </c>
      <c r="X9" s="144" t="s">
        <v>130</v>
      </c>
      <c r="Y9" s="144" t="s">
        <v>429</v>
      </c>
      <c r="Z9" s="146" t="s">
        <v>430</v>
      </c>
    </row>
    <row r="10" spans="1:26">
      <c r="A10" s="24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8"/>
    </row>
    <row r="11" spans="1:26">
      <c r="A11" s="152" t="s">
        <v>3</v>
      </c>
      <c r="B11" s="23">
        <f>SUM(B13,B158,B187)</f>
        <v>12755</v>
      </c>
      <c r="C11" s="23">
        <f t="shared" ref="C11:Z11" si="0">SUM(C13,C158,C187)</f>
        <v>5036</v>
      </c>
      <c r="D11" s="23">
        <f t="shared" si="0"/>
        <v>101</v>
      </c>
      <c r="E11" s="23">
        <f t="shared" si="0"/>
        <v>304</v>
      </c>
      <c r="F11" s="23">
        <f t="shared" si="0"/>
        <v>734</v>
      </c>
      <c r="G11" s="23">
        <f t="shared" si="0"/>
        <v>210</v>
      </c>
      <c r="H11" s="23">
        <f t="shared" si="0"/>
        <v>441</v>
      </c>
      <c r="I11" s="23">
        <f t="shared" si="0"/>
        <v>148</v>
      </c>
      <c r="J11" s="23">
        <f t="shared" si="0"/>
        <v>184</v>
      </c>
      <c r="K11" s="23">
        <f t="shared" si="0"/>
        <v>903</v>
      </c>
      <c r="L11" s="23">
        <f t="shared" si="0"/>
        <v>132</v>
      </c>
      <c r="M11" s="23">
        <f t="shared" si="0"/>
        <v>699</v>
      </c>
      <c r="N11" s="23">
        <f t="shared" si="0"/>
        <v>252</v>
      </c>
      <c r="O11" s="23">
        <f t="shared" si="0"/>
        <v>414</v>
      </c>
      <c r="P11" s="23">
        <f t="shared" si="0"/>
        <v>186</v>
      </c>
      <c r="Q11" s="23">
        <f t="shared" si="0"/>
        <v>247</v>
      </c>
      <c r="R11" s="23">
        <f t="shared" si="0"/>
        <v>117</v>
      </c>
      <c r="S11" s="23">
        <f t="shared" si="0"/>
        <v>517</v>
      </c>
      <c r="T11" s="23">
        <f t="shared" si="0"/>
        <v>163</v>
      </c>
      <c r="U11" s="23">
        <f t="shared" si="0"/>
        <v>137</v>
      </c>
      <c r="V11" s="23">
        <f t="shared" si="0"/>
        <v>203</v>
      </c>
      <c r="W11" s="23">
        <f t="shared" si="0"/>
        <v>126</v>
      </c>
      <c r="X11" s="23">
        <f t="shared" si="0"/>
        <v>101</v>
      </c>
      <c r="Y11" s="23">
        <f t="shared" si="0"/>
        <v>765</v>
      </c>
      <c r="Z11" s="23">
        <f t="shared" si="0"/>
        <v>635</v>
      </c>
    </row>
    <row r="12" spans="1:26">
      <c r="A12" s="150"/>
      <c r="B12" s="23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spans="1:26">
      <c r="A13" s="152" t="s">
        <v>231</v>
      </c>
      <c r="B13" s="22">
        <f>SUM(B14:B156)</f>
        <v>10102</v>
      </c>
      <c r="C13" s="22">
        <f t="shared" ref="C13:Z13" si="1">SUM(C14:C156)</f>
        <v>3960</v>
      </c>
      <c r="D13" s="22">
        <f t="shared" si="1"/>
        <v>86</v>
      </c>
      <c r="E13" s="22">
        <f t="shared" si="1"/>
        <v>231</v>
      </c>
      <c r="F13" s="22">
        <f t="shared" si="1"/>
        <v>557</v>
      </c>
      <c r="G13" s="22">
        <f t="shared" si="1"/>
        <v>175</v>
      </c>
      <c r="H13" s="22">
        <f t="shared" si="1"/>
        <v>371</v>
      </c>
      <c r="I13" s="22">
        <f t="shared" si="1"/>
        <v>118</v>
      </c>
      <c r="J13" s="22">
        <f t="shared" si="1"/>
        <v>144</v>
      </c>
      <c r="K13" s="22">
        <f t="shared" si="1"/>
        <v>692</v>
      </c>
      <c r="L13" s="22">
        <f t="shared" si="1"/>
        <v>105</v>
      </c>
      <c r="M13" s="22">
        <f t="shared" si="1"/>
        <v>577</v>
      </c>
      <c r="N13" s="22">
        <f t="shared" si="1"/>
        <v>198</v>
      </c>
      <c r="O13" s="22">
        <f t="shared" si="1"/>
        <v>371</v>
      </c>
      <c r="P13" s="22">
        <f t="shared" si="1"/>
        <v>146</v>
      </c>
      <c r="Q13" s="22">
        <f t="shared" si="1"/>
        <v>196</v>
      </c>
      <c r="R13" s="22">
        <f t="shared" si="1"/>
        <v>88</v>
      </c>
      <c r="S13" s="22">
        <f t="shared" si="1"/>
        <v>419</v>
      </c>
      <c r="T13" s="22">
        <f t="shared" si="1"/>
        <v>129</v>
      </c>
      <c r="U13" s="22">
        <f t="shared" si="1"/>
        <v>112</v>
      </c>
      <c r="V13" s="22">
        <f t="shared" si="1"/>
        <v>166</v>
      </c>
      <c r="W13" s="22">
        <f t="shared" si="1"/>
        <v>109</v>
      </c>
      <c r="X13" s="22">
        <f t="shared" si="1"/>
        <v>89</v>
      </c>
      <c r="Y13" s="22">
        <f t="shared" si="1"/>
        <v>584</v>
      </c>
      <c r="Z13" s="23">
        <f t="shared" si="1"/>
        <v>479</v>
      </c>
    </row>
    <row r="14" spans="1:26">
      <c r="A14" s="1" t="s">
        <v>232</v>
      </c>
      <c r="B14" s="257">
        <f>SUM(C14:Z14)</f>
        <v>1</v>
      </c>
      <c r="C14" s="256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1</v>
      </c>
      <c r="Z14" s="153">
        <v>0</v>
      </c>
    </row>
    <row r="15" spans="1:26">
      <c r="A15" s="155" t="s">
        <v>233</v>
      </c>
      <c r="B15" s="257">
        <f t="shared" ref="B15:B78" si="2">SUM(C15:Z15)</f>
        <v>1</v>
      </c>
      <c r="C15" s="256">
        <v>1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3">
        <v>0</v>
      </c>
    </row>
    <row r="16" spans="1:26">
      <c r="A16" s="155" t="s">
        <v>234</v>
      </c>
      <c r="B16" s="257">
        <f t="shared" si="2"/>
        <v>1</v>
      </c>
      <c r="C16" s="256">
        <v>0</v>
      </c>
      <c r="D16" s="154"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1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3">
        <v>0</v>
      </c>
    </row>
    <row r="17" spans="1:26">
      <c r="A17" s="1" t="s">
        <v>235</v>
      </c>
      <c r="B17" s="257">
        <f t="shared" si="2"/>
        <v>3</v>
      </c>
      <c r="C17" s="256">
        <v>0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3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3">
        <v>0</v>
      </c>
    </row>
    <row r="18" spans="1:26">
      <c r="A18" s="155" t="s">
        <v>236</v>
      </c>
      <c r="B18" s="257">
        <f t="shared" si="2"/>
        <v>4</v>
      </c>
      <c r="C18" s="256">
        <v>0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1</v>
      </c>
      <c r="L18" s="154">
        <v>0</v>
      </c>
      <c r="M18" s="154">
        <v>0</v>
      </c>
      <c r="N18" s="154">
        <v>0</v>
      </c>
      <c r="O18" s="154">
        <v>2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0</v>
      </c>
      <c r="Y18" s="154">
        <v>1</v>
      </c>
      <c r="Z18" s="153">
        <v>0</v>
      </c>
    </row>
    <row r="19" spans="1:26">
      <c r="A19" s="1" t="s">
        <v>237</v>
      </c>
      <c r="B19" s="257">
        <f t="shared" si="2"/>
        <v>7</v>
      </c>
      <c r="C19" s="256">
        <v>0</v>
      </c>
      <c r="D19" s="154">
        <v>0</v>
      </c>
      <c r="E19" s="154">
        <v>0</v>
      </c>
      <c r="F19" s="154">
        <v>1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1</v>
      </c>
      <c r="P19" s="154">
        <v>0</v>
      </c>
      <c r="Q19" s="154">
        <v>0</v>
      </c>
      <c r="R19" s="154">
        <v>2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1</v>
      </c>
      <c r="Z19" s="153">
        <v>2</v>
      </c>
    </row>
    <row r="20" spans="1:26">
      <c r="A20" s="1" t="s">
        <v>238</v>
      </c>
      <c r="B20" s="257">
        <f t="shared" si="2"/>
        <v>5</v>
      </c>
      <c r="C20" s="256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5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v>0</v>
      </c>
      <c r="X20" s="154">
        <v>0</v>
      </c>
      <c r="Y20" s="154">
        <v>0</v>
      </c>
      <c r="Z20" s="153">
        <v>0</v>
      </c>
    </row>
    <row r="21" spans="1:26">
      <c r="A21" s="1" t="s">
        <v>239</v>
      </c>
      <c r="B21" s="257">
        <f t="shared" si="2"/>
        <v>928</v>
      </c>
      <c r="C21" s="256">
        <v>361</v>
      </c>
      <c r="D21" s="154">
        <v>16</v>
      </c>
      <c r="E21" s="154">
        <v>23</v>
      </c>
      <c r="F21" s="154">
        <v>61</v>
      </c>
      <c r="G21" s="154">
        <v>23</v>
      </c>
      <c r="H21" s="154">
        <v>36</v>
      </c>
      <c r="I21" s="154">
        <v>11</v>
      </c>
      <c r="J21" s="154">
        <v>11</v>
      </c>
      <c r="K21" s="154">
        <v>56</v>
      </c>
      <c r="L21" s="154">
        <v>19</v>
      </c>
      <c r="M21" s="154">
        <v>70</v>
      </c>
      <c r="N21" s="154">
        <v>14</v>
      </c>
      <c r="O21" s="154">
        <v>8</v>
      </c>
      <c r="P21" s="154">
        <v>10</v>
      </c>
      <c r="Q21" s="154">
        <v>18</v>
      </c>
      <c r="R21" s="154">
        <v>8</v>
      </c>
      <c r="S21" s="154">
        <v>51</v>
      </c>
      <c r="T21" s="154">
        <v>14</v>
      </c>
      <c r="U21" s="154">
        <v>4</v>
      </c>
      <c r="V21" s="154">
        <v>15</v>
      </c>
      <c r="W21" s="154">
        <v>4</v>
      </c>
      <c r="X21" s="154">
        <v>9</v>
      </c>
      <c r="Y21" s="154">
        <v>47</v>
      </c>
      <c r="Z21" s="153">
        <v>39</v>
      </c>
    </row>
    <row r="22" spans="1:26">
      <c r="A22" s="156" t="s">
        <v>131</v>
      </c>
      <c r="B22" s="257">
        <f t="shared" si="2"/>
        <v>9</v>
      </c>
      <c r="C22" s="256">
        <v>3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3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v>0</v>
      </c>
      <c r="X22" s="154">
        <v>0</v>
      </c>
      <c r="Y22" s="154">
        <v>3</v>
      </c>
      <c r="Z22" s="153">
        <v>0</v>
      </c>
    </row>
    <row r="23" spans="1:26">
      <c r="A23" s="156" t="s">
        <v>132</v>
      </c>
      <c r="B23" s="257">
        <f t="shared" si="2"/>
        <v>1</v>
      </c>
      <c r="C23" s="256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1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v>0</v>
      </c>
      <c r="X23" s="154">
        <v>0</v>
      </c>
      <c r="Y23" s="154">
        <v>0</v>
      </c>
      <c r="Z23" s="153">
        <v>0</v>
      </c>
    </row>
    <row r="24" spans="1:26">
      <c r="A24" s="156" t="s">
        <v>240</v>
      </c>
      <c r="B24" s="257">
        <f t="shared" si="2"/>
        <v>5</v>
      </c>
      <c r="C24" s="256">
        <v>0</v>
      </c>
      <c r="D24" s="154">
        <v>0</v>
      </c>
      <c r="E24" s="154">
        <v>0</v>
      </c>
      <c r="F24" s="154">
        <v>5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3">
        <v>0</v>
      </c>
    </row>
    <row r="25" spans="1:26">
      <c r="A25" s="1" t="s">
        <v>133</v>
      </c>
      <c r="B25" s="257">
        <f t="shared" si="2"/>
        <v>12</v>
      </c>
      <c r="C25" s="256">
        <v>4</v>
      </c>
      <c r="D25" s="154">
        <v>0</v>
      </c>
      <c r="E25" s="154">
        <v>0</v>
      </c>
      <c r="F25" s="154">
        <v>1</v>
      </c>
      <c r="G25" s="154">
        <v>0</v>
      </c>
      <c r="H25" s="154">
        <v>0</v>
      </c>
      <c r="I25" s="154">
        <v>1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2</v>
      </c>
      <c r="T25" s="154">
        <v>0</v>
      </c>
      <c r="U25" s="154">
        <v>0</v>
      </c>
      <c r="V25" s="154">
        <v>0</v>
      </c>
      <c r="W25" s="154">
        <v>0</v>
      </c>
      <c r="X25" s="154">
        <v>1</v>
      </c>
      <c r="Y25" s="154">
        <v>2</v>
      </c>
      <c r="Z25" s="153">
        <v>1</v>
      </c>
    </row>
    <row r="26" spans="1:26">
      <c r="A26" s="156" t="s">
        <v>134</v>
      </c>
      <c r="B26" s="257">
        <f t="shared" si="2"/>
        <v>689</v>
      </c>
      <c r="C26" s="256">
        <v>239</v>
      </c>
      <c r="D26" s="154">
        <v>3</v>
      </c>
      <c r="E26" s="154">
        <v>19</v>
      </c>
      <c r="F26" s="154">
        <v>37</v>
      </c>
      <c r="G26" s="154">
        <v>7</v>
      </c>
      <c r="H26" s="154">
        <v>20</v>
      </c>
      <c r="I26" s="154">
        <v>12</v>
      </c>
      <c r="J26" s="154">
        <v>11</v>
      </c>
      <c r="K26" s="154">
        <v>44</v>
      </c>
      <c r="L26" s="154">
        <v>8</v>
      </c>
      <c r="M26" s="154">
        <v>35</v>
      </c>
      <c r="N26" s="154">
        <v>20</v>
      </c>
      <c r="O26" s="154">
        <v>32</v>
      </c>
      <c r="P26" s="154">
        <v>9</v>
      </c>
      <c r="Q26" s="154">
        <v>7</v>
      </c>
      <c r="R26" s="154">
        <v>15</v>
      </c>
      <c r="S26" s="154">
        <v>37</v>
      </c>
      <c r="T26" s="154">
        <v>11</v>
      </c>
      <c r="U26" s="154">
        <v>8</v>
      </c>
      <c r="V26" s="154">
        <v>9</v>
      </c>
      <c r="W26" s="154">
        <v>8</v>
      </c>
      <c r="X26" s="154">
        <v>4</v>
      </c>
      <c r="Y26" s="154">
        <v>53</v>
      </c>
      <c r="Z26" s="153">
        <v>41</v>
      </c>
    </row>
    <row r="27" spans="1:26">
      <c r="A27" s="156" t="s">
        <v>135</v>
      </c>
      <c r="B27" s="257">
        <f t="shared" si="2"/>
        <v>20</v>
      </c>
      <c r="C27" s="256">
        <v>3</v>
      </c>
      <c r="D27" s="154">
        <v>0</v>
      </c>
      <c r="E27" s="154">
        <v>0</v>
      </c>
      <c r="F27" s="154">
        <v>3</v>
      </c>
      <c r="G27" s="154">
        <v>0</v>
      </c>
      <c r="H27" s="154">
        <v>1</v>
      </c>
      <c r="I27" s="154">
        <v>0</v>
      </c>
      <c r="J27" s="154">
        <v>1</v>
      </c>
      <c r="K27" s="154">
        <v>2</v>
      </c>
      <c r="L27" s="154">
        <v>0</v>
      </c>
      <c r="M27" s="154">
        <v>3</v>
      </c>
      <c r="N27" s="154">
        <v>0</v>
      </c>
      <c r="O27" s="154">
        <v>4</v>
      </c>
      <c r="P27" s="154">
        <v>2</v>
      </c>
      <c r="Q27" s="154">
        <v>0</v>
      </c>
      <c r="R27" s="154">
        <v>1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3">
        <v>0</v>
      </c>
    </row>
    <row r="28" spans="1:26">
      <c r="A28" s="156" t="s">
        <v>136</v>
      </c>
      <c r="B28" s="257">
        <f t="shared" si="2"/>
        <v>21</v>
      </c>
      <c r="C28" s="256">
        <v>11</v>
      </c>
      <c r="D28" s="154">
        <v>0</v>
      </c>
      <c r="E28" s="154">
        <v>1</v>
      </c>
      <c r="F28" s="154">
        <v>2</v>
      </c>
      <c r="G28" s="154">
        <v>0</v>
      </c>
      <c r="H28" s="154">
        <v>2</v>
      </c>
      <c r="I28" s="154">
        <v>0</v>
      </c>
      <c r="J28" s="154">
        <v>0</v>
      </c>
      <c r="K28" s="154">
        <v>1</v>
      </c>
      <c r="L28" s="154">
        <v>0</v>
      </c>
      <c r="M28" s="154">
        <v>1</v>
      </c>
      <c r="N28" s="154">
        <v>0</v>
      </c>
      <c r="O28" s="154">
        <v>1</v>
      </c>
      <c r="P28" s="154">
        <v>0</v>
      </c>
      <c r="Q28" s="154">
        <v>0</v>
      </c>
      <c r="R28" s="154">
        <v>0</v>
      </c>
      <c r="S28" s="154">
        <v>1</v>
      </c>
      <c r="T28" s="154">
        <v>0</v>
      </c>
      <c r="U28" s="154">
        <v>0</v>
      </c>
      <c r="V28" s="154">
        <v>0</v>
      </c>
      <c r="W28" s="154">
        <v>0</v>
      </c>
      <c r="X28" s="154">
        <v>0</v>
      </c>
      <c r="Y28" s="154">
        <v>0</v>
      </c>
      <c r="Z28" s="153">
        <v>1</v>
      </c>
    </row>
    <row r="29" spans="1:26">
      <c r="A29" s="156" t="s">
        <v>137</v>
      </c>
      <c r="B29" s="257">
        <f t="shared" si="2"/>
        <v>11</v>
      </c>
      <c r="C29" s="256">
        <v>2</v>
      </c>
      <c r="D29" s="154">
        <v>0</v>
      </c>
      <c r="E29" s="154">
        <v>1</v>
      </c>
      <c r="F29" s="154">
        <v>2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1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5</v>
      </c>
      <c r="T29" s="154">
        <v>0</v>
      </c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3">
        <v>0</v>
      </c>
    </row>
    <row r="30" spans="1:26">
      <c r="A30" s="156" t="s">
        <v>310</v>
      </c>
      <c r="B30" s="257">
        <f t="shared" si="2"/>
        <v>1</v>
      </c>
      <c r="C30" s="256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1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3">
        <v>0</v>
      </c>
    </row>
    <row r="31" spans="1:26">
      <c r="A31" s="1" t="s">
        <v>228</v>
      </c>
      <c r="B31" s="257">
        <f t="shared" si="2"/>
        <v>68</v>
      </c>
      <c r="C31" s="256">
        <v>14</v>
      </c>
      <c r="D31" s="154">
        <v>0</v>
      </c>
      <c r="E31" s="154">
        <v>1</v>
      </c>
      <c r="F31" s="154">
        <v>9</v>
      </c>
      <c r="G31" s="154">
        <v>3</v>
      </c>
      <c r="H31" s="154">
        <v>5</v>
      </c>
      <c r="I31" s="154">
        <v>3</v>
      </c>
      <c r="J31" s="154">
        <v>2</v>
      </c>
      <c r="K31" s="154">
        <v>2</v>
      </c>
      <c r="L31" s="154">
        <v>3</v>
      </c>
      <c r="M31" s="154">
        <v>0</v>
      </c>
      <c r="N31" s="154">
        <v>0</v>
      </c>
      <c r="O31" s="154">
        <v>3</v>
      </c>
      <c r="P31" s="154">
        <v>4</v>
      </c>
      <c r="Q31" s="154">
        <v>4</v>
      </c>
      <c r="R31" s="154">
        <v>0</v>
      </c>
      <c r="S31" s="154">
        <v>3</v>
      </c>
      <c r="T31" s="154">
        <v>0</v>
      </c>
      <c r="U31" s="154">
        <v>1</v>
      </c>
      <c r="V31" s="154">
        <v>2</v>
      </c>
      <c r="W31" s="154">
        <v>3</v>
      </c>
      <c r="X31" s="154">
        <v>0</v>
      </c>
      <c r="Y31" s="154">
        <v>3</v>
      </c>
      <c r="Z31" s="153">
        <v>3</v>
      </c>
    </row>
    <row r="32" spans="1:26">
      <c r="A32" s="156" t="s">
        <v>138</v>
      </c>
      <c r="B32" s="257">
        <f t="shared" si="2"/>
        <v>329</v>
      </c>
      <c r="C32" s="256">
        <v>120</v>
      </c>
      <c r="D32" s="154">
        <v>0</v>
      </c>
      <c r="E32" s="154">
        <v>10</v>
      </c>
      <c r="F32" s="154">
        <v>17</v>
      </c>
      <c r="G32" s="154">
        <v>10</v>
      </c>
      <c r="H32" s="154">
        <v>1</v>
      </c>
      <c r="I32" s="154">
        <v>8</v>
      </c>
      <c r="J32" s="154">
        <v>10</v>
      </c>
      <c r="K32" s="154">
        <v>37</v>
      </c>
      <c r="L32" s="154">
        <v>5</v>
      </c>
      <c r="M32" s="154">
        <v>3</v>
      </c>
      <c r="N32" s="154">
        <v>4</v>
      </c>
      <c r="O32" s="154">
        <v>17</v>
      </c>
      <c r="P32" s="154">
        <v>4</v>
      </c>
      <c r="Q32" s="154">
        <v>4</v>
      </c>
      <c r="R32" s="154">
        <v>0</v>
      </c>
      <c r="S32" s="154">
        <v>22</v>
      </c>
      <c r="T32" s="154">
        <v>1</v>
      </c>
      <c r="U32" s="154">
        <v>3</v>
      </c>
      <c r="V32" s="154">
        <v>8</v>
      </c>
      <c r="W32" s="154">
        <v>2</v>
      </c>
      <c r="X32" s="154">
        <v>0</v>
      </c>
      <c r="Y32" s="154">
        <v>18</v>
      </c>
      <c r="Z32" s="153">
        <v>25</v>
      </c>
    </row>
    <row r="33" spans="1:26">
      <c r="A33" s="156" t="s">
        <v>139</v>
      </c>
      <c r="B33" s="257">
        <f t="shared" si="2"/>
        <v>6</v>
      </c>
      <c r="C33" s="256">
        <v>1</v>
      </c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1</v>
      </c>
      <c r="L33" s="154">
        <v>1</v>
      </c>
      <c r="M33" s="154">
        <v>0</v>
      </c>
      <c r="N33" s="154">
        <v>1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  <c r="X33" s="154">
        <v>0</v>
      </c>
      <c r="Y33" s="154">
        <v>0</v>
      </c>
      <c r="Z33" s="153">
        <v>2</v>
      </c>
    </row>
    <row r="34" spans="1:26">
      <c r="A34" s="156" t="s">
        <v>140</v>
      </c>
      <c r="B34" s="257">
        <f t="shared" si="2"/>
        <v>8</v>
      </c>
      <c r="C34" s="256">
        <v>0</v>
      </c>
      <c r="D34" s="154">
        <v>0</v>
      </c>
      <c r="E34" s="154">
        <v>0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  <c r="O34" s="154">
        <v>2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1</v>
      </c>
      <c r="V34" s="154">
        <v>4</v>
      </c>
      <c r="W34" s="154">
        <v>1</v>
      </c>
      <c r="X34" s="154">
        <v>0</v>
      </c>
      <c r="Y34" s="154">
        <v>0</v>
      </c>
      <c r="Z34" s="153">
        <v>0</v>
      </c>
    </row>
    <row r="35" spans="1:26">
      <c r="A35" s="156" t="s">
        <v>141</v>
      </c>
      <c r="B35" s="257">
        <f t="shared" si="2"/>
        <v>39</v>
      </c>
      <c r="C35" s="256">
        <v>9</v>
      </c>
      <c r="D35" s="154">
        <v>0</v>
      </c>
      <c r="E35" s="154">
        <v>1</v>
      </c>
      <c r="F35" s="154">
        <v>0</v>
      </c>
      <c r="G35" s="154">
        <v>1</v>
      </c>
      <c r="H35" s="154">
        <v>0</v>
      </c>
      <c r="I35" s="154">
        <v>0</v>
      </c>
      <c r="J35" s="154">
        <v>1</v>
      </c>
      <c r="K35" s="154">
        <v>3</v>
      </c>
      <c r="L35" s="154">
        <v>0</v>
      </c>
      <c r="M35" s="154">
        <v>3</v>
      </c>
      <c r="N35" s="154">
        <v>3</v>
      </c>
      <c r="O35" s="154">
        <v>3</v>
      </c>
      <c r="P35" s="154">
        <v>2</v>
      </c>
      <c r="Q35" s="154">
        <v>2</v>
      </c>
      <c r="R35" s="154">
        <v>0</v>
      </c>
      <c r="S35" s="154">
        <v>2</v>
      </c>
      <c r="T35" s="154">
        <v>2</v>
      </c>
      <c r="U35" s="154">
        <v>1</v>
      </c>
      <c r="V35" s="154">
        <v>1</v>
      </c>
      <c r="W35" s="154">
        <v>0</v>
      </c>
      <c r="X35" s="154">
        <v>0</v>
      </c>
      <c r="Y35" s="154">
        <v>2</v>
      </c>
      <c r="Z35" s="153">
        <v>3</v>
      </c>
    </row>
    <row r="36" spans="1:26">
      <c r="A36" s="1" t="s">
        <v>241</v>
      </c>
      <c r="B36" s="257">
        <f t="shared" si="2"/>
        <v>7</v>
      </c>
      <c r="C36" s="256">
        <v>1</v>
      </c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1</v>
      </c>
      <c r="M36" s="154">
        <v>0</v>
      </c>
      <c r="N36" s="154">
        <v>0</v>
      </c>
      <c r="O36" s="154">
        <v>0</v>
      </c>
      <c r="P36" s="154">
        <v>0</v>
      </c>
      <c r="Q36" s="154">
        <v>2</v>
      </c>
      <c r="R36" s="154">
        <v>0</v>
      </c>
      <c r="S36" s="154">
        <v>2</v>
      </c>
      <c r="T36" s="154">
        <v>0</v>
      </c>
      <c r="U36" s="154">
        <v>0</v>
      </c>
      <c r="V36" s="154">
        <v>0</v>
      </c>
      <c r="W36" s="154">
        <v>0</v>
      </c>
      <c r="X36" s="154">
        <v>1</v>
      </c>
      <c r="Y36" s="154">
        <v>0</v>
      </c>
      <c r="Z36" s="153">
        <v>0</v>
      </c>
    </row>
    <row r="37" spans="1:26">
      <c r="A37" s="156" t="s">
        <v>242</v>
      </c>
      <c r="B37" s="257">
        <f t="shared" si="2"/>
        <v>1</v>
      </c>
      <c r="C37" s="256">
        <v>0</v>
      </c>
      <c r="D37" s="154">
        <v>0</v>
      </c>
      <c r="E37" s="154">
        <v>0</v>
      </c>
      <c r="F37" s="154">
        <v>0</v>
      </c>
      <c r="G37" s="154">
        <v>1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0</v>
      </c>
      <c r="R37" s="154">
        <v>0</v>
      </c>
      <c r="S37" s="154">
        <v>0</v>
      </c>
      <c r="T37" s="154">
        <v>0</v>
      </c>
      <c r="U37" s="154">
        <v>0</v>
      </c>
      <c r="V37" s="154">
        <v>0</v>
      </c>
      <c r="W37" s="154">
        <v>0</v>
      </c>
      <c r="X37" s="154">
        <v>0</v>
      </c>
      <c r="Y37" s="154">
        <v>0</v>
      </c>
      <c r="Z37" s="153">
        <v>0</v>
      </c>
    </row>
    <row r="38" spans="1:26">
      <c r="A38" s="1" t="s">
        <v>399</v>
      </c>
      <c r="B38" s="257">
        <f t="shared" si="2"/>
        <v>19</v>
      </c>
      <c r="C38" s="256">
        <v>3</v>
      </c>
      <c r="D38" s="154">
        <v>0</v>
      </c>
      <c r="E38" s="154">
        <v>0</v>
      </c>
      <c r="F38" s="154">
        <v>4</v>
      </c>
      <c r="G38" s="154">
        <v>3</v>
      </c>
      <c r="H38" s="154">
        <v>0</v>
      </c>
      <c r="I38" s="154">
        <v>0</v>
      </c>
      <c r="J38" s="154">
        <v>2</v>
      </c>
      <c r="K38" s="154">
        <v>2</v>
      </c>
      <c r="L38" s="154">
        <v>0</v>
      </c>
      <c r="M38" s="154">
        <v>0</v>
      </c>
      <c r="N38" s="154">
        <v>0</v>
      </c>
      <c r="O38" s="154">
        <v>1</v>
      </c>
      <c r="P38" s="154">
        <v>0</v>
      </c>
      <c r="Q38" s="154">
        <v>0</v>
      </c>
      <c r="R38" s="154">
        <v>0</v>
      </c>
      <c r="S38" s="154">
        <v>2</v>
      </c>
      <c r="T38" s="154">
        <v>0</v>
      </c>
      <c r="U38" s="154">
        <v>0</v>
      </c>
      <c r="V38" s="154">
        <v>1</v>
      </c>
      <c r="W38" s="154">
        <v>0</v>
      </c>
      <c r="X38" s="154">
        <v>0</v>
      </c>
      <c r="Y38" s="154">
        <v>0</v>
      </c>
      <c r="Z38" s="153">
        <v>1</v>
      </c>
    </row>
    <row r="39" spans="1:26">
      <c r="A39" s="156" t="s">
        <v>243</v>
      </c>
      <c r="B39" s="257">
        <f t="shared" si="2"/>
        <v>54</v>
      </c>
      <c r="C39" s="256">
        <v>49</v>
      </c>
      <c r="D39" s="154">
        <v>0</v>
      </c>
      <c r="E39" s="154">
        <v>0</v>
      </c>
      <c r="F39" s="154">
        <v>0</v>
      </c>
      <c r="G39" s="154">
        <v>0</v>
      </c>
      <c r="H39" s="154">
        <v>0</v>
      </c>
      <c r="I39" s="154">
        <v>0</v>
      </c>
      <c r="J39" s="154">
        <v>2</v>
      </c>
      <c r="K39" s="154">
        <v>0</v>
      </c>
      <c r="L39" s="154">
        <v>0</v>
      </c>
      <c r="M39" s="154">
        <v>0</v>
      </c>
      <c r="N39" s="154">
        <v>0</v>
      </c>
      <c r="O39" s="154">
        <v>0</v>
      </c>
      <c r="P39" s="154">
        <v>2</v>
      </c>
      <c r="Q39" s="154">
        <v>1</v>
      </c>
      <c r="R39" s="154">
        <v>0</v>
      </c>
      <c r="S39" s="154">
        <v>0</v>
      </c>
      <c r="T39" s="154">
        <v>0</v>
      </c>
      <c r="U39" s="154">
        <v>0</v>
      </c>
      <c r="V39" s="154">
        <v>0</v>
      </c>
      <c r="W39" s="154">
        <v>0</v>
      </c>
      <c r="X39" s="154">
        <v>0</v>
      </c>
      <c r="Y39" s="154">
        <v>0</v>
      </c>
      <c r="Z39" s="153">
        <v>0</v>
      </c>
    </row>
    <row r="40" spans="1:26">
      <c r="A40" s="1" t="s">
        <v>142</v>
      </c>
      <c r="B40" s="257">
        <f t="shared" si="2"/>
        <v>6</v>
      </c>
      <c r="C40" s="256">
        <v>0</v>
      </c>
      <c r="D40" s="154">
        <v>0</v>
      </c>
      <c r="E40" s="154">
        <v>0</v>
      </c>
      <c r="F40" s="154">
        <v>0</v>
      </c>
      <c r="G40" s="154">
        <v>0</v>
      </c>
      <c r="H40" s="154">
        <v>1</v>
      </c>
      <c r="I40" s="154">
        <v>0</v>
      </c>
      <c r="J40" s="154">
        <v>0</v>
      </c>
      <c r="K40" s="154">
        <v>4</v>
      </c>
      <c r="L40" s="154">
        <v>0</v>
      </c>
      <c r="M40" s="154">
        <v>0</v>
      </c>
      <c r="N40" s="154">
        <v>0</v>
      </c>
      <c r="O40" s="154">
        <v>1</v>
      </c>
      <c r="P40" s="154">
        <v>0</v>
      </c>
      <c r="Q40" s="154">
        <v>0</v>
      </c>
      <c r="R40" s="154">
        <v>0</v>
      </c>
      <c r="S40" s="154">
        <v>0</v>
      </c>
      <c r="T40" s="154">
        <v>0</v>
      </c>
      <c r="U40" s="154">
        <v>0</v>
      </c>
      <c r="V40" s="154">
        <v>0</v>
      </c>
      <c r="W40" s="154">
        <v>0</v>
      </c>
      <c r="X40" s="154">
        <v>0</v>
      </c>
      <c r="Y40" s="154">
        <v>0</v>
      </c>
      <c r="Z40" s="153">
        <v>0</v>
      </c>
    </row>
    <row r="41" spans="1:26">
      <c r="A41" s="156" t="s">
        <v>244</v>
      </c>
      <c r="B41" s="257">
        <f t="shared" si="2"/>
        <v>1</v>
      </c>
      <c r="C41" s="256">
        <v>0</v>
      </c>
      <c r="D41" s="154"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1</v>
      </c>
      <c r="M41" s="154">
        <v>0</v>
      </c>
      <c r="N41" s="154">
        <v>0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  <c r="T41" s="154">
        <v>0</v>
      </c>
      <c r="U41" s="154">
        <v>0</v>
      </c>
      <c r="V41" s="154">
        <v>0</v>
      </c>
      <c r="W41" s="154">
        <v>0</v>
      </c>
      <c r="X41" s="154">
        <v>0</v>
      </c>
      <c r="Y41" s="154">
        <v>0</v>
      </c>
      <c r="Z41" s="153">
        <v>0</v>
      </c>
    </row>
    <row r="42" spans="1:26">
      <c r="A42" s="156" t="s">
        <v>143</v>
      </c>
      <c r="B42" s="257">
        <f t="shared" si="2"/>
        <v>7</v>
      </c>
      <c r="C42" s="256">
        <v>1</v>
      </c>
      <c r="D42" s="154">
        <v>0</v>
      </c>
      <c r="E42" s="154">
        <v>0</v>
      </c>
      <c r="F42" s="154">
        <v>1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1</v>
      </c>
      <c r="P42" s="154">
        <v>0</v>
      </c>
      <c r="Q42" s="154">
        <v>0</v>
      </c>
      <c r="R42" s="154">
        <v>0</v>
      </c>
      <c r="S42" s="154">
        <v>0</v>
      </c>
      <c r="T42" s="154">
        <v>0</v>
      </c>
      <c r="U42" s="154">
        <v>0</v>
      </c>
      <c r="V42" s="154">
        <v>0</v>
      </c>
      <c r="W42" s="154">
        <v>0</v>
      </c>
      <c r="X42" s="154">
        <v>0</v>
      </c>
      <c r="Y42" s="154">
        <v>0</v>
      </c>
      <c r="Z42" s="153">
        <v>4</v>
      </c>
    </row>
    <row r="43" spans="1:26">
      <c r="A43" s="1" t="s">
        <v>225</v>
      </c>
      <c r="B43" s="257">
        <f t="shared" si="2"/>
        <v>85</v>
      </c>
      <c r="C43" s="256">
        <v>61</v>
      </c>
      <c r="D43" s="154">
        <v>0</v>
      </c>
      <c r="E43" s="154">
        <v>2</v>
      </c>
      <c r="F43" s="154">
        <v>4</v>
      </c>
      <c r="G43" s="154">
        <v>2</v>
      </c>
      <c r="H43" s="154">
        <v>0</v>
      </c>
      <c r="I43" s="154">
        <v>0</v>
      </c>
      <c r="J43" s="154">
        <v>0</v>
      </c>
      <c r="K43" s="154">
        <v>5</v>
      </c>
      <c r="L43" s="154">
        <v>1</v>
      </c>
      <c r="M43" s="154">
        <v>2</v>
      </c>
      <c r="N43" s="154">
        <v>1</v>
      </c>
      <c r="O43" s="154">
        <v>0</v>
      </c>
      <c r="P43" s="154">
        <v>1</v>
      </c>
      <c r="Q43" s="154">
        <v>1</v>
      </c>
      <c r="R43" s="154">
        <v>0</v>
      </c>
      <c r="S43" s="154">
        <v>2</v>
      </c>
      <c r="T43" s="154">
        <v>0</v>
      </c>
      <c r="U43" s="154">
        <v>0</v>
      </c>
      <c r="V43" s="154">
        <v>1</v>
      </c>
      <c r="W43" s="154">
        <v>0</v>
      </c>
      <c r="X43" s="154">
        <v>0</v>
      </c>
      <c r="Y43" s="154">
        <v>0</v>
      </c>
      <c r="Z43" s="153">
        <v>2</v>
      </c>
    </row>
    <row r="44" spans="1:26">
      <c r="A44" s="1" t="s">
        <v>245</v>
      </c>
      <c r="B44" s="257">
        <f t="shared" si="2"/>
        <v>1</v>
      </c>
      <c r="C44" s="256">
        <v>0</v>
      </c>
      <c r="D44" s="154">
        <v>0</v>
      </c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1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154">
        <v>0</v>
      </c>
      <c r="T44" s="154">
        <v>0</v>
      </c>
      <c r="U44" s="154">
        <v>0</v>
      </c>
      <c r="V44" s="154">
        <v>0</v>
      </c>
      <c r="W44" s="154">
        <v>0</v>
      </c>
      <c r="X44" s="154">
        <v>0</v>
      </c>
      <c r="Y44" s="154">
        <v>0</v>
      </c>
      <c r="Z44" s="153">
        <v>0</v>
      </c>
    </row>
    <row r="45" spans="1:26">
      <c r="A45" s="1" t="s">
        <v>144</v>
      </c>
      <c r="B45" s="257">
        <f t="shared" si="2"/>
        <v>2</v>
      </c>
      <c r="C45" s="256">
        <v>0</v>
      </c>
      <c r="D45" s="154">
        <v>0</v>
      </c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154">
        <v>0</v>
      </c>
      <c r="K45" s="154">
        <v>1</v>
      </c>
      <c r="L45" s="154">
        <v>1</v>
      </c>
      <c r="M45" s="154">
        <v>0</v>
      </c>
      <c r="N45" s="154">
        <v>0</v>
      </c>
      <c r="O45" s="154">
        <v>0</v>
      </c>
      <c r="P45" s="154">
        <v>0</v>
      </c>
      <c r="Q45" s="154">
        <v>0</v>
      </c>
      <c r="R45" s="154">
        <v>0</v>
      </c>
      <c r="S45" s="154">
        <v>0</v>
      </c>
      <c r="T45" s="154">
        <v>0</v>
      </c>
      <c r="U45" s="154">
        <v>0</v>
      </c>
      <c r="V45" s="154">
        <v>0</v>
      </c>
      <c r="W45" s="154">
        <v>0</v>
      </c>
      <c r="X45" s="154">
        <v>0</v>
      </c>
      <c r="Y45" s="154">
        <v>0</v>
      </c>
      <c r="Z45" s="153">
        <v>0</v>
      </c>
    </row>
    <row r="46" spans="1:26">
      <c r="A46" s="156" t="s">
        <v>145</v>
      </c>
      <c r="B46" s="257">
        <f t="shared" si="2"/>
        <v>71</v>
      </c>
      <c r="C46" s="256">
        <v>24</v>
      </c>
      <c r="D46" s="154">
        <v>0</v>
      </c>
      <c r="E46" s="154">
        <v>4</v>
      </c>
      <c r="F46" s="154">
        <v>1</v>
      </c>
      <c r="G46" s="154">
        <v>0</v>
      </c>
      <c r="H46" s="154">
        <v>4</v>
      </c>
      <c r="I46" s="154">
        <v>0</v>
      </c>
      <c r="J46" s="154">
        <v>1</v>
      </c>
      <c r="K46" s="154">
        <v>4</v>
      </c>
      <c r="L46" s="154">
        <v>0</v>
      </c>
      <c r="M46" s="154">
        <v>0</v>
      </c>
      <c r="N46" s="154">
        <v>0</v>
      </c>
      <c r="O46" s="154">
        <v>4</v>
      </c>
      <c r="P46" s="154">
        <v>1</v>
      </c>
      <c r="Q46" s="154">
        <v>1</v>
      </c>
      <c r="R46" s="154">
        <v>0</v>
      </c>
      <c r="S46" s="154">
        <v>8</v>
      </c>
      <c r="T46" s="154">
        <v>3</v>
      </c>
      <c r="U46" s="154">
        <v>0</v>
      </c>
      <c r="V46" s="154">
        <v>2</v>
      </c>
      <c r="W46" s="154">
        <v>1</v>
      </c>
      <c r="X46" s="154">
        <v>0</v>
      </c>
      <c r="Y46" s="154">
        <v>7</v>
      </c>
      <c r="Z46" s="153">
        <v>6</v>
      </c>
    </row>
    <row r="47" spans="1:26">
      <c r="A47" s="156" t="s">
        <v>57</v>
      </c>
      <c r="B47" s="257">
        <f t="shared" si="2"/>
        <v>549</v>
      </c>
      <c r="C47" s="256">
        <v>230</v>
      </c>
      <c r="D47" s="154">
        <v>4</v>
      </c>
      <c r="E47" s="154">
        <v>11</v>
      </c>
      <c r="F47" s="154">
        <v>13</v>
      </c>
      <c r="G47" s="154">
        <v>9</v>
      </c>
      <c r="H47" s="154">
        <v>35</v>
      </c>
      <c r="I47" s="154">
        <v>4</v>
      </c>
      <c r="J47" s="154">
        <v>2</v>
      </c>
      <c r="K47" s="154">
        <v>43</v>
      </c>
      <c r="L47" s="154">
        <v>6</v>
      </c>
      <c r="M47" s="154">
        <v>19</v>
      </c>
      <c r="N47" s="154">
        <v>19</v>
      </c>
      <c r="O47" s="154">
        <v>21</v>
      </c>
      <c r="P47" s="154">
        <v>11</v>
      </c>
      <c r="Q47" s="154">
        <v>8</v>
      </c>
      <c r="R47" s="154">
        <v>6</v>
      </c>
      <c r="S47" s="154">
        <v>16</v>
      </c>
      <c r="T47" s="154">
        <v>5</v>
      </c>
      <c r="U47" s="154">
        <v>7</v>
      </c>
      <c r="V47" s="154">
        <v>8</v>
      </c>
      <c r="W47" s="154">
        <v>11</v>
      </c>
      <c r="X47" s="154">
        <v>8</v>
      </c>
      <c r="Y47" s="154">
        <v>23</v>
      </c>
      <c r="Z47" s="153">
        <v>30</v>
      </c>
    </row>
    <row r="48" spans="1:26">
      <c r="A48" s="1" t="s">
        <v>246</v>
      </c>
      <c r="B48" s="257">
        <f t="shared" si="2"/>
        <v>4</v>
      </c>
      <c r="C48" s="256">
        <v>1</v>
      </c>
      <c r="D48" s="154">
        <v>0</v>
      </c>
      <c r="E48" s="154">
        <v>0</v>
      </c>
      <c r="F48" s="154">
        <v>0</v>
      </c>
      <c r="G48" s="154">
        <v>0</v>
      </c>
      <c r="H48" s="154">
        <v>1</v>
      </c>
      <c r="I48" s="154">
        <v>0</v>
      </c>
      <c r="J48" s="154">
        <v>0</v>
      </c>
      <c r="K48" s="154">
        <v>1</v>
      </c>
      <c r="L48" s="154">
        <v>0</v>
      </c>
      <c r="M48" s="154">
        <v>0</v>
      </c>
      <c r="N48" s="154">
        <v>0</v>
      </c>
      <c r="O48" s="154">
        <v>0</v>
      </c>
      <c r="P48" s="154">
        <v>0</v>
      </c>
      <c r="Q48" s="154">
        <v>0</v>
      </c>
      <c r="R48" s="154">
        <v>0</v>
      </c>
      <c r="S48" s="154">
        <v>0</v>
      </c>
      <c r="T48" s="154">
        <v>0</v>
      </c>
      <c r="U48" s="154">
        <v>1</v>
      </c>
      <c r="V48" s="154">
        <v>0</v>
      </c>
      <c r="W48" s="154">
        <v>0</v>
      </c>
      <c r="X48" s="154">
        <v>0</v>
      </c>
      <c r="Y48" s="154">
        <v>0</v>
      </c>
      <c r="Z48" s="153">
        <v>0</v>
      </c>
    </row>
    <row r="49" spans="1:26">
      <c r="A49" s="1" t="s">
        <v>247</v>
      </c>
      <c r="B49" s="257">
        <f t="shared" si="2"/>
        <v>2</v>
      </c>
      <c r="C49" s="256">
        <v>1</v>
      </c>
      <c r="D49" s="154">
        <v>0</v>
      </c>
      <c r="E49" s="154">
        <v>0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>
        <v>0</v>
      </c>
      <c r="X49" s="154">
        <v>0</v>
      </c>
      <c r="Y49" s="154">
        <v>0</v>
      </c>
      <c r="Z49" s="153">
        <v>1</v>
      </c>
    </row>
    <row r="50" spans="1:26">
      <c r="A50" s="1" t="s">
        <v>248</v>
      </c>
      <c r="B50" s="257">
        <f t="shared" si="2"/>
        <v>288</v>
      </c>
      <c r="C50" s="256">
        <v>78</v>
      </c>
      <c r="D50" s="154">
        <v>4</v>
      </c>
      <c r="E50" s="154">
        <v>18</v>
      </c>
      <c r="F50" s="154">
        <v>24</v>
      </c>
      <c r="G50" s="154">
        <v>3</v>
      </c>
      <c r="H50" s="154">
        <v>7</v>
      </c>
      <c r="I50" s="154">
        <v>1</v>
      </c>
      <c r="J50" s="154">
        <v>4</v>
      </c>
      <c r="K50" s="154">
        <v>14</v>
      </c>
      <c r="L50" s="154">
        <v>1</v>
      </c>
      <c r="M50" s="154">
        <v>20</v>
      </c>
      <c r="N50" s="154">
        <v>9</v>
      </c>
      <c r="O50" s="154">
        <v>8</v>
      </c>
      <c r="P50" s="154">
        <v>4</v>
      </c>
      <c r="Q50" s="154">
        <v>13</v>
      </c>
      <c r="R50" s="154">
        <v>3</v>
      </c>
      <c r="S50" s="154">
        <v>11</v>
      </c>
      <c r="T50" s="154">
        <v>9</v>
      </c>
      <c r="U50" s="154">
        <v>0</v>
      </c>
      <c r="V50" s="154">
        <v>10</v>
      </c>
      <c r="W50" s="154">
        <v>1</v>
      </c>
      <c r="X50" s="154">
        <v>2</v>
      </c>
      <c r="Y50" s="154">
        <v>24</v>
      </c>
      <c r="Z50" s="153">
        <v>20</v>
      </c>
    </row>
    <row r="51" spans="1:26">
      <c r="A51" s="255" t="s">
        <v>146</v>
      </c>
      <c r="B51" s="257">
        <f t="shared" si="2"/>
        <v>183</v>
      </c>
      <c r="C51" s="256">
        <v>127</v>
      </c>
      <c r="D51" s="154">
        <v>0</v>
      </c>
      <c r="E51" s="154">
        <v>8</v>
      </c>
      <c r="F51" s="154">
        <v>6</v>
      </c>
      <c r="G51" s="154">
        <v>1</v>
      </c>
      <c r="H51" s="154">
        <v>3</v>
      </c>
      <c r="I51" s="154">
        <v>0</v>
      </c>
      <c r="J51" s="154">
        <v>2</v>
      </c>
      <c r="K51" s="154">
        <v>11</v>
      </c>
      <c r="L51" s="154">
        <v>2</v>
      </c>
      <c r="M51" s="154">
        <v>6</v>
      </c>
      <c r="N51" s="154">
        <v>0</v>
      </c>
      <c r="O51" s="154">
        <v>1</v>
      </c>
      <c r="P51" s="154">
        <v>2</v>
      </c>
      <c r="Q51" s="154">
        <v>0</v>
      </c>
      <c r="R51" s="154">
        <v>5</v>
      </c>
      <c r="S51" s="154">
        <v>2</v>
      </c>
      <c r="T51" s="154">
        <v>1</v>
      </c>
      <c r="U51" s="154">
        <v>0</v>
      </c>
      <c r="V51" s="154">
        <v>1</v>
      </c>
      <c r="W51" s="154">
        <v>0</v>
      </c>
      <c r="X51" s="154">
        <v>0</v>
      </c>
      <c r="Y51" s="154">
        <v>0</v>
      </c>
      <c r="Z51" s="153">
        <v>5</v>
      </c>
    </row>
    <row r="52" spans="1:26">
      <c r="A52" s="1" t="s">
        <v>249</v>
      </c>
      <c r="B52" s="257">
        <f t="shared" si="2"/>
        <v>4</v>
      </c>
      <c r="C52" s="256">
        <v>3</v>
      </c>
      <c r="D52" s="154">
        <v>0</v>
      </c>
      <c r="E52" s="154">
        <v>0</v>
      </c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54">
        <v>0</v>
      </c>
      <c r="Q52" s="154">
        <v>0</v>
      </c>
      <c r="R52" s="154">
        <v>0</v>
      </c>
      <c r="S52" s="154">
        <v>0</v>
      </c>
      <c r="T52" s="154">
        <v>1</v>
      </c>
      <c r="U52" s="154">
        <v>0</v>
      </c>
      <c r="V52" s="154">
        <v>0</v>
      </c>
      <c r="W52" s="154">
        <v>0</v>
      </c>
      <c r="X52" s="154">
        <v>0</v>
      </c>
      <c r="Y52" s="154">
        <v>0</v>
      </c>
      <c r="Z52" s="153">
        <v>0</v>
      </c>
    </row>
    <row r="53" spans="1:26">
      <c r="A53" s="157" t="s">
        <v>250</v>
      </c>
      <c r="B53" s="257">
        <f t="shared" si="2"/>
        <v>3</v>
      </c>
      <c r="C53" s="256">
        <v>0</v>
      </c>
      <c r="D53" s="154">
        <v>0</v>
      </c>
      <c r="E53" s="154">
        <v>0</v>
      </c>
      <c r="F53" s="154">
        <v>0</v>
      </c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  <c r="P53" s="154">
        <v>0</v>
      </c>
      <c r="Q53" s="154">
        <v>3</v>
      </c>
      <c r="R53" s="154">
        <v>0</v>
      </c>
      <c r="S53" s="154">
        <v>0</v>
      </c>
      <c r="T53" s="154">
        <v>0</v>
      </c>
      <c r="U53" s="154">
        <v>0</v>
      </c>
      <c r="V53" s="154">
        <v>0</v>
      </c>
      <c r="W53" s="154">
        <v>0</v>
      </c>
      <c r="X53" s="154">
        <v>0</v>
      </c>
      <c r="Y53" s="154">
        <v>0</v>
      </c>
      <c r="Z53" s="153">
        <v>0</v>
      </c>
    </row>
    <row r="54" spans="1:26">
      <c r="A54" s="155" t="s">
        <v>147</v>
      </c>
      <c r="B54" s="257">
        <f t="shared" si="2"/>
        <v>122</v>
      </c>
      <c r="C54" s="256">
        <v>103</v>
      </c>
      <c r="D54" s="154">
        <v>0</v>
      </c>
      <c r="E54" s="154">
        <v>2</v>
      </c>
      <c r="F54" s="154">
        <v>0</v>
      </c>
      <c r="G54" s="154">
        <v>0</v>
      </c>
      <c r="H54" s="154">
        <v>0</v>
      </c>
      <c r="I54" s="154">
        <v>0</v>
      </c>
      <c r="J54" s="154">
        <v>1</v>
      </c>
      <c r="K54" s="154">
        <v>3</v>
      </c>
      <c r="L54" s="154">
        <v>0</v>
      </c>
      <c r="M54" s="154">
        <v>5</v>
      </c>
      <c r="N54" s="154">
        <v>0</v>
      </c>
      <c r="O54" s="154">
        <v>2</v>
      </c>
      <c r="P54" s="154">
        <v>0</v>
      </c>
      <c r="Q54" s="154">
        <v>1</v>
      </c>
      <c r="R54" s="154">
        <v>0</v>
      </c>
      <c r="S54" s="154">
        <v>1</v>
      </c>
      <c r="T54" s="154">
        <v>0</v>
      </c>
      <c r="U54" s="154">
        <v>0</v>
      </c>
      <c r="V54" s="154">
        <v>0</v>
      </c>
      <c r="W54" s="154">
        <v>0</v>
      </c>
      <c r="X54" s="154">
        <v>0</v>
      </c>
      <c r="Y54" s="154">
        <v>2</v>
      </c>
      <c r="Z54" s="153">
        <v>2</v>
      </c>
    </row>
    <row r="55" spans="1:26">
      <c r="A55" s="155" t="s">
        <v>148</v>
      </c>
      <c r="B55" s="257">
        <f t="shared" si="2"/>
        <v>3</v>
      </c>
      <c r="C55" s="256">
        <v>0</v>
      </c>
      <c r="D55" s="154">
        <v>0</v>
      </c>
      <c r="E55" s="154">
        <v>0</v>
      </c>
      <c r="F55" s="154">
        <v>0</v>
      </c>
      <c r="G55" s="154">
        <v>0</v>
      </c>
      <c r="H55" s="154">
        <v>0</v>
      </c>
      <c r="I55" s="154">
        <v>0</v>
      </c>
      <c r="J55" s="154">
        <v>0</v>
      </c>
      <c r="K55" s="154">
        <v>0</v>
      </c>
      <c r="L55" s="154">
        <v>0</v>
      </c>
      <c r="M55" s="154">
        <v>1</v>
      </c>
      <c r="N55" s="154">
        <v>0</v>
      </c>
      <c r="O55" s="154">
        <v>2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4">
        <v>0</v>
      </c>
      <c r="W55" s="154">
        <v>0</v>
      </c>
      <c r="X55" s="154">
        <v>0</v>
      </c>
      <c r="Y55" s="154">
        <v>0</v>
      </c>
      <c r="Z55" s="153">
        <v>0</v>
      </c>
    </row>
    <row r="56" spans="1:26">
      <c r="A56" s="155" t="s">
        <v>251</v>
      </c>
      <c r="B56" s="257">
        <f t="shared" si="2"/>
        <v>23</v>
      </c>
      <c r="C56" s="256">
        <v>11</v>
      </c>
      <c r="D56" s="154">
        <v>0</v>
      </c>
      <c r="E56" s="154">
        <v>0</v>
      </c>
      <c r="F56" s="154">
        <v>3</v>
      </c>
      <c r="G56" s="154">
        <v>0</v>
      </c>
      <c r="H56" s="154">
        <v>1</v>
      </c>
      <c r="I56" s="154">
        <v>0</v>
      </c>
      <c r="J56" s="154">
        <v>0</v>
      </c>
      <c r="K56" s="154">
        <v>2</v>
      </c>
      <c r="L56" s="154">
        <v>0</v>
      </c>
      <c r="M56" s="154">
        <v>1</v>
      </c>
      <c r="N56" s="154">
        <v>0</v>
      </c>
      <c r="O56" s="154">
        <v>1</v>
      </c>
      <c r="P56" s="154">
        <v>2</v>
      </c>
      <c r="Q56" s="154">
        <v>0</v>
      </c>
      <c r="R56" s="154">
        <v>0</v>
      </c>
      <c r="S56" s="154">
        <v>1</v>
      </c>
      <c r="T56" s="154">
        <v>0</v>
      </c>
      <c r="U56" s="154">
        <v>0</v>
      </c>
      <c r="V56" s="154">
        <v>1</v>
      </c>
      <c r="W56" s="154">
        <v>0</v>
      </c>
      <c r="X56" s="154">
        <v>0</v>
      </c>
      <c r="Y56" s="154">
        <v>0</v>
      </c>
      <c r="Z56" s="153">
        <v>0</v>
      </c>
    </row>
    <row r="57" spans="1:26">
      <c r="A57" s="1" t="s">
        <v>400</v>
      </c>
      <c r="B57" s="257">
        <f t="shared" si="2"/>
        <v>7</v>
      </c>
      <c r="C57" s="256">
        <v>2</v>
      </c>
      <c r="D57" s="154">
        <v>0</v>
      </c>
      <c r="E57" s="154">
        <v>0</v>
      </c>
      <c r="F57" s="154">
        <v>1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1</v>
      </c>
      <c r="P57" s="154">
        <v>0</v>
      </c>
      <c r="Q57" s="154">
        <v>0</v>
      </c>
      <c r="R57" s="154">
        <v>0</v>
      </c>
      <c r="S57" s="154">
        <v>0</v>
      </c>
      <c r="T57" s="154">
        <v>0</v>
      </c>
      <c r="U57" s="154">
        <v>0</v>
      </c>
      <c r="V57" s="154">
        <v>0</v>
      </c>
      <c r="W57" s="154">
        <v>0</v>
      </c>
      <c r="X57" s="154">
        <v>0</v>
      </c>
      <c r="Y57" s="154">
        <v>0</v>
      </c>
      <c r="Z57" s="153">
        <v>3</v>
      </c>
    </row>
    <row r="58" spans="1:26">
      <c r="A58" s="155" t="s">
        <v>149</v>
      </c>
      <c r="B58" s="257">
        <f t="shared" si="2"/>
        <v>4</v>
      </c>
      <c r="C58" s="256">
        <v>2</v>
      </c>
      <c r="D58" s="154">
        <v>0</v>
      </c>
      <c r="E58" s="154">
        <v>0</v>
      </c>
      <c r="F58" s="154">
        <v>0</v>
      </c>
      <c r="G58" s="154">
        <v>0</v>
      </c>
      <c r="H58" s="154">
        <v>0</v>
      </c>
      <c r="I58" s="154">
        <v>0</v>
      </c>
      <c r="J58" s="154">
        <v>0</v>
      </c>
      <c r="K58" s="154">
        <v>0</v>
      </c>
      <c r="L58" s="154">
        <v>0</v>
      </c>
      <c r="M58" s="154">
        <v>0</v>
      </c>
      <c r="N58" s="154">
        <v>0</v>
      </c>
      <c r="O58" s="154">
        <v>2</v>
      </c>
      <c r="P58" s="154">
        <v>0</v>
      </c>
      <c r="Q58" s="154">
        <v>0</v>
      </c>
      <c r="R58" s="154">
        <v>0</v>
      </c>
      <c r="S58" s="154">
        <v>0</v>
      </c>
      <c r="T58" s="154">
        <v>0</v>
      </c>
      <c r="U58" s="154">
        <v>0</v>
      </c>
      <c r="V58" s="154">
        <v>0</v>
      </c>
      <c r="W58" s="154">
        <v>0</v>
      </c>
      <c r="X58" s="154">
        <v>0</v>
      </c>
      <c r="Y58" s="154">
        <v>0</v>
      </c>
      <c r="Z58" s="153">
        <v>0</v>
      </c>
    </row>
    <row r="59" spans="1:26">
      <c r="A59" s="155" t="s">
        <v>150</v>
      </c>
      <c r="B59" s="257">
        <f t="shared" si="2"/>
        <v>1</v>
      </c>
      <c r="C59" s="256">
        <v>0</v>
      </c>
      <c r="D59" s="154">
        <v>0</v>
      </c>
      <c r="E59" s="154"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4">
        <v>1</v>
      </c>
      <c r="P59" s="154">
        <v>0</v>
      </c>
      <c r="Q59" s="154">
        <v>0</v>
      </c>
      <c r="R59" s="154">
        <v>0</v>
      </c>
      <c r="S59" s="154">
        <v>0</v>
      </c>
      <c r="T59" s="154">
        <v>0</v>
      </c>
      <c r="U59" s="154">
        <v>0</v>
      </c>
      <c r="V59" s="154">
        <v>0</v>
      </c>
      <c r="W59" s="154">
        <v>0</v>
      </c>
      <c r="X59" s="154">
        <v>0</v>
      </c>
      <c r="Y59" s="154">
        <v>0</v>
      </c>
      <c r="Z59" s="153">
        <v>0</v>
      </c>
    </row>
    <row r="60" spans="1:26">
      <c r="A60" s="155" t="s">
        <v>151</v>
      </c>
      <c r="B60" s="257">
        <f t="shared" si="2"/>
        <v>41</v>
      </c>
      <c r="C60" s="256">
        <v>2</v>
      </c>
      <c r="D60" s="154">
        <v>0</v>
      </c>
      <c r="E60" s="154">
        <v>1</v>
      </c>
      <c r="F60" s="154">
        <v>3</v>
      </c>
      <c r="G60" s="154">
        <v>1</v>
      </c>
      <c r="H60" s="154">
        <v>4</v>
      </c>
      <c r="I60" s="154">
        <v>0</v>
      </c>
      <c r="J60" s="154">
        <v>0</v>
      </c>
      <c r="K60" s="154">
        <v>5</v>
      </c>
      <c r="L60" s="154">
        <v>0</v>
      </c>
      <c r="M60" s="154">
        <v>15</v>
      </c>
      <c r="N60" s="154">
        <v>1</v>
      </c>
      <c r="O60" s="154">
        <v>2</v>
      </c>
      <c r="P60" s="154">
        <v>0</v>
      </c>
      <c r="Q60" s="154">
        <v>0</v>
      </c>
      <c r="R60" s="154">
        <v>1</v>
      </c>
      <c r="S60" s="154">
        <v>0</v>
      </c>
      <c r="T60" s="154">
        <v>1</v>
      </c>
      <c r="U60" s="154">
        <v>0</v>
      </c>
      <c r="V60" s="154">
        <v>1</v>
      </c>
      <c r="W60" s="154">
        <v>0</v>
      </c>
      <c r="X60" s="154">
        <v>0</v>
      </c>
      <c r="Y60" s="154">
        <v>1</v>
      </c>
      <c r="Z60" s="153">
        <v>3</v>
      </c>
    </row>
    <row r="61" spans="1:26">
      <c r="A61" s="155" t="s">
        <v>152</v>
      </c>
      <c r="B61" s="257">
        <f t="shared" si="2"/>
        <v>10</v>
      </c>
      <c r="C61" s="256">
        <v>1</v>
      </c>
      <c r="D61" s="154">
        <v>0</v>
      </c>
      <c r="E61" s="154">
        <v>0</v>
      </c>
      <c r="F61" s="154">
        <v>1</v>
      </c>
      <c r="G61" s="154">
        <v>1</v>
      </c>
      <c r="H61" s="154">
        <v>0</v>
      </c>
      <c r="I61" s="154">
        <v>0</v>
      </c>
      <c r="J61" s="154">
        <v>0</v>
      </c>
      <c r="K61" s="154">
        <v>1</v>
      </c>
      <c r="L61" s="154">
        <v>0</v>
      </c>
      <c r="M61" s="154">
        <v>2</v>
      </c>
      <c r="N61" s="154">
        <v>0</v>
      </c>
      <c r="O61" s="154">
        <v>0</v>
      </c>
      <c r="P61" s="154">
        <v>0</v>
      </c>
      <c r="Q61" s="154">
        <v>0</v>
      </c>
      <c r="R61" s="154">
        <v>0</v>
      </c>
      <c r="S61" s="154">
        <v>0</v>
      </c>
      <c r="T61" s="154">
        <v>0</v>
      </c>
      <c r="U61" s="154">
        <v>0</v>
      </c>
      <c r="V61" s="154">
        <v>0</v>
      </c>
      <c r="W61" s="154">
        <v>3</v>
      </c>
      <c r="X61" s="154">
        <v>0</v>
      </c>
      <c r="Y61" s="154">
        <v>1</v>
      </c>
      <c r="Z61" s="153">
        <v>0</v>
      </c>
    </row>
    <row r="62" spans="1:26">
      <c r="A62" s="155" t="s">
        <v>153</v>
      </c>
      <c r="B62" s="257">
        <f t="shared" si="2"/>
        <v>2</v>
      </c>
      <c r="C62" s="256">
        <v>0</v>
      </c>
      <c r="D62" s="154">
        <v>0</v>
      </c>
      <c r="E62" s="154">
        <v>1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54">
        <v>0</v>
      </c>
      <c r="L62" s="154">
        <v>0</v>
      </c>
      <c r="M62" s="154">
        <v>0</v>
      </c>
      <c r="N62" s="154">
        <v>0</v>
      </c>
      <c r="O62" s="154">
        <v>0</v>
      </c>
      <c r="P62" s="154">
        <v>0</v>
      </c>
      <c r="Q62" s="154">
        <v>1</v>
      </c>
      <c r="R62" s="154">
        <v>0</v>
      </c>
      <c r="S62" s="154">
        <v>0</v>
      </c>
      <c r="T62" s="154">
        <v>0</v>
      </c>
      <c r="U62" s="154">
        <v>0</v>
      </c>
      <c r="V62" s="154">
        <v>0</v>
      </c>
      <c r="W62" s="154">
        <v>0</v>
      </c>
      <c r="X62" s="154">
        <v>0</v>
      </c>
      <c r="Y62" s="154">
        <v>0</v>
      </c>
      <c r="Z62" s="153">
        <v>0</v>
      </c>
    </row>
    <row r="63" spans="1:26">
      <c r="A63" s="155" t="s">
        <v>303</v>
      </c>
      <c r="B63" s="257">
        <f t="shared" si="2"/>
        <v>3</v>
      </c>
      <c r="C63" s="256">
        <v>0</v>
      </c>
      <c r="D63" s="154">
        <v>0</v>
      </c>
      <c r="E63" s="154">
        <v>0</v>
      </c>
      <c r="F63" s="154">
        <v>0</v>
      </c>
      <c r="G63" s="154">
        <v>0</v>
      </c>
      <c r="H63" s="154">
        <v>2</v>
      </c>
      <c r="I63" s="154">
        <v>0</v>
      </c>
      <c r="J63" s="154">
        <v>0</v>
      </c>
      <c r="K63" s="154">
        <v>0</v>
      </c>
      <c r="L63" s="154">
        <v>0</v>
      </c>
      <c r="M63" s="154">
        <v>0</v>
      </c>
      <c r="N63" s="154">
        <v>0</v>
      </c>
      <c r="O63" s="154">
        <v>1</v>
      </c>
      <c r="P63" s="154">
        <v>0</v>
      </c>
      <c r="Q63" s="154">
        <v>0</v>
      </c>
      <c r="R63" s="154">
        <v>0</v>
      </c>
      <c r="S63" s="154">
        <v>0</v>
      </c>
      <c r="T63" s="154">
        <v>0</v>
      </c>
      <c r="U63" s="154">
        <v>0</v>
      </c>
      <c r="V63" s="154">
        <v>0</v>
      </c>
      <c r="W63" s="154">
        <v>0</v>
      </c>
      <c r="X63" s="154">
        <v>0</v>
      </c>
      <c r="Y63" s="154">
        <v>0</v>
      </c>
      <c r="Z63" s="153">
        <v>0</v>
      </c>
    </row>
    <row r="64" spans="1:26">
      <c r="A64" s="155" t="s">
        <v>252</v>
      </c>
      <c r="B64" s="257">
        <f t="shared" si="2"/>
        <v>6</v>
      </c>
      <c r="C64" s="256">
        <v>0</v>
      </c>
      <c r="D64" s="154">
        <v>0</v>
      </c>
      <c r="E64" s="154">
        <v>0</v>
      </c>
      <c r="F64" s="154">
        <v>0</v>
      </c>
      <c r="G64" s="154">
        <v>0</v>
      </c>
      <c r="H64" s="154">
        <v>0</v>
      </c>
      <c r="I64" s="154">
        <v>0</v>
      </c>
      <c r="J64" s="154">
        <v>0</v>
      </c>
      <c r="K64" s="154">
        <v>0</v>
      </c>
      <c r="L64" s="154">
        <v>0</v>
      </c>
      <c r="M64" s="154">
        <v>1</v>
      </c>
      <c r="N64" s="154">
        <v>0</v>
      </c>
      <c r="O64" s="154">
        <v>2</v>
      </c>
      <c r="P64" s="154">
        <v>0</v>
      </c>
      <c r="Q64" s="154">
        <v>0</v>
      </c>
      <c r="R64" s="154">
        <v>0</v>
      </c>
      <c r="S64" s="154">
        <v>0</v>
      </c>
      <c r="T64" s="154">
        <v>3</v>
      </c>
      <c r="U64" s="154">
        <v>0</v>
      </c>
      <c r="V64" s="154">
        <v>0</v>
      </c>
      <c r="W64" s="154">
        <v>0</v>
      </c>
      <c r="X64" s="154">
        <v>0</v>
      </c>
      <c r="Y64" s="154">
        <v>0</v>
      </c>
      <c r="Z64" s="153">
        <v>0</v>
      </c>
    </row>
    <row r="65" spans="1:26">
      <c r="A65" s="155" t="s">
        <v>156</v>
      </c>
      <c r="B65" s="257">
        <f t="shared" si="2"/>
        <v>26</v>
      </c>
      <c r="C65" s="256">
        <v>8</v>
      </c>
      <c r="D65" s="154">
        <v>0</v>
      </c>
      <c r="E65" s="154">
        <v>0</v>
      </c>
      <c r="F65" s="154">
        <v>0</v>
      </c>
      <c r="G65" s="154">
        <v>0</v>
      </c>
      <c r="H65" s="154">
        <v>1</v>
      </c>
      <c r="I65" s="154">
        <v>0</v>
      </c>
      <c r="J65" s="154">
        <v>1</v>
      </c>
      <c r="K65" s="154">
        <v>0</v>
      </c>
      <c r="L65" s="154">
        <v>0</v>
      </c>
      <c r="M65" s="154">
        <v>1</v>
      </c>
      <c r="N65" s="154">
        <v>0</v>
      </c>
      <c r="O65" s="154">
        <v>8</v>
      </c>
      <c r="P65" s="154">
        <v>0</v>
      </c>
      <c r="Q65" s="154">
        <v>1</v>
      </c>
      <c r="R65" s="154">
        <v>0</v>
      </c>
      <c r="S65" s="154">
        <v>2</v>
      </c>
      <c r="T65" s="154">
        <v>0</v>
      </c>
      <c r="U65" s="154">
        <v>0</v>
      </c>
      <c r="V65" s="154">
        <v>0</v>
      </c>
      <c r="W65" s="154">
        <v>0</v>
      </c>
      <c r="X65" s="154">
        <v>0</v>
      </c>
      <c r="Y65" s="154">
        <v>4</v>
      </c>
      <c r="Z65" s="153">
        <v>0</v>
      </c>
    </row>
    <row r="66" spans="1:26">
      <c r="A66" s="155" t="s">
        <v>157</v>
      </c>
      <c r="B66" s="257">
        <f t="shared" si="2"/>
        <v>7</v>
      </c>
      <c r="C66" s="256">
        <v>1</v>
      </c>
      <c r="D66" s="154">
        <v>1</v>
      </c>
      <c r="E66" s="154">
        <v>2</v>
      </c>
      <c r="F66" s="154">
        <v>0</v>
      </c>
      <c r="G66" s="154">
        <v>0</v>
      </c>
      <c r="H66" s="154">
        <v>0</v>
      </c>
      <c r="I66" s="154">
        <v>0</v>
      </c>
      <c r="J66" s="154">
        <v>0</v>
      </c>
      <c r="K66" s="154">
        <v>0</v>
      </c>
      <c r="L66" s="154">
        <v>0</v>
      </c>
      <c r="M66" s="154">
        <v>2</v>
      </c>
      <c r="N66" s="154">
        <v>0</v>
      </c>
      <c r="O66" s="154">
        <v>0</v>
      </c>
      <c r="P66" s="154">
        <v>0</v>
      </c>
      <c r="Q66" s="154">
        <v>0</v>
      </c>
      <c r="R66" s="154">
        <v>0</v>
      </c>
      <c r="S66" s="154">
        <v>0</v>
      </c>
      <c r="T66" s="154">
        <v>0</v>
      </c>
      <c r="U66" s="154">
        <v>0</v>
      </c>
      <c r="V66" s="154">
        <v>0</v>
      </c>
      <c r="W66" s="154">
        <v>0</v>
      </c>
      <c r="X66" s="154">
        <v>0</v>
      </c>
      <c r="Y66" s="154">
        <v>1</v>
      </c>
      <c r="Z66" s="153">
        <v>0</v>
      </c>
    </row>
    <row r="67" spans="1:26">
      <c r="A67" s="155" t="s">
        <v>308</v>
      </c>
      <c r="B67" s="257">
        <f t="shared" si="2"/>
        <v>2</v>
      </c>
      <c r="C67" s="256">
        <v>0</v>
      </c>
      <c r="D67" s="154">
        <v>0</v>
      </c>
      <c r="E67" s="154">
        <v>0</v>
      </c>
      <c r="F67" s="154">
        <v>0</v>
      </c>
      <c r="G67" s="154">
        <v>0</v>
      </c>
      <c r="H67" s="154">
        <v>1</v>
      </c>
      <c r="I67" s="154">
        <v>0</v>
      </c>
      <c r="J67" s="154">
        <v>0</v>
      </c>
      <c r="K67" s="154">
        <v>0</v>
      </c>
      <c r="L67" s="154">
        <v>0</v>
      </c>
      <c r="M67" s="154">
        <v>0</v>
      </c>
      <c r="N67" s="154">
        <v>0</v>
      </c>
      <c r="O67" s="154">
        <v>1</v>
      </c>
      <c r="P67" s="154">
        <v>0</v>
      </c>
      <c r="Q67" s="154">
        <v>0</v>
      </c>
      <c r="R67" s="154">
        <v>0</v>
      </c>
      <c r="S67" s="154">
        <v>0</v>
      </c>
      <c r="T67" s="154">
        <v>0</v>
      </c>
      <c r="U67" s="154">
        <v>0</v>
      </c>
      <c r="V67" s="154">
        <v>0</v>
      </c>
      <c r="W67" s="154">
        <v>0</v>
      </c>
      <c r="X67" s="154">
        <v>0</v>
      </c>
      <c r="Y67" s="154">
        <v>0</v>
      </c>
      <c r="Z67" s="153">
        <v>0</v>
      </c>
    </row>
    <row r="68" spans="1:26">
      <c r="A68" s="155" t="s">
        <v>253</v>
      </c>
      <c r="B68" s="257">
        <f t="shared" si="2"/>
        <v>2</v>
      </c>
      <c r="C68" s="256">
        <v>0</v>
      </c>
      <c r="D68" s="154">
        <v>0</v>
      </c>
      <c r="E68" s="154">
        <v>0</v>
      </c>
      <c r="F68" s="154">
        <v>0</v>
      </c>
      <c r="G68" s="154">
        <v>0</v>
      </c>
      <c r="H68" s="154">
        <v>0</v>
      </c>
      <c r="I68" s="154">
        <v>0</v>
      </c>
      <c r="J68" s="154">
        <v>0</v>
      </c>
      <c r="K68" s="154">
        <v>0</v>
      </c>
      <c r="L68" s="154">
        <v>0</v>
      </c>
      <c r="M68" s="154">
        <v>0</v>
      </c>
      <c r="N68" s="154">
        <v>0</v>
      </c>
      <c r="O68" s="154">
        <v>2</v>
      </c>
      <c r="P68" s="154">
        <v>0</v>
      </c>
      <c r="Q68" s="154">
        <v>0</v>
      </c>
      <c r="R68" s="154">
        <v>0</v>
      </c>
      <c r="S68" s="154">
        <v>0</v>
      </c>
      <c r="T68" s="154">
        <v>0</v>
      </c>
      <c r="U68" s="154">
        <v>0</v>
      </c>
      <c r="V68" s="154">
        <v>0</v>
      </c>
      <c r="W68" s="154">
        <v>0</v>
      </c>
      <c r="X68" s="154">
        <v>0</v>
      </c>
      <c r="Y68" s="154">
        <v>0</v>
      </c>
      <c r="Z68" s="153">
        <v>0</v>
      </c>
    </row>
    <row r="69" spans="1:26">
      <c r="A69" s="155" t="s">
        <v>154</v>
      </c>
      <c r="B69" s="257">
        <f t="shared" si="2"/>
        <v>35</v>
      </c>
      <c r="C69" s="256">
        <v>22</v>
      </c>
      <c r="D69" s="154">
        <v>0</v>
      </c>
      <c r="E69" s="154">
        <v>1</v>
      </c>
      <c r="F69" s="154">
        <v>0</v>
      </c>
      <c r="G69" s="154">
        <v>0</v>
      </c>
      <c r="H69" s="154">
        <v>0</v>
      </c>
      <c r="I69" s="154">
        <v>1</v>
      </c>
      <c r="J69" s="154">
        <v>0</v>
      </c>
      <c r="K69" s="154">
        <v>1</v>
      </c>
      <c r="L69" s="154">
        <v>0</v>
      </c>
      <c r="M69" s="154">
        <v>2</v>
      </c>
      <c r="N69" s="154">
        <v>2</v>
      </c>
      <c r="O69" s="154">
        <v>0</v>
      </c>
      <c r="P69" s="154">
        <v>1</v>
      </c>
      <c r="Q69" s="154">
        <v>0</v>
      </c>
      <c r="R69" s="154">
        <v>0</v>
      </c>
      <c r="S69" s="154">
        <v>1</v>
      </c>
      <c r="T69" s="154">
        <v>0</v>
      </c>
      <c r="U69" s="154">
        <v>0</v>
      </c>
      <c r="V69" s="154">
        <v>0</v>
      </c>
      <c r="W69" s="154">
        <v>3</v>
      </c>
      <c r="X69" s="154">
        <v>0</v>
      </c>
      <c r="Y69" s="154">
        <v>0</v>
      </c>
      <c r="Z69" s="153">
        <v>1</v>
      </c>
    </row>
    <row r="70" spans="1:26">
      <c r="A70" s="155" t="s">
        <v>155</v>
      </c>
      <c r="B70" s="257">
        <f t="shared" si="2"/>
        <v>115</v>
      </c>
      <c r="C70" s="256">
        <v>40</v>
      </c>
      <c r="D70" s="154">
        <v>0</v>
      </c>
      <c r="E70" s="154">
        <v>4</v>
      </c>
      <c r="F70" s="154">
        <v>8</v>
      </c>
      <c r="G70" s="154">
        <v>0</v>
      </c>
      <c r="H70" s="154">
        <v>1</v>
      </c>
      <c r="I70" s="154">
        <v>0</v>
      </c>
      <c r="J70" s="154">
        <v>2</v>
      </c>
      <c r="K70" s="154">
        <v>3</v>
      </c>
      <c r="L70" s="154">
        <v>0</v>
      </c>
      <c r="M70" s="154">
        <v>4</v>
      </c>
      <c r="N70" s="154">
        <v>0</v>
      </c>
      <c r="O70" s="154">
        <v>1</v>
      </c>
      <c r="P70" s="154">
        <v>0</v>
      </c>
      <c r="Q70" s="154">
        <v>1</v>
      </c>
      <c r="R70" s="154">
        <v>0</v>
      </c>
      <c r="S70" s="154">
        <v>14</v>
      </c>
      <c r="T70" s="154">
        <v>5</v>
      </c>
      <c r="U70" s="154">
        <v>0</v>
      </c>
      <c r="V70" s="154">
        <v>3</v>
      </c>
      <c r="W70" s="154">
        <v>3</v>
      </c>
      <c r="X70" s="154">
        <v>0</v>
      </c>
      <c r="Y70" s="154">
        <v>17</v>
      </c>
      <c r="Z70" s="153">
        <v>9</v>
      </c>
    </row>
    <row r="71" spans="1:26">
      <c r="A71" s="155" t="s">
        <v>226</v>
      </c>
      <c r="B71" s="257">
        <f t="shared" si="2"/>
        <v>767</v>
      </c>
      <c r="C71" s="256">
        <v>302</v>
      </c>
      <c r="D71" s="154">
        <v>2</v>
      </c>
      <c r="E71" s="154">
        <v>17</v>
      </c>
      <c r="F71" s="154">
        <v>29</v>
      </c>
      <c r="G71" s="154">
        <v>16</v>
      </c>
      <c r="H71" s="154">
        <v>43</v>
      </c>
      <c r="I71" s="154">
        <v>11</v>
      </c>
      <c r="J71" s="154">
        <v>13</v>
      </c>
      <c r="K71" s="154">
        <v>39</v>
      </c>
      <c r="L71" s="154">
        <v>2</v>
      </c>
      <c r="M71" s="154">
        <v>48</v>
      </c>
      <c r="N71" s="154">
        <v>22</v>
      </c>
      <c r="O71" s="154">
        <v>30</v>
      </c>
      <c r="P71" s="154">
        <v>12</v>
      </c>
      <c r="Q71" s="154">
        <v>14</v>
      </c>
      <c r="R71" s="154">
        <v>12</v>
      </c>
      <c r="S71" s="154">
        <v>15</v>
      </c>
      <c r="T71" s="154">
        <v>23</v>
      </c>
      <c r="U71" s="154">
        <v>26</v>
      </c>
      <c r="V71" s="154">
        <v>27</v>
      </c>
      <c r="W71" s="154">
        <v>1</v>
      </c>
      <c r="X71" s="154">
        <v>10</v>
      </c>
      <c r="Y71" s="154">
        <v>26</v>
      </c>
      <c r="Z71" s="153">
        <v>27</v>
      </c>
    </row>
    <row r="72" spans="1:26">
      <c r="A72" s="1" t="s">
        <v>254</v>
      </c>
      <c r="B72" s="257">
        <f t="shared" si="2"/>
        <v>1</v>
      </c>
      <c r="C72" s="256">
        <v>0</v>
      </c>
      <c r="D72" s="154">
        <v>0</v>
      </c>
      <c r="E72" s="154">
        <v>0</v>
      </c>
      <c r="F72" s="154">
        <v>0</v>
      </c>
      <c r="G72" s="154">
        <v>0</v>
      </c>
      <c r="H72" s="154">
        <v>0</v>
      </c>
      <c r="I72" s="154">
        <v>0</v>
      </c>
      <c r="J72" s="154">
        <v>0</v>
      </c>
      <c r="K72" s="154">
        <v>0</v>
      </c>
      <c r="L72" s="154">
        <v>0</v>
      </c>
      <c r="M72" s="154">
        <v>0</v>
      </c>
      <c r="N72" s="154">
        <v>0</v>
      </c>
      <c r="O72" s="154">
        <v>0</v>
      </c>
      <c r="P72" s="154">
        <v>0</v>
      </c>
      <c r="Q72" s="154">
        <v>0</v>
      </c>
      <c r="R72" s="154">
        <v>0</v>
      </c>
      <c r="S72" s="154">
        <v>1</v>
      </c>
      <c r="T72" s="154">
        <v>0</v>
      </c>
      <c r="U72" s="154">
        <v>0</v>
      </c>
      <c r="V72" s="154">
        <v>0</v>
      </c>
      <c r="W72" s="154">
        <v>0</v>
      </c>
      <c r="X72" s="154">
        <v>0</v>
      </c>
      <c r="Y72" s="154">
        <v>0</v>
      </c>
      <c r="Z72" s="153">
        <v>0</v>
      </c>
    </row>
    <row r="73" spans="1:26">
      <c r="A73" s="1" t="s">
        <v>255</v>
      </c>
      <c r="B73" s="257">
        <f t="shared" si="2"/>
        <v>8</v>
      </c>
      <c r="C73" s="256">
        <v>1</v>
      </c>
      <c r="D73" s="154">
        <v>0</v>
      </c>
      <c r="E73" s="154">
        <v>0</v>
      </c>
      <c r="F73" s="154">
        <v>0</v>
      </c>
      <c r="G73" s="154">
        <v>0</v>
      </c>
      <c r="H73" s="154">
        <v>0</v>
      </c>
      <c r="I73" s="154">
        <v>0</v>
      </c>
      <c r="J73" s="154">
        <v>0</v>
      </c>
      <c r="K73" s="154">
        <v>0</v>
      </c>
      <c r="L73" s="154">
        <v>0</v>
      </c>
      <c r="M73" s="154">
        <v>0</v>
      </c>
      <c r="N73" s="154">
        <v>0</v>
      </c>
      <c r="O73" s="154">
        <v>0</v>
      </c>
      <c r="P73" s="154">
        <v>0</v>
      </c>
      <c r="Q73" s="154">
        <v>0</v>
      </c>
      <c r="R73" s="154">
        <v>2</v>
      </c>
      <c r="S73" s="154">
        <v>5</v>
      </c>
      <c r="T73" s="154">
        <v>0</v>
      </c>
      <c r="U73" s="154">
        <v>0</v>
      </c>
      <c r="V73" s="154">
        <v>0</v>
      </c>
      <c r="W73" s="154">
        <v>0</v>
      </c>
      <c r="X73" s="154">
        <v>0</v>
      </c>
      <c r="Y73" s="154">
        <v>0</v>
      </c>
      <c r="Z73" s="153">
        <v>0</v>
      </c>
    </row>
    <row r="74" spans="1:26">
      <c r="A74" s="155" t="s">
        <v>158</v>
      </c>
      <c r="B74" s="257">
        <f t="shared" si="2"/>
        <v>186</v>
      </c>
      <c r="C74" s="256">
        <v>55</v>
      </c>
      <c r="D74" s="154">
        <v>4</v>
      </c>
      <c r="E74" s="154">
        <v>2</v>
      </c>
      <c r="F74" s="154">
        <v>15</v>
      </c>
      <c r="G74" s="154">
        <v>7</v>
      </c>
      <c r="H74" s="154">
        <v>5</v>
      </c>
      <c r="I74" s="154">
        <v>0</v>
      </c>
      <c r="J74" s="154">
        <v>6</v>
      </c>
      <c r="K74" s="154">
        <v>5</v>
      </c>
      <c r="L74" s="154">
        <v>0</v>
      </c>
      <c r="M74" s="154">
        <v>14</v>
      </c>
      <c r="N74" s="154">
        <v>3</v>
      </c>
      <c r="O74" s="154">
        <v>14</v>
      </c>
      <c r="P74" s="154">
        <v>0</v>
      </c>
      <c r="Q74" s="154">
        <v>14</v>
      </c>
      <c r="R74" s="154">
        <v>0</v>
      </c>
      <c r="S74" s="154">
        <v>4</v>
      </c>
      <c r="T74" s="154">
        <v>0</v>
      </c>
      <c r="U74" s="154">
        <v>1</v>
      </c>
      <c r="V74" s="154">
        <v>3</v>
      </c>
      <c r="W74" s="154">
        <v>0</v>
      </c>
      <c r="X74" s="154">
        <v>4</v>
      </c>
      <c r="Y74" s="154">
        <v>15</v>
      </c>
      <c r="Z74" s="153">
        <v>15</v>
      </c>
    </row>
    <row r="75" spans="1:26">
      <c r="A75" s="155" t="s">
        <v>159</v>
      </c>
      <c r="B75" s="257">
        <f t="shared" si="2"/>
        <v>5</v>
      </c>
      <c r="C75" s="256">
        <v>0</v>
      </c>
      <c r="D75" s="154">
        <v>0</v>
      </c>
      <c r="E75" s="154">
        <v>0</v>
      </c>
      <c r="F75" s="154">
        <v>0</v>
      </c>
      <c r="G75" s="154">
        <v>0</v>
      </c>
      <c r="H75" s="154">
        <v>0</v>
      </c>
      <c r="I75" s="154">
        <v>1</v>
      </c>
      <c r="J75" s="154">
        <v>0</v>
      </c>
      <c r="K75" s="154">
        <v>0</v>
      </c>
      <c r="L75" s="154">
        <v>0</v>
      </c>
      <c r="M75" s="154">
        <v>0</v>
      </c>
      <c r="N75" s="154">
        <v>0</v>
      </c>
      <c r="O75" s="154">
        <v>0</v>
      </c>
      <c r="P75" s="154">
        <v>0</v>
      </c>
      <c r="Q75" s="154">
        <v>1</v>
      </c>
      <c r="R75" s="154">
        <v>0</v>
      </c>
      <c r="S75" s="154">
        <v>3</v>
      </c>
      <c r="T75" s="154">
        <v>0</v>
      </c>
      <c r="U75" s="154">
        <v>0</v>
      </c>
      <c r="V75" s="154">
        <v>0</v>
      </c>
      <c r="W75" s="154">
        <v>0</v>
      </c>
      <c r="X75" s="154">
        <v>0</v>
      </c>
      <c r="Y75" s="154">
        <v>0</v>
      </c>
      <c r="Z75" s="153">
        <v>0</v>
      </c>
    </row>
    <row r="76" spans="1:26">
      <c r="A76" s="155" t="s">
        <v>256</v>
      </c>
      <c r="B76" s="257">
        <f t="shared" si="2"/>
        <v>1</v>
      </c>
      <c r="C76" s="256">
        <v>0</v>
      </c>
      <c r="D76" s="154">
        <v>0</v>
      </c>
      <c r="E76" s="154">
        <v>0</v>
      </c>
      <c r="F76" s="154">
        <v>0</v>
      </c>
      <c r="G76" s="154">
        <v>0</v>
      </c>
      <c r="H76" s="154">
        <v>0</v>
      </c>
      <c r="I76" s="154">
        <v>0</v>
      </c>
      <c r="J76" s="154">
        <v>0</v>
      </c>
      <c r="K76" s="154">
        <v>0</v>
      </c>
      <c r="L76" s="154">
        <v>0</v>
      </c>
      <c r="M76" s="154">
        <v>0</v>
      </c>
      <c r="N76" s="154">
        <v>0</v>
      </c>
      <c r="O76" s="154">
        <v>1</v>
      </c>
      <c r="P76" s="154">
        <v>0</v>
      </c>
      <c r="Q76" s="154">
        <v>0</v>
      </c>
      <c r="R76" s="154">
        <v>0</v>
      </c>
      <c r="S76" s="154">
        <v>0</v>
      </c>
      <c r="T76" s="154">
        <v>0</v>
      </c>
      <c r="U76" s="154">
        <v>0</v>
      </c>
      <c r="V76" s="154">
        <v>0</v>
      </c>
      <c r="W76" s="154">
        <v>0</v>
      </c>
      <c r="X76" s="154">
        <v>0</v>
      </c>
      <c r="Y76" s="154">
        <v>0</v>
      </c>
      <c r="Z76" s="153">
        <v>0</v>
      </c>
    </row>
    <row r="77" spans="1:26">
      <c r="A77" s="155" t="s">
        <v>160</v>
      </c>
      <c r="B77" s="257">
        <f t="shared" si="2"/>
        <v>1</v>
      </c>
      <c r="C77" s="256">
        <v>0</v>
      </c>
      <c r="D77" s="154">
        <v>0</v>
      </c>
      <c r="E77" s="154">
        <v>0</v>
      </c>
      <c r="F77" s="154">
        <v>0</v>
      </c>
      <c r="G77" s="154">
        <v>0</v>
      </c>
      <c r="H77" s="154">
        <v>0</v>
      </c>
      <c r="I77" s="154">
        <v>0</v>
      </c>
      <c r="J77" s="154">
        <v>0</v>
      </c>
      <c r="K77" s="154">
        <v>0</v>
      </c>
      <c r="L77" s="154">
        <v>0</v>
      </c>
      <c r="M77" s="154">
        <v>0</v>
      </c>
      <c r="N77" s="154">
        <v>0</v>
      </c>
      <c r="O77" s="154">
        <v>0</v>
      </c>
      <c r="P77" s="154">
        <v>0</v>
      </c>
      <c r="Q77" s="154">
        <v>0</v>
      </c>
      <c r="R77" s="154">
        <v>0</v>
      </c>
      <c r="S77" s="154">
        <v>0</v>
      </c>
      <c r="T77" s="154">
        <v>1</v>
      </c>
      <c r="U77" s="154">
        <v>0</v>
      </c>
      <c r="V77" s="154">
        <v>0</v>
      </c>
      <c r="W77" s="154">
        <v>0</v>
      </c>
      <c r="X77" s="154">
        <v>0</v>
      </c>
      <c r="Y77" s="154">
        <v>0</v>
      </c>
      <c r="Z77" s="153">
        <v>0</v>
      </c>
    </row>
    <row r="78" spans="1:26">
      <c r="A78" s="157" t="s">
        <v>161</v>
      </c>
      <c r="B78" s="257">
        <f t="shared" si="2"/>
        <v>13</v>
      </c>
      <c r="C78" s="256">
        <v>8</v>
      </c>
      <c r="D78" s="154">
        <v>0</v>
      </c>
      <c r="E78" s="154">
        <v>0</v>
      </c>
      <c r="F78" s="154">
        <v>0</v>
      </c>
      <c r="G78" s="154">
        <v>0</v>
      </c>
      <c r="H78" s="154">
        <v>2</v>
      </c>
      <c r="I78" s="154">
        <v>0</v>
      </c>
      <c r="J78" s="154">
        <v>0</v>
      </c>
      <c r="K78" s="154">
        <v>0</v>
      </c>
      <c r="L78" s="154">
        <v>0</v>
      </c>
      <c r="M78" s="154">
        <v>1</v>
      </c>
      <c r="N78" s="154">
        <v>0</v>
      </c>
      <c r="O78" s="154">
        <v>1</v>
      </c>
      <c r="P78" s="154">
        <v>0</v>
      </c>
      <c r="Q78" s="154">
        <v>0</v>
      </c>
      <c r="R78" s="154">
        <v>0</v>
      </c>
      <c r="S78" s="154">
        <v>0</v>
      </c>
      <c r="T78" s="154">
        <v>0</v>
      </c>
      <c r="U78" s="154">
        <v>0</v>
      </c>
      <c r="V78" s="154">
        <v>0</v>
      </c>
      <c r="W78" s="154">
        <v>0</v>
      </c>
      <c r="X78" s="154">
        <v>0</v>
      </c>
      <c r="Y78" s="154">
        <v>0</v>
      </c>
      <c r="Z78" s="153">
        <v>1</v>
      </c>
    </row>
    <row r="79" spans="1:26">
      <c r="A79" s="155" t="s">
        <v>162</v>
      </c>
      <c r="B79" s="257">
        <f t="shared" ref="B79:B142" si="3">SUM(C79:Z79)</f>
        <v>1</v>
      </c>
      <c r="C79" s="256">
        <v>0</v>
      </c>
      <c r="D79" s="154">
        <v>0</v>
      </c>
      <c r="E79" s="154">
        <v>0</v>
      </c>
      <c r="F79" s="154">
        <v>0</v>
      </c>
      <c r="G79" s="154">
        <v>0</v>
      </c>
      <c r="H79" s="154">
        <v>0</v>
      </c>
      <c r="I79" s="154">
        <v>0</v>
      </c>
      <c r="J79" s="154">
        <v>1</v>
      </c>
      <c r="K79" s="154">
        <v>0</v>
      </c>
      <c r="L79" s="154">
        <v>0</v>
      </c>
      <c r="M79" s="154">
        <v>0</v>
      </c>
      <c r="N79" s="154">
        <v>0</v>
      </c>
      <c r="O79" s="154">
        <v>0</v>
      </c>
      <c r="P79" s="154">
        <v>0</v>
      </c>
      <c r="Q79" s="154">
        <v>0</v>
      </c>
      <c r="R79" s="154">
        <v>0</v>
      </c>
      <c r="S79" s="154">
        <v>0</v>
      </c>
      <c r="T79" s="154">
        <v>0</v>
      </c>
      <c r="U79" s="154">
        <v>0</v>
      </c>
      <c r="V79" s="154">
        <v>0</v>
      </c>
      <c r="W79" s="154">
        <v>0</v>
      </c>
      <c r="X79" s="154">
        <v>0</v>
      </c>
      <c r="Y79" s="154">
        <v>0</v>
      </c>
      <c r="Z79" s="153">
        <v>0</v>
      </c>
    </row>
    <row r="80" spans="1:26">
      <c r="A80" s="155" t="s">
        <v>164</v>
      </c>
      <c r="B80" s="257">
        <f t="shared" si="3"/>
        <v>110</v>
      </c>
      <c r="C80" s="256">
        <v>11</v>
      </c>
      <c r="D80" s="154">
        <v>2</v>
      </c>
      <c r="E80" s="154">
        <v>1</v>
      </c>
      <c r="F80" s="154">
        <v>0</v>
      </c>
      <c r="G80" s="154">
        <v>2</v>
      </c>
      <c r="H80" s="154">
        <v>0</v>
      </c>
      <c r="I80" s="154">
        <v>0</v>
      </c>
      <c r="J80" s="154">
        <v>1</v>
      </c>
      <c r="K80" s="154">
        <v>32</v>
      </c>
      <c r="L80" s="154">
        <v>3</v>
      </c>
      <c r="M80" s="154">
        <v>17</v>
      </c>
      <c r="N80" s="154">
        <v>4</v>
      </c>
      <c r="O80" s="154">
        <v>1</v>
      </c>
      <c r="P80" s="154">
        <v>0</v>
      </c>
      <c r="Q80" s="154">
        <v>0</v>
      </c>
      <c r="R80" s="154">
        <v>1</v>
      </c>
      <c r="S80" s="154">
        <v>17</v>
      </c>
      <c r="T80" s="154">
        <v>0</v>
      </c>
      <c r="U80" s="154">
        <v>13</v>
      </c>
      <c r="V80" s="154">
        <v>0</v>
      </c>
      <c r="W80" s="154">
        <v>0</v>
      </c>
      <c r="X80" s="154">
        <v>1</v>
      </c>
      <c r="Y80" s="154">
        <v>0</v>
      </c>
      <c r="Z80" s="153">
        <v>4</v>
      </c>
    </row>
    <row r="81" spans="1:26">
      <c r="A81" s="1" t="s">
        <v>257</v>
      </c>
      <c r="B81" s="257">
        <f t="shared" si="3"/>
        <v>2</v>
      </c>
      <c r="C81" s="256">
        <v>0</v>
      </c>
      <c r="D81" s="154">
        <v>0</v>
      </c>
      <c r="E81" s="154">
        <v>0</v>
      </c>
      <c r="F81" s="154">
        <v>0</v>
      </c>
      <c r="G81" s="154">
        <v>0</v>
      </c>
      <c r="H81" s="154">
        <v>0</v>
      </c>
      <c r="I81" s="154">
        <v>0</v>
      </c>
      <c r="J81" s="154">
        <v>0</v>
      </c>
      <c r="K81" s="154">
        <v>0</v>
      </c>
      <c r="L81" s="154">
        <v>0</v>
      </c>
      <c r="M81" s="154">
        <v>0</v>
      </c>
      <c r="N81" s="154">
        <v>0</v>
      </c>
      <c r="O81" s="154">
        <v>2</v>
      </c>
      <c r="P81" s="154">
        <v>0</v>
      </c>
      <c r="Q81" s="154">
        <v>0</v>
      </c>
      <c r="R81" s="154">
        <v>0</v>
      </c>
      <c r="S81" s="154">
        <v>0</v>
      </c>
      <c r="T81" s="154">
        <v>0</v>
      </c>
      <c r="U81" s="154">
        <v>0</v>
      </c>
      <c r="V81" s="154">
        <v>0</v>
      </c>
      <c r="W81" s="154">
        <v>0</v>
      </c>
      <c r="X81" s="154">
        <v>0</v>
      </c>
      <c r="Y81" s="154">
        <v>0</v>
      </c>
      <c r="Z81" s="153">
        <v>0</v>
      </c>
    </row>
    <row r="82" spans="1:26">
      <c r="A82" s="1" t="s">
        <v>258</v>
      </c>
      <c r="B82" s="257">
        <f t="shared" si="3"/>
        <v>13</v>
      </c>
      <c r="C82" s="256">
        <v>5</v>
      </c>
      <c r="D82" s="154">
        <v>0</v>
      </c>
      <c r="E82" s="154">
        <v>0</v>
      </c>
      <c r="F82" s="154">
        <v>0</v>
      </c>
      <c r="G82" s="154">
        <v>0</v>
      </c>
      <c r="H82" s="154">
        <v>0</v>
      </c>
      <c r="I82" s="154">
        <v>0</v>
      </c>
      <c r="J82" s="154">
        <v>3</v>
      </c>
      <c r="K82" s="154">
        <v>5</v>
      </c>
      <c r="L82" s="154">
        <v>0</v>
      </c>
      <c r="M82" s="154">
        <v>0</v>
      </c>
      <c r="N82" s="154">
        <v>0</v>
      </c>
      <c r="O82" s="154">
        <v>0</v>
      </c>
      <c r="P82" s="154">
        <v>0</v>
      </c>
      <c r="Q82" s="154">
        <v>0</v>
      </c>
      <c r="R82" s="154">
        <v>0</v>
      </c>
      <c r="S82" s="154">
        <v>0</v>
      </c>
      <c r="T82" s="154">
        <v>0</v>
      </c>
      <c r="U82" s="154">
        <v>0</v>
      </c>
      <c r="V82" s="154">
        <v>0</v>
      </c>
      <c r="W82" s="154">
        <v>0</v>
      </c>
      <c r="X82" s="154">
        <v>0</v>
      </c>
      <c r="Y82" s="154">
        <v>0</v>
      </c>
      <c r="Z82" s="153">
        <v>0</v>
      </c>
    </row>
    <row r="83" spans="1:26">
      <c r="A83" s="155" t="s">
        <v>163</v>
      </c>
      <c r="B83" s="257">
        <f t="shared" si="3"/>
        <v>10</v>
      </c>
      <c r="C83" s="256">
        <v>0</v>
      </c>
      <c r="D83" s="154">
        <v>0</v>
      </c>
      <c r="E83" s="154">
        <v>0</v>
      </c>
      <c r="F83" s="154">
        <v>2</v>
      </c>
      <c r="G83" s="154">
        <v>0</v>
      </c>
      <c r="H83" s="154">
        <v>0</v>
      </c>
      <c r="I83" s="154">
        <v>0</v>
      </c>
      <c r="J83" s="154">
        <v>0</v>
      </c>
      <c r="K83" s="154">
        <v>1</v>
      </c>
      <c r="L83" s="154">
        <v>0</v>
      </c>
      <c r="M83" s="154">
        <v>2</v>
      </c>
      <c r="N83" s="154">
        <v>0</v>
      </c>
      <c r="O83" s="154">
        <v>2</v>
      </c>
      <c r="P83" s="154">
        <v>0</v>
      </c>
      <c r="Q83" s="154">
        <v>0</v>
      </c>
      <c r="R83" s="154">
        <v>0</v>
      </c>
      <c r="S83" s="154">
        <v>1</v>
      </c>
      <c r="T83" s="154">
        <v>0</v>
      </c>
      <c r="U83" s="154">
        <v>0</v>
      </c>
      <c r="V83" s="154">
        <v>0</v>
      </c>
      <c r="W83" s="154">
        <v>2</v>
      </c>
      <c r="X83" s="154">
        <v>0</v>
      </c>
      <c r="Y83" s="154">
        <v>0</v>
      </c>
      <c r="Z83" s="153">
        <v>0</v>
      </c>
    </row>
    <row r="84" spans="1:26">
      <c r="A84" s="158" t="s">
        <v>165</v>
      </c>
      <c r="B84" s="257">
        <f t="shared" si="3"/>
        <v>8</v>
      </c>
      <c r="C84" s="256">
        <v>0</v>
      </c>
      <c r="D84" s="154">
        <v>0</v>
      </c>
      <c r="E84" s="154">
        <v>0</v>
      </c>
      <c r="F84" s="154">
        <v>0</v>
      </c>
      <c r="G84" s="154">
        <v>0</v>
      </c>
      <c r="H84" s="154">
        <v>1</v>
      </c>
      <c r="I84" s="154">
        <v>0</v>
      </c>
      <c r="J84" s="154">
        <v>0</v>
      </c>
      <c r="K84" s="154">
        <v>0</v>
      </c>
      <c r="L84" s="154">
        <v>0</v>
      </c>
      <c r="M84" s="154">
        <v>0</v>
      </c>
      <c r="N84" s="154">
        <v>5</v>
      </c>
      <c r="O84" s="154">
        <v>0</v>
      </c>
      <c r="P84" s="154">
        <v>0</v>
      </c>
      <c r="Q84" s="154">
        <v>0</v>
      </c>
      <c r="R84" s="154">
        <v>0</v>
      </c>
      <c r="S84" s="154">
        <v>0</v>
      </c>
      <c r="T84" s="154">
        <v>0</v>
      </c>
      <c r="U84" s="154">
        <v>1</v>
      </c>
      <c r="V84" s="154">
        <v>0</v>
      </c>
      <c r="W84" s="154">
        <v>0</v>
      </c>
      <c r="X84" s="154">
        <v>0</v>
      </c>
      <c r="Y84" s="154">
        <v>0</v>
      </c>
      <c r="Z84" s="153">
        <v>1</v>
      </c>
    </row>
    <row r="85" spans="1:26">
      <c r="A85" s="155" t="s">
        <v>166</v>
      </c>
      <c r="B85" s="257">
        <f t="shared" si="3"/>
        <v>10</v>
      </c>
      <c r="C85" s="256">
        <v>0</v>
      </c>
      <c r="D85" s="154">
        <v>0</v>
      </c>
      <c r="E85" s="154">
        <v>3</v>
      </c>
      <c r="F85" s="154">
        <v>0</v>
      </c>
      <c r="G85" s="154">
        <v>0</v>
      </c>
      <c r="H85" s="154">
        <v>0</v>
      </c>
      <c r="I85" s="154">
        <v>0</v>
      </c>
      <c r="J85" s="154">
        <v>0</v>
      </c>
      <c r="K85" s="154">
        <v>0</v>
      </c>
      <c r="L85" s="154">
        <v>0</v>
      </c>
      <c r="M85" s="154">
        <v>0</v>
      </c>
      <c r="N85" s="154">
        <v>0</v>
      </c>
      <c r="O85" s="154">
        <v>0</v>
      </c>
      <c r="P85" s="154">
        <v>0</v>
      </c>
      <c r="Q85" s="154">
        <v>0</v>
      </c>
      <c r="R85" s="154">
        <v>0</v>
      </c>
      <c r="S85" s="154">
        <v>0</v>
      </c>
      <c r="T85" s="154">
        <v>0</v>
      </c>
      <c r="U85" s="154">
        <v>3</v>
      </c>
      <c r="V85" s="154">
        <v>0</v>
      </c>
      <c r="W85" s="154">
        <v>0</v>
      </c>
      <c r="X85" s="154">
        <v>0</v>
      </c>
      <c r="Y85" s="154">
        <v>1</v>
      </c>
      <c r="Z85" s="153">
        <v>3</v>
      </c>
    </row>
    <row r="86" spans="1:26">
      <c r="A86" s="155" t="s">
        <v>259</v>
      </c>
      <c r="B86" s="257">
        <f t="shared" si="3"/>
        <v>1</v>
      </c>
      <c r="C86" s="256">
        <v>0</v>
      </c>
      <c r="D86" s="154">
        <v>0</v>
      </c>
      <c r="E86" s="154">
        <v>0</v>
      </c>
      <c r="F86" s="154">
        <v>0</v>
      </c>
      <c r="G86" s="154">
        <v>0</v>
      </c>
      <c r="H86" s="154">
        <v>0</v>
      </c>
      <c r="I86" s="154">
        <v>0</v>
      </c>
      <c r="J86" s="154">
        <v>0</v>
      </c>
      <c r="K86" s="154">
        <v>0</v>
      </c>
      <c r="L86" s="154">
        <v>0</v>
      </c>
      <c r="M86" s="154">
        <v>0</v>
      </c>
      <c r="N86" s="154">
        <v>0</v>
      </c>
      <c r="O86" s="154">
        <v>1</v>
      </c>
      <c r="P86" s="154">
        <v>0</v>
      </c>
      <c r="Q86" s="154">
        <v>0</v>
      </c>
      <c r="R86" s="154">
        <v>0</v>
      </c>
      <c r="S86" s="154">
        <v>0</v>
      </c>
      <c r="T86" s="154">
        <v>0</v>
      </c>
      <c r="U86" s="154">
        <v>0</v>
      </c>
      <c r="V86" s="154">
        <v>0</v>
      </c>
      <c r="W86" s="154">
        <v>0</v>
      </c>
      <c r="X86" s="154">
        <v>0</v>
      </c>
      <c r="Y86" s="154">
        <v>0</v>
      </c>
      <c r="Z86" s="153">
        <v>0</v>
      </c>
    </row>
    <row r="87" spans="1:26">
      <c r="A87" s="155" t="s">
        <v>167</v>
      </c>
      <c r="B87" s="257">
        <f t="shared" si="3"/>
        <v>25</v>
      </c>
      <c r="C87" s="256">
        <v>0</v>
      </c>
      <c r="D87" s="154">
        <v>0</v>
      </c>
      <c r="E87" s="154">
        <v>0</v>
      </c>
      <c r="F87" s="154">
        <v>0</v>
      </c>
      <c r="G87" s="154">
        <v>0</v>
      </c>
      <c r="H87" s="154">
        <v>0</v>
      </c>
      <c r="I87" s="154">
        <v>6</v>
      </c>
      <c r="J87" s="154">
        <v>0</v>
      </c>
      <c r="K87" s="154">
        <v>0</v>
      </c>
      <c r="L87" s="154">
        <v>0</v>
      </c>
      <c r="M87" s="154">
        <v>1</v>
      </c>
      <c r="N87" s="154">
        <v>0</v>
      </c>
      <c r="O87" s="154">
        <v>0</v>
      </c>
      <c r="P87" s="154">
        <v>0</v>
      </c>
      <c r="Q87" s="154">
        <v>1</v>
      </c>
      <c r="R87" s="154">
        <v>0</v>
      </c>
      <c r="S87" s="154">
        <v>14</v>
      </c>
      <c r="T87" s="154">
        <v>0</v>
      </c>
      <c r="U87" s="154">
        <v>0</v>
      </c>
      <c r="V87" s="154">
        <v>0</v>
      </c>
      <c r="W87" s="154">
        <v>2</v>
      </c>
      <c r="X87" s="154">
        <v>1</v>
      </c>
      <c r="Y87" s="154">
        <v>0</v>
      </c>
      <c r="Z87" s="153">
        <v>0</v>
      </c>
    </row>
    <row r="88" spans="1:26">
      <c r="A88" s="1" t="s">
        <v>260</v>
      </c>
      <c r="B88" s="257">
        <f t="shared" si="3"/>
        <v>2</v>
      </c>
      <c r="C88" s="256">
        <v>0</v>
      </c>
      <c r="D88" s="154">
        <v>0</v>
      </c>
      <c r="E88" s="154">
        <v>0</v>
      </c>
      <c r="F88" s="154">
        <v>2</v>
      </c>
      <c r="G88" s="154">
        <v>0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  <c r="N88" s="154">
        <v>0</v>
      </c>
      <c r="O88" s="154">
        <v>0</v>
      </c>
      <c r="P88" s="154">
        <v>0</v>
      </c>
      <c r="Q88" s="154">
        <v>0</v>
      </c>
      <c r="R88" s="154">
        <v>0</v>
      </c>
      <c r="S88" s="154">
        <v>0</v>
      </c>
      <c r="T88" s="154">
        <v>0</v>
      </c>
      <c r="U88" s="154">
        <v>0</v>
      </c>
      <c r="V88" s="154">
        <v>0</v>
      </c>
      <c r="W88" s="154">
        <v>0</v>
      </c>
      <c r="X88" s="154">
        <v>0</v>
      </c>
      <c r="Y88" s="154">
        <v>0</v>
      </c>
      <c r="Z88" s="153">
        <v>0</v>
      </c>
    </row>
    <row r="89" spans="1:26">
      <c r="A89" s="157" t="s">
        <v>168</v>
      </c>
      <c r="B89" s="257">
        <f t="shared" si="3"/>
        <v>1</v>
      </c>
      <c r="C89" s="256">
        <v>0</v>
      </c>
      <c r="D89" s="154">
        <v>0</v>
      </c>
      <c r="E89" s="154">
        <v>0</v>
      </c>
      <c r="F89" s="154">
        <v>0</v>
      </c>
      <c r="G89" s="154">
        <v>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  <c r="N89" s="154">
        <v>0</v>
      </c>
      <c r="O89" s="154">
        <v>0</v>
      </c>
      <c r="P89" s="154">
        <v>0</v>
      </c>
      <c r="Q89" s="154">
        <v>0</v>
      </c>
      <c r="R89" s="154">
        <v>0</v>
      </c>
      <c r="S89" s="154">
        <v>0</v>
      </c>
      <c r="T89" s="154">
        <v>0</v>
      </c>
      <c r="U89" s="154">
        <v>0</v>
      </c>
      <c r="V89" s="154">
        <v>0</v>
      </c>
      <c r="W89" s="154">
        <v>0</v>
      </c>
      <c r="X89" s="154">
        <v>0</v>
      </c>
      <c r="Y89" s="154">
        <v>1</v>
      </c>
      <c r="Z89" s="153">
        <v>0</v>
      </c>
    </row>
    <row r="90" spans="1:26">
      <c r="A90" s="155" t="s">
        <v>169</v>
      </c>
      <c r="B90" s="257">
        <f t="shared" si="3"/>
        <v>9</v>
      </c>
      <c r="C90" s="256">
        <v>0</v>
      </c>
      <c r="D90" s="154">
        <v>0</v>
      </c>
      <c r="E90" s="154">
        <v>0</v>
      </c>
      <c r="F90" s="154">
        <v>0</v>
      </c>
      <c r="G90" s="154">
        <v>0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  <c r="N90" s="154">
        <v>1</v>
      </c>
      <c r="O90" s="154">
        <v>0</v>
      </c>
      <c r="P90" s="154">
        <v>0</v>
      </c>
      <c r="Q90" s="154">
        <v>2</v>
      </c>
      <c r="R90" s="154">
        <v>0</v>
      </c>
      <c r="S90" s="154">
        <v>0</v>
      </c>
      <c r="T90" s="154">
        <v>0</v>
      </c>
      <c r="U90" s="154">
        <v>0</v>
      </c>
      <c r="V90" s="154">
        <v>0</v>
      </c>
      <c r="W90" s="154">
        <v>4</v>
      </c>
      <c r="X90" s="154">
        <v>2</v>
      </c>
      <c r="Y90" s="154">
        <v>0</v>
      </c>
      <c r="Z90" s="153">
        <v>0</v>
      </c>
    </row>
    <row r="91" spans="1:26">
      <c r="A91" s="157" t="s">
        <v>170</v>
      </c>
      <c r="B91" s="257">
        <f t="shared" si="3"/>
        <v>202</v>
      </c>
      <c r="C91" s="256">
        <v>64</v>
      </c>
      <c r="D91" s="154">
        <v>0</v>
      </c>
      <c r="E91" s="154">
        <v>3</v>
      </c>
      <c r="F91" s="154">
        <v>24</v>
      </c>
      <c r="G91" s="154">
        <v>21</v>
      </c>
      <c r="H91" s="154">
        <v>15</v>
      </c>
      <c r="I91" s="154">
        <v>2</v>
      </c>
      <c r="J91" s="154">
        <v>12</v>
      </c>
      <c r="K91" s="154">
        <v>18</v>
      </c>
      <c r="L91" s="154">
        <v>1</v>
      </c>
      <c r="M91" s="154">
        <v>9</v>
      </c>
      <c r="N91" s="154">
        <v>1</v>
      </c>
      <c r="O91" s="154">
        <v>2</v>
      </c>
      <c r="P91" s="154">
        <v>0</v>
      </c>
      <c r="Q91" s="154">
        <v>0</v>
      </c>
      <c r="R91" s="154">
        <v>2</v>
      </c>
      <c r="S91" s="154">
        <v>22</v>
      </c>
      <c r="T91" s="154">
        <v>4</v>
      </c>
      <c r="U91" s="154">
        <v>0</v>
      </c>
      <c r="V91" s="154">
        <v>1</v>
      </c>
      <c r="W91" s="154">
        <v>0</v>
      </c>
      <c r="X91" s="154">
        <v>0</v>
      </c>
      <c r="Y91" s="154">
        <v>0</v>
      </c>
      <c r="Z91" s="153">
        <v>1</v>
      </c>
    </row>
    <row r="92" spans="1:26">
      <c r="A92" s="155" t="s">
        <v>171</v>
      </c>
      <c r="B92" s="257">
        <f t="shared" si="3"/>
        <v>15</v>
      </c>
      <c r="C92" s="256">
        <v>0</v>
      </c>
      <c r="D92" s="154">
        <v>0</v>
      </c>
      <c r="E92" s="154">
        <v>0</v>
      </c>
      <c r="F92" s="154">
        <v>3</v>
      </c>
      <c r="G92" s="154">
        <v>0</v>
      </c>
      <c r="H92" s="154">
        <v>0</v>
      </c>
      <c r="I92" s="154">
        <v>0</v>
      </c>
      <c r="J92" s="154">
        <v>0</v>
      </c>
      <c r="K92" s="154">
        <v>0</v>
      </c>
      <c r="L92" s="154">
        <v>1</v>
      </c>
      <c r="M92" s="154">
        <v>0</v>
      </c>
      <c r="N92" s="154">
        <v>0</v>
      </c>
      <c r="O92" s="154">
        <v>2</v>
      </c>
      <c r="P92" s="154">
        <v>1</v>
      </c>
      <c r="Q92" s="154">
        <v>0</v>
      </c>
      <c r="R92" s="154">
        <v>0</v>
      </c>
      <c r="S92" s="154">
        <v>0</v>
      </c>
      <c r="T92" s="154">
        <v>3</v>
      </c>
      <c r="U92" s="154">
        <v>0</v>
      </c>
      <c r="V92" s="154">
        <v>0</v>
      </c>
      <c r="W92" s="154">
        <v>2</v>
      </c>
      <c r="X92" s="154">
        <v>0</v>
      </c>
      <c r="Y92" s="154">
        <v>3</v>
      </c>
      <c r="Z92" s="153">
        <v>0</v>
      </c>
    </row>
    <row r="93" spans="1:26">
      <c r="A93" s="1" t="s">
        <v>261</v>
      </c>
      <c r="B93" s="257">
        <f t="shared" si="3"/>
        <v>2</v>
      </c>
      <c r="C93" s="256">
        <v>0</v>
      </c>
      <c r="D93" s="154">
        <v>0</v>
      </c>
      <c r="E93" s="154">
        <v>0</v>
      </c>
      <c r="F93" s="154">
        <v>0</v>
      </c>
      <c r="G93" s="154">
        <v>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  <c r="N93" s="154">
        <v>0</v>
      </c>
      <c r="O93" s="154">
        <v>2</v>
      </c>
      <c r="P93" s="154">
        <v>0</v>
      </c>
      <c r="Q93" s="154">
        <v>0</v>
      </c>
      <c r="R93" s="154">
        <v>0</v>
      </c>
      <c r="S93" s="154">
        <v>0</v>
      </c>
      <c r="T93" s="154">
        <v>0</v>
      </c>
      <c r="U93" s="154">
        <v>0</v>
      </c>
      <c r="V93" s="154">
        <v>0</v>
      </c>
      <c r="W93" s="154">
        <v>0</v>
      </c>
      <c r="X93" s="154">
        <v>0</v>
      </c>
      <c r="Y93" s="154">
        <v>0</v>
      </c>
      <c r="Z93" s="153">
        <v>0</v>
      </c>
    </row>
    <row r="94" spans="1:26">
      <c r="A94" s="1" t="s">
        <v>262</v>
      </c>
      <c r="B94" s="257">
        <f t="shared" si="3"/>
        <v>2</v>
      </c>
      <c r="C94" s="256">
        <v>0</v>
      </c>
      <c r="D94" s="154">
        <v>0</v>
      </c>
      <c r="E94" s="154">
        <v>0</v>
      </c>
      <c r="F94" s="154">
        <v>1</v>
      </c>
      <c r="G94" s="154">
        <v>0</v>
      </c>
      <c r="H94" s="154">
        <v>0</v>
      </c>
      <c r="I94" s="154">
        <v>0</v>
      </c>
      <c r="J94" s="154">
        <v>0</v>
      </c>
      <c r="K94" s="154">
        <v>0</v>
      </c>
      <c r="L94" s="154">
        <v>1</v>
      </c>
      <c r="M94" s="154">
        <v>0</v>
      </c>
      <c r="N94" s="154">
        <v>0</v>
      </c>
      <c r="O94" s="154">
        <v>0</v>
      </c>
      <c r="P94" s="154">
        <v>0</v>
      </c>
      <c r="Q94" s="154">
        <v>0</v>
      </c>
      <c r="R94" s="154">
        <v>0</v>
      </c>
      <c r="S94" s="154">
        <v>0</v>
      </c>
      <c r="T94" s="154">
        <v>0</v>
      </c>
      <c r="U94" s="154">
        <v>0</v>
      </c>
      <c r="V94" s="154">
        <v>0</v>
      </c>
      <c r="W94" s="154">
        <v>0</v>
      </c>
      <c r="X94" s="154">
        <v>0</v>
      </c>
      <c r="Y94" s="154">
        <v>0</v>
      </c>
      <c r="Z94" s="153">
        <v>0</v>
      </c>
    </row>
    <row r="95" spans="1:26">
      <c r="A95" s="1" t="s">
        <v>309</v>
      </c>
      <c r="B95" s="257">
        <f t="shared" si="3"/>
        <v>2</v>
      </c>
      <c r="C95" s="256">
        <v>0</v>
      </c>
      <c r="D95" s="154">
        <v>0</v>
      </c>
      <c r="E95" s="154">
        <v>0</v>
      </c>
      <c r="F95" s="154">
        <v>0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  <c r="N95" s="154">
        <v>0</v>
      </c>
      <c r="O95" s="154">
        <v>1</v>
      </c>
      <c r="P95" s="154">
        <v>0</v>
      </c>
      <c r="Q95" s="154">
        <v>0</v>
      </c>
      <c r="R95" s="154">
        <v>0</v>
      </c>
      <c r="S95" s="154">
        <v>0</v>
      </c>
      <c r="T95" s="154">
        <v>0</v>
      </c>
      <c r="U95" s="154">
        <v>0</v>
      </c>
      <c r="V95" s="154">
        <v>1</v>
      </c>
      <c r="W95" s="154">
        <v>0</v>
      </c>
      <c r="X95" s="154">
        <v>0</v>
      </c>
      <c r="Y95" s="154">
        <v>0</v>
      </c>
      <c r="Z95" s="153">
        <v>0</v>
      </c>
    </row>
    <row r="96" spans="1:26">
      <c r="A96" s="1" t="s">
        <v>263</v>
      </c>
      <c r="B96" s="257">
        <f t="shared" si="3"/>
        <v>1</v>
      </c>
      <c r="C96" s="256">
        <v>0</v>
      </c>
      <c r="D96" s="154">
        <v>0</v>
      </c>
      <c r="E96" s="154">
        <v>0</v>
      </c>
      <c r="F96" s="154">
        <v>0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  <c r="N96" s="154">
        <v>0</v>
      </c>
      <c r="O96" s="154">
        <v>0</v>
      </c>
      <c r="P96" s="154">
        <v>0</v>
      </c>
      <c r="Q96" s="154">
        <v>0</v>
      </c>
      <c r="R96" s="154">
        <v>0</v>
      </c>
      <c r="S96" s="154">
        <v>0</v>
      </c>
      <c r="T96" s="154">
        <v>0</v>
      </c>
      <c r="U96" s="154">
        <v>0</v>
      </c>
      <c r="V96" s="154">
        <v>0</v>
      </c>
      <c r="W96" s="154">
        <v>1</v>
      </c>
      <c r="X96" s="154">
        <v>0</v>
      </c>
      <c r="Y96" s="154">
        <v>0</v>
      </c>
      <c r="Z96" s="153">
        <v>0</v>
      </c>
    </row>
    <row r="97" spans="1:26">
      <c r="A97" s="1" t="s">
        <v>264</v>
      </c>
      <c r="B97" s="257">
        <f t="shared" si="3"/>
        <v>6</v>
      </c>
      <c r="C97" s="256">
        <v>1</v>
      </c>
      <c r="D97" s="154">
        <v>0</v>
      </c>
      <c r="E97" s="154">
        <v>0</v>
      </c>
      <c r="F97" s="154">
        <v>0</v>
      </c>
      <c r="G97" s="154">
        <v>0</v>
      </c>
      <c r="H97" s="154">
        <v>1</v>
      </c>
      <c r="I97" s="154">
        <v>0</v>
      </c>
      <c r="J97" s="154">
        <v>0</v>
      </c>
      <c r="K97" s="154">
        <v>0</v>
      </c>
      <c r="L97" s="154">
        <v>2</v>
      </c>
      <c r="M97" s="154">
        <v>0</v>
      </c>
      <c r="N97" s="154">
        <v>0</v>
      </c>
      <c r="O97" s="154">
        <v>0</v>
      </c>
      <c r="P97" s="154">
        <v>0</v>
      </c>
      <c r="Q97" s="154">
        <v>0</v>
      </c>
      <c r="R97" s="154">
        <v>0</v>
      </c>
      <c r="S97" s="154">
        <v>1</v>
      </c>
      <c r="T97" s="154">
        <v>1</v>
      </c>
      <c r="U97" s="154">
        <v>0</v>
      </c>
      <c r="V97" s="154">
        <v>0</v>
      </c>
      <c r="W97" s="154">
        <v>0</v>
      </c>
      <c r="X97" s="154">
        <v>0</v>
      </c>
      <c r="Y97" s="154">
        <v>0</v>
      </c>
      <c r="Z97" s="153">
        <v>0</v>
      </c>
    </row>
    <row r="98" spans="1:26">
      <c r="A98" s="1" t="s">
        <v>265</v>
      </c>
      <c r="B98" s="257">
        <f t="shared" si="3"/>
        <v>5</v>
      </c>
      <c r="C98" s="256">
        <v>0</v>
      </c>
      <c r="D98" s="154">
        <v>0</v>
      </c>
      <c r="E98" s="154">
        <v>0</v>
      </c>
      <c r="F98" s="154">
        <v>0</v>
      </c>
      <c r="G98" s="154">
        <v>0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1</v>
      </c>
      <c r="N98" s="154">
        <v>0</v>
      </c>
      <c r="O98" s="154">
        <v>0</v>
      </c>
      <c r="P98" s="154">
        <v>0</v>
      </c>
      <c r="Q98" s="154">
        <v>0</v>
      </c>
      <c r="R98" s="154">
        <v>0</v>
      </c>
      <c r="S98" s="154">
        <v>0</v>
      </c>
      <c r="T98" s="154">
        <v>0</v>
      </c>
      <c r="U98" s="154">
        <v>0</v>
      </c>
      <c r="V98" s="154">
        <v>0</v>
      </c>
      <c r="W98" s="154">
        <v>4</v>
      </c>
      <c r="X98" s="154">
        <v>0</v>
      </c>
      <c r="Y98" s="154">
        <v>0</v>
      </c>
      <c r="Z98" s="153">
        <v>0</v>
      </c>
    </row>
    <row r="99" spans="1:26">
      <c r="A99" s="155" t="s">
        <v>172</v>
      </c>
      <c r="B99" s="257">
        <f t="shared" si="3"/>
        <v>3</v>
      </c>
      <c r="C99" s="256">
        <v>1</v>
      </c>
      <c r="D99" s="154">
        <v>0</v>
      </c>
      <c r="E99" s="154">
        <v>0</v>
      </c>
      <c r="F99" s="154">
        <v>0</v>
      </c>
      <c r="G99" s="154">
        <v>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  <c r="N99" s="154">
        <v>0</v>
      </c>
      <c r="O99" s="154">
        <v>1</v>
      </c>
      <c r="P99" s="154">
        <v>0</v>
      </c>
      <c r="Q99" s="154">
        <v>0</v>
      </c>
      <c r="R99" s="154">
        <v>0</v>
      </c>
      <c r="S99" s="154">
        <v>0</v>
      </c>
      <c r="T99" s="154">
        <v>0</v>
      </c>
      <c r="U99" s="154">
        <v>0</v>
      </c>
      <c r="V99" s="154">
        <v>0</v>
      </c>
      <c r="W99" s="154">
        <v>0</v>
      </c>
      <c r="X99" s="154">
        <v>1</v>
      </c>
      <c r="Y99" s="154">
        <v>0</v>
      </c>
      <c r="Z99" s="153">
        <v>0</v>
      </c>
    </row>
    <row r="100" spans="1:26">
      <c r="A100" s="1" t="s">
        <v>266</v>
      </c>
      <c r="B100" s="257">
        <f t="shared" si="3"/>
        <v>3</v>
      </c>
      <c r="C100" s="256">
        <v>0</v>
      </c>
      <c r="D100" s="154">
        <v>0</v>
      </c>
      <c r="E100" s="154">
        <v>0</v>
      </c>
      <c r="F100" s="154">
        <v>2</v>
      </c>
      <c r="G100" s="154">
        <v>0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  <c r="N100" s="154">
        <v>0</v>
      </c>
      <c r="O100" s="154">
        <v>0</v>
      </c>
      <c r="P100" s="154">
        <v>0</v>
      </c>
      <c r="Q100" s="154">
        <v>0</v>
      </c>
      <c r="R100" s="154">
        <v>0</v>
      </c>
      <c r="S100" s="154">
        <v>0</v>
      </c>
      <c r="T100" s="154">
        <v>0</v>
      </c>
      <c r="U100" s="154">
        <v>0</v>
      </c>
      <c r="V100" s="154">
        <v>0</v>
      </c>
      <c r="W100" s="154">
        <v>0</v>
      </c>
      <c r="X100" s="154">
        <v>0</v>
      </c>
      <c r="Y100" s="154">
        <v>0</v>
      </c>
      <c r="Z100" s="153">
        <v>1</v>
      </c>
    </row>
    <row r="101" spans="1:26">
      <c r="A101" s="155" t="s">
        <v>267</v>
      </c>
      <c r="B101" s="257">
        <f t="shared" si="3"/>
        <v>1</v>
      </c>
      <c r="C101" s="256">
        <v>0</v>
      </c>
      <c r="D101" s="154">
        <v>0</v>
      </c>
      <c r="E101" s="154">
        <v>0</v>
      </c>
      <c r="F101" s="154">
        <v>0</v>
      </c>
      <c r="G101" s="154">
        <v>0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  <c r="N101" s="154">
        <v>0</v>
      </c>
      <c r="O101" s="154">
        <v>1</v>
      </c>
      <c r="P101" s="154">
        <v>0</v>
      </c>
      <c r="Q101" s="154">
        <v>0</v>
      </c>
      <c r="R101" s="154">
        <v>0</v>
      </c>
      <c r="S101" s="154">
        <v>0</v>
      </c>
      <c r="T101" s="154">
        <v>0</v>
      </c>
      <c r="U101" s="154">
        <v>0</v>
      </c>
      <c r="V101" s="154">
        <v>0</v>
      </c>
      <c r="W101" s="154">
        <v>0</v>
      </c>
      <c r="X101" s="154">
        <v>0</v>
      </c>
      <c r="Y101" s="154">
        <v>0</v>
      </c>
      <c r="Z101" s="153">
        <v>0</v>
      </c>
    </row>
    <row r="102" spans="1:26">
      <c r="A102" s="155" t="s">
        <v>173</v>
      </c>
      <c r="B102" s="257">
        <f t="shared" si="3"/>
        <v>102</v>
      </c>
      <c r="C102" s="256">
        <v>59</v>
      </c>
      <c r="D102" s="154">
        <v>1</v>
      </c>
      <c r="E102" s="154">
        <v>0</v>
      </c>
      <c r="F102" s="154">
        <v>0</v>
      </c>
      <c r="G102" s="154">
        <v>1</v>
      </c>
      <c r="H102" s="154">
        <v>3</v>
      </c>
      <c r="I102" s="154">
        <v>1</v>
      </c>
      <c r="J102" s="154">
        <v>1</v>
      </c>
      <c r="K102" s="154">
        <v>5</v>
      </c>
      <c r="L102" s="154">
        <v>2</v>
      </c>
      <c r="M102" s="154">
        <v>4</v>
      </c>
      <c r="N102" s="154">
        <v>7</v>
      </c>
      <c r="O102" s="154">
        <v>0</v>
      </c>
      <c r="P102" s="154">
        <v>1</v>
      </c>
      <c r="Q102" s="154">
        <v>2</v>
      </c>
      <c r="R102" s="154">
        <v>4</v>
      </c>
      <c r="S102" s="154">
        <v>1</v>
      </c>
      <c r="T102" s="154">
        <v>0</v>
      </c>
      <c r="U102" s="154">
        <v>0</v>
      </c>
      <c r="V102" s="154">
        <v>0</v>
      </c>
      <c r="W102" s="154">
        <v>3</v>
      </c>
      <c r="X102" s="154">
        <v>0</v>
      </c>
      <c r="Y102" s="154">
        <v>3</v>
      </c>
      <c r="Z102" s="153">
        <v>4</v>
      </c>
    </row>
    <row r="103" spans="1:26">
      <c r="A103" s="155" t="s">
        <v>307</v>
      </c>
      <c r="B103" s="257">
        <f t="shared" si="3"/>
        <v>17</v>
      </c>
      <c r="C103" s="256">
        <v>2</v>
      </c>
      <c r="D103" s="154">
        <v>0</v>
      </c>
      <c r="E103" s="154">
        <v>2</v>
      </c>
      <c r="F103" s="154">
        <v>1</v>
      </c>
      <c r="G103" s="154">
        <v>2</v>
      </c>
      <c r="H103" s="154">
        <v>0</v>
      </c>
      <c r="I103" s="154">
        <v>0</v>
      </c>
      <c r="J103" s="154">
        <v>0</v>
      </c>
      <c r="K103" s="154">
        <v>0</v>
      </c>
      <c r="L103" s="154">
        <v>2</v>
      </c>
      <c r="M103" s="154">
        <v>1</v>
      </c>
      <c r="N103" s="154">
        <v>0</v>
      </c>
      <c r="O103" s="154">
        <v>4</v>
      </c>
      <c r="P103" s="154">
        <v>1</v>
      </c>
      <c r="Q103" s="154">
        <v>0</v>
      </c>
      <c r="R103" s="154">
        <v>0</v>
      </c>
      <c r="S103" s="154">
        <v>0</v>
      </c>
      <c r="T103" s="154">
        <v>0</v>
      </c>
      <c r="U103" s="154">
        <v>0</v>
      </c>
      <c r="V103" s="154">
        <v>0</v>
      </c>
      <c r="W103" s="154">
        <v>0</v>
      </c>
      <c r="X103" s="154">
        <v>0</v>
      </c>
      <c r="Y103" s="154">
        <v>1</v>
      </c>
      <c r="Z103" s="153">
        <v>1</v>
      </c>
    </row>
    <row r="104" spans="1:26">
      <c r="A104" s="3" t="s">
        <v>268</v>
      </c>
      <c r="B104" s="257">
        <f t="shared" si="3"/>
        <v>3</v>
      </c>
      <c r="C104" s="256">
        <v>0</v>
      </c>
      <c r="D104" s="154">
        <v>0</v>
      </c>
      <c r="E104" s="154">
        <v>0</v>
      </c>
      <c r="F104" s="154">
        <v>1</v>
      </c>
      <c r="G104" s="154">
        <v>0</v>
      </c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  <c r="N104" s="154">
        <v>0</v>
      </c>
      <c r="O104" s="154">
        <v>1</v>
      </c>
      <c r="P104" s="154">
        <v>0</v>
      </c>
      <c r="Q104" s="154">
        <v>0</v>
      </c>
      <c r="R104" s="154">
        <v>0</v>
      </c>
      <c r="S104" s="154">
        <v>0</v>
      </c>
      <c r="T104" s="154">
        <v>0</v>
      </c>
      <c r="U104" s="154">
        <v>0</v>
      </c>
      <c r="V104" s="154">
        <v>0</v>
      </c>
      <c r="W104" s="154">
        <v>0</v>
      </c>
      <c r="X104" s="154">
        <v>0</v>
      </c>
      <c r="Y104" s="154">
        <v>1</v>
      </c>
      <c r="Z104" s="153">
        <v>0</v>
      </c>
    </row>
    <row r="105" spans="1:26">
      <c r="A105" s="155" t="s">
        <v>174</v>
      </c>
      <c r="B105" s="257">
        <f t="shared" si="3"/>
        <v>24</v>
      </c>
      <c r="C105" s="256">
        <v>2</v>
      </c>
      <c r="D105" s="154">
        <v>0</v>
      </c>
      <c r="E105" s="154">
        <v>1</v>
      </c>
      <c r="F105" s="154">
        <v>0</v>
      </c>
      <c r="G105" s="154">
        <v>0</v>
      </c>
      <c r="H105" s="154">
        <v>0</v>
      </c>
      <c r="I105" s="154">
        <v>0</v>
      </c>
      <c r="J105" s="154">
        <v>0</v>
      </c>
      <c r="K105" s="154">
        <v>4</v>
      </c>
      <c r="L105" s="154">
        <v>2</v>
      </c>
      <c r="M105" s="154">
        <v>7</v>
      </c>
      <c r="N105" s="154">
        <v>0</v>
      </c>
      <c r="O105" s="154">
        <v>1</v>
      </c>
      <c r="P105" s="154">
        <v>4</v>
      </c>
      <c r="Q105" s="154">
        <v>0</v>
      </c>
      <c r="R105" s="154">
        <v>0</v>
      </c>
      <c r="S105" s="154">
        <v>2</v>
      </c>
      <c r="T105" s="154">
        <v>1</v>
      </c>
      <c r="U105" s="154">
        <v>0</v>
      </c>
      <c r="V105" s="154">
        <v>0</v>
      </c>
      <c r="W105" s="154">
        <v>0</v>
      </c>
      <c r="X105" s="154">
        <v>0</v>
      </c>
      <c r="Y105" s="154">
        <v>0</v>
      </c>
      <c r="Z105" s="153">
        <v>0</v>
      </c>
    </row>
    <row r="106" spans="1:26">
      <c r="A106" s="155" t="s">
        <v>175</v>
      </c>
      <c r="B106" s="257">
        <f t="shared" si="3"/>
        <v>1</v>
      </c>
      <c r="C106" s="256">
        <v>1</v>
      </c>
      <c r="D106" s="154">
        <v>0</v>
      </c>
      <c r="E106" s="154">
        <v>0</v>
      </c>
      <c r="F106" s="154">
        <v>0</v>
      </c>
      <c r="G106" s="154">
        <v>0</v>
      </c>
      <c r="H106" s="154">
        <v>0</v>
      </c>
      <c r="I106" s="154">
        <v>0</v>
      </c>
      <c r="J106" s="154">
        <v>0</v>
      </c>
      <c r="K106" s="154">
        <v>0</v>
      </c>
      <c r="L106" s="154">
        <v>0</v>
      </c>
      <c r="M106" s="154">
        <v>0</v>
      </c>
      <c r="N106" s="154">
        <v>0</v>
      </c>
      <c r="O106" s="154">
        <v>0</v>
      </c>
      <c r="P106" s="154">
        <v>0</v>
      </c>
      <c r="Q106" s="154">
        <v>0</v>
      </c>
      <c r="R106" s="154">
        <v>0</v>
      </c>
      <c r="S106" s="154">
        <v>0</v>
      </c>
      <c r="T106" s="154">
        <v>0</v>
      </c>
      <c r="U106" s="154">
        <v>0</v>
      </c>
      <c r="V106" s="154">
        <v>0</v>
      </c>
      <c r="W106" s="154">
        <v>0</v>
      </c>
      <c r="X106" s="154">
        <v>0</v>
      </c>
      <c r="Y106" s="154">
        <v>0</v>
      </c>
      <c r="Z106" s="153">
        <v>0</v>
      </c>
    </row>
    <row r="107" spans="1:26">
      <c r="A107" s="155" t="s">
        <v>176</v>
      </c>
      <c r="B107" s="257">
        <f t="shared" si="3"/>
        <v>227</v>
      </c>
      <c r="C107" s="256">
        <v>22</v>
      </c>
      <c r="D107" s="154">
        <v>13</v>
      </c>
      <c r="E107" s="154">
        <v>8</v>
      </c>
      <c r="F107" s="154">
        <v>8</v>
      </c>
      <c r="G107" s="154">
        <v>5</v>
      </c>
      <c r="H107" s="154">
        <v>9</v>
      </c>
      <c r="I107" s="154">
        <v>10</v>
      </c>
      <c r="J107" s="154">
        <v>6</v>
      </c>
      <c r="K107" s="154">
        <v>14</v>
      </c>
      <c r="L107" s="154">
        <v>3</v>
      </c>
      <c r="M107" s="154">
        <v>12</v>
      </c>
      <c r="N107" s="154">
        <v>1</v>
      </c>
      <c r="O107" s="154">
        <v>47</v>
      </c>
      <c r="P107" s="154">
        <v>12</v>
      </c>
      <c r="Q107" s="154">
        <v>1</v>
      </c>
      <c r="R107" s="154">
        <v>2</v>
      </c>
      <c r="S107" s="154">
        <v>6</v>
      </c>
      <c r="T107" s="154">
        <v>3</v>
      </c>
      <c r="U107" s="154">
        <v>13</v>
      </c>
      <c r="V107" s="154">
        <v>10</v>
      </c>
      <c r="W107" s="154">
        <v>5</v>
      </c>
      <c r="X107" s="154">
        <v>1</v>
      </c>
      <c r="Y107" s="154">
        <v>10</v>
      </c>
      <c r="Z107" s="153">
        <v>6</v>
      </c>
    </row>
    <row r="108" spans="1:26">
      <c r="A108" s="155" t="s">
        <v>177</v>
      </c>
      <c r="B108" s="257">
        <f t="shared" si="3"/>
        <v>5</v>
      </c>
      <c r="C108" s="256">
        <v>0</v>
      </c>
      <c r="D108" s="154">
        <v>0</v>
      </c>
      <c r="E108" s="154">
        <v>0</v>
      </c>
      <c r="F108" s="154">
        <v>0</v>
      </c>
      <c r="G108" s="154">
        <v>0</v>
      </c>
      <c r="H108" s="154">
        <v>0</v>
      </c>
      <c r="I108" s="154">
        <v>0</v>
      </c>
      <c r="J108" s="154">
        <v>1</v>
      </c>
      <c r="K108" s="154">
        <v>1</v>
      </c>
      <c r="L108" s="154">
        <v>0</v>
      </c>
      <c r="M108" s="154">
        <v>0</v>
      </c>
      <c r="N108" s="154">
        <v>0</v>
      </c>
      <c r="O108" s="154">
        <v>1</v>
      </c>
      <c r="P108" s="154">
        <v>0</v>
      </c>
      <c r="Q108" s="154">
        <v>0</v>
      </c>
      <c r="R108" s="154">
        <v>1</v>
      </c>
      <c r="S108" s="154">
        <v>0</v>
      </c>
      <c r="T108" s="154">
        <v>0</v>
      </c>
      <c r="U108" s="154">
        <v>0</v>
      </c>
      <c r="V108" s="154">
        <v>0</v>
      </c>
      <c r="W108" s="154">
        <v>0</v>
      </c>
      <c r="X108" s="154">
        <v>0</v>
      </c>
      <c r="Y108" s="154">
        <v>1</v>
      </c>
      <c r="Z108" s="153">
        <v>0</v>
      </c>
    </row>
    <row r="109" spans="1:26">
      <c r="A109" s="155" t="s">
        <v>178</v>
      </c>
      <c r="B109" s="257">
        <f t="shared" si="3"/>
        <v>39</v>
      </c>
      <c r="C109" s="256">
        <v>3</v>
      </c>
      <c r="D109" s="154">
        <v>0</v>
      </c>
      <c r="E109" s="154">
        <v>0</v>
      </c>
      <c r="F109" s="154">
        <v>5</v>
      </c>
      <c r="G109" s="154">
        <v>1</v>
      </c>
      <c r="H109" s="154">
        <v>14</v>
      </c>
      <c r="I109" s="154">
        <v>1</v>
      </c>
      <c r="J109" s="154">
        <v>0</v>
      </c>
      <c r="K109" s="154">
        <v>3</v>
      </c>
      <c r="L109" s="154">
        <v>4</v>
      </c>
      <c r="M109" s="154">
        <v>2</v>
      </c>
      <c r="N109" s="154">
        <v>0</v>
      </c>
      <c r="O109" s="154">
        <v>0</v>
      </c>
      <c r="P109" s="154">
        <v>1</v>
      </c>
      <c r="Q109" s="154">
        <v>0</v>
      </c>
      <c r="R109" s="154">
        <v>1</v>
      </c>
      <c r="S109" s="154">
        <v>0</v>
      </c>
      <c r="T109" s="154">
        <v>0</v>
      </c>
      <c r="U109" s="154">
        <v>0</v>
      </c>
      <c r="V109" s="154">
        <v>1</v>
      </c>
      <c r="W109" s="154">
        <v>0</v>
      </c>
      <c r="X109" s="154">
        <v>1</v>
      </c>
      <c r="Y109" s="154">
        <v>2</v>
      </c>
      <c r="Z109" s="153">
        <v>0</v>
      </c>
    </row>
    <row r="110" spans="1:26">
      <c r="A110" s="155" t="s">
        <v>401</v>
      </c>
      <c r="B110" s="257">
        <f t="shared" si="3"/>
        <v>2</v>
      </c>
      <c r="C110" s="256">
        <v>0</v>
      </c>
      <c r="D110" s="154">
        <v>0</v>
      </c>
      <c r="E110" s="154">
        <v>0</v>
      </c>
      <c r="F110" s="154">
        <v>2</v>
      </c>
      <c r="G110" s="154">
        <v>0</v>
      </c>
      <c r="H110" s="154">
        <v>0</v>
      </c>
      <c r="I110" s="154">
        <v>0</v>
      </c>
      <c r="J110" s="154">
        <v>0</v>
      </c>
      <c r="K110" s="154">
        <v>0</v>
      </c>
      <c r="L110" s="154">
        <v>0</v>
      </c>
      <c r="M110" s="154">
        <v>0</v>
      </c>
      <c r="N110" s="154">
        <v>0</v>
      </c>
      <c r="O110" s="154">
        <v>0</v>
      </c>
      <c r="P110" s="154">
        <v>0</v>
      </c>
      <c r="Q110" s="154">
        <v>0</v>
      </c>
      <c r="R110" s="154">
        <v>0</v>
      </c>
      <c r="S110" s="154">
        <v>0</v>
      </c>
      <c r="T110" s="154">
        <v>0</v>
      </c>
      <c r="U110" s="154">
        <v>0</v>
      </c>
      <c r="V110" s="154">
        <v>0</v>
      </c>
      <c r="W110" s="154">
        <v>0</v>
      </c>
      <c r="X110" s="154">
        <v>0</v>
      </c>
      <c r="Y110" s="154">
        <v>0</v>
      </c>
      <c r="Z110" s="153">
        <v>0</v>
      </c>
    </row>
    <row r="111" spans="1:26">
      <c r="A111" s="1" t="s">
        <v>269</v>
      </c>
      <c r="B111" s="257">
        <f t="shared" si="3"/>
        <v>4</v>
      </c>
      <c r="C111" s="256">
        <v>1</v>
      </c>
      <c r="D111" s="154">
        <v>0</v>
      </c>
      <c r="E111" s="154">
        <v>0</v>
      </c>
      <c r="F111" s="154">
        <v>0</v>
      </c>
      <c r="G111" s="154">
        <v>0</v>
      </c>
      <c r="H111" s="154">
        <v>0</v>
      </c>
      <c r="I111" s="154">
        <v>0</v>
      </c>
      <c r="J111" s="154">
        <v>0</v>
      </c>
      <c r="K111" s="154">
        <v>0</v>
      </c>
      <c r="L111" s="154">
        <v>0</v>
      </c>
      <c r="M111" s="154">
        <v>0</v>
      </c>
      <c r="N111" s="154">
        <v>1</v>
      </c>
      <c r="O111" s="154">
        <v>0</v>
      </c>
      <c r="P111" s="154">
        <v>0</v>
      </c>
      <c r="Q111" s="154">
        <v>0</v>
      </c>
      <c r="R111" s="154">
        <v>0</v>
      </c>
      <c r="S111" s="154">
        <v>0</v>
      </c>
      <c r="T111" s="154">
        <v>0</v>
      </c>
      <c r="U111" s="154">
        <v>0</v>
      </c>
      <c r="V111" s="154">
        <v>0</v>
      </c>
      <c r="W111" s="154">
        <v>0</v>
      </c>
      <c r="X111" s="154">
        <v>0</v>
      </c>
      <c r="Y111" s="154">
        <v>2</v>
      </c>
      <c r="Z111" s="153">
        <v>0</v>
      </c>
    </row>
    <row r="112" spans="1:26">
      <c r="A112" s="155" t="s">
        <v>270</v>
      </c>
      <c r="B112" s="257">
        <f t="shared" si="3"/>
        <v>1</v>
      </c>
      <c r="C112" s="256">
        <v>0</v>
      </c>
      <c r="D112" s="154">
        <v>0</v>
      </c>
      <c r="E112" s="154">
        <v>0</v>
      </c>
      <c r="F112" s="154">
        <v>0</v>
      </c>
      <c r="G112" s="154">
        <v>0</v>
      </c>
      <c r="H112" s="154">
        <v>0</v>
      </c>
      <c r="I112" s="154">
        <v>1</v>
      </c>
      <c r="J112" s="154">
        <v>0</v>
      </c>
      <c r="K112" s="154">
        <v>0</v>
      </c>
      <c r="L112" s="154">
        <v>0</v>
      </c>
      <c r="M112" s="154">
        <v>0</v>
      </c>
      <c r="N112" s="154">
        <v>0</v>
      </c>
      <c r="O112" s="154">
        <v>0</v>
      </c>
      <c r="P112" s="154">
        <v>0</v>
      </c>
      <c r="Q112" s="154">
        <v>0</v>
      </c>
      <c r="R112" s="154">
        <v>0</v>
      </c>
      <c r="S112" s="154">
        <v>0</v>
      </c>
      <c r="T112" s="154">
        <v>0</v>
      </c>
      <c r="U112" s="154">
        <v>0</v>
      </c>
      <c r="V112" s="154">
        <v>0</v>
      </c>
      <c r="W112" s="154">
        <v>0</v>
      </c>
      <c r="X112" s="154">
        <v>0</v>
      </c>
      <c r="Y112" s="154">
        <v>0</v>
      </c>
      <c r="Z112" s="153">
        <v>0</v>
      </c>
    </row>
    <row r="113" spans="1:26">
      <c r="A113" s="155" t="s">
        <v>179</v>
      </c>
      <c r="B113" s="257">
        <f t="shared" si="3"/>
        <v>1</v>
      </c>
      <c r="C113" s="256">
        <v>0</v>
      </c>
      <c r="D113" s="154">
        <v>0</v>
      </c>
      <c r="E113" s="154">
        <v>0</v>
      </c>
      <c r="F113" s="154">
        <v>0</v>
      </c>
      <c r="G113" s="154">
        <v>0</v>
      </c>
      <c r="H113" s="154">
        <v>0</v>
      </c>
      <c r="I113" s="154">
        <v>0</v>
      </c>
      <c r="J113" s="154">
        <v>0</v>
      </c>
      <c r="K113" s="154">
        <v>0</v>
      </c>
      <c r="L113" s="154">
        <v>0</v>
      </c>
      <c r="M113" s="154">
        <v>0</v>
      </c>
      <c r="N113" s="154">
        <v>1</v>
      </c>
      <c r="O113" s="154">
        <v>0</v>
      </c>
      <c r="P113" s="154">
        <v>0</v>
      </c>
      <c r="Q113" s="154">
        <v>0</v>
      </c>
      <c r="R113" s="154">
        <v>0</v>
      </c>
      <c r="S113" s="154">
        <v>0</v>
      </c>
      <c r="T113" s="154">
        <v>0</v>
      </c>
      <c r="U113" s="154">
        <v>0</v>
      </c>
      <c r="V113" s="154">
        <v>0</v>
      </c>
      <c r="W113" s="154">
        <v>0</v>
      </c>
      <c r="X113" s="154">
        <v>0</v>
      </c>
      <c r="Y113" s="154">
        <v>0</v>
      </c>
      <c r="Z113" s="153">
        <v>0</v>
      </c>
    </row>
    <row r="114" spans="1:26">
      <c r="A114" s="159" t="s">
        <v>180</v>
      </c>
      <c r="B114" s="257">
        <f t="shared" si="3"/>
        <v>184</v>
      </c>
      <c r="C114" s="256">
        <v>31</v>
      </c>
      <c r="D114" s="154">
        <v>0</v>
      </c>
      <c r="E114" s="154">
        <v>1</v>
      </c>
      <c r="F114" s="154">
        <v>24</v>
      </c>
      <c r="G114" s="154">
        <v>1</v>
      </c>
      <c r="H114" s="154">
        <v>11</v>
      </c>
      <c r="I114" s="154">
        <v>0</v>
      </c>
      <c r="J114" s="154">
        <v>2</v>
      </c>
      <c r="K114" s="154">
        <v>36</v>
      </c>
      <c r="L114" s="154">
        <v>1</v>
      </c>
      <c r="M114" s="154">
        <v>23</v>
      </c>
      <c r="N114" s="154">
        <v>3</v>
      </c>
      <c r="O114" s="154">
        <v>6</v>
      </c>
      <c r="P114" s="154">
        <v>1</v>
      </c>
      <c r="Q114" s="154">
        <v>2</v>
      </c>
      <c r="R114" s="154">
        <v>0</v>
      </c>
      <c r="S114" s="154">
        <v>6</v>
      </c>
      <c r="T114" s="154">
        <v>1</v>
      </c>
      <c r="U114" s="154">
        <v>0</v>
      </c>
      <c r="V114" s="154">
        <v>4</v>
      </c>
      <c r="W114" s="154">
        <v>0</v>
      </c>
      <c r="X114" s="154">
        <v>0</v>
      </c>
      <c r="Y114" s="154">
        <v>13</v>
      </c>
      <c r="Z114" s="153">
        <v>18</v>
      </c>
    </row>
    <row r="115" spans="1:26">
      <c r="A115" s="155" t="s">
        <v>271</v>
      </c>
      <c r="B115" s="257">
        <f t="shared" si="3"/>
        <v>12</v>
      </c>
      <c r="C115" s="256">
        <v>5</v>
      </c>
      <c r="D115" s="154">
        <v>0</v>
      </c>
      <c r="E115" s="154">
        <v>0</v>
      </c>
      <c r="F115" s="154">
        <v>0</v>
      </c>
      <c r="G115" s="154">
        <v>0</v>
      </c>
      <c r="H115" s="154">
        <v>0</v>
      </c>
      <c r="I115" s="154">
        <v>0</v>
      </c>
      <c r="J115" s="154">
        <v>2</v>
      </c>
      <c r="K115" s="154">
        <v>1</v>
      </c>
      <c r="L115" s="154">
        <v>0</v>
      </c>
      <c r="M115" s="154">
        <v>0</v>
      </c>
      <c r="N115" s="154">
        <v>0</v>
      </c>
      <c r="O115" s="154">
        <v>2</v>
      </c>
      <c r="P115" s="154">
        <v>2</v>
      </c>
      <c r="Q115" s="154">
        <v>0</v>
      </c>
      <c r="R115" s="154">
        <v>0</v>
      </c>
      <c r="S115" s="154">
        <v>0</v>
      </c>
      <c r="T115" s="154">
        <v>0</v>
      </c>
      <c r="U115" s="154">
        <v>0</v>
      </c>
      <c r="V115" s="154">
        <v>0</v>
      </c>
      <c r="W115" s="154">
        <v>0</v>
      </c>
      <c r="X115" s="154">
        <v>0</v>
      </c>
      <c r="Y115" s="154">
        <v>0</v>
      </c>
      <c r="Z115" s="153">
        <v>0</v>
      </c>
    </row>
    <row r="116" spans="1:26">
      <c r="A116" s="1" t="s">
        <v>227</v>
      </c>
      <c r="B116" s="257">
        <f t="shared" si="3"/>
        <v>17</v>
      </c>
      <c r="C116" s="256">
        <v>5</v>
      </c>
      <c r="D116" s="154">
        <v>0</v>
      </c>
      <c r="E116" s="154">
        <v>2</v>
      </c>
      <c r="F116" s="154">
        <v>1</v>
      </c>
      <c r="G116" s="154">
        <v>0</v>
      </c>
      <c r="H116" s="154">
        <v>0</v>
      </c>
      <c r="I116" s="154">
        <v>0</v>
      </c>
      <c r="J116" s="154">
        <v>1</v>
      </c>
      <c r="K116" s="154">
        <v>1</v>
      </c>
      <c r="L116" s="154">
        <v>0</v>
      </c>
      <c r="M116" s="154">
        <v>0</v>
      </c>
      <c r="N116" s="154">
        <v>0</v>
      </c>
      <c r="O116" s="154">
        <v>1</v>
      </c>
      <c r="P116" s="154">
        <v>0</v>
      </c>
      <c r="Q116" s="154">
        <v>0</v>
      </c>
      <c r="R116" s="154">
        <v>0</v>
      </c>
      <c r="S116" s="154">
        <v>1</v>
      </c>
      <c r="T116" s="154">
        <v>0</v>
      </c>
      <c r="U116" s="154">
        <v>0</v>
      </c>
      <c r="V116" s="154">
        <v>0</v>
      </c>
      <c r="W116" s="154">
        <v>0</v>
      </c>
      <c r="X116" s="154">
        <v>0</v>
      </c>
      <c r="Y116" s="154">
        <v>5</v>
      </c>
      <c r="Z116" s="153">
        <v>0</v>
      </c>
    </row>
    <row r="117" spans="1:26">
      <c r="A117" s="155" t="s">
        <v>272</v>
      </c>
      <c r="B117" s="257">
        <f t="shared" si="3"/>
        <v>1</v>
      </c>
      <c r="C117" s="256">
        <v>0</v>
      </c>
      <c r="D117" s="154">
        <v>0</v>
      </c>
      <c r="E117" s="154">
        <v>0</v>
      </c>
      <c r="F117" s="154">
        <v>0</v>
      </c>
      <c r="G117" s="154">
        <v>0</v>
      </c>
      <c r="H117" s="154">
        <v>0</v>
      </c>
      <c r="I117" s="154">
        <v>0</v>
      </c>
      <c r="J117" s="154">
        <v>0</v>
      </c>
      <c r="K117" s="154">
        <v>0</v>
      </c>
      <c r="L117" s="154">
        <v>0</v>
      </c>
      <c r="M117" s="154">
        <v>1</v>
      </c>
      <c r="N117" s="154">
        <v>0</v>
      </c>
      <c r="O117" s="154">
        <v>0</v>
      </c>
      <c r="P117" s="154">
        <v>0</v>
      </c>
      <c r="Q117" s="154">
        <v>0</v>
      </c>
      <c r="R117" s="154">
        <v>0</v>
      </c>
      <c r="S117" s="154">
        <v>0</v>
      </c>
      <c r="T117" s="154">
        <v>0</v>
      </c>
      <c r="U117" s="154">
        <v>0</v>
      </c>
      <c r="V117" s="154">
        <v>0</v>
      </c>
      <c r="W117" s="154">
        <v>0</v>
      </c>
      <c r="X117" s="154">
        <v>0</v>
      </c>
      <c r="Y117" s="154">
        <v>0</v>
      </c>
      <c r="Z117" s="153">
        <v>0</v>
      </c>
    </row>
    <row r="118" spans="1:26">
      <c r="A118" s="155" t="s">
        <v>273</v>
      </c>
      <c r="B118" s="257">
        <f t="shared" si="3"/>
        <v>5</v>
      </c>
      <c r="C118" s="256">
        <v>4</v>
      </c>
      <c r="D118" s="154">
        <v>0</v>
      </c>
      <c r="E118" s="154">
        <v>0</v>
      </c>
      <c r="F118" s="154">
        <v>0</v>
      </c>
      <c r="G118" s="154">
        <v>0</v>
      </c>
      <c r="H118" s="154">
        <v>0</v>
      </c>
      <c r="I118" s="154">
        <v>0</v>
      </c>
      <c r="J118" s="154">
        <v>0</v>
      </c>
      <c r="K118" s="154">
        <v>0</v>
      </c>
      <c r="L118" s="154">
        <v>0</v>
      </c>
      <c r="M118" s="154">
        <v>0</v>
      </c>
      <c r="N118" s="154">
        <v>0</v>
      </c>
      <c r="O118" s="154">
        <v>0</v>
      </c>
      <c r="P118" s="154">
        <v>0</v>
      </c>
      <c r="Q118" s="154">
        <v>0</v>
      </c>
      <c r="R118" s="154">
        <v>0</v>
      </c>
      <c r="S118" s="154">
        <v>0</v>
      </c>
      <c r="T118" s="154">
        <v>0</v>
      </c>
      <c r="U118" s="154">
        <v>0</v>
      </c>
      <c r="V118" s="154">
        <v>0</v>
      </c>
      <c r="W118" s="154">
        <v>0</v>
      </c>
      <c r="X118" s="154">
        <v>0</v>
      </c>
      <c r="Y118" s="154">
        <v>0</v>
      </c>
      <c r="Z118" s="153">
        <v>1</v>
      </c>
    </row>
    <row r="119" spans="1:26">
      <c r="A119" s="155" t="s">
        <v>181</v>
      </c>
      <c r="B119" s="257">
        <f t="shared" si="3"/>
        <v>229</v>
      </c>
      <c r="C119" s="256">
        <v>84</v>
      </c>
      <c r="D119" s="154">
        <v>0</v>
      </c>
      <c r="E119" s="154">
        <v>12</v>
      </c>
      <c r="F119" s="154">
        <v>9</v>
      </c>
      <c r="G119" s="154">
        <v>2</v>
      </c>
      <c r="H119" s="154">
        <v>12</v>
      </c>
      <c r="I119" s="154">
        <v>5</v>
      </c>
      <c r="J119" s="154">
        <v>2</v>
      </c>
      <c r="K119" s="154">
        <v>6</v>
      </c>
      <c r="L119" s="154">
        <v>2</v>
      </c>
      <c r="M119" s="154">
        <v>11</v>
      </c>
      <c r="N119" s="154">
        <v>7</v>
      </c>
      <c r="O119" s="154">
        <v>4</v>
      </c>
      <c r="P119" s="154">
        <v>5</v>
      </c>
      <c r="Q119" s="154">
        <v>3</v>
      </c>
      <c r="R119" s="154">
        <v>5</v>
      </c>
      <c r="S119" s="154">
        <v>6</v>
      </c>
      <c r="T119" s="154">
        <v>7</v>
      </c>
      <c r="U119" s="154">
        <v>3</v>
      </c>
      <c r="V119" s="154">
        <v>6</v>
      </c>
      <c r="W119" s="154">
        <v>11</v>
      </c>
      <c r="X119" s="154">
        <v>6</v>
      </c>
      <c r="Y119" s="154">
        <v>9</v>
      </c>
      <c r="Z119" s="153">
        <v>12</v>
      </c>
    </row>
    <row r="120" spans="1:26">
      <c r="A120" s="3" t="s">
        <v>182</v>
      </c>
      <c r="B120" s="257">
        <f t="shared" si="3"/>
        <v>10</v>
      </c>
      <c r="C120" s="256">
        <v>1</v>
      </c>
      <c r="D120" s="154">
        <v>0</v>
      </c>
      <c r="E120" s="154">
        <v>0</v>
      </c>
      <c r="F120" s="154">
        <v>0</v>
      </c>
      <c r="G120" s="154">
        <v>0</v>
      </c>
      <c r="H120" s="154">
        <v>0</v>
      </c>
      <c r="I120" s="154">
        <v>0</v>
      </c>
      <c r="J120" s="154">
        <v>0</v>
      </c>
      <c r="K120" s="154">
        <v>0</v>
      </c>
      <c r="L120" s="154">
        <v>0</v>
      </c>
      <c r="M120" s="154">
        <v>0</v>
      </c>
      <c r="N120" s="154">
        <v>0</v>
      </c>
      <c r="O120" s="154">
        <v>0</v>
      </c>
      <c r="P120" s="154">
        <v>0</v>
      </c>
      <c r="Q120" s="154">
        <v>5</v>
      </c>
      <c r="R120" s="154">
        <v>0</v>
      </c>
      <c r="S120" s="154">
        <v>1</v>
      </c>
      <c r="T120" s="154">
        <v>0</v>
      </c>
      <c r="U120" s="154">
        <v>0</v>
      </c>
      <c r="V120" s="154">
        <v>0</v>
      </c>
      <c r="W120" s="154">
        <v>0</v>
      </c>
      <c r="X120" s="154">
        <v>0</v>
      </c>
      <c r="Y120" s="154">
        <v>2</v>
      </c>
      <c r="Z120" s="153">
        <v>1</v>
      </c>
    </row>
    <row r="121" spans="1:26">
      <c r="A121" s="1" t="s">
        <v>274</v>
      </c>
      <c r="B121" s="257">
        <f t="shared" si="3"/>
        <v>384</v>
      </c>
      <c r="C121" s="256">
        <v>214</v>
      </c>
      <c r="D121" s="154">
        <v>0</v>
      </c>
      <c r="E121" s="154">
        <v>6</v>
      </c>
      <c r="F121" s="154">
        <v>30</v>
      </c>
      <c r="G121" s="154">
        <v>16</v>
      </c>
      <c r="H121" s="154">
        <v>11</v>
      </c>
      <c r="I121" s="154">
        <v>2</v>
      </c>
      <c r="J121" s="154">
        <v>3</v>
      </c>
      <c r="K121" s="154">
        <v>2</v>
      </c>
      <c r="L121" s="154">
        <v>0</v>
      </c>
      <c r="M121" s="154">
        <v>16</v>
      </c>
      <c r="N121" s="154">
        <v>3</v>
      </c>
      <c r="O121" s="154">
        <v>21</v>
      </c>
      <c r="P121" s="154">
        <v>1</v>
      </c>
      <c r="Q121" s="154">
        <v>11</v>
      </c>
      <c r="R121" s="154">
        <v>2</v>
      </c>
      <c r="S121" s="154">
        <v>0</v>
      </c>
      <c r="T121" s="154">
        <v>0</v>
      </c>
      <c r="U121" s="154">
        <v>1</v>
      </c>
      <c r="V121" s="154">
        <v>5</v>
      </c>
      <c r="W121" s="154">
        <v>0</v>
      </c>
      <c r="X121" s="154">
        <v>2</v>
      </c>
      <c r="Y121" s="154">
        <v>29</v>
      </c>
      <c r="Z121" s="153">
        <v>9</v>
      </c>
    </row>
    <row r="122" spans="1:26">
      <c r="A122" s="1" t="s">
        <v>275</v>
      </c>
      <c r="B122" s="257">
        <f t="shared" si="3"/>
        <v>33</v>
      </c>
      <c r="C122" s="256">
        <v>0</v>
      </c>
      <c r="D122" s="154">
        <v>0</v>
      </c>
      <c r="E122" s="154">
        <v>7</v>
      </c>
      <c r="F122" s="154">
        <v>8</v>
      </c>
      <c r="G122" s="154">
        <v>0</v>
      </c>
      <c r="H122" s="154">
        <v>2</v>
      </c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  <c r="N122" s="154">
        <v>1</v>
      </c>
      <c r="O122" s="154">
        <v>0</v>
      </c>
      <c r="P122" s="154">
        <v>2</v>
      </c>
      <c r="Q122" s="154">
        <v>5</v>
      </c>
      <c r="R122" s="154">
        <v>0</v>
      </c>
      <c r="S122" s="154">
        <v>0</v>
      </c>
      <c r="T122" s="154">
        <v>0</v>
      </c>
      <c r="U122" s="154">
        <v>0</v>
      </c>
      <c r="V122" s="154">
        <v>0</v>
      </c>
      <c r="W122" s="154">
        <v>0</v>
      </c>
      <c r="X122" s="154">
        <v>1</v>
      </c>
      <c r="Y122" s="154">
        <v>0</v>
      </c>
      <c r="Z122" s="153">
        <v>7</v>
      </c>
    </row>
    <row r="123" spans="1:26">
      <c r="A123" s="1" t="s">
        <v>276</v>
      </c>
      <c r="B123" s="257">
        <f t="shared" si="3"/>
        <v>72</v>
      </c>
      <c r="C123" s="256">
        <v>14</v>
      </c>
      <c r="D123" s="154">
        <v>0</v>
      </c>
      <c r="E123" s="154">
        <v>4</v>
      </c>
      <c r="F123" s="154">
        <v>7</v>
      </c>
      <c r="G123" s="154">
        <v>0</v>
      </c>
      <c r="H123" s="154">
        <v>5</v>
      </c>
      <c r="I123" s="154">
        <v>3</v>
      </c>
      <c r="J123" s="154">
        <v>1</v>
      </c>
      <c r="K123" s="154">
        <v>7</v>
      </c>
      <c r="L123" s="154">
        <v>1</v>
      </c>
      <c r="M123" s="154">
        <v>5</v>
      </c>
      <c r="N123" s="154">
        <v>0</v>
      </c>
      <c r="O123" s="154">
        <v>2</v>
      </c>
      <c r="P123" s="154">
        <v>0</v>
      </c>
      <c r="Q123" s="154">
        <v>5</v>
      </c>
      <c r="R123" s="154">
        <v>1</v>
      </c>
      <c r="S123" s="154">
        <v>8</v>
      </c>
      <c r="T123" s="154">
        <v>0</v>
      </c>
      <c r="U123" s="154">
        <v>1</v>
      </c>
      <c r="V123" s="154">
        <v>0</v>
      </c>
      <c r="W123" s="154">
        <v>0</v>
      </c>
      <c r="X123" s="154">
        <v>0</v>
      </c>
      <c r="Y123" s="154">
        <v>4</v>
      </c>
      <c r="Z123" s="153">
        <v>4</v>
      </c>
    </row>
    <row r="124" spans="1:26">
      <c r="A124" s="1" t="s">
        <v>277</v>
      </c>
      <c r="B124" s="257">
        <f t="shared" si="3"/>
        <v>82</v>
      </c>
      <c r="C124" s="256">
        <v>38</v>
      </c>
      <c r="D124" s="154">
        <v>2</v>
      </c>
      <c r="E124" s="154">
        <v>2</v>
      </c>
      <c r="F124" s="154">
        <v>2</v>
      </c>
      <c r="G124" s="154">
        <v>0</v>
      </c>
      <c r="H124" s="154">
        <v>3</v>
      </c>
      <c r="I124" s="154">
        <v>0</v>
      </c>
      <c r="J124" s="154">
        <v>5</v>
      </c>
      <c r="K124" s="154">
        <v>9</v>
      </c>
      <c r="L124" s="154">
        <v>0</v>
      </c>
      <c r="M124" s="154">
        <v>2</v>
      </c>
      <c r="N124" s="154">
        <v>1</v>
      </c>
      <c r="O124" s="154">
        <v>2</v>
      </c>
      <c r="P124" s="154">
        <v>3</v>
      </c>
      <c r="Q124" s="154">
        <v>3</v>
      </c>
      <c r="R124" s="154">
        <v>0</v>
      </c>
      <c r="S124" s="154">
        <v>1</v>
      </c>
      <c r="T124" s="154">
        <v>1</v>
      </c>
      <c r="U124" s="154">
        <v>0</v>
      </c>
      <c r="V124" s="154">
        <v>0</v>
      </c>
      <c r="W124" s="154">
        <v>0</v>
      </c>
      <c r="X124" s="154">
        <v>0</v>
      </c>
      <c r="Y124" s="154">
        <v>4</v>
      </c>
      <c r="Z124" s="153">
        <v>4</v>
      </c>
    </row>
    <row r="125" spans="1:26">
      <c r="A125" s="155" t="s">
        <v>183</v>
      </c>
      <c r="B125" s="257">
        <f t="shared" si="3"/>
        <v>1557</v>
      </c>
      <c r="C125" s="256">
        <v>736</v>
      </c>
      <c r="D125" s="154">
        <v>2</v>
      </c>
      <c r="E125" s="154">
        <v>21</v>
      </c>
      <c r="F125" s="154">
        <v>72</v>
      </c>
      <c r="G125" s="154">
        <v>11</v>
      </c>
      <c r="H125" s="154">
        <v>61</v>
      </c>
      <c r="I125" s="154">
        <v>13</v>
      </c>
      <c r="J125" s="154">
        <v>13</v>
      </c>
      <c r="K125" s="154">
        <v>129</v>
      </c>
      <c r="L125" s="154">
        <v>9</v>
      </c>
      <c r="M125" s="154">
        <v>107</v>
      </c>
      <c r="N125" s="154">
        <v>31</v>
      </c>
      <c r="O125" s="154">
        <v>34</v>
      </c>
      <c r="P125" s="154">
        <v>15</v>
      </c>
      <c r="Q125" s="154">
        <v>32</v>
      </c>
      <c r="R125" s="154">
        <v>4</v>
      </c>
      <c r="S125" s="154">
        <v>61</v>
      </c>
      <c r="T125" s="154">
        <v>15</v>
      </c>
      <c r="U125" s="154">
        <v>3</v>
      </c>
      <c r="V125" s="154">
        <v>14</v>
      </c>
      <c r="W125" s="154">
        <v>2</v>
      </c>
      <c r="X125" s="154">
        <v>6</v>
      </c>
      <c r="Y125" s="154">
        <v>94</v>
      </c>
      <c r="Z125" s="153">
        <v>72</v>
      </c>
    </row>
    <row r="126" spans="1:26">
      <c r="A126" s="1" t="s">
        <v>278</v>
      </c>
      <c r="B126" s="257">
        <f t="shared" si="3"/>
        <v>1</v>
      </c>
      <c r="C126" s="256">
        <v>0</v>
      </c>
      <c r="D126" s="154">
        <v>0</v>
      </c>
      <c r="E126" s="154">
        <v>0</v>
      </c>
      <c r="F126" s="154">
        <v>0</v>
      </c>
      <c r="G126" s="154">
        <v>0</v>
      </c>
      <c r="H126" s="154">
        <v>0</v>
      </c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  <c r="N126" s="154">
        <v>0</v>
      </c>
      <c r="O126" s="154">
        <v>0</v>
      </c>
      <c r="P126" s="154">
        <v>0</v>
      </c>
      <c r="Q126" s="154">
        <v>0</v>
      </c>
      <c r="R126" s="154">
        <v>0</v>
      </c>
      <c r="S126" s="154">
        <v>0</v>
      </c>
      <c r="T126" s="154">
        <v>0</v>
      </c>
      <c r="U126" s="154">
        <v>0</v>
      </c>
      <c r="V126" s="154">
        <v>1</v>
      </c>
      <c r="W126" s="154">
        <v>0</v>
      </c>
      <c r="X126" s="154">
        <v>0</v>
      </c>
      <c r="Y126" s="154">
        <v>0</v>
      </c>
      <c r="Z126" s="153">
        <v>0</v>
      </c>
    </row>
    <row r="127" spans="1:26">
      <c r="A127" s="155" t="s">
        <v>184</v>
      </c>
      <c r="B127" s="257">
        <f t="shared" si="3"/>
        <v>185</v>
      </c>
      <c r="C127" s="256">
        <v>96</v>
      </c>
      <c r="D127" s="154">
        <v>0</v>
      </c>
      <c r="E127" s="154">
        <v>1</v>
      </c>
      <c r="F127" s="154">
        <v>13</v>
      </c>
      <c r="G127" s="154">
        <v>1</v>
      </c>
      <c r="H127" s="154">
        <v>3</v>
      </c>
      <c r="I127" s="154">
        <v>2</v>
      </c>
      <c r="J127" s="154">
        <v>0</v>
      </c>
      <c r="K127" s="154">
        <v>25</v>
      </c>
      <c r="L127" s="154">
        <v>0</v>
      </c>
      <c r="M127" s="154">
        <v>1</v>
      </c>
      <c r="N127" s="154">
        <v>3</v>
      </c>
      <c r="O127" s="154">
        <v>1</v>
      </c>
      <c r="P127" s="154">
        <v>4</v>
      </c>
      <c r="Q127" s="154">
        <v>4</v>
      </c>
      <c r="R127" s="154">
        <v>2</v>
      </c>
      <c r="S127" s="154">
        <v>9</v>
      </c>
      <c r="T127" s="154">
        <v>0</v>
      </c>
      <c r="U127" s="154">
        <v>5</v>
      </c>
      <c r="V127" s="154">
        <v>0</v>
      </c>
      <c r="W127" s="154">
        <v>1</v>
      </c>
      <c r="X127" s="154">
        <v>0</v>
      </c>
      <c r="Y127" s="154">
        <v>9</v>
      </c>
      <c r="Z127" s="153">
        <v>5</v>
      </c>
    </row>
    <row r="128" spans="1:26">
      <c r="A128" s="155" t="s">
        <v>185</v>
      </c>
      <c r="B128" s="257">
        <f t="shared" si="3"/>
        <v>357</v>
      </c>
      <c r="C128" s="256">
        <v>179</v>
      </c>
      <c r="D128" s="154">
        <v>1</v>
      </c>
      <c r="E128" s="154">
        <v>4</v>
      </c>
      <c r="F128" s="154">
        <v>5</v>
      </c>
      <c r="G128" s="154">
        <v>9</v>
      </c>
      <c r="H128" s="154">
        <v>5</v>
      </c>
      <c r="I128" s="154">
        <v>5</v>
      </c>
      <c r="J128" s="154">
        <v>5</v>
      </c>
      <c r="K128" s="154">
        <v>27</v>
      </c>
      <c r="L128" s="154">
        <v>0</v>
      </c>
      <c r="M128" s="154">
        <v>13</v>
      </c>
      <c r="N128" s="154">
        <v>7</v>
      </c>
      <c r="O128" s="154">
        <v>7</v>
      </c>
      <c r="P128" s="154">
        <v>12</v>
      </c>
      <c r="Q128" s="154">
        <v>4</v>
      </c>
      <c r="R128" s="154">
        <v>1</v>
      </c>
      <c r="S128" s="154">
        <v>9</v>
      </c>
      <c r="T128" s="154">
        <v>3</v>
      </c>
      <c r="U128" s="154">
        <v>8</v>
      </c>
      <c r="V128" s="154">
        <v>3</v>
      </c>
      <c r="W128" s="154">
        <v>16</v>
      </c>
      <c r="X128" s="154">
        <v>6</v>
      </c>
      <c r="Y128" s="154">
        <v>16</v>
      </c>
      <c r="Z128" s="153">
        <v>12</v>
      </c>
    </row>
    <row r="129" spans="1:26">
      <c r="A129" s="155" t="s">
        <v>186</v>
      </c>
      <c r="B129" s="257">
        <f t="shared" si="3"/>
        <v>4</v>
      </c>
      <c r="C129" s="256">
        <v>0</v>
      </c>
      <c r="D129" s="154">
        <v>0</v>
      </c>
      <c r="E129" s="154">
        <v>0</v>
      </c>
      <c r="F129" s="154">
        <v>0</v>
      </c>
      <c r="G129" s="154">
        <v>0</v>
      </c>
      <c r="H129" s="154">
        <v>0</v>
      </c>
      <c r="I129" s="154">
        <v>1</v>
      </c>
      <c r="J129" s="154">
        <v>0</v>
      </c>
      <c r="K129" s="154">
        <v>0</v>
      </c>
      <c r="L129" s="154">
        <v>0</v>
      </c>
      <c r="M129" s="154">
        <v>0</v>
      </c>
      <c r="N129" s="154">
        <v>0</v>
      </c>
      <c r="O129" s="154">
        <v>0</v>
      </c>
      <c r="P129" s="154">
        <v>0</v>
      </c>
      <c r="Q129" s="154">
        <v>0</v>
      </c>
      <c r="R129" s="154">
        <v>0</v>
      </c>
      <c r="S129" s="154">
        <v>3</v>
      </c>
      <c r="T129" s="154">
        <v>0</v>
      </c>
      <c r="U129" s="154">
        <v>0</v>
      </c>
      <c r="V129" s="154">
        <v>0</v>
      </c>
      <c r="W129" s="154">
        <v>0</v>
      </c>
      <c r="X129" s="154">
        <v>0</v>
      </c>
      <c r="Y129" s="154">
        <v>0</v>
      </c>
      <c r="Z129" s="153">
        <v>0</v>
      </c>
    </row>
    <row r="130" spans="1:26">
      <c r="A130" s="155" t="s">
        <v>279</v>
      </c>
      <c r="B130" s="257">
        <f t="shared" si="3"/>
        <v>2</v>
      </c>
      <c r="C130" s="256">
        <v>1</v>
      </c>
      <c r="D130" s="154">
        <v>0</v>
      </c>
      <c r="E130" s="154">
        <v>0</v>
      </c>
      <c r="F130" s="154">
        <v>0</v>
      </c>
      <c r="G130" s="154">
        <v>0</v>
      </c>
      <c r="H130" s="154">
        <v>0</v>
      </c>
      <c r="I130" s="154">
        <v>0</v>
      </c>
      <c r="J130" s="154">
        <v>0</v>
      </c>
      <c r="K130" s="154">
        <v>0</v>
      </c>
      <c r="L130" s="154">
        <v>0</v>
      </c>
      <c r="M130" s="154">
        <v>1</v>
      </c>
      <c r="N130" s="154">
        <v>0</v>
      </c>
      <c r="O130" s="154">
        <v>0</v>
      </c>
      <c r="P130" s="154">
        <v>0</v>
      </c>
      <c r="Q130" s="154">
        <v>0</v>
      </c>
      <c r="R130" s="154">
        <v>0</v>
      </c>
      <c r="S130" s="154">
        <v>0</v>
      </c>
      <c r="T130" s="154">
        <v>0</v>
      </c>
      <c r="U130" s="154">
        <v>0</v>
      </c>
      <c r="V130" s="154">
        <v>0</v>
      </c>
      <c r="W130" s="154">
        <v>0</v>
      </c>
      <c r="X130" s="154">
        <v>0</v>
      </c>
      <c r="Y130" s="154">
        <v>0</v>
      </c>
      <c r="Z130" s="153">
        <v>0</v>
      </c>
    </row>
    <row r="131" spans="1:26">
      <c r="A131" s="1" t="s">
        <v>280</v>
      </c>
      <c r="B131" s="257">
        <f t="shared" si="3"/>
        <v>14</v>
      </c>
      <c r="C131" s="256">
        <v>10</v>
      </c>
      <c r="D131" s="154">
        <v>0</v>
      </c>
      <c r="E131" s="154">
        <v>0</v>
      </c>
      <c r="F131" s="154">
        <v>0</v>
      </c>
      <c r="G131" s="154">
        <v>3</v>
      </c>
      <c r="H131" s="154">
        <v>0</v>
      </c>
      <c r="I131" s="154">
        <v>0</v>
      </c>
      <c r="J131" s="154">
        <v>0</v>
      </c>
      <c r="K131" s="154">
        <v>0</v>
      </c>
      <c r="L131" s="154">
        <v>0</v>
      </c>
      <c r="M131" s="154">
        <v>1</v>
      </c>
      <c r="N131" s="154">
        <v>0</v>
      </c>
      <c r="O131" s="154">
        <v>0</v>
      </c>
      <c r="P131" s="154">
        <v>0</v>
      </c>
      <c r="Q131" s="154">
        <v>0</v>
      </c>
      <c r="R131" s="154">
        <v>0</v>
      </c>
      <c r="S131" s="154">
        <v>0</v>
      </c>
      <c r="T131" s="154">
        <v>0</v>
      </c>
      <c r="U131" s="154">
        <v>0</v>
      </c>
      <c r="V131" s="154">
        <v>0</v>
      </c>
      <c r="W131" s="154">
        <v>0</v>
      </c>
      <c r="X131" s="154">
        <v>0</v>
      </c>
      <c r="Y131" s="154">
        <v>0</v>
      </c>
      <c r="Z131" s="153">
        <v>0</v>
      </c>
    </row>
    <row r="132" spans="1:26">
      <c r="A132" s="155" t="s">
        <v>187</v>
      </c>
      <c r="B132" s="257">
        <f t="shared" si="3"/>
        <v>17</v>
      </c>
      <c r="C132" s="256">
        <v>2</v>
      </c>
      <c r="D132" s="154">
        <v>0</v>
      </c>
      <c r="E132" s="154">
        <v>0</v>
      </c>
      <c r="F132" s="154">
        <v>5</v>
      </c>
      <c r="G132" s="154">
        <v>2</v>
      </c>
      <c r="H132" s="154">
        <v>1</v>
      </c>
      <c r="I132" s="154">
        <v>0</v>
      </c>
      <c r="J132" s="154">
        <v>0</v>
      </c>
      <c r="K132" s="154">
        <v>1</v>
      </c>
      <c r="L132" s="154">
        <v>1</v>
      </c>
      <c r="M132" s="154">
        <v>0</v>
      </c>
      <c r="N132" s="154">
        <v>0</v>
      </c>
      <c r="O132" s="154">
        <v>0</v>
      </c>
      <c r="P132" s="154">
        <v>0</v>
      </c>
      <c r="Q132" s="154">
        <v>0</v>
      </c>
      <c r="R132" s="154">
        <v>0</v>
      </c>
      <c r="S132" s="154">
        <v>2</v>
      </c>
      <c r="T132" s="154">
        <v>0</v>
      </c>
      <c r="U132" s="154">
        <v>0</v>
      </c>
      <c r="V132" s="154">
        <v>2</v>
      </c>
      <c r="W132" s="154">
        <v>0</v>
      </c>
      <c r="X132" s="154">
        <v>0</v>
      </c>
      <c r="Y132" s="154">
        <v>1</v>
      </c>
      <c r="Z132" s="153">
        <v>0</v>
      </c>
    </row>
    <row r="133" spans="1:26">
      <c r="A133" s="155" t="s">
        <v>281</v>
      </c>
      <c r="B133" s="257">
        <f t="shared" si="3"/>
        <v>1</v>
      </c>
      <c r="C133" s="256">
        <v>0</v>
      </c>
      <c r="D133" s="154">
        <v>0</v>
      </c>
      <c r="E133" s="154">
        <v>0</v>
      </c>
      <c r="F133" s="154">
        <v>0</v>
      </c>
      <c r="G133" s="154">
        <v>0</v>
      </c>
      <c r="H133" s="154">
        <v>0</v>
      </c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  <c r="N133" s="154">
        <v>0</v>
      </c>
      <c r="O133" s="154">
        <v>0</v>
      </c>
      <c r="P133" s="154">
        <v>0</v>
      </c>
      <c r="Q133" s="154">
        <v>0</v>
      </c>
      <c r="R133" s="154">
        <v>0</v>
      </c>
      <c r="S133" s="154">
        <v>0</v>
      </c>
      <c r="T133" s="154">
        <v>0</v>
      </c>
      <c r="U133" s="154">
        <v>0</v>
      </c>
      <c r="V133" s="154">
        <v>0</v>
      </c>
      <c r="W133" s="154">
        <v>0</v>
      </c>
      <c r="X133" s="154">
        <v>0</v>
      </c>
      <c r="Y133" s="154">
        <v>0</v>
      </c>
      <c r="Z133" s="153">
        <v>1</v>
      </c>
    </row>
    <row r="134" spans="1:26">
      <c r="A134" s="1" t="s">
        <v>282</v>
      </c>
      <c r="B134" s="257">
        <f t="shared" si="3"/>
        <v>10</v>
      </c>
      <c r="C134" s="256">
        <v>3</v>
      </c>
      <c r="D134" s="154">
        <v>0</v>
      </c>
      <c r="E134" s="154">
        <v>0</v>
      </c>
      <c r="F134" s="154">
        <v>0</v>
      </c>
      <c r="G134" s="154">
        <v>1</v>
      </c>
      <c r="H134" s="154">
        <v>0</v>
      </c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  <c r="N134" s="154">
        <v>0</v>
      </c>
      <c r="O134" s="154">
        <v>3</v>
      </c>
      <c r="P134" s="154">
        <v>0</v>
      </c>
      <c r="Q134" s="154">
        <v>0</v>
      </c>
      <c r="R134" s="154">
        <v>0</v>
      </c>
      <c r="S134" s="154">
        <v>0</v>
      </c>
      <c r="T134" s="154">
        <v>0</v>
      </c>
      <c r="U134" s="154">
        <v>0</v>
      </c>
      <c r="V134" s="154">
        <v>0</v>
      </c>
      <c r="W134" s="154">
        <v>2</v>
      </c>
      <c r="X134" s="154">
        <v>0</v>
      </c>
      <c r="Y134" s="154">
        <v>1</v>
      </c>
      <c r="Z134" s="153">
        <v>0</v>
      </c>
    </row>
    <row r="135" spans="1:26">
      <c r="A135" s="1" t="s">
        <v>188</v>
      </c>
      <c r="B135" s="257">
        <f t="shared" si="3"/>
        <v>4</v>
      </c>
      <c r="C135" s="256">
        <v>0</v>
      </c>
      <c r="D135" s="154">
        <v>0</v>
      </c>
      <c r="E135" s="154">
        <v>0</v>
      </c>
      <c r="F135" s="154">
        <v>0</v>
      </c>
      <c r="G135" s="154">
        <v>0</v>
      </c>
      <c r="H135" s="154">
        <v>0</v>
      </c>
      <c r="I135" s="154">
        <v>0</v>
      </c>
      <c r="J135" s="154">
        <v>0</v>
      </c>
      <c r="K135" s="154">
        <v>0</v>
      </c>
      <c r="L135" s="154">
        <v>0</v>
      </c>
      <c r="M135" s="154">
        <v>2</v>
      </c>
      <c r="N135" s="154">
        <v>0</v>
      </c>
      <c r="O135" s="154">
        <v>0</v>
      </c>
      <c r="P135" s="154">
        <v>0</v>
      </c>
      <c r="Q135" s="154">
        <v>0</v>
      </c>
      <c r="R135" s="154">
        <v>0</v>
      </c>
      <c r="S135" s="154">
        <v>0</v>
      </c>
      <c r="T135" s="154">
        <v>0</v>
      </c>
      <c r="U135" s="154">
        <v>0</v>
      </c>
      <c r="V135" s="154">
        <v>0</v>
      </c>
      <c r="W135" s="154">
        <v>0</v>
      </c>
      <c r="X135" s="154">
        <v>0</v>
      </c>
      <c r="Y135" s="154">
        <v>1</v>
      </c>
      <c r="Z135" s="153">
        <v>1</v>
      </c>
    </row>
    <row r="136" spans="1:26">
      <c r="A136" s="1" t="s">
        <v>283</v>
      </c>
      <c r="B136" s="257">
        <f t="shared" si="3"/>
        <v>60</v>
      </c>
      <c r="C136" s="256">
        <v>40</v>
      </c>
      <c r="D136" s="154">
        <v>0</v>
      </c>
      <c r="E136" s="154">
        <v>2</v>
      </c>
      <c r="F136" s="154">
        <v>0</v>
      </c>
      <c r="G136" s="154">
        <v>0</v>
      </c>
      <c r="H136" s="154">
        <v>0</v>
      </c>
      <c r="I136" s="154">
        <v>0</v>
      </c>
      <c r="J136" s="154">
        <v>0</v>
      </c>
      <c r="K136" s="154">
        <v>1</v>
      </c>
      <c r="L136" s="154">
        <v>1</v>
      </c>
      <c r="M136" s="154">
        <v>1</v>
      </c>
      <c r="N136" s="154">
        <v>0</v>
      </c>
      <c r="O136" s="154">
        <v>0</v>
      </c>
      <c r="P136" s="154">
        <v>0</v>
      </c>
      <c r="Q136" s="154">
        <v>0</v>
      </c>
      <c r="R136" s="154">
        <v>1</v>
      </c>
      <c r="S136" s="154">
        <v>0</v>
      </c>
      <c r="T136" s="154">
        <v>0</v>
      </c>
      <c r="U136" s="154">
        <v>0</v>
      </c>
      <c r="V136" s="154">
        <v>0</v>
      </c>
      <c r="W136" s="154">
        <v>0</v>
      </c>
      <c r="X136" s="154">
        <v>0</v>
      </c>
      <c r="Y136" s="154">
        <v>1</v>
      </c>
      <c r="Z136" s="153">
        <v>13</v>
      </c>
    </row>
    <row r="137" spans="1:26">
      <c r="A137" s="155" t="s">
        <v>284</v>
      </c>
      <c r="B137" s="257">
        <f t="shared" si="3"/>
        <v>60</v>
      </c>
      <c r="C137" s="256">
        <v>45</v>
      </c>
      <c r="D137" s="154">
        <v>0</v>
      </c>
      <c r="E137" s="154">
        <v>3</v>
      </c>
      <c r="F137" s="154">
        <v>0</v>
      </c>
      <c r="G137" s="154">
        <v>0</v>
      </c>
      <c r="H137" s="154">
        <v>0</v>
      </c>
      <c r="I137" s="154">
        <v>0</v>
      </c>
      <c r="J137" s="154">
        <v>0</v>
      </c>
      <c r="K137" s="154">
        <v>3</v>
      </c>
      <c r="L137" s="154">
        <v>0</v>
      </c>
      <c r="M137" s="154">
        <v>1</v>
      </c>
      <c r="N137" s="154">
        <v>0</v>
      </c>
      <c r="O137" s="154">
        <v>4</v>
      </c>
      <c r="P137" s="154">
        <v>0</v>
      </c>
      <c r="Q137" s="154">
        <v>0</v>
      </c>
      <c r="R137" s="154">
        <v>1</v>
      </c>
      <c r="S137" s="154">
        <v>0</v>
      </c>
      <c r="T137" s="154">
        <v>0</v>
      </c>
      <c r="U137" s="154">
        <v>0</v>
      </c>
      <c r="V137" s="154">
        <v>0</v>
      </c>
      <c r="W137" s="154">
        <v>0</v>
      </c>
      <c r="X137" s="154">
        <v>0</v>
      </c>
      <c r="Y137" s="154">
        <v>2</v>
      </c>
      <c r="Z137" s="153">
        <v>1</v>
      </c>
    </row>
    <row r="138" spans="1:26">
      <c r="A138" s="155" t="s">
        <v>285</v>
      </c>
      <c r="B138" s="257">
        <f t="shared" si="3"/>
        <v>1</v>
      </c>
      <c r="C138" s="256">
        <v>0</v>
      </c>
      <c r="D138" s="154">
        <v>0</v>
      </c>
      <c r="E138" s="154">
        <v>0</v>
      </c>
      <c r="F138" s="154">
        <v>0</v>
      </c>
      <c r="G138" s="154">
        <v>0</v>
      </c>
      <c r="H138" s="154">
        <v>0</v>
      </c>
      <c r="I138" s="154">
        <v>1</v>
      </c>
      <c r="J138" s="154">
        <v>0</v>
      </c>
      <c r="K138" s="154">
        <v>0</v>
      </c>
      <c r="L138" s="154">
        <v>0</v>
      </c>
      <c r="M138" s="154">
        <v>0</v>
      </c>
      <c r="N138" s="154">
        <v>0</v>
      </c>
      <c r="O138" s="154">
        <v>0</v>
      </c>
      <c r="P138" s="154">
        <v>0</v>
      </c>
      <c r="Q138" s="154">
        <v>0</v>
      </c>
      <c r="R138" s="154">
        <v>0</v>
      </c>
      <c r="S138" s="154">
        <v>0</v>
      </c>
      <c r="T138" s="154">
        <v>0</v>
      </c>
      <c r="U138" s="154">
        <v>0</v>
      </c>
      <c r="V138" s="154">
        <v>0</v>
      </c>
      <c r="W138" s="154">
        <v>0</v>
      </c>
      <c r="X138" s="154">
        <v>0</v>
      </c>
      <c r="Y138" s="154">
        <v>0</v>
      </c>
      <c r="Z138" s="153">
        <v>0</v>
      </c>
    </row>
    <row r="139" spans="1:26">
      <c r="A139" s="155" t="s">
        <v>286</v>
      </c>
      <c r="B139" s="257">
        <f t="shared" si="3"/>
        <v>4</v>
      </c>
      <c r="C139" s="256">
        <v>3</v>
      </c>
      <c r="D139" s="154">
        <v>0</v>
      </c>
      <c r="E139" s="154">
        <v>0</v>
      </c>
      <c r="F139" s="154">
        <v>0</v>
      </c>
      <c r="G139" s="154">
        <v>0</v>
      </c>
      <c r="H139" s="154">
        <v>0</v>
      </c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  <c r="N139" s="154">
        <v>1</v>
      </c>
      <c r="O139" s="154">
        <v>0</v>
      </c>
      <c r="P139" s="154">
        <v>0</v>
      </c>
      <c r="Q139" s="154">
        <v>0</v>
      </c>
      <c r="R139" s="154">
        <v>0</v>
      </c>
      <c r="S139" s="154">
        <v>0</v>
      </c>
      <c r="T139" s="154">
        <v>0</v>
      </c>
      <c r="U139" s="154">
        <v>0</v>
      </c>
      <c r="V139" s="154">
        <v>0</v>
      </c>
      <c r="W139" s="154">
        <v>0</v>
      </c>
      <c r="X139" s="154">
        <v>0</v>
      </c>
      <c r="Y139" s="154">
        <v>0</v>
      </c>
      <c r="Z139" s="153">
        <v>0</v>
      </c>
    </row>
    <row r="140" spans="1:26">
      <c r="A140" s="1" t="s">
        <v>287</v>
      </c>
      <c r="B140" s="257">
        <f t="shared" si="3"/>
        <v>22</v>
      </c>
      <c r="C140" s="256">
        <v>5</v>
      </c>
      <c r="D140" s="154">
        <v>0</v>
      </c>
      <c r="E140" s="154">
        <v>0</v>
      </c>
      <c r="F140" s="154">
        <v>4</v>
      </c>
      <c r="G140" s="154">
        <v>1</v>
      </c>
      <c r="H140" s="154">
        <v>0</v>
      </c>
      <c r="I140" s="154">
        <v>0</v>
      </c>
      <c r="J140" s="154">
        <v>0</v>
      </c>
      <c r="K140" s="154">
        <v>4</v>
      </c>
      <c r="L140" s="154">
        <v>0</v>
      </c>
      <c r="M140" s="154">
        <v>0</v>
      </c>
      <c r="N140" s="154">
        <v>2</v>
      </c>
      <c r="O140" s="154">
        <v>1</v>
      </c>
      <c r="P140" s="154">
        <v>0</v>
      </c>
      <c r="Q140" s="154">
        <v>0</v>
      </c>
      <c r="R140" s="154">
        <v>0</v>
      </c>
      <c r="S140" s="154">
        <v>2</v>
      </c>
      <c r="T140" s="154">
        <v>0</v>
      </c>
      <c r="U140" s="154">
        <v>0</v>
      </c>
      <c r="V140" s="154">
        <v>0</v>
      </c>
      <c r="W140" s="154">
        <v>0</v>
      </c>
      <c r="X140" s="154">
        <v>0</v>
      </c>
      <c r="Y140" s="154">
        <v>2</v>
      </c>
      <c r="Z140" s="153">
        <v>1</v>
      </c>
    </row>
    <row r="141" spans="1:26">
      <c r="A141" s="155" t="s">
        <v>288</v>
      </c>
      <c r="B141" s="257">
        <f t="shared" si="3"/>
        <v>2</v>
      </c>
      <c r="C141" s="256">
        <v>2</v>
      </c>
      <c r="D141" s="154">
        <v>0</v>
      </c>
      <c r="E141" s="154">
        <v>0</v>
      </c>
      <c r="F141" s="154">
        <v>0</v>
      </c>
      <c r="G141" s="154">
        <v>0</v>
      </c>
      <c r="H141" s="154">
        <v>0</v>
      </c>
      <c r="I141" s="154">
        <v>0</v>
      </c>
      <c r="J141" s="154">
        <v>0</v>
      </c>
      <c r="K141" s="154">
        <v>0</v>
      </c>
      <c r="L141" s="154">
        <v>0</v>
      </c>
      <c r="M141" s="154">
        <v>0</v>
      </c>
      <c r="N141" s="154">
        <v>0</v>
      </c>
      <c r="O141" s="154">
        <v>0</v>
      </c>
      <c r="P141" s="154">
        <v>0</v>
      </c>
      <c r="Q141" s="154">
        <v>0</v>
      </c>
      <c r="R141" s="154">
        <v>0</v>
      </c>
      <c r="S141" s="154">
        <v>0</v>
      </c>
      <c r="T141" s="154">
        <v>0</v>
      </c>
      <c r="U141" s="154">
        <v>0</v>
      </c>
      <c r="V141" s="154">
        <v>0</v>
      </c>
      <c r="W141" s="154">
        <v>0</v>
      </c>
      <c r="X141" s="154">
        <v>0</v>
      </c>
      <c r="Y141" s="154">
        <v>0</v>
      </c>
      <c r="Z141" s="153">
        <v>0</v>
      </c>
    </row>
    <row r="142" spans="1:26">
      <c r="A142" s="1" t="s">
        <v>289</v>
      </c>
      <c r="B142" s="257">
        <f t="shared" si="3"/>
        <v>11</v>
      </c>
      <c r="C142" s="256">
        <v>3</v>
      </c>
      <c r="D142" s="154">
        <v>0</v>
      </c>
      <c r="E142" s="154">
        <v>0</v>
      </c>
      <c r="F142" s="154">
        <v>3</v>
      </c>
      <c r="G142" s="154">
        <v>0</v>
      </c>
      <c r="H142" s="154">
        <v>0</v>
      </c>
      <c r="I142" s="154">
        <v>0</v>
      </c>
      <c r="J142" s="154">
        <v>0</v>
      </c>
      <c r="K142" s="154">
        <v>1</v>
      </c>
      <c r="L142" s="154">
        <v>0</v>
      </c>
      <c r="M142" s="154">
        <v>0</v>
      </c>
      <c r="N142" s="154">
        <v>0</v>
      </c>
      <c r="O142" s="154">
        <v>2</v>
      </c>
      <c r="P142" s="154">
        <v>0</v>
      </c>
      <c r="Q142" s="154">
        <v>0</v>
      </c>
      <c r="R142" s="154">
        <v>0</v>
      </c>
      <c r="S142" s="154">
        <v>0</v>
      </c>
      <c r="T142" s="154">
        <v>0</v>
      </c>
      <c r="U142" s="154">
        <v>1</v>
      </c>
      <c r="V142" s="154">
        <v>1</v>
      </c>
      <c r="W142" s="154">
        <v>0</v>
      </c>
      <c r="X142" s="154">
        <v>0</v>
      </c>
      <c r="Y142" s="154">
        <v>0</v>
      </c>
      <c r="Z142" s="153">
        <v>0</v>
      </c>
    </row>
    <row r="143" spans="1:26">
      <c r="A143" s="155" t="s">
        <v>189</v>
      </c>
      <c r="B143" s="257">
        <f t="shared" ref="B143:B188" si="4">SUM(C143:Z143)</f>
        <v>9</v>
      </c>
      <c r="C143" s="256">
        <v>0</v>
      </c>
      <c r="D143" s="154">
        <v>0</v>
      </c>
      <c r="E143" s="154">
        <v>0</v>
      </c>
      <c r="F143" s="154">
        <v>3</v>
      </c>
      <c r="G143" s="154">
        <v>0</v>
      </c>
      <c r="H143" s="154">
        <v>1</v>
      </c>
      <c r="I143" s="154">
        <v>0</v>
      </c>
      <c r="J143" s="154">
        <v>1</v>
      </c>
      <c r="K143" s="154">
        <v>0</v>
      </c>
      <c r="L143" s="154">
        <v>0</v>
      </c>
      <c r="M143" s="154">
        <v>0</v>
      </c>
      <c r="N143" s="154">
        <v>0</v>
      </c>
      <c r="O143" s="154">
        <v>2</v>
      </c>
      <c r="P143" s="154">
        <v>0</v>
      </c>
      <c r="Q143" s="154">
        <v>0</v>
      </c>
      <c r="R143" s="154">
        <v>0</v>
      </c>
      <c r="S143" s="154">
        <v>0</v>
      </c>
      <c r="T143" s="154">
        <v>0</v>
      </c>
      <c r="U143" s="154">
        <v>0</v>
      </c>
      <c r="V143" s="154">
        <v>0</v>
      </c>
      <c r="W143" s="154">
        <v>0</v>
      </c>
      <c r="X143" s="154">
        <v>0</v>
      </c>
      <c r="Y143" s="154">
        <v>0</v>
      </c>
      <c r="Z143" s="153">
        <v>2</v>
      </c>
    </row>
    <row r="144" spans="1:26">
      <c r="A144" s="157" t="s">
        <v>290</v>
      </c>
      <c r="B144" s="257">
        <f t="shared" si="4"/>
        <v>1</v>
      </c>
      <c r="C144" s="256">
        <v>0</v>
      </c>
      <c r="D144" s="154">
        <v>0</v>
      </c>
      <c r="E144" s="154">
        <v>0</v>
      </c>
      <c r="F144" s="154">
        <v>0</v>
      </c>
      <c r="G144" s="154">
        <v>0</v>
      </c>
      <c r="H144" s="154">
        <v>0</v>
      </c>
      <c r="I144" s="154">
        <v>0</v>
      </c>
      <c r="J144" s="154">
        <v>0</v>
      </c>
      <c r="K144" s="154">
        <v>0</v>
      </c>
      <c r="L144" s="154">
        <v>0</v>
      </c>
      <c r="M144" s="154">
        <v>0</v>
      </c>
      <c r="N144" s="154">
        <v>0</v>
      </c>
      <c r="O144" s="154">
        <v>1</v>
      </c>
      <c r="P144" s="154">
        <v>0</v>
      </c>
      <c r="Q144" s="154">
        <v>0</v>
      </c>
      <c r="R144" s="154">
        <v>0</v>
      </c>
      <c r="S144" s="154">
        <v>0</v>
      </c>
      <c r="T144" s="154">
        <v>0</v>
      </c>
      <c r="U144" s="154">
        <v>0</v>
      </c>
      <c r="V144" s="154">
        <v>0</v>
      </c>
      <c r="W144" s="154">
        <v>0</v>
      </c>
      <c r="X144" s="154">
        <v>0</v>
      </c>
      <c r="Y144" s="154">
        <v>0</v>
      </c>
      <c r="Z144" s="153">
        <v>0</v>
      </c>
    </row>
    <row r="145" spans="1:26">
      <c r="A145" s="155" t="s">
        <v>190</v>
      </c>
      <c r="B145" s="257">
        <f t="shared" si="4"/>
        <v>1</v>
      </c>
      <c r="C145" s="256">
        <v>0</v>
      </c>
      <c r="D145" s="154">
        <v>0</v>
      </c>
      <c r="E145" s="154">
        <v>0</v>
      </c>
      <c r="F145" s="154">
        <v>0</v>
      </c>
      <c r="G145" s="154">
        <v>0</v>
      </c>
      <c r="H145" s="154">
        <v>0</v>
      </c>
      <c r="I145" s="154">
        <v>0</v>
      </c>
      <c r="J145" s="154">
        <v>0</v>
      </c>
      <c r="K145" s="154">
        <v>0</v>
      </c>
      <c r="L145" s="154">
        <v>0</v>
      </c>
      <c r="M145" s="154">
        <v>1</v>
      </c>
      <c r="N145" s="154">
        <v>0</v>
      </c>
      <c r="O145" s="154">
        <v>0</v>
      </c>
      <c r="P145" s="154">
        <v>0</v>
      </c>
      <c r="Q145" s="154">
        <v>0</v>
      </c>
      <c r="R145" s="154">
        <v>0</v>
      </c>
      <c r="S145" s="154">
        <v>0</v>
      </c>
      <c r="T145" s="154">
        <v>0</v>
      </c>
      <c r="U145" s="154">
        <v>0</v>
      </c>
      <c r="V145" s="154">
        <v>0</v>
      </c>
      <c r="W145" s="154">
        <v>0</v>
      </c>
      <c r="X145" s="154">
        <v>0</v>
      </c>
      <c r="Y145" s="154">
        <v>0</v>
      </c>
      <c r="Z145" s="153">
        <v>0</v>
      </c>
    </row>
    <row r="146" spans="1:26">
      <c r="A146" s="155" t="s">
        <v>291</v>
      </c>
      <c r="B146" s="257">
        <f t="shared" si="4"/>
        <v>108</v>
      </c>
      <c r="C146" s="256">
        <v>24</v>
      </c>
      <c r="D146" s="154">
        <v>1</v>
      </c>
      <c r="E146" s="154">
        <v>7</v>
      </c>
      <c r="F146" s="154">
        <v>18</v>
      </c>
      <c r="G146" s="154">
        <v>2</v>
      </c>
      <c r="H146" s="154">
        <v>0</v>
      </c>
      <c r="I146" s="154">
        <v>1</v>
      </c>
      <c r="J146" s="154">
        <v>2</v>
      </c>
      <c r="K146" s="154">
        <v>13</v>
      </c>
      <c r="L146" s="154">
        <v>2</v>
      </c>
      <c r="M146" s="154">
        <v>15</v>
      </c>
      <c r="N146" s="154">
        <v>7</v>
      </c>
      <c r="O146" s="154">
        <v>3</v>
      </c>
      <c r="P146" s="154">
        <v>2</v>
      </c>
      <c r="Q146" s="154">
        <v>1</v>
      </c>
      <c r="R146" s="154">
        <v>1</v>
      </c>
      <c r="S146" s="154">
        <v>0</v>
      </c>
      <c r="T146" s="154">
        <v>0</v>
      </c>
      <c r="U146" s="154">
        <v>0</v>
      </c>
      <c r="V146" s="154">
        <v>0</v>
      </c>
      <c r="W146" s="154">
        <v>0</v>
      </c>
      <c r="X146" s="154">
        <v>0</v>
      </c>
      <c r="Y146" s="154">
        <v>3</v>
      </c>
      <c r="Z146" s="153">
        <v>6</v>
      </c>
    </row>
    <row r="147" spans="1:26">
      <c r="A147" s="155" t="s">
        <v>191</v>
      </c>
      <c r="B147" s="257">
        <f t="shared" si="4"/>
        <v>308</v>
      </c>
      <c r="C147" s="256">
        <v>79</v>
      </c>
      <c r="D147" s="154">
        <v>4</v>
      </c>
      <c r="E147" s="154">
        <v>5</v>
      </c>
      <c r="F147" s="154">
        <v>24</v>
      </c>
      <c r="G147" s="154">
        <v>6</v>
      </c>
      <c r="H147" s="154">
        <v>16</v>
      </c>
      <c r="I147" s="154">
        <v>5</v>
      </c>
      <c r="J147" s="154">
        <v>7</v>
      </c>
      <c r="K147" s="154">
        <v>9</v>
      </c>
      <c r="L147" s="154">
        <v>7</v>
      </c>
      <c r="M147" s="154">
        <v>26</v>
      </c>
      <c r="N147" s="154">
        <v>8</v>
      </c>
      <c r="O147" s="154">
        <v>12</v>
      </c>
      <c r="P147" s="154">
        <v>6</v>
      </c>
      <c r="Q147" s="154">
        <v>2</v>
      </c>
      <c r="R147" s="154">
        <v>4</v>
      </c>
      <c r="S147" s="154">
        <v>13</v>
      </c>
      <c r="T147" s="154">
        <v>4</v>
      </c>
      <c r="U147" s="154">
        <v>2</v>
      </c>
      <c r="V147" s="154">
        <v>3</v>
      </c>
      <c r="W147" s="154">
        <v>4</v>
      </c>
      <c r="X147" s="154">
        <v>12</v>
      </c>
      <c r="Y147" s="154">
        <v>31</v>
      </c>
      <c r="Z147" s="153">
        <v>19</v>
      </c>
    </row>
    <row r="148" spans="1:26">
      <c r="A148" s="155" t="s">
        <v>192</v>
      </c>
      <c r="B148" s="257">
        <f t="shared" si="4"/>
        <v>31</v>
      </c>
      <c r="C148" s="256">
        <v>3</v>
      </c>
      <c r="D148" s="154">
        <v>0</v>
      </c>
      <c r="E148" s="154">
        <v>2</v>
      </c>
      <c r="F148" s="154">
        <v>3</v>
      </c>
      <c r="G148" s="154">
        <v>0</v>
      </c>
      <c r="H148" s="154">
        <v>1</v>
      </c>
      <c r="I148" s="154">
        <v>1</v>
      </c>
      <c r="J148" s="154">
        <v>0</v>
      </c>
      <c r="K148" s="154">
        <v>0</v>
      </c>
      <c r="L148" s="154">
        <v>1</v>
      </c>
      <c r="M148" s="154">
        <v>0</v>
      </c>
      <c r="N148" s="154">
        <v>0</v>
      </c>
      <c r="O148" s="154">
        <v>0</v>
      </c>
      <c r="P148" s="154">
        <v>0</v>
      </c>
      <c r="Q148" s="154">
        <v>2</v>
      </c>
      <c r="R148" s="154">
        <v>0</v>
      </c>
      <c r="S148" s="154">
        <v>5</v>
      </c>
      <c r="T148" s="154">
        <v>1</v>
      </c>
      <c r="U148" s="154">
        <v>0</v>
      </c>
      <c r="V148" s="154">
        <v>6</v>
      </c>
      <c r="W148" s="154">
        <v>3</v>
      </c>
      <c r="X148" s="154">
        <v>0</v>
      </c>
      <c r="Y148" s="154">
        <v>3</v>
      </c>
      <c r="Z148" s="153">
        <v>0</v>
      </c>
    </row>
    <row r="149" spans="1:26">
      <c r="A149" s="155" t="s">
        <v>292</v>
      </c>
      <c r="B149" s="257">
        <f t="shared" si="4"/>
        <v>63</v>
      </c>
      <c r="C149" s="256">
        <v>62</v>
      </c>
      <c r="D149" s="154">
        <v>0</v>
      </c>
      <c r="E149" s="154">
        <v>0</v>
      </c>
      <c r="F149" s="154">
        <v>0</v>
      </c>
      <c r="G149" s="154">
        <v>0</v>
      </c>
      <c r="H149" s="154">
        <v>0</v>
      </c>
      <c r="I149" s="154">
        <v>0</v>
      </c>
      <c r="J149" s="154">
        <v>0</v>
      </c>
      <c r="K149" s="154">
        <v>0</v>
      </c>
      <c r="L149" s="154">
        <v>1</v>
      </c>
      <c r="M149" s="154">
        <v>0</v>
      </c>
      <c r="N149" s="154">
        <v>0</v>
      </c>
      <c r="O149" s="154">
        <v>0</v>
      </c>
      <c r="P149" s="154">
        <v>0</v>
      </c>
      <c r="Q149" s="154">
        <v>0</v>
      </c>
      <c r="R149" s="154">
        <v>0</v>
      </c>
      <c r="S149" s="154">
        <v>0</v>
      </c>
      <c r="T149" s="154">
        <v>0</v>
      </c>
      <c r="U149" s="154">
        <v>0</v>
      </c>
      <c r="V149" s="154">
        <v>0</v>
      </c>
      <c r="W149" s="154">
        <v>0</v>
      </c>
      <c r="X149" s="154">
        <v>0</v>
      </c>
      <c r="Y149" s="154">
        <v>0</v>
      </c>
      <c r="Z149" s="153">
        <v>0</v>
      </c>
    </row>
    <row r="150" spans="1:26">
      <c r="A150" s="1" t="s">
        <v>293</v>
      </c>
      <c r="B150" s="257">
        <f t="shared" si="4"/>
        <v>2</v>
      </c>
      <c r="C150" s="256">
        <v>0</v>
      </c>
      <c r="D150" s="154">
        <v>0</v>
      </c>
      <c r="E150" s="154">
        <v>0</v>
      </c>
      <c r="F150" s="154">
        <v>0</v>
      </c>
      <c r="G150" s="154">
        <v>0</v>
      </c>
      <c r="H150" s="154">
        <v>0</v>
      </c>
      <c r="I150" s="154">
        <v>0</v>
      </c>
      <c r="J150" s="154">
        <v>0</v>
      </c>
      <c r="K150" s="154">
        <v>0</v>
      </c>
      <c r="L150" s="154">
        <v>0</v>
      </c>
      <c r="M150" s="154">
        <v>0</v>
      </c>
      <c r="N150" s="154">
        <v>0</v>
      </c>
      <c r="O150" s="154">
        <v>0</v>
      </c>
      <c r="P150" s="154">
        <v>0</v>
      </c>
      <c r="Q150" s="154">
        <v>2</v>
      </c>
      <c r="R150" s="154">
        <v>0</v>
      </c>
      <c r="S150" s="154">
        <v>0</v>
      </c>
      <c r="T150" s="154">
        <v>0</v>
      </c>
      <c r="U150" s="154">
        <v>0</v>
      </c>
      <c r="V150" s="154">
        <v>0</v>
      </c>
      <c r="W150" s="154">
        <v>0</v>
      </c>
      <c r="X150" s="154">
        <v>0</v>
      </c>
      <c r="Y150" s="154">
        <v>0</v>
      </c>
      <c r="Z150" s="153">
        <v>0</v>
      </c>
    </row>
    <row r="151" spans="1:26">
      <c r="A151" s="155" t="s">
        <v>193</v>
      </c>
      <c r="B151" s="257">
        <f t="shared" si="4"/>
        <v>80</v>
      </c>
      <c r="C151" s="256">
        <v>11</v>
      </c>
      <c r="D151" s="154">
        <v>1</v>
      </c>
      <c r="E151" s="154">
        <v>2</v>
      </c>
      <c r="F151" s="154">
        <v>5</v>
      </c>
      <c r="G151" s="154">
        <v>0</v>
      </c>
      <c r="H151" s="154">
        <v>2</v>
      </c>
      <c r="I151" s="154">
        <v>0</v>
      </c>
      <c r="J151" s="154">
        <v>0</v>
      </c>
      <c r="K151" s="154">
        <v>7</v>
      </c>
      <c r="L151" s="154">
        <v>1</v>
      </c>
      <c r="M151" s="154">
        <v>4</v>
      </c>
      <c r="N151" s="154">
        <v>0</v>
      </c>
      <c r="O151" s="154">
        <v>0</v>
      </c>
      <c r="P151" s="154">
        <v>0</v>
      </c>
      <c r="Q151" s="154">
        <v>1</v>
      </c>
      <c r="R151" s="154">
        <v>0</v>
      </c>
      <c r="S151" s="154">
        <v>10</v>
      </c>
      <c r="T151" s="154">
        <v>4</v>
      </c>
      <c r="U151" s="154">
        <v>1</v>
      </c>
      <c r="V151" s="154">
        <v>4</v>
      </c>
      <c r="W151" s="154">
        <v>2</v>
      </c>
      <c r="X151" s="154">
        <v>2</v>
      </c>
      <c r="Y151" s="154">
        <v>13</v>
      </c>
      <c r="Z151" s="153">
        <v>10</v>
      </c>
    </row>
    <row r="152" spans="1:26">
      <c r="A152" s="1" t="s">
        <v>89</v>
      </c>
      <c r="B152" s="257">
        <f t="shared" si="4"/>
        <v>2</v>
      </c>
      <c r="C152" s="256">
        <v>0</v>
      </c>
      <c r="D152" s="154">
        <v>0</v>
      </c>
      <c r="E152" s="154">
        <v>0</v>
      </c>
      <c r="F152" s="154">
        <v>0</v>
      </c>
      <c r="G152" s="154">
        <v>0</v>
      </c>
      <c r="H152" s="154">
        <v>0</v>
      </c>
      <c r="I152" s="154">
        <v>0</v>
      </c>
      <c r="J152" s="154">
        <v>0</v>
      </c>
      <c r="K152" s="154">
        <v>0</v>
      </c>
      <c r="L152" s="154">
        <v>0</v>
      </c>
      <c r="M152" s="154">
        <v>0</v>
      </c>
      <c r="N152" s="154">
        <v>0</v>
      </c>
      <c r="O152" s="154">
        <v>1</v>
      </c>
      <c r="P152" s="154">
        <v>0</v>
      </c>
      <c r="Q152" s="154">
        <v>0</v>
      </c>
      <c r="R152" s="154">
        <v>0</v>
      </c>
      <c r="S152" s="154">
        <v>0</v>
      </c>
      <c r="T152" s="154">
        <v>0</v>
      </c>
      <c r="U152" s="154">
        <v>0</v>
      </c>
      <c r="V152" s="154">
        <v>0</v>
      </c>
      <c r="W152" s="154">
        <v>0</v>
      </c>
      <c r="X152" s="154">
        <v>0</v>
      </c>
      <c r="Y152" s="154">
        <v>0</v>
      </c>
      <c r="Z152" s="153">
        <v>1</v>
      </c>
    </row>
    <row r="153" spans="1:26">
      <c r="A153" s="156" t="s">
        <v>294</v>
      </c>
      <c r="B153" s="257">
        <f t="shared" si="4"/>
        <v>7</v>
      </c>
      <c r="C153" s="256">
        <v>0</v>
      </c>
      <c r="D153" s="154">
        <v>0</v>
      </c>
      <c r="E153" s="154">
        <v>0</v>
      </c>
      <c r="F153" s="154">
        <v>0</v>
      </c>
      <c r="G153" s="154">
        <v>0</v>
      </c>
      <c r="H153" s="154">
        <v>1</v>
      </c>
      <c r="I153" s="154">
        <v>0</v>
      </c>
      <c r="J153" s="154">
        <v>0</v>
      </c>
      <c r="K153" s="154">
        <v>0</v>
      </c>
      <c r="L153" s="154">
        <v>0</v>
      </c>
      <c r="M153" s="154">
        <v>3</v>
      </c>
      <c r="N153" s="154">
        <v>0</v>
      </c>
      <c r="O153" s="154">
        <v>2</v>
      </c>
      <c r="P153" s="154">
        <v>0</v>
      </c>
      <c r="Q153" s="154">
        <v>0</v>
      </c>
      <c r="R153" s="154">
        <v>0</v>
      </c>
      <c r="S153" s="154">
        <v>0</v>
      </c>
      <c r="T153" s="154">
        <v>0</v>
      </c>
      <c r="U153" s="154">
        <v>0</v>
      </c>
      <c r="V153" s="154">
        <v>0</v>
      </c>
      <c r="W153" s="154">
        <v>0</v>
      </c>
      <c r="X153" s="154">
        <v>0</v>
      </c>
      <c r="Y153" s="154">
        <v>1</v>
      </c>
      <c r="Z153" s="153">
        <v>0</v>
      </c>
    </row>
    <row r="154" spans="1:26">
      <c r="A154" s="1" t="s">
        <v>295</v>
      </c>
      <c r="B154" s="257">
        <f t="shared" si="4"/>
        <v>307</v>
      </c>
      <c r="C154" s="256">
        <v>175</v>
      </c>
      <c r="D154" s="154">
        <v>7</v>
      </c>
      <c r="E154" s="154">
        <v>3</v>
      </c>
      <c r="F154" s="154">
        <v>16</v>
      </c>
      <c r="G154" s="154">
        <v>0</v>
      </c>
      <c r="H154" s="154">
        <v>8</v>
      </c>
      <c r="I154" s="154">
        <v>4</v>
      </c>
      <c r="J154" s="154">
        <v>1</v>
      </c>
      <c r="K154" s="154">
        <v>33</v>
      </c>
      <c r="L154" s="154">
        <v>5</v>
      </c>
      <c r="M154" s="154">
        <v>18</v>
      </c>
      <c r="N154" s="154">
        <v>1</v>
      </c>
      <c r="O154" s="154">
        <v>0</v>
      </c>
      <c r="P154" s="154">
        <v>4</v>
      </c>
      <c r="Q154" s="154">
        <v>10</v>
      </c>
      <c r="R154" s="154">
        <v>0</v>
      </c>
      <c r="S154" s="154">
        <v>4</v>
      </c>
      <c r="T154" s="154">
        <v>0</v>
      </c>
      <c r="U154" s="154">
        <v>1</v>
      </c>
      <c r="V154" s="154">
        <v>1</v>
      </c>
      <c r="W154" s="154">
        <v>0</v>
      </c>
      <c r="X154" s="154">
        <v>5</v>
      </c>
      <c r="Y154" s="154">
        <v>3</v>
      </c>
      <c r="Z154" s="153">
        <v>8</v>
      </c>
    </row>
    <row r="155" spans="1:26">
      <c r="A155" s="1" t="s">
        <v>65</v>
      </c>
      <c r="B155" s="257">
        <f t="shared" si="4"/>
        <v>7</v>
      </c>
      <c r="C155" s="256">
        <v>6</v>
      </c>
      <c r="D155" s="154">
        <v>0</v>
      </c>
      <c r="E155" s="154">
        <v>0</v>
      </c>
      <c r="F155" s="154">
        <v>0</v>
      </c>
      <c r="G155" s="154">
        <v>0</v>
      </c>
      <c r="H155" s="154">
        <v>0</v>
      </c>
      <c r="I155" s="154">
        <v>0</v>
      </c>
      <c r="J155" s="154">
        <v>0</v>
      </c>
      <c r="K155" s="154">
        <v>1</v>
      </c>
      <c r="L155" s="154">
        <v>0</v>
      </c>
      <c r="M155" s="154">
        <v>0</v>
      </c>
      <c r="N155" s="154">
        <v>0</v>
      </c>
      <c r="O155" s="154">
        <v>0</v>
      </c>
      <c r="P155" s="154">
        <v>0</v>
      </c>
      <c r="Q155" s="154">
        <v>0</v>
      </c>
      <c r="R155" s="154">
        <v>0</v>
      </c>
      <c r="S155" s="154">
        <v>0</v>
      </c>
      <c r="T155" s="154">
        <v>0</v>
      </c>
      <c r="U155" s="154">
        <v>0</v>
      </c>
      <c r="V155" s="154">
        <v>0</v>
      </c>
      <c r="W155" s="154">
        <v>0</v>
      </c>
      <c r="X155" s="154">
        <v>0</v>
      </c>
      <c r="Y155" s="154">
        <v>0</v>
      </c>
      <c r="Z155" s="153">
        <v>0</v>
      </c>
    </row>
    <row r="156" spans="1:26">
      <c r="A156" s="155" t="s">
        <v>296</v>
      </c>
      <c r="B156" s="257">
        <f t="shared" si="4"/>
        <v>128</v>
      </c>
      <c r="C156" s="256">
        <v>2</v>
      </c>
      <c r="D156" s="154">
        <v>18</v>
      </c>
      <c r="E156" s="154">
        <v>0</v>
      </c>
      <c r="F156" s="154">
        <v>3</v>
      </c>
      <c r="G156" s="154">
        <v>0</v>
      </c>
      <c r="H156" s="154">
        <v>4</v>
      </c>
      <c r="I156" s="154">
        <v>1</v>
      </c>
      <c r="J156" s="154">
        <v>2</v>
      </c>
      <c r="K156" s="154">
        <v>1</v>
      </c>
      <c r="L156" s="154">
        <v>1</v>
      </c>
      <c r="M156" s="154">
        <v>5</v>
      </c>
      <c r="N156" s="154">
        <v>3</v>
      </c>
      <c r="O156" s="154">
        <v>6</v>
      </c>
      <c r="P156" s="154">
        <v>1</v>
      </c>
      <c r="Q156" s="154">
        <v>1</v>
      </c>
      <c r="R156" s="154">
        <v>0</v>
      </c>
      <c r="S156" s="154">
        <v>0</v>
      </c>
      <c r="T156" s="154">
        <v>1</v>
      </c>
      <c r="U156" s="154">
        <v>3</v>
      </c>
      <c r="V156" s="154">
        <v>6</v>
      </c>
      <c r="W156" s="154">
        <v>4</v>
      </c>
      <c r="X156" s="154">
        <v>3</v>
      </c>
      <c r="Y156" s="154">
        <v>60</v>
      </c>
      <c r="Z156" s="153">
        <v>3</v>
      </c>
    </row>
    <row r="157" spans="1:26">
      <c r="A157" s="155"/>
      <c r="B157" s="257"/>
      <c r="C157" s="256"/>
      <c r="D157" s="160"/>
      <c r="E157" s="154"/>
      <c r="F157" s="160"/>
      <c r="G157" s="160"/>
      <c r="H157" s="160"/>
      <c r="I157" s="160"/>
      <c r="J157" s="154"/>
      <c r="K157" s="160"/>
      <c r="L157" s="160"/>
      <c r="M157" s="160"/>
      <c r="N157" s="161"/>
      <c r="O157" s="162"/>
      <c r="P157" s="162"/>
      <c r="Q157" s="163"/>
      <c r="R157" s="160"/>
      <c r="S157" s="161"/>
      <c r="T157" s="163"/>
      <c r="U157" s="160"/>
      <c r="V157" s="160"/>
      <c r="W157" s="160"/>
      <c r="X157" s="160"/>
      <c r="Y157" s="160"/>
      <c r="Z157" s="161"/>
    </row>
    <row r="158" spans="1:26">
      <c r="A158" s="152" t="s">
        <v>194</v>
      </c>
      <c r="B158" s="258">
        <f>SUM(B159:B185)</f>
        <v>2647</v>
      </c>
      <c r="C158" s="258">
        <f t="shared" ref="C158:Z158" si="5">SUM(C159:C185)</f>
        <v>1076</v>
      </c>
      <c r="D158" s="258">
        <f t="shared" si="5"/>
        <v>15</v>
      </c>
      <c r="E158" s="258">
        <f t="shared" si="5"/>
        <v>73</v>
      </c>
      <c r="F158" s="258">
        <f t="shared" si="5"/>
        <v>177</v>
      </c>
      <c r="G158" s="258">
        <f t="shared" si="5"/>
        <v>35</v>
      </c>
      <c r="H158" s="258">
        <f t="shared" si="5"/>
        <v>70</v>
      </c>
      <c r="I158" s="258">
        <f t="shared" si="5"/>
        <v>30</v>
      </c>
      <c r="J158" s="258">
        <f t="shared" si="5"/>
        <v>40</v>
      </c>
      <c r="K158" s="258">
        <f t="shared" si="5"/>
        <v>211</v>
      </c>
      <c r="L158" s="258">
        <f t="shared" si="5"/>
        <v>27</v>
      </c>
      <c r="M158" s="258">
        <f t="shared" si="5"/>
        <v>122</v>
      </c>
      <c r="N158" s="258">
        <f t="shared" si="5"/>
        <v>54</v>
      </c>
      <c r="O158" s="258">
        <f t="shared" si="5"/>
        <v>43</v>
      </c>
      <c r="P158" s="258">
        <f t="shared" si="5"/>
        <v>40</v>
      </c>
      <c r="Q158" s="258">
        <f t="shared" si="5"/>
        <v>51</v>
      </c>
      <c r="R158" s="258">
        <f t="shared" si="5"/>
        <v>26</v>
      </c>
      <c r="S158" s="258">
        <f t="shared" si="5"/>
        <v>98</v>
      </c>
      <c r="T158" s="258">
        <f t="shared" si="5"/>
        <v>34</v>
      </c>
      <c r="U158" s="258">
        <f t="shared" si="5"/>
        <v>25</v>
      </c>
      <c r="V158" s="258">
        <f t="shared" si="5"/>
        <v>34</v>
      </c>
      <c r="W158" s="258">
        <f t="shared" si="5"/>
        <v>17</v>
      </c>
      <c r="X158" s="258">
        <f t="shared" si="5"/>
        <v>12</v>
      </c>
      <c r="Y158" s="258">
        <f t="shared" si="5"/>
        <v>181</v>
      </c>
      <c r="Z158" s="259">
        <f t="shared" si="5"/>
        <v>156</v>
      </c>
    </row>
    <row r="159" spans="1:26">
      <c r="A159" s="3" t="s">
        <v>195</v>
      </c>
      <c r="B159" s="257">
        <f t="shared" si="4"/>
        <v>1</v>
      </c>
      <c r="C159" s="256">
        <v>0</v>
      </c>
      <c r="D159" s="154">
        <v>0</v>
      </c>
      <c r="E159" s="154">
        <v>0</v>
      </c>
      <c r="F159" s="154">
        <v>0</v>
      </c>
      <c r="G159" s="154">
        <v>0</v>
      </c>
      <c r="H159" s="154">
        <v>0</v>
      </c>
      <c r="I159" s="154">
        <v>0</v>
      </c>
      <c r="J159" s="154">
        <v>0</v>
      </c>
      <c r="K159" s="154">
        <v>0</v>
      </c>
      <c r="L159" s="154">
        <v>0</v>
      </c>
      <c r="M159" s="154">
        <v>0</v>
      </c>
      <c r="N159" s="154">
        <v>0</v>
      </c>
      <c r="O159" s="154">
        <v>0</v>
      </c>
      <c r="P159" s="154">
        <v>0</v>
      </c>
      <c r="Q159" s="154">
        <v>0</v>
      </c>
      <c r="R159" s="154">
        <v>0</v>
      </c>
      <c r="S159" s="154">
        <v>0</v>
      </c>
      <c r="T159" s="154">
        <v>0</v>
      </c>
      <c r="U159" s="154">
        <v>0</v>
      </c>
      <c r="V159" s="154">
        <v>0</v>
      </c>
      <c r="W159" s="154">
        <v>0</v>
      </c>
      <c r="X159" s="154">
        <v>0</v>
      </c>
      <c r="Y159" s="154">
        <v>1</v>
      </c>
      <c r="Z159" s="153">
        <v>0</v>
      </c>
    </row>
    <row r="160" spans="1:26">
      <c r="A160" s="3" t="s">
        <v>196</v>
      </c>
      <c r="B160" s="257">
        <f t="shared" si="4"/>
        <v>5</v>
      </c>
      <c r="C160" s="256">
        <v>0</v>
      </c>
      <c r="D160" s="154">
        <v>0</v>
      </c>
      <c r="E160" s="154">
        <v>1</v>
      </c>
      <c r="F160" s="154">
        <v>0</v>
      </c>
      <c r="G160" s="154">
        <v>0</v>
      </c>
      <c r="H160" s="154">
        <v>1</v>
      </c>
      <c r="I160" s="154">
        <v>1</v>
      </c>
      <c r="J160" s="154">
        <v>2</v>
      </c>
      <c r="K160" s="154">
        <v>0</v>
      </c>
      <c r="L160" s="154">
        <v>0</v>
      </c>
      <c r="M160" s="154">
        <v>0</v>
      </c>
      <c r="N160" s="154">
        <v>0</v>
      </c>
      <c r="O160" s="154">
        <v>0</v>
      </c>
      <c r="P160" s="154">
        <v>0</v>
      </c>
      <c r="Q160" s="154">
        <v>0</v>
      </c>
      <c r="R160" s="154">
        <v>0</v>
      </c>
      <c r="S160" s="154">
        <v>0</v>
      </c>
      <c r="T160" s="154">
        <v>0</v>
      </c>
      <c r="U160" s="154">
        <v>0</v>
      </c>
      <c r="V160" s="154">
        <v>0</v>
      </c>
      <c r="W160" s="154">
        <v>0</v>
      </c>
      <c r="X160" s="154">
        <v>0</v>
      </c>
      <c r="Y160" s="154">
        <v>0</v>
      </c>
      <c r="Z160" s="153">
        <v>0</v>
      </c>
    </row>
    <row r="161" spans="1:26">
      <c r="A161" s="3" t="s">
        <v>197</v>
      </c>
      <c r="B161" s="257">
        <f t="shared" si="4"/>
        <v>53</v>
      </c>
      <c r="C161" s="256">
        <v>16</v>
      </c>
      <c r="D161" s="154">
        <v>0</v>
      </c>
      <c r="E161" s="154">
        <v>1</v>
      </c>
      <c r="F161" s="154">
        <v>3</v>
      </c>
      <c r="G161" s="154">
        <v>2</v>
      </c>
      <c r="H161" s="154">
        <v>0</v>
      </c>
      <c r="I161" s="154">
        <v>0</v>
      </c>
      <c r="J161" s="154">
        <v>5</v>
      </c>
      <c r="K161" s="154">
        <v>1</v>
      </c>
      <c r="L161" s="154">
        <v>0</v>
      </c>
      <c r="M161" s="154">
        <v>1</v>
      </c>
      <c r="N161" s="154">
        <v>0</v>
      </c>
      <c r="O161" s="154">
        <v>3</v>
      </c>
      <c r="P161" s="154">
        <v>0</v>
      </c>
      <c r="Q161" s="154">
        <v>0</v>
      </c>
      <c r="R161" s="154">
        <v>0</v>
      </c>
      <c r="S161" s="154">
        <v>17</v>
      </c>
      <c r="T161" s="154">
        <v>0</v>
      </c>
      <c r="U161" s="154">
        <v>0</v>
      </c>
      <c r="V161" s="154">
        <v>1</v>
      </c>
      <c r="W161" s="154">
        <v>2</v>
      </c>
      <c r="X161" s="154">
        <v>0</v>
      </c>
      <c r="Y161" s="154">
        <v>1</v>
      </c>
      <c r="Z161" s="153">
        <v>0</v>
      </c>
    </row>
    <row r="162" spans="1:26">
      <c r="A162" s="3" t="s">
        <v>198</v>
      </c>
      <c r="B162" s="257">
        <f t="shared" si="4"/>
        <v>884</v>
      </c>
      <c r="C162" s="256">
        <v>391</v>
      </c>
      <c r="D162" s="154">
        <v>0</v>
      </c>
      <c r="E162" s="154">
        <v>25</v>
      </c>
      <c r="F162" s="154">
        <v>61</v>
      </c>
      <c r="G162" s="154">
        <v>8</v>
      </c>
      <c r="H162" s="154">
        <v>22</v>
      </c>
      <c r="I162" s="154">
        <v>2</v>
      </c>
      <c r="J162" s="154">
        <v>16</v>
      </c>
      <c r="K162" s="154">
        <v>57</v>
      </c>
      <c r="L162" s="154">
        <v>5</v>
      </c>
      <c r="M162" s="154">
        <v>38</v>
      </c>
      <c r="N162" s="154">
        <v>20</v>
      </c>
      <c r="O162" s="154">
        <v>23</v>
      </c>
      <c r="P162" s="154">
        <v>13</v>
      </c>
      <c r="Q162" s="154">
        <v>19</v>
      </c>
      <c r="R162" s="154">
        <v>3</v>
      </c>
      <c r="S162" s="154">
        <v>28</v>
      </c>
      <c r="T162" s="154">
        <v>14</v>
      </c>
      <c r="U162" s="154">
        <v>9</v>
      </c>
      <c r="V162" s="154">
        <v>1</v>
      </c>
      <c r="W162" s="154">
        <v>5</v>
      </c>
      <c r="X162" s="154">
        <v>3</v>
      </c>
      <c r="Y162" s="154">
        <v>68</v>
      </c>
      <c r="Z162" s="153">
        <v>53</v>
      </c>
    </row>
    <row r="163" spans="1:26">
      <c r="A163" s="3" t="s">
        <v>199</v>
      </c>
      <c r="B163" s="257">
        <f t="shared" si="4"/>
        <v>41</v>
      </c>
      <c r="C163" s="256">
        <v>9</v>
      </c>
      <c r="D163" s="154">
        <v>0</v>
      </c>
      <c r="E163" s="154">
        <v>1</v>
      </c>
      <c r="F163" s="154">
        <v>1</v>
      </c>
      <c r="G163" s="154">
        <v>0</v>
      </c>
      <c r="H163" s="154">
        <v>0</v>
      </c>
      <c r="I163" s="154">
        <v>0</v>
      </c>
      <c r="J163" s="154">
        <v>0</v>
      </c>
      <c r="K163" s="154">
        <v>5</v>
      </c>
      <c r="L163" s="154">
        <v>0</v>
      </c>
      <c r="M163" s="154">
        <v>19</v>
      </c>
      <c r="N163" s="154">
        <v>2</v>
      </c>
      <c r="O163" s="154">
        <v>1</v>
      </c>
      <c r="P163" s="154">
        <v>0</v>
      </c>
      <c r="Q163" s="154">
        <v>0</v>
      </c>
      <c r="R163" s="154">
        <v>1</v>
      </c>
      <c r="S163" s="154">
        <v>0</v>
      </c>
      <c r="T163" s="154">
        <v>0</v>
      </c>
      <c r="U163" s="154">
        <v>0</v>
      </c>
      <c r="V163" s="154">
        <v>1</v>
      </c>
      <c r="W163" s="154">
        <v>0</v>
      </c>
      <c r="X163" s="154">
        <v>0</v>
      </c>
      <c r="Y163" s="154">
        <v>1</v>
      </c>
      <c r="Z163" s="153">
        <v>0</v>
      </c>
    </row>
    <row r="164" spans="1:26">
      <c r="A164" s="3" t="s">
        <v>200</v>
      </c>
      <c r="B164" s="257">
        <f t="shared" si="4"/>
        <v>7</v>
      </c>
      <c r="C164" s="256">
        <v>6</v>
      </c>
      <c r="D164" s="154">
        <v>0</v>
      </c>
      <c r="E164" s="154">
        <v>0</v>
      </c>
      <c r="F164" s="154">
        <v>0</v>
      </c>
      <c r="G164" s="154">
        <v>0</v>
      </c>
      <c r="H164" s="154">
        <v>0</v>
      </c>
      <c r="I164" s="154">
        <v>0</v>
      </c>
      <c r="J164" s="154">
        <v>0</v>
      </c>
      <c r="K164" s="154">
        <v>0</v>
      </c>
      <c r="L164" s="154">
        <v>0</v>
      </c>
      <c r="M164" s="154">
        <v>0</v>
      </c>
      <c r="N164" s="154">
        <v>0</v>
      </c>
      <c r="O164" s="154">
        <v>1</v>
      </c>
      <c r="P164" s="154">
        <v>0</v>
      </c>
      <c r="Q164" s="154">
        <v>0</v>
      </c>
      <c r="R164" s="154">
        <v>0</v>
      </c>
      <c r="S164" s="154">
        <v>0</v>
      </c>
      <c r="T164" s="154">
        <v>0</v>
      </c>
      <c r="U164" s="154">
        <v>0</v>
      </c>
      <c r="V164" s="154">
        <v>0</v>
      </c>
      <c r="W164" s="154">
        <v>0</v>
      </c>
      <c r="X164" s="154">
        <v>0</v>
      </c>
      <c r="Y164" s="154">
        <v>0</v>
      </c>
      <c r="Z164" s="153">
        <v>0</v>
      </c>
    </row>
    <row r="165" spans="1:26">
      <c r="A165" s="3" t="s">
        <v>201</v>
      </c>
      <c r="B165" s="257">
        <f t="shared" si="4"/>
        <v>10</v>
      </c>
      <c r="C165" s="256">
        <v>5</v>
      </c>
      <c r="D165" s="154">
        <v>0</v>
      </c>
      <c r="E165" s="154">
        <v>0</v>
      </c>
      <c r="F165" s="154">
        <v>0</v>
      </c>
      <c r="G165" s="154">
        <v>0</v>
      </c>
      <c r="H165" s="154">
        <v>0</v>
      </c>
      <c r="I165" s="154">
        <v>0</v>
      </c>
      <c r="J165" s="154">
        <v>0</v>
      </c>
      <c r="K165" s="154">
        <v>2</v>
      </c>
      <c r="L165" s="154">
        <v>0</v>
      </c>
      <c r="M165" s="154">
        <v>0</v>
      </c>
      <c r="N165" s="154">
        <v>1</v>
      </c>
      <c r="O165" s="154">
        <v>1</v>
      </c>
      <c r="P165" s="154">
        <v>0</v>
      </c>
      <c r="Q165" s="154">
        <v>0</v>
      </c>
      <c r="R165" s="154">
        <v>0</v>
      </c>
      <c r="S165" s="154">
        <v>0</v>
      </c>
      <c r="T165" s="154">
        <v>0</v>
      </c>
      <c r="U165" s="154">
        <v>0</v>
      </c>
      <c r="V165" s="154">
        <v>1</v>
      </c>
      <c r="W165" s="154">
        <v>0</v>
      </c>
      <c r="X165" s="154">
        <v>0</v>
      </c>
      <c r="Y165" s="154">
        <v>0</v>
      </c>
      <c r="Z165" s="153">
        <v>0</v>
      </c>
    </row>
    <row r="166" spans="1:26">
      <c r="A166" s="3" t="s">
        <v>202</v>
      </c>
      <c r="B166" s="257">
        <f t="shared" si="4"/>
        <v>1</v>
      </c>
      <c r="C166" s="256">
        <v>0</v>
      </c>
      <c r="D166" s="154">
        <v>0</v>
      </c>
      <c r="E166" s="154">
        <v>0</v>
      </c>
      <c r="F166" s="154">
        <v>0</v>
      </c>
      <c r="G166" s="154">
        <v>0</v>
      </c>
      <c r="H166" s="154">
        <v>0</v>
      </c>
      <c r="I166" s="154">
        <v>0</v>
      </c>
      <c r="J166" s="154">
        <v>0</v>
      </c>
      <c r="K166" s="154">
        <v>1</v>
      </c>
      <c r="L166" s="154">
        <v>0</v>
      </c>
      <c r="M166" s="154">
        <v>0</v>
      </c>
      <c r="N166" s="154">
        <v>0</v>
      </c>
      <c r="O166" s="154">
        <v>0</v>
      </c>
      <c r="P166" s="154">
        <v>0</v>
      </c>
      <c r="Q166" s="154">
        <v>0</v>
      </c>
      <c r="R166" s="154">
        <v>0</v>
      </c>
      <c r="S166" s="154">
        <v>0</v>
      </c>
      <c r="T166" s="154">
        <v>0</v>
      </c>
      <c r="U166" s="154">
        <v>0</v>
      </c>
      <c r="V166" s="154">
        <v>0</v>
      </c>
      <c r="W166" s="154">
        <v>0</v>
      </c>
      <c r="X166" s="154">
        <v>0</v>
      </c>
      <c r="Y166" s="154">
        <v>0</v>
      </c>
      <c r="Z166" s="153">
        <v>0</v>
      </c>
    </row>
    <row r="167" spans="1:26">
      <c r="A167" s="3" t="s">
        <v>203</v>
      </c>
      <c r="B167" s="257">
        <f t="shared" si="4"/>
        <v>13</v>
      </c>
      <c r="C167" s="256">
        <v>1</v>
      </c>
      <c r="D167" s="154">
        <v>0</v>
      </c>
      <c r="E167" s="154">
        <v>2</v>
      </c>
      <c r="F167" s="154">
        <v>0</v>
      </c>
      <c r="G167" s="154">
        <v>0</v>
      </c>
      <c r="H167" s="154">
        <v>0</v>
      </c>
      <c r="I167" s="154">
        <v>0</v>
      </c>
      <c r="J167" s="154">
        <v>0</v>
      </c>
      <c r="K167" s="154">
        <v>1</v>
      </c>
      <c r="L167" s="154">
        <v>0</v>
      </c>
      <c r="M167" s="154">
        <v>0</v>
      </c>
      <c r="N167" s="154">
        <v>0</v>
      </c>
      <c r="O167" s="154">
        <v>0</v>
      </c>
      <c r="P167" s="154">
        <v>0</v>
      </c>
      <c r="Q167" s="154">
        <v>1</v>
      </c>
      <c r="R167" s="154">
        <v>1</v>
      </c>
      <c r="S167" s="154">
        <v>2</v>
      </c>
      <c r="T167" s="154">
        <v>0</v>
      </c>
      <c r="U167" s="154">
        <v>0</v>
      </c>
      <c r="V167" s="154">
        <v>2</v>
      </c>
      <c r="W167" s="154">
        <v>0</v>
      </c>
      <c r="X167" s="154">
        <v>0</v>
      </c>
      <c r="Y167" s="154">
        <v>1</v>
      </c>
      <c r="Z167" s="153">
        <v>2</v>
      </c>
    </row>
    <row r="168" spans="1:26">
      <c r="A168" s="3" t="s">
        <v>204</v>
      </c>
      <c r="B168" s="257">
        <f t="shared" si="4"/>
        <v>9</v>
      </c>
      <c r="C168" s="256">
        <v>4</v>
      </c>
      <c r="D168" s="154">
        <v>0</v>
      </c>
      <c r="E168" s="154">
        <v>0</v>
      </c>
      <c r="F168" s="154">
        <v>1</v>
      </c>
      <c r="G168" s="154">
        <v>0</v>
      </c>
      <c r="H168" s="154">
        <v>4</v>
      </c>
      <c r="I168" s="154">
        <v>0</v>
      </c>
      <c r="J168" s="154">
        <v>0</v>
      </c>
      <c r="K168" s="154">
        <v>0</v>
      </c>
      <c r="L168" s="154">
        <v>0</v>
      </c>
      <c r="M168" s="154">
        <v>0</v>
      </c>
      <c r="N168" s="154">
        <v>0</v>
      </c>
      <c r="O168" s="154">
        <v>0</v>
      </c>
      <c r="P168" s="154">
        <v>0</v>
      </c>
      <c r="Q168" s="154">
        <v>0</v>
      </c>
      <c r="R168" s="154">
        <v>0</v>
      </c>
      <c r="S168" s="154">
        <v>0</v>
      </c>
      <c r="T168" s="154">
        <v>0</v>
      </c>
      <c r="U168" s="154">
        <v>0</v>
      </c>
      <c r="V168" s="154">
        <v>0</v>
      </c>
      <c r="W168" s="154">
        <v>0</v>
      </c>
      <c r="X168" s="154">
        <v>0</v>
      </c>
      <c r="Y168" s="154">
        <v>0</v>
      </c>
      <c r="Z168" s="153">
        <v>0</v>
      </c>
    </row>
    <row r="169" spans="1:26">
      <c r="A169" s="3" t="s">
        <v>297</v>
      </c>
      <c r="B169" s="257">
        <f t="shared" si="4"/>
        <v>1</v>
      </c>
      <c r="C169" s="256">
        <v>1</v>
      </c>
      <c r="D169" s="154">
        <v>0</v>
      </c>
      <c r="E169" s="154">
        <v>0</v>
      </c>
      <c r="F169" s="154">
        <v>0</v>
      </c>
      <c r="G169" s="154">
        <v>0</v>
      </c>
      <c r="H169" s="154">
        <v>0</v>
      </c>
      <c r="I169" s="154">
        <v>0</v>
      </c>
      <c r="J169" s="154">
        <v>0</v>
      </c>
      <c r="K169" s="154">
        <v>0</v>
      </c>
      <c r="L169" s="154">
        <v>0</v>
      </c>
      <c r="M169" s="154">
        <v>0</v>
      </c>
      <c r="N169" s="154">
        <v>0</v>
      </c>
      <c r="O169" s="154">
        <v>0</v>
      </c>
      <c r="P169" s="154">
        <v>0</v>
      </c>
      <c r="Q169" s="154">
        <v>0</v>
      </c>
      <c r="R169" s="154">
        <v>0</v>
      </c>
      <c r="S169" s="154">
        <v>0</v>
      </c>
      <c r="T169" s="154">
        <v>0</v>
      </c>
      <c r="U169" s="154">
        <v>0</v>
      </c>
      <c r="V169" s="154">
        <v>0</v>
      </c>
      <c r="W169" s="154">
        <v>0</v>
      </c>
      <c r="X169" s="154">
        <v>0</v>
      </c>
      <c r="Y169" s="154">
        <v>0</v>
      </c>
      <c r="Z169" s="153">
        <v>0</v>
      </c>
    </row>
    <row r="170" spans="1:26">
      <c r="A170" s="3" t="s">
        <v>205</v>
      </c>
      <c r="B170" s="257">
        <f t="shared" si="4"/>
        <v>20</v>
      </c>
      <c r="C170" s="256">
        <v>0</v>
      </c>
      <c r="D170" s="154">
        <v>0</v>
      </c>
      <c r="E170" s="154">
        <v>0</v>
      </c>
      <c r="F170" s="154">
        <v>0</v>
      </c>
      <c r="G170" s="154">
        <v>2</v>
      </c>
      <c r="H170" s="154">
        <v>0</v>
      </c>
      <c r="I170" s="154">
        <v>3</v>
      </c>
      <c r="J170" s="154">
        <v>1</v>
      </c>
      <c r="K170" s="154">
        <v>6</v>
      </c>
      <c r="L170" s="154">
        <v>0</v>
      </c>
      <c r="M170" s="154">
        <v>0</v>
      </c>
      <c r="N170" s="154">
        <v>0</v>
      </c>
      <c r="O170" s="154">
        <v>0</v>
      </c>
      <c r="P170" s="154">
        <v>3</v>
      </c>
      <c r="Q170" s="154">
        <v>0</v>
      </c>
      <c r="R170" s="154">
        <v>0</v>
      </c>
      <c r="S170" s="154">
        <v>1</v>
      </c>
      <c r="T170" s="154">
        <v>0</v>
      </c>
      <c r="U170" s="154">
        <v>0</v>
      </c>
      <c r="V170" s="154">
        <v>1</v>
      </c>
      <c r="W170" s="154">
        <v>0</v>
      </c>
      <c r="X170" s="154">
        <v>0</v>
      </c>
      <c r="Y170" s="154">
        <v>0</v>
      </c>
      <c r="Z170" s="153">
        <v>3</v>
      </c>
    </row>
    <row r="171" spans="1:26">
      <c r="A171" s="3" t="s">
        <v>298</v>
      </c>
      <c r="B171" s="257">
        <f t="shared" si="4"/>
        <v>1196</v>
      </c>
      <c r="C171" s="256">
        <v>507</v>
      </c>
      <c r="D171" s="154">
        <v>0</v>
      </c>
      <c r="E171" s="154">
        <v>37</v>
      </c>
      <c r="F171" s="154">
        <v>78</v>
      </c>
      <c r="G171" s="154">
        <v>13</v>
      </c>
      <c r="H171" s="154">
        <v>30</v>
      </c>
      <c r="I171" s="154">
        <v>13</v>
      </c>
      <c r="J171" s="154">
        <v>13</v>
      </c>
      <c r="K171" s="154">
        <v>111</v>
      </c>
      <c r="L171" s="154">
        <v>18</v>
      </c>
      <c r="M171" s="154">
        <v>56</v>
      </c>
      <c r="N171" s="154">
        <v>23</v>
      </c>
      <c r="O171" s="154">
        <v>4</v>
      </c>
      <c r="P171" s="154">
        <v>18</v>
      </c>
      <c r="Q171" s="154">
        <v>24</v>
      </c>
      <c r="R171" s="154">
        <v>15</v>
      </c>
      <c r="S171" s="154">
        <v>37</v>
      </c>
      <c r="T171" s="154">
        <v>20</v>
      </c>
      <c r="U171" s="154">
        <v>7</v>
      </c>
      <c r="V171" s="154">
        <v>19</v>
      </c>
      <c r="W171" s="154">
        <v>10</v>
      </c>
      <c r="X171" s="154">
        <v>0</v>
      </c>
      <c r="Y171" s="154">
        <v>63</v>
      </c>
      <c r="Z171" s="153">
        <v>80</v>
      </c>
    </row>
    <row r="172" spans="1:26">
      <c r="A172" s="3" t="s">
        <v>206</v>
      </c>
      <c r="B172" s="257">
        <f t="shared" si="4"/>
        <v>13</v>
      </c>
      <c r="C172" s="256">
        <v>2</v>
      </c>
      <c r="D172" s="154">
        <v>0</v>
      </c>
      <c r="E172" s="154">
        <v>0</v>
      </c>
      <c r="F172" s="154">
        <v>2</v>
      </c>
      <c r="G172" s="154">
        <v>0</v>
      </c>
      <c r="H172" s="154">
        <v>0</v>
      </c>
      <c r="I172" s="154">
        <v>0</v>
      </c>
      <c r="J172" s="154">
        <v>0</v>
      </c>
      <c r="K172" s="154">
        <v>3</v>
      </c>
      <c r="L172" s="154">
        <v>0</v>
      </c>
      <c r="M172" s="154">
        <v>1</v>
      </c>
      <c r="N172" s="154">
        <v>0</v>
      </c>
      <c r="O172" s="154">
        <v>0</v>
      </c>
      <c r="P172" s="154">
        <v>0</v>
      </c>
      <c r="Q172" s="154">
        <v>0</v>
      </c>
      <c r="R172" s="154">
        <v>0</v>
      </c>
      <c r="S172" s="154">
        <v>0</v>
      </c>
      <c r="T172" s="154">
        <v>0</v>
      </c>
      <c r="U172" s="154">
        <v>0</v>
      </c>
      <c r="V172" s="154">
        <v>1</v>
      </c>
      <c r="W172" s="154">
        <v>0</v>
      </c>
      <c r="X172" s="154">
        <v>0</v>
      </c>
      <c r="Y172" s="154">
        <v>3</v>
      </c>
      <c r="Z172" s="153">
        <v>1</v>
      </c>
    </row>
    <row r="173" spans="1:26">
      <c r="A173" s="3" t="s">
        <v>207</v>
      </c>
      <c r="B173" s="257">
        <f t="shared" si="4"/>
        <v>5</v>
      </c>
      <c r="C173" s="256">
        <v>3</v>
      </c>
      <c r="D173" s="154">
        <v>0</v>
      </c>
      <c r="E173" s="154">
        <v>0</v>
      </c>
      <c r="F173" s="154">
        <v>0</v>
      </c>
      <c r="G173" s="154">
        <v>0</v>
      </c>
      <c r="H173" s="154">
        <v>0</v>
      </c>
      <c r="I173" s="154">
        <v>0</v>
      </c>
      <c r="J173" s="154">
        <v>0</v>
      </c>
      <c r="K173" s="154">
        <v>0</v>
      </c>
      <c r="L173" s="154">
        <v>0</v>
      </c>
      <c r="M173" s="154">
        <v>0</v>
      </c>
      <c r="N173" s="154">
        <v>0</v>
      </c>
      <c r="O173" s="154">
        <v>0</v>
      </c>
      <c r="P173" s="154">
        <v>0</v>
      </c>
      <c r="Q173" s="154">
        <v>0</v>
      </c>
      <c r="R173" s="154">
        <v>0</v>
      </c>
      <c r="S173" s="154">
        <v>0</v>
      </c>
      <c r="T173" s="154">
        <v>0</v>
      </c>
      <c r="U173" s="154">
        <v>0</v>
      </c>
      <c r="V173" s="154">
        <v>0</v>
      </c>
      <c r="W173" s="154">
        <v>0</v>
      </c>
      <c r="X173" s="154">
        <v>0</v>
      </c>
      <c r="Y173" s="154">
        <v>0</v>
      </c>
      <c r="Z173" s="153">
        <v>2</v>
      </c>
    </row>
    <row r="174" spans="1:26">
      <c r="A174" s="3" t="s">
        <v>208</v>
      </c>
      <c r="B174" s="257">
        <f t="shared" si="4"/>
        <v>2</v>
      </c>
      <c r="C174" s="256">
        <v>0</v>
      </c>
      <c r="D174" s="154">
        <v>0</v>
      </c>
      <c r="E174" s="154">
        <v>0</v>
      </c>
      <c r="F174" s="154">
        <v>1</v>
      </c>
      <c r="G174" s="154">
        <v>0</v>
      </c>
      <c r="H174" s="154">
        <v>0</v>
      </c>
      <c r="I174" s="154">
        <v>0</v>
      </c>
      <c r="J174" s="154">
        <v>0</v>
      </c>
      <c r="K174" s="154">
        <v>0</v>
      </c>
      <c r="L174" s="154">
        <v>0</v>
      </c>
      <c r="M174" s="154">
        <v>0</v>
      </c>
      <c r="N174" s="154">
        <v>0</v>
      </c>
      <c r="O174" s="154">
        <v>0</v>
      </c>
      <c r="P174" s="154">
        <v>1</v>
      </c>
      <c r="Q174" s="154">
        <v>0</v>
      </c>
      <c r="R174" s="154">
        <v>0</v>
      </c>
      <c r="S174" s="154">
        <v>0</v>
      </c>
      <c r="T174" s="154">
        <v>0</v>
      </c>
      <c r="U174" s="154">
        <v>0</v>
      </c>
      <c r="V174" s="154">
        <v>0</v>
      </c>
      <c r="W174" s="154">
        <v>0</v>
      </c>
      <c r="X174" s="154">
        <v>0</v>
      </c>
      <c r="Y174" s="154">
        <v>0</v>
      </c>
      <c r="Z174" s="153">
        <v>0</v>
      </c>
    </row>
    <row r="175" spans="1:26">
      <c r="A175" s="3" t="s">
        <v>402</v>
      </c>
      <c r="B175" s="257">
        <f t="shared" si="4"/>
        <v>20</v>
      </c>
      <c r="C175" s="256">
        <v>18</v>
      </c>
      <c r="D175" s="154">
        <v>0</v>
      </c>
      <c r="E175" s="154">
        <v>0</v>
      </c>
      <c r="F175" s="154">
        <v>0</v>
      </c>
      <c r="G175" s="154">
        <v>0</v>
      </c>
      <c r="H175" s="154">
        <v>0</v>
      </c>
      <c r="I175" s="154">
        <v>0</v>
      </c>
      <c r="J175" s="154">
        <v>0</v>
      </c>
      <c r="K175" s="154">
        <v>2</v>
      </c>
      <c r="L175" s="154">
        <v>0</v>
      </c>
      <c r="M175" s="154">
        <v>0</v>
      </c>
      <c r="N175" s="154">
        <v>0</v>
      </c>
      <c r="O175" s="154">
        <v>0</v>
      </c>
      <c r="P175" s="154">
        <v>0</v>
      </c>
      <c r="Q175" s="154">
        <v>0</v>
      </c>
      <c r="R175" s="154">
        <v>0</v>
      </c>
      <c r="S175" s="154">
        <v>0</v>
      </c>
      <c r="T175" s="154">
        <v>0</v>
      </c>
      <c r="U175" s="154">
        <v>0</v>
      </c>
      <c r="V175" s="154">
        <v>0</v>
      </c>
      <c r="W175" s="154">
        <v>0</v>
      </c>
      <c r="X175" s="154">
        <v>0</v>
      </c>
      <c r="Y175" s="154">
        <v>0</v>
      </c>
      <c r="Z175" s="153">
        <v>0</v>
      </c>
    </row>
    <row r="176" spans="1:26">
      <c r="A176" s="3" t="s">
        <v>209</v>
      </c>
      <c r="B176" s="257">
        <f t="shared" si="4"/>
        <v>7</v>
      </c>
      <c r="C176" s="256">
        <v>1</v>
      </c>
      <c r="D176" s="154">
        <v>0</v>
      </c>
      <c r="E176" s="154">
        <v>0</v>
      </c>
      <c r="F176" s="154">
        <v>0</v>
      </c>
      <c r="G176" s="154">
        <v>0</v>
      </c>
      <c r="H176" s="154">
        <v>1</v>
      </c>
      <c r="I176" s="154">
        <v>1</v>
      </c>
      <c r="J176" s="154">
        <v>0</v>
      </c>
      <c r="K176" s="154">
        <v>0</v>
      </c>
      <c r="L176" s="154">
        <v>0</v>
      </c>
      <c r="M176" s="154">
        <v>0</v>
      </c>
      <c r="N176" s="154">
        <v>0</v>
      </c>
      <c r="O176" s="154">
        <v>0</v>
      </c>
      <c r="P176" s="154">
        <v>0</v>
      </c>
      <c r="Q176" s="154">
        <v>1</v>
      </c>
      <c r="R176" s="154">
        <v>0</v>
      </c>
      <c r="S176" s="154">
        <v>1</v>
      </c>
      <c r="T176" s="154">
        <v>0</v>
      </c>
      <c r="U176" s="154">
        <v>1</v>
      </c>
      <c r="V176" s="154">
        <v>1</v>
      </c>
      <c r="W176" s="154">
        <v>0</v>
      </c>
      <c r="X176" s="154">
        <v>0</v>
      </c>
      <c r="Y176" s="154">
        <v>0</v>
      </c>
      <c r="Z176" s="153">
        <v>0</v>
      </c>
    </row>
    <row r="177" spans="1:26">
      <c r="A177" s="3" t="s">
        <v>299</v>
      </c>
      <c r="B177" s="257">
        <f t="shared" si="4"/>
        <v>1</v>
      </c>
      <c r="C177" s="256">
        <v>0</v>
      </c>
      <c r="D177" s="154">
        <v>0</v>
      </c>
      <c r="E177" s="154">
        <v>0</v>
      </c>
      <c r="F177" s="154">
        <v>0</v>
      </c>
      <c r="G177" s="154">
        <v>0</v>
      </c>
      <c r="H177" s="154">
        <v>0</v>
      </c>
      <c r="I177" s="154">
        <v>0</v>
      </c>
      <c r="J177" s="154">
        <v>0</v>
      </c>
      <c r="K177" s="154">
        <v>0</v>
      </c>
      <c r="L177" s="154">
        <v>0</v>
      </c>
      <c r="M177" s="154">
        <v>1</v>
      </c>
      <c r="N177" s="154">
        <v>0</v>
      </c>
      <c r="O177" s="154">
        <v>0</v>
      </c>
      <c r="P177" s="154">
        <v>0</v>
      </c>
      <c r="Q177" s="154">
        <v>0</v>
      </c>
      <c r="R177" s="154">
        <v>0</v>
      </c>
      <c r="S177" s="154">
        <v>0</v>
      </c>
      <c r="T177" s="154">
        <v>0</v>
      </c>
      <c r="U177" s="154">
        <v>0</v>
      </c>
      <c r="V177" s="154">
        <v>0</v>
      </c>
      <c r="W177" s="154">
        <v>0</v>
      </c>
      <c r="X177" s="154">
        <v>0</v>
      </c>
      <c r="Y177" s="154">
        <v>0</v>
      </c>
      <c r="Z177" s="153">
        <v>0</v>
      </c>
    </row>
    <row r="178" spans="1:26">
      <c r="A178" s="3" t="s">
        <v>403</v>
      </c>
      <c r="B178" s="257">
        <f t="shared" si="4"/>
        <v>1</v>
      </c>
      <c r="C178" s="256">
        <v>1</v>
      </c>
      <c r="D178" s="154">
        <v>0</v>
      </c>
      <c r="E178" s="154">
        <v>0</v>
      </c>
      <c r="F178" s="154">
        <v>0</v>
      </c>
      <c r="G178" s="154">
        <v>0</v>
      </c>
      <c r="H178" s="154">
        <v>0</v>
      </c>
      <c r="I178" s="154">
        <v>0</v>
      </c>
      <c r="J178" s="154">
        <v>0</v>
      </c>
      <c r="K178" s="154">
        <v>0</v>
      </c>
      <c r="L178" s="154">
        <v>0</v>
      </c>
      <c r="M178" s="154">
        <v>0</v>
      </c>
      <c r="N178" s="154">
        <v>0</v>
      </c>
      <c r="O178" s="154">
        <v>0</v>
      </c>
      <c r="P178" s="154">
        <v>0</v>
      </c>
      <c r="Q178" s="154">
        <v>0</v>
      </c>
      <c r="R178" s="154">
        <v>0</v>
      </c>
      <c r="S178" s="154">
        <v>0</v>
      </c>
      <c r="T178" s="154">
        <v>0</v>
      </c>
      <c r="U178" s="154">
        <v>0</v>
      </c>
      <c r="V178" s="154">
        <v>0</v>
      </c>
      <c r="W178" s="154">
        <v>0</v>
      </c>
      <c r="X178" s="154">
        <v>0</v>
      </c>
      <c r="Y178" s="154">
        <v>0</v>
      </c>
      <c r="Z178" s="153">
        <v>0</v>
      </c>
    </row>
    <row r="179" spans="1:26">
      <c r="A179" s="3" t="s">
        <v>300</v>
      </c>
      <c r="B179" s="257">
        <f t="shared" si="4"/>
        <v>111</v>
      </c>
      <c r="C179" s="256">
        <v>35</v>
      </c>
      <c r="D179" s="154">
        <v>0</v>
      </c>
      <c r="E179" s="154">
        <v>2</v>
      </c>
      <c r="F179" s="154">
        <v>4</v>
      </c>
      <c r="G179" s="154">
        <v>5</v>
      </c>
      <c r="H179" s="154">
        <v>5</v>
      </c>
      <c r="I179" s="154">
        <v>1</v>
      </c>
      <c r="J179" s="154">
        <v>1</v>
      </c>
      <c r="K179" s="154">
        <v>8</v>
      </c>
      <c r="L179" s="154">
        <v>2</v>
      </c>
      <c r="M179" s="154">
        <v>0</v>
      </c>
      <c r="N179" s="154">
        <v>2</v>
      </c>
      <c r="O179" s="154">
        <v>7</v>
      </c>
      <c r="P179" s="154">
        <v>3</v>
      </c>
      <c r="Q179" s="154">
        <v>2</v>
      </c>
      <c r="R179" s="154">
        <v>1</v>
      </c>
      <c r="S179" s="154">
        <v>3</v>
      </c>
      <c r="T179" s="154">
        <v>0</v>
      </c>
      <c r="U179" s="154">
        <v>5</v>
      </c>
      <c r="V179" s="154">
        <v>1</v>
      </c>
      <c r="W179" s="154">
        <v>0</v>
      </c>
      <c r="X179" s="154">
        <v>5</v>
      </c>
      <c r="Y179" s="154">
        <v>13</v>
      </c>
      <c r="Z179" s="153">
        <v>6</v>
      </c>
    </row>
    <row r="180" spans="1:26">
      <c r="A180" s="3" t="s">
        <v>210</v>
      </c>
      <c r="B180" s="257">
        <f t="shared" si="4"/>
        <v>1</v>
      </c>
      <c r="C180" s="256">
        <v>0</v>
      </c>
      <c r="D180" s="154">
        <v>0</v>
      </c>
      <c r="E180" s="154">
        <v>0</v>
      </c>
      <c r="F180" s="154">
        <v>0</v>
      </c>
      <c r="G180" s="154">
        <v>0</v>
      </c>
      <c r="H180" s="154">
        <v>0</v>
      </c>
      <c r="I180" s="154">
        <v>0</v>
      </c>
      <c r="J180" s="154">
        <v>0</v>
      </c>
      <c r="K180" s="154">
        <v>0</v>
      </c>
      <c r="L180" s="154">
        <v>0</v>
      </c>
      <c r="M180" s="154">
        <v>0</v>
      </c>
      <c r="N180" s="154">
        <v>0</v>
      </c>
      <c r="O180" s="154">
        <v>0</v>
      </c>
      <c r="P180" s="154">
        <v>1</v>
      </c>
      <c r="Q180" s="154">
        <v>0</v>
      </c>
      <c r="R180" s="154">
        <v>0</v>
      </c>
      <c r="S180" s="154">
        <v>0</v>
      </c>
      <c r="T180" s="154">
        <v>0</v>
      </c>
      <c r="U180" s="154">
        <v>0</v>
      </c>
      <c r="V180" s="154">
        <v>0</v>
      </c>
      <c r="W180" s="154">
        <v>0</v>
      </c>
      <c r="X180" s="154">
        <v>0</v>
      </c>
      <c r="Y180" s="154">
        <v>0</v>
      </c>
      <c r="Z180" s="153">
        <v>0</v>
      </c>
    </row>
    <row r="181" spans="1:26">
      <c r="A181" s="3" t="s">
        <v>211</v>
      </c>
      <c r="B181" s="257">
        <f t="shared" si="4"/>
        <v>15</v>
      </c>
      <c r="C181" s="256">
        <v>6</v>
      </c>
      <c r="D181" s="154">
        <v>0</v>
      </c>
      <c r="E181" s="154">
        <v>0</v>
      </c>
      <c r="F181" s="154">
        <v>0</v>
      </c>
      <c r="G181" s="154">
        <v>0</v>
      </c>
      <c r="H181" s="154">
        <v>1</v>
      </c>
      <c r="I181" s="154">
        <v>0</v>
      </c>
      <c r="J181" s="154">
        <v>0</v>
      </c>
      <c r="K181" s="154">
        <v>5</v>
      </c>
      <c r="L181" s="154">
        <v>0</v>
      </c>
      <c r="M181" s="154">
        <v>0</v>
      </c>
      <c r="N181" s="154">
        <v>0</v>
      </c>
      <c r="O181" s="154">
        <v>1</v>
      </c>
      <c r="P181" s="154">
        <v>0</v>
      </c>
      <c r="Q181" s="154">
        <v>0</v>
      </c>
      <c r="R181" s="154">
        <v>0</v>
      </c>
      <c r="S181" s="154">
        <v>0</v>
      </c>
      <c r="T181" s="154">
        <v>0</v>
      </c>
      <c r="U181" s="154">
        <v>0</v>
      </c>
      <c r="V181" s="154">
        <v>0</v>
      </c>
      <c r="W181" s="154">
        <v>0</v>
      </c>
      <c r="X181" s="154">
        <v>0</v>
      </c>
      <c r="Y181" s="154">
        <v>2</v>
      </c>
      <c r="Z181" s="153">
        <v>0</v>
      </c>
    </row>
    <row r="182" spans="1:26">
      <c r="A182" s="3" t="s">
        <v>212</v>
      </c>
      <c r="B182" s="257">
        <f t="shared" si="4"/>
        <v>37</v>
      </c>
      <c r="C182" s="256">
        <v>8</v>
      </c>
      <c r="D182" s="154">
        <v>10</v>
      </c>
      <c r="E182" s="154">
        <v>0</v>
      </c>
      <c r="F182" s="154">
        <v>9</v>
      </c>
      <c r="G182" s="154">
        <v>1</v>
      </c>
      <c r="H182" s="154">
        <v>0</v>
      </c>
      <c r="I182" s="154">
        <v>0</v>
      </c>
      <c r="J182" s="154">
        <v>0</v>
      </c>
      <c r="K182" s="154">
        <v>0</v>
      </c>
      <c r="L182" s="154">
        <v>0</v>
      </c>
      <c r="M182" s="154">
        <v>0</v>
      </c>
      <c r="N182" s="154">
        <v>0</v>
      </c>
      <c r="O182" s="154">
        <v>0</v>
      </c>
      <c r="P182" s="154">
        <v>0</v>
      </c>
      <c r="Q182" s="154">
        <v>0</v>
      </c>
      <c r="R182" s="154">
        <v>0</v>
      </c>
      <c r="S182" s="154">
        <v>0</v>
      </c>
      <c r="T182" s="154">
        <v>0</v>
      </c>
      <c r="U182" s="154">
        <v>2</v>
      </c>
      <c r="V182" s="154">
        <v>5</v>
      </c>
      <c r="W182" s="154">
        <v>0</v>
      </c>
      <c r="X182" s="154">
        <v>0</v>
      </c>
      <c r="Y182" s="154">
        <v>2</v>
      </c>
      <c r="Z182" s="153">
        <v>0</v>
      </c>
    </row>
    <row r="183" spans="1:26">
      <c r="A183" s="3" t="s">
        <v>213</v>
      </c>
      <c r="B183" s="257">
        <f t="shared" si="4"/>
        <v>162</v>
      </c>
      <c r="C183" s="256">
        <v>59</v>
      </c>
      <c r="D183" s="154">
        <v>3</v>
      </c>
      <c r="E183" s="154">
        <v>4</v>
      </c>
      <c r="F183" s="154">
        <v>5</v>
      </c>
      <c r="G183" s="154">
        <v>2</v>
      </c>
      <c r="H183" s="154">
        <v>6</v>
      </c>
      <c r="I183" s="154">
        <v>9</v>
      </c>
      <c r="J183" s="154">
        <v>2</v>
      </c>
      <c r="K183" s="154">
        <v>8</v>
      </c>
      <c r="L183" s="154">
        <v>0</v>
      </c>
      <c r="M183" s="154">
        <v>2</v>
      </c>
      <c r="N183" s="154">
        <v>6</v>
      </c>
      <c r="O183" s="154">
        <v>2</v>
      </c>
      <c r="P183" s="154">
        <v>1</v>
      </c>
      <c r="Q183" s="154">
        <v>4</v>
      </c>
      <c r="R183" s="154">
        <v>5</v>
      </c>
      <c r="S183" s="154">
        <v>8</v>
      </c>
      <c r="T183" s="154">
        <v>0</v>
      </c>
      <c r="U183" s="154">
        <v>1</v>
      </c>
      <c r="V183" s="154">
        <v>0</v>
      </c>
      <c r="W183" s="154">
        <v>0</v>
      </c>
      <c r="X183" s="154">
        <v>4</v>
      </c>
      <c r="Y183" s="154">
        <v>24</v>
      </c>
      <c r="Z183" s="153">
        <v>7</v>
      </c>
    </row>
    <row r="184" spans="1:26">
      <c r="A184" s="3" t="s">
        <v>214</v>
      </c>
      <c r="B184" s="257">
        <f t="shared" si="4"/>
        <v>18</v>
      </c>
      <c r="C184" s="256">
        <v>3</v>
      </c>
      <c r="D184" s="154">
        <v>0</v>
      </c>
      <c r="E184" s="154">
        <v>0</v>
      </c>
      <c r="F184" s="154">
        <v>7</v>
      </c>
      <c r="G184" s="154">
        <v>0</v>
      </c>
      <c r="H184" s="154">
        <v>0</v>
      </c>
      <c r="I184" s="154">
        <v>0</v>
      </c>
      <c r="J184" s="154">
        <v>0</v>
      </c>
      <c r="K184" s="154">
        <v>1</v>
      </c>
      <c r="L184" s="154">
        <v>0</v>
      </c>
      <c r="M184" s="154">
        <v>4</v>
      </c>
      <c r="N184" s="154">
        <v>0</v>
      </c>
      <c r="O184" s="154">
        <v>0</v>
      </c>
      <c r="P184" s="154">
        <v>0</v>
      </c>
      <c r="Q184" s="154">
        <v>0</v>
      </c>
      <c r="R184" s="154">
        <v>0</v>
      </c>
      <c r="S184" s="154">
        <v>1</v>
      </c>
      <c r="T184" s="154">
        <v>0</v>
      </c>
      <c r="U184" s="154">
        <v>0</v>
      </c>
      <c r="V184" s="154">
        <v>0</v>
      </c>
      <c r="W184" s="154">
        <v>0</v>
      </c>
      <c r="X184" s="154">
        <v>0</v>
      </c>
      <c r="Y184" s="154">
        <v>1</v>
      </c>
      <c r="Z184" s="153">
        <v>1</v>
      </c>
    </row>
    <row r="185" spans="1:26">
      <c r="A185" s="155" t="s">
        <v>301</v>
      </c>
      <c r="B185" s="257">
        <f t="shared" si="4"/>
        <v>13</v>
      </c>
      <c r="C185" s="256">
        <v>0</v>
      </c>
      <c r="D185" s="154">
        <v>2</v>
      </c>
      <c r="E185" s="154">
        <v>0</v>
      </c>
      <c r="F185" s="154">
        <v>5</v>
      </c>
      <c r="G185" s="154">
        <v>2</v>
      </c>
      <c r="H185" s="154">
        <v>0</v>
      </c>
      <c r="I185" s="154">
        <v>0</v>
      </c>
      <c r="J185" s="154">
        <v>0</v>
      </c>
      <c r="K185" s="154">
        <v>0</v>
      </c>
      <c r="L185" s="154">
        <v>2</v>
      </c>
      <c r="M185" s="154">
        <v>0</v>
      </c>
      <c r="N185" s="154">
        <v>0</v>
      </c>
      <c r="O185" s="154">
        <v>0</v>
      </c>
      <c r="P185" s="154">
        <v>0</v>
      </c>
      <c r="Q185" s="154">
        <v>0</v>
      </c>
      <c r="R185" s="154">
        <v>0</v>
      </c>
      <c r="S185" s="154">
        <v>0</v>
      </c>
      <c r="T185" s="154">
        <v>0</v>
      </c>
      <c r="U185" s="154">
        <v>0</v>
      </c>
      <c r="V185" s="154">
        <v>0</v>
      </c>
      <c r="W185" s="154">
        <v>0</v>
      </c>
      <c r="X185" s="154">
        <v>0</v>
      </c>
      <c r="Y185" s="154">
        <v>1</v>
      </c>
      <c r="Z185" s="153">
        <v>1</v>
      </c>
    </row>
    <row r="186" spans="1:26">
      <c r="B186" s="257"/>
      <c r="C186" s="256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3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3"/>
    </row>
    <row r="187" spans="1:26">
      <c r="A187" s="152" t="s">
        <v>404</v>
      </c>
      <c r="B187" s="258">
        <f>SUM(B188)</f>
        <v>6</v>
      </c>
      <c r="C187" s="258">
        <f t="shared" ref="C187:Z187" si="6">SUM(C188)</f>
        <v>0</v>
      </c>
      <c r="D187" s="258">
        <f t="shared" si="6"/>
        <v>0</v>
      </c>
      <c r="E187" s="258">
        <f t="shared" si="6"/>
        <v>0</v>
      </c>
      <c r="F187" s="258">
        <f t="shared" si="6"/>
        <v>0</v>
      </c>
      <c r="G187" s="258">
        <f t="shared" si="6"/>
        <v>0</v>
      </c>
      <c r="H187" s="258">
        <f t="shared" si="6"/>
        <v>0</v>
      </c>
      <c r="I187" s="258">
        <f t="shared" si="6"/>
        <v>0</v>
      </c>
      <c r="J187" s="258">
        <f t="shared" si="6"/>
        <v>0</v>
      </c>
      <c r="K187" s="258">
        <f t="shared" si="6"/>
        <v>0</v>
      </c>
      <c r="L187" s="258">
        <f t="shared" si="6"/>
        <v>0</v>
      </c>
      <c r="M187" s="258">
        <f t="shared" si="6"/>
        <v>0</v>
      </c>
      <c r="N187" s="258">
        <f t="shared" si="6"/>
        <v>0</v>
      </c>
      <c r="O187" s="258">
        <f t="shared" si="6"/>
        <v>0</v>
      </c>
      <c r="P187" s="258">
        <f t="shared" si="6"/>
        <v>0</v>
      </c>
      <c r="Q187" s="258">
        <f t="shared" si="6"/>
        <v>0</v>
      </c>
      <c r="R187" s="258">
        <f t="shared" si="6"/>
        <v>3</v>
      </c>
      <c r="S187" s="258">
        <f t="shared" si="6"/>
        <v>0</v>
      </c>
      <c r="T187" s="258">
        <f t="shared" si="6"/>
        <v>0</v>
      </c>
      <c r="U187" s="258">
        <f t="shared" si="6"/>
        <v>0</v>
      </c>
      <c r="V187" s="258">
        <f t="shared" si="6"/>
        <v>3</v>
      </c>
      <c r="W187" s="258">
        <f t="shared" si="6"/>
        <v>0</v>
      </c>
      <c r="X187" s="258">
        <f t="shared" si="6"/>
        <v>0</v>
      </c>
      <c r="Y187" s="258">
        <f t="shared" si="6"/>
        <v>0</v>
      </c>
      <c r="Z187" s="259">
        <f t="shared" si="6"/>
        <v>0</v>
      </c>
    </row>
    <row r="188" spans="1:26">
      <c r="A188" s="155" t="s">
        <v>215</v>
      </c>
      <c r="B188" s="257">
        <f t="shared" si="4"/>
        <v>6</v>
      </c>
      <c r="C188" s="256">
        <v>0</v>
      </c>
      <c r="D188" s="154">
        <v>0</v>
      </c>
      <c r="E188" s="154">
        <v>0</v>
      </c>
      <c r="F188" s="154">
        <v>0</v>
      </c>
      <c r="G188" s="154">
        <v>0</v>
      </c>
      <c r="H188" s="154">
        <v>0</v>
      </c>
      <c r="I188" s="154">
        <v>0</v>
      </c>
      <c r="J188" s="154">
        <v>0</v>
      </c>
      <c r="K188" s="154">
        <v>0</v>
      </c>
      <c r="L188" s="154">
        <v>0</v>
      </c>
      <c r="M188" s="154">
        <v>0</v>
      </c>
      <c r="N188" s="154">
        <v>0</v>
      </c>
      <c r="O188" s="154">
        <v>0</v>
      </c>
      <c r="P188" s="154">
        <v>0</v>
      </c>
      <c r="Q188" s="154">
        <v>0</v>
      </c>
      <c r="R188" s="154">
        <v>3</v>
      </c>
      <c r="S188" s="154">
        <v>0</v>
      </c>
      <c r="T188" s="154">
        <v>0</v>
      </c>
      <c r="U188" s="154">
        <v>0</v>
      </c>
      <c r="V188" s="154">
        <v>3</v>
      </c>
      <c r="W188" s="154">
        <v>0</v>
      </c>
      <c r="X188" s="154">
        <v>0</v>
      </c>
      <c r="Y188" s="154">
        <v>0</v>
      </c>
      <c r="Z188" s="153">
        <v>0</v>
      </c>
    </row>
    <row r="189" spans="1:26">
      <c r="A189" s="164"/>
      <c r="B189" s="165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7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7"/>
    </row>
    <row r="190" spans="1:26" ht="17.25" customHeight="1">
      <c r="A190" s="35" t="s">
        <v>302</v>
      </c>
    </row>
    <row r="191" spans="1:26"/>
    <row r="192" spans="1:26" hidden="1"/>
  </sheetData>
  <mergeCells count="3">
    <mergeCell ref="A8:A9"/>
    <mergeCell ref="B8:B9"/>
    <mergeCell ref="C8:Z8"/>
  </mergeCells>
  <conditionalFormatting sqref="B14:Z189">
    <cfRule type="cellIs" dxfId="0" priority="7" stopIfTrue="1" operator="lessThan">
      <formula>0</formula>
    </cfRule>
  </conditionalFormatting>
  <printOptions horizontalCentered="1" verticalCentered="1"/>
  <pageMargins left="0" right="0" top="0" bottom="0" header="0" footer="0"/>
  <pageSetup paperSize="223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4"/>
  <sheetViews>
    <sheetView tabSelected="1" zoomScale="80" zoomScaleNormal="80" zoomScaleSheetLayoutView="55" workbookViewId="0">
      <pane ySplit="9" topLeftCell="A10" activePane="bottomLeft" state="frozen"/>
      <selection pane="bottomLeft"/>
    </sheetView>
  </sheetViews>
  <sheetFormatPr baseColWidth="10" defaultColWidth="0" defaultRowHeight="15.75" zeroHeight="1"/>
  <cols>
    <col min="1" max="1" width="58.85546875" style="40" customWidth="1"/>
    <col min="2" max="2" width="14.85546875" style="40" customWidth="1"/>
    <col min="3" max="3" width="15.28515625" style="40" customWidth="1"/>
    <col min="4" max="4" width="16.7109375" style="40" customWidth="1"/>
    <col min="5" max="5" width="16.5703125" style="40" customWidth="1"/>
    <col min="6" max="6" width="15.28515625" style="40" customWidth="1"/>
    <col min="7" max="7" width="14.140625" style="40" customWidth="1"/>
    <col min="8" max="8" width="15.140625" style="40" customWidth="1"/>
    <col min="9" max="9" width="15.85546875" style="40" customWidth="1"/>
    <col min="10" max="10" width="19.5703125" style="40" bestFit="1" customWidth="1"/>
    <col min="11" max="11" width="15.85546875" style="40" customWidth="1"/>
    <col min="12" max="12" width="19.85546875" style="40" bestFit="1" customWidth="1"/>
    <col min="13" max="15" width="10.7109375" style="40" hidden="1"/>
    <col min="16" max="17" width="0" style="40" hidden="1"/>
    <col min="18" max="16384" width="10.7109375" style="40" hidden="1"/>
  </cols>
  <sheetData>
    <row r="1" spans="1:12">
      <c r="A1" s="38" t="s">
        <v>69</v>
      </c>
      <c r="B1" s="325"/>
      <c r="C1" s="325"/>
      <c r="D1" s="325"/>
      <c r="E1" s="325"/>
      <c r="F1" s="325"/>
      <c r="G1" s="326"/>
      <c r="H1" s="326"/>
      <c r="I1" s="326"/>
      <c r="J1" s="326"/>
      <c r="K1" s="326"/>
      <c r="L1" s="326"/>
    </row>
    <row r="2" spans="1:12">
      <c r="A2" s="42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2">
      <c r="A3" s="234" t="s">
        <v>384</v>
      </c>
      <c r="B3" s="234"/>
      <c r="C3" s="234"/>
      <c r="D3" s="234"/>
      <c r="E3" s="234"/>
      <c r="F3" s="234"/>
      <c r="G3" s="235"/>
      <c r="H3" s="235"/>
      <c r="I3" s="235"/>
      <c r="J3" s="235"/>
      <c r="K3" s="235"/>
      <c r="L3" s="235"/>
    </row>
    <row r="4" spans="1:12">
      <c r="A4" s="234" t="s">
        <v>383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>
      <c r="A5" s="236" t="s">
        <v>449</v>
      </c>
      <c r="B5" s="236"/>
      <c r="C5" s="236"/>
      <c r="D5" s="236"/>
      <c r="E5" s="236"/>
      <c r="F5" s="236"/>
      <c r="G5" s="235"/>
      <c r="H5" s="235"/>
      <c r="I5" s="235"/>
      <c r="J5" s="235"/>
      <c r="K5" s="235"/>
      <c r="L5" s="235"/>
    </row>
    <row r="6" spans="1:12">
      <c r="A6" s="42"/>
      <c r="B6" s="224"/>
      <c r="C6" s="42"/>
      <c r="D6" s="42"/>
      <c r="E6" s="42"/>
      <c r="F6" s="42"/>
      <c r="G6" s="41"/>
      <c r="H6" s="41"/>
      <c r="I6" s="41"/>
      <c r="J6" s="41"/>
      <c r="K6" s="41"/>
      <c r="L6" s="41"/>
    </row>
    <row r="7" spans="1:12">
      <c r="A7" s="44"/>
      <c r="B7" s="226" t="s">
        <v>368</v>
      </c>
      <c r="C7" s="48" t="s">
        <v>448</v>
      </c>
      <c r="D7" s="48" t="s">
        <v>448</v>
      </c>
      <c r="E7" s="48" t="s">
        <v>448</v>
      </c>
      <c r="F7" s="229" t="s">
        <v>368</v>
      </c>
      <c r="G7" s="45" t="s">
        <v>373</v>
      </c>
      <c r="H7" s="46"/>
      <c r="I7" s="47" t="s">
        <v>376</v>
      </c>
      <c r="J7" s="48" t="s">
        <v>379</v>
      </c>
      <c r="K7" s="46"/>
      <c r="L7" s="49" t="s">
        <v>445</v>
      </c>
    </row>
    <row r="8" spans="1:12">
      <c r="A8" s="223" t="s">
        <v>438</v>
      </c>
      <c r="B8" s="227" t="s">
        <v>369</v>
      </c>
      <c r="C8" s="53" t="s">
        <v>370</v>
      </c>
      <c r="D8" s="53" t="s">
        <v>371</v>
      </c>
      <c r="E8" s="53" t="s">
        <v>372</v>
      </c>
      <c r="F8" s="118" t="s">
        <v>369</v>
      </c>
      <c r="G8" s="54" t="s">
        <v>374</v>
      </c>
      <c r="H8" s="51" t="s">
        <v>375</v>
      </c>
      <c r="I8" s="55" t="s">
        <v>377</v>
      </c>
      <c r="J8" s="56" t="s">
        <v>380</v>
      </c>
      <c r="K8" s="51" t="s">
        <v>381</v>
      </c>
      <c r="L8" s="57" t="s">
        <v>446</v>
      </c>
    </row>
    <row r="9" spans="1:12">
      <c r="A9" s="58"/>
      <c r="B9" s="228">
        <v>42005</v>
      </c>
      <c r="C9" s="59"/>
      <c r="D9" s="59"/>
      <c r="E9" s="59"/>
      <c r="F9" s="230">
        <v>42369</v>
      </c>
      <c r="G9" s="60"/>
      <c r="H9" s="61"/>
      <c r="I9" s="62" t="s">
        <v>378</v>
      </c>
      <c r="J9" s="61"/>
      <c r="K9" s="61"/>
      <c r="L9" s="63" t="s">
        <v>447</v>
      </c>
    </row>
    <row r="10" spans="1:12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6"/>
    </row>
    <row r="11" spans="1:12" s="41" customFormat="1">
      <c r="A11" s="225" t="s">
        <v>3</v>
      </c>
      <c r="B11" s="67">
        <f>SUM(B13,B17,B20,B24,B28,B32,B36,B40,B44,B48,B52,B57,B60)</f>
        <v>10814</v>
      </c>
      <c r="C11" s="67">
        <f t="shared" ref="C11:L11" si="0">SUM(C13,C17,C20,C24,C28,C32,C36,C40,C44,C48,C52,C57,C60)</f>
        <v>9218</v>
      </c>
      <c r="D11" s="67">
        <f t="shared" si="0"/>
        <v>823</v>
      </c>
      <c r="E11" s="67">
        <f t="shared" si="0"/>
        <v>11130</v>
      </c>
      <c r="F11" s="67">
        <f t="shared" si="0"/>
        <v>9725</v>
      </c>
      <c r="G11" s="67">
        <f t="shared" si="0"/>
        <v>5299</v>
      </c>
      <c r="H11" s="67">
        <f t="shared" si="0"/>
        <v>1277</v>
      </c>
      <c r="I11" s="67">
        <f t="shared" si="0"/>
        <v>2158</v>
      </c>
      <c r="J11" s="67">
        <f t="shared" si="0"/>
        <v>430</v>
      </c>
      <c r="K11" s="67">
        <f t="shared" si="0"/>
        <v>525</v>
      </c>
      <c r="L11" s="68">
        <f t="shared" si="0"/>
        <v>36</v>
      </c>
    </row>
    <row r="12" spans="1:12" s="41" customFormat="1">
      <c r="A12" s="69"/>
      <c r="B12" s="70"/>
      <c r="C12" s="70"/>
      <c r="D12" s="70"/>
      <c r="E12" s="70"/>
      <c r="F12" s="70"/>
      <c r="G12" s="71"/>
      <c r="H12" s="72"/>
      <c r="I12" s="72"/>
      <c r="J12" s="72"/>
      <c r="K12" s="72"/>
      <c r="L12" s="72"/>
    </row>
    <row r="13" spans="1:12">
      <c r="A13" s="73" t="s">
        <v>76</v>
      </c>
      <c r="B13" s="74">
        <f>SUM(B14:B15)</f>
        <v>3431</v>
      </c>
      <c r="C13" s="74">
        <f t="shared" ref="C13:L13" si="1">SUM(C14:C15)</f>
        <v>3088</v>
      </c>
      <c r="D13" s="74">
        <f t="shared" si="1"/>
        <v>216</v>
      </c>
      <c r="E13" s="74">
        <f t="shared" si="1"/>
        <v>3527</v>
      </c>
      <c r="F13" s="74">
        <f t="shared" si="1"/>
        <v>3208</v>
      </c>
      <c r="G13" s="74">
        <f t="shared" si="1"/>
        <v>1516</v>
      </c>
      <c r="H13" s="74">
        <f t="shared" si="1"/>
        <v>671</v>
      </c>
      <c r="I13" s="74">
        <f t="shared" si="1"/>
        <v>635</v>
      </c>
      <c r="J13" s="74">
        <f t="shared" si="1"/>
        <v>131</v>
      </c>
      <c r="K13" s="74">
        <f t="shared" si="1"/>
        <v>239</v>
      </c>
      <c r="L13" s="233">
        <f t="shared" si="1"/>
        <v>16</v>
      </c>
    </row>
    <row r="14" spans="1:12" s="42" customFormat="1">
      <c r="A14" s="75" t="s">
        <v>4</v>
      </c>
      <c r="B14" s="76">
        <v>3404</v>
      </c>
      <c r="C14" s="70">
        <v>2992</v>
      </c>
      <c r="D14" s="70">
        <v>215</v>
      </c>
      <c r="E14" s="70">
        <v>3449</v>
      </c>
      <c r="F14" s="70">
        <v>3162</v>
      </c>
      <c r="G14" s="71">
        <v>1470</v>
      </c>
      <c r="H14" s="71">
        <v>671</v>
      </c>
      <c r="I14" s="71">
        <v>635</v>
      </c>
      <c r="J14" s="71">
        <v>131</v>
      </c>
      <c r="K14" s="71">
        <v>239</v>
      </c>
      <c r="L14" s="72">
        <v>16</v>
      </c>
    </row>
    <row r="15" spans="1:12" s="42" customFormat="1">
      <c r="A15" s="75" t="s">
        <v>382</v>
      </c>
      <c r="B15" s="76">
        <v>27</v>
      </c>
      <c r="C15" s="70">
        <v>96</v>
      </c>
      <c r="D15" s="70">
        <v>1</v>
      </c>
      <c r="E15" s="70">
        <v>78</v>
      </c>
      <c r="F15" s="70">
        <v>46</v>
      </c>
      <c r="G15" s="71">
        <v>46</v>
      </c>
      <c r="H15" s="77" t="s">
        <v>317</v>
      </c>
      <c r="I15" s="77" t="s">
        <v>317</v>
      </c>
      <c r="J15" s="77" t="s">
        <v>317</v>
      </c>
      <c r="K15" s="77" t="s">
        <v>317</v>
      </c>
      <c r="L15" s="78" t="s">
        <v>317</v>
      </c>
    </row>
    <row r="16" spans="1:12" s="42" customFormat="1">
      <c r="A16" s="75"/>
      <c r="B16" s="79"/>
      <c r="C16" s="70"/>
      <c r="D16" s="70"/>
      <c r="E16" s="70"/>
      <c r="F16" s="70"/>
      <c r="G16" s="80"/>
      <c r="H16" s="80"/>
      <c r="I16" s="80"/>
      <c r="J16" s="80"/>
      <c r="K16" s="80"/>
      <c r="L16" s="81"/>
    </row>
    <row r="17" spans="1:12">
      <c r="A17" s="73" t="s">
        <v>77</v>
      </c>
      <c r="B17" s="74">
        <f>SUM(B18)</f>
        <v>235</v>
      </c>
      <c r="C17" s="74">
        <f t="shared" ref="C17:L17" si="2">SUM(C18)</f>
        <v>589</v>
      </c>
      <c r="D17" s="74">
        <f t="shared" si="2"/>
        <v>4</v>
      </c>
      <c r="E17" s="74">
        <f t="shared" si="2"/>
        <v>524</v>
      </c>
      <c r="F17" s="74">
        <f t="shared" si="2"/>
        <v>304</v>
      </c>
      <c r="G17" s="74">
        <f t="shared" si="2"/>
        <v>83</v>
      </c>
      <c r="H17" s="74">
        <f t="shared" si="2"/>
        <v>67</v>
      </c>
      <c r="I17" s="74">
        <f t="shared" si="2"/>
        <v>113</v>
      </c>
      <c r="J17" s="74">
        <f t="shared" si="2"/>
        <v>22</v>
      </c>
      <c r="K17" s="74">
        <f t="shared" si="2"/>
        <v>19</v>
      </c>
      <c r="L17" s="233">
        <f t="shared" si="2"/>
        <v>0</v>
      </c>
    </row>
    <row r="18" spans="1:12">
      <c r="A18" s="75" t="s">
        <v>94</v>
      </c>
      <c r="B18" s="76">
        <v>235</v>
      </c>
      <c r="C18" s="70">
        <v>589</v>
      </c>
      <c r="D18" s="70">
        <v>4</v>
      </c>
      <c r="E18" s="70">
        <v>524</v>
      </c>
      <c r="F18" s="70">
        <v>304</v>
      </c>
      <c r="G18" s="71">
        <v>83</v>
      </c>
      <c r="H18" s="71">
        <v>67</v>
      </c>
      <c r="I18" s="71">
        <v>113</v>
      </c>
      <c r="J18" s="71">
        <v>22</v>
      </c>
      <c r="K18" s="71">
        <v>19</v>
      </c>
      <c r="L18" s="72">
        <v>0</v>
      </c>
    </row>
    <row r="19" spans="1:12">
      <c r="A19" s="75"/>
      <c r="B19" s="76"/>
      <c r="C19" s="70"/>
      <c r="D19" s="70"/>
      <c r="E19" s="70"/>
      <c r="F19" s="70"/>
      <c r="G19" s="71"/>
      <c r="H19" s="71"/>
      <c r="I19" s="71"/>
      <c r="J19" s="71"/>
      <c r="K19" s="71"/>
      <c r="L19" s="72"/>
    </row>
    <row r="20" spans="1:12">
      <c r="A20" s="73" t="s">
        <v>78</v>
      </c>
      <c r="B20" s="74">
        <f>SUM(B21:B22)</f>
        <v>438</v>
      </c>
      <c r="C20" s="74">
        <f t="shared" ref="C20:L20" si="3">SUM(C21:C22)</f>
        <v>450</v>
      </c>
      <c r="D20" s="74">
        <f t="shared" si="3"/>
        <v>23</v>
      </c>
      <c r="E20" s="74">
        <f t="shared" si="3"/>
        <v>492</v>
      </c>
      <c r="F20" s="74">
        <f t="shared" si="3"/>
        <v>419</v>
      </c>
      <c r="G20" s="74">
        <f t="shared" si="3"/>
        <v>321</v>
      </c>
      <c r="H20" s="74">
        <f t="shared" si="3"/>
        <v>25</v>
      </c>
      <c r="I20" s="74">
        <f t="shared" si="3"/>
        <v>55</v>
      </c>
      <c r="J20" s="74">
        <f t="shared" si="3"/>
        <v>17</v>
      </c>
      <c r="K20" s="74">
        <f t="shared" si="3"/>
        <v>1</v>
      </c>
      <c r="L20" s="233">
        <f t="shared" si="3"/>
        <v>0</v>
      </c>
    </row>
    <row r="21" spans="1:12">
      <c r="A21" s="75" t="s">
        <v>114</v>
      </c>
      <c r="B21" s="76">
        <v>427</v>
      </c>
      <c r="C21" s="70">
        <v>310</v>
      </c>
      <c r="D21" s="70">
        <v>19</v>
      </c>
      <c r="E21" s="70">
        <v>404</v>
      </c>
      <c r="F21" s="70">
        <v>352</v>
      </c>
      <c r="G21" s="71">
        <v>254</v>
      </c>
      <c r="H21" s="71">
        <v>25</v>
      </c>
      <c r="I21" s="71">
        <v>55</v>
      </c>
      <c r="J21" s="71">
        <v>17</v>
      </c>
      <c r="K21" s="71">
        <v>1</v>
      </c>
      <c r="L21" s="72">
        <v>0</v>
      </c>
    </row>
    <row r="22" spans="1:12">
      <c r="A22" s="75" t="s">
        <v>117</v>
      </c>
      <c r="B22" s="76">
        <v>11</v>
      </c>
      <c r="C22" s="70">
        <v>140</v>
      </c>
      <c r="D22" s="70">
        <v>4</v>
      </c>
      <c r="E22" s="70">
        <v>88</v>
      </c>
      <c r="F22" s="70">
        <v>67</v>
      </c>
      <c r="G22" s="71">
        <v>67</v>
      </c>
      <c r="H22" s="71">
        <v>0</v>
      </c>
      <c r="I22" s="71">
        <v>0</v>
      </c>
      <c r="J22" s="71">
        <v>0</v>
      </c>
      <c r="K22" s="71">
        <v>0</v>
      </c>
      <c r="L22" s="72">
        <v>0</v>
      </c>
    </row>
    <row r="23" spans="1:12">
      <c r="A23" s="75"/>
      <c r="B23" s="76"/>
      <c r="C23" s="70"/>
      <c r="D23" s="70"/>
      <c r="E23" s="70"/>
      <c r="F23" s="70"/>
      <c r="G23" s="71"/>
      <c r="H23" s="71"/>
      <c r="I23" s="71"/>
      <c r="J23" s="71"/>
      <c r="K23" s="71"/>
      <c r="L23" s="72"/>
    </row>
    <row r="24" spans="1:12">
      <c r="A24" s="73" t="s">
        <v>79</v>
      </c>
      <c r="B24" s="74">
        <f>SUM(B25:B26)</f>
        <v>234</v>
      </c>
      <c r="C24" s="74">
        <f t="shared" ref="C24:L24" si="4">SUM(C25:C26)</f>
        <v>324</v>
      </c>
      <c r="D24" s="74">
        <f t="shared" si="4"/>
        <v>18</v>
      </c>
      <c r="E24" s="74">
        <f t="shared" si="4"/>
        <v>373</v>
      </c>
      <c r="F24" s="74">
        <f t="shared" si="4"/>
        <v>203</v>
      </c>
      <c r="G24" s="74">
        <f t="shared" si="4"/>
        <v>74</v>
      </c>
      <c r="H24" s="74">
        <f t="shared" si="4"/>
        <v>27</v>
      </c>
      <c r="I24" s="74">
        <f t="shared" si="4"/>
        <v>66</v>
      </c>
      <c r="J24" s="74">
        <f t="shared" si="4"/>
        <v>23</v>
      </c>
      <c r="K24" s="74">
        <f t="shared" si="4"/>
        <v>13</v>
      </c>
      <c r="L24" s="233">
        <f t="shared" si="4"/>
        <v>0</v>
      </c>
    </row>
    <row r="25" spans="1:12" s="42" customFormat="1">
      <c r="A25" s="75" t="s">
        <v>95</v>
      </c>
      <c r="B25" s="76">
        <v>124</v>
      </c>
      <c r="C25" s="70">
        <v>171</v>
      </c>
      <c r="D25" s="70">
        <v>4</v>
      </c>
      <c r="E25" s="70">
        <v>200</v>
      </c>
      <c r="F25" s="70">
        <v>99</v>
      </c>
      <c r="G25" s="71">
        <v>38</v>
      </c>
      <c r="H25" s="71">
        <v>17</v>
      </c>
      <c r="I25" s="71">
        <v>31</v>
      </c>
      <c r="J25" s="71">
        <v>3</v>
      </c>
      <c r="K25" s="71">
        <v>10</v>
      </c>
      <c r="L25" s="72">
        <v>0</v>
      </c>
    </row>
    <row r="26" spans="1:12" s="42" customFormat="1">
      <c r="A26" s="75" t="s">
        <v>436</v>
      </c>
      <c r="B26" s="76">
        <v>110</v>
      </c>
      <c r="C26" s="70">
        <v>153</v>
      </c>
      <c r="D26" s="70">
        <v>14</v>
      </c>
      <c r="E26" s="70">
        <v>173</v>
      </c>
      <c r="F26" s="70">
        <v>104</v>
      </c>
      <c r="G26" s="71">
        <v>36</v>
      </c>
      <c r="H26" s="71">
        <v>10</v>
      </c>
      <c r="I26" s="71">
        <v>35</v>
      </c>
      <c r="J26" s="71">
        <v>20</v>
      </c>
      <c r="K26" s="71">
        <v>3</v>
      </c>
      <c r="L26" s="72">
        <v>0</v>
      </c>
    </row>
    <row r="27" spans="1:12" s="42" customFormat="1">
      <c r="A27" s="75"/>
      <c r="B27" s="79"/>
      <c r="C27" s="70"/>
      <c r="D27" s="70"/>
      <c r="E27" s="70"/>
      <c r="F27" s="70"/>
      <c r="G27" s="80"/>
      <c r="H27" s="80"/>
      <c r="I27" s="80"/>
      <c r="J27" s="80"/>
      <c r="K27" s="80"/>
      <c r="L27" s="81"/>
    </row>
    <row r="28" spans="1:12">
      <c r="A28" s="73" t="s">
        <v>80</v>
      </c>
      <c r="B28" s="74">
        <f>SUM(B29:B30)</f>
        <v>766</v>
      </c>
      <c r="C28" s="74">
        <f t="shared" ref="C28:L28" si="5">SUM(C29:C30)</f>
        <v>881</v>
      </c>
      <c r="D28" s="74">
        <f t="shared" si="5"/>
        <v>39</v>
      </c>
      <c r="E28" s="74">
        <f t="shared" si="5"/>
        <v>1034</v>
      </c>
      <c r="F28" s="74">
        <f t="shared" si="5"/>
        <v>652</v>
      </c>
      <c r="G28" s="74">
        <f t="shared" si="5"/>
        <v>188</v>
      </c>
      <c r="H28" s="74">
        <f t="shared" si="5"/>
        <v>75</v>
      </c>
      <c r="I28" s="74">
        <f t="shared" si="5"/>
        <v>306</v>
      </c>
      <c r="J28" s="74">
        <f t="shared" si="5"/>
        <v>43</v>
      </c>
      <c r="K28" s="74">
        <f t="shared" si="5"/>
        <v>40</v>
      </c>
      <c r="L28" s="233">
        <f t="shared" si="5"/>
        <v>0</v>
      </c>
    </row>
    <row r="29" spans="1:12" s="42" customFormat="1">
      <c r="A29" s="75" t="s">
        <v>96</v>
      </c>
      <c r="B29" s="76">
        <v>646</v>
      </c>
      <c r="C29" s="70">
        <v>770</v>
      </c>
      <c r="D29" s="70">
        <v>33</v>
      </c>
      <c r="E29" s="70">
        <v>883</v>
      </c>
      <c r="F29" s="70">
        <v>566</v>
      </c>
      <c r="G29" s="71">
        <v>130</v>
      </c>
      <c r="H29" s="71">
        <v>75</v>
      </c>
      <c r="I29" s="71">
        <v>284</v>
      </c>
      <c r="J29" s="71">
        <v>37</v>
      </c>
      <c r="K29" s="71">
        <v>40</v>
      </c>
      <c r="L29" s="72">
        <v>0</v>
      </c>
    </row>
    <row r="30" spans="1:12" s="42" customFormat="1">
      <c r="A30" s="75" t="s">
        <v>97</v>
      </c>
      <c r="B30" s="76">
        <v>120</v>
      </c>
      <c r="C30" s="70">
        <v>111</v>
      </c>
      <c r="D30" s="70">
        <v>6</v>
      </c>
      <c r="E30" s="70">
        <v>151</v>
      </c>
      <c r="F30" s="70">
        <v>86</v>
      </c>
      <c r="G30" s="71">
        <v>58</v>
      </c>
      <c r="H30" s="71">
        <v>0</v>
      </c>
      <c r="I30" s="71">
        <v>22</v>
      </c>
      <c r="J30" s="71">
        <v>6</v>
      </c>
      <c r="K30" s="71">
        <v>0</v>
      </c>
      <c r="L30" s="72">
        <v>0</v>
      </c>
    </row>
    <row r="31" spans="1:12" s="42" customFormat="1">
      <c r="A31" s="75"/>
      <c r="B31" s="79"/>
      <c r="C31" s="70"/>
      <c r="D31" s="70"/>
      <c r="E31" s="70"/>
      <c r="F31" s="70"/>
      <c r="G31" s="80"/>
      <c r="H31" s="80"/>
      <c r="I31" s="80"/>
      <c r="J31" s="80"/>
      <c r="K31" s="80"/>
      <c r="L31" s="81"/>
    </row>
    <row r="32" spans="1:12">
      <c r="A32" s="73" t="s">
        <v>81</v>
      </c>
      <c r="B32" s="74">
        <f>SUM(B33:B34)</f>
        <v>1234</v>
      </c>
      <c r="C32" s="74">
        <f t="shared" ref="C32:L32" si="6">SUM(C33:C34)</f>
        <v>744</v>
      </c>
      <c r="D32" s="74">
        <f t="shared" si="6"/>
        <v>151</v>
      </c>
      <c r="E32" s="74">
        <f t="shared" si="6"/>
        <v>1198</v>
      </c>
      <c r="F32" s="74">
        <f t="shared" si="6"/>
        <v>931</v>
      </c>
      <c r="G32" s="74">
        <f t="shared" si="6"/>
        <v>461</v>
      </c>
      <c r="H32" s="74">
        <f t="shared" si="6"/>
        <v>68</v>
      </c>
      <c r="I32" s="74">
        <f t="shared" si="6"/>
        <v>288</v>
      </c>
      <c r="J32" s="74">
        <f t="shared" si="6"/>
        <v>33</v>
      </c>
      <c r="K32" s="74">
        <f t="shared" si="6"/>
        <v>74</v>
      </c>
      <c r="L32" s="233">
        <f t="shared" si="6"/>
        <v>7</v>
      </c>
    </row>
    <row r="33" spans="1:12" s="42" customFormat="1">
      <c r="A33" s="75" t="s">
        <v>98</v>
      </c>
      <c r="B33" s="76">
        <v>993</v>
      </c>
      <c r="C33" s="70">
        <v>537</v>
      </c>
      <c r="D33" s="70">
        <v>147</v>
      </c>
      <c r="E33" s="70">
        <v>878</v>
      </c>
      <c r="F33" s="70">
        <v>799</v>
      </c>
      <c r="G33" s="71">
        <v>330</v>
      </c>
      <c r="H33" s="71">
        <v>68</v>
      </c>
      <c r="I33" s="71">
        <v>287</v>
      </c>
      <c r="J33" s="71">
        <v>33</v>
      </c>
      <c r="K33" s="71">
        <v>74</v>
      </c>
      <c r="L33" s="72">
        <v>7</v>
      </c>
    </row>
    <row r="34" spans="1:12" s="42" customFormat="1">
      <c r="A34" s="75" t="s">
        <v>417</v>
      </c>
      <c r="B34" s="76">
        <v>241</v>
      </c>
      <c r="C34" s="70">
        <v>207</v>
      </c>
      <c r="D34" s="70">
        <v>4</v>
      </c>
      <c r="E34" s="70">
        <v>320</v>
      </c>
      <c r="F34" s="70">
        <v>132</v>
      </c>
      <c r="G34" s="71">
        <v>131</v>
      </c>
      <c r="H34" s="71">
        <v>0</v>
      </c>
      <c r="I34" s="71">
        <v>1</v>
      </c>
      <c r="J34" s="71">
        <v>0</v>
      </c>
      <c r="K34" s="71">
        <v>0</v>
      </c>
      <c r="L34" s="72">
        <v>0</v>
      </c>
    </row>
    <row r="35" spans="1:12" s="42" customFormat="1">
      <c r="A35" s="75"/>
      <c r="B35" s="79"/>
      <c r="C35" s="70"/>
      <c r="D35" s="70"/>
      <c r="E35" s="70"/>
      <c r="F35" s="70"/>
      <c r="G35" s="80"/>
      <c r="H35" s="80"/>
      <c r="I35" s="80"/>
      <c r="J35" s="80"/>
      <c r="K35" s="80"/>
      <c r="L35" s="81"/>
    </row>
    <row r="36" spans="1:12">
      <c r="A36" s="73" t="s">
        <v>82</v>
      </c>
      <c r="B36" s="74">
        <f>SUM(B37:B38)</f>
        <v>389</v>
      </c>
      <c r="C36" s="74">
        <f t="shared" ref="C36:L36" si="7">SUM(C37:C38)</f>
        <v>517</v>
      </c>
      <c r="D36" s="74">
        <f t="shared" si="7"/>
        <v>35</v>
      </c>
      <c r="E36" s="74">
        <f t="shared" si="7"/>
        <v>542</v>
      </c>
      <c r="F36" s="74">
        <f t="shared" si="7"/>
        <v>399</v>
      </c>
      <c r="G36" s="74">
        <f t="shared" si="7"/>
        <v>243</v>
      </c>
      <c r="H36" s="74">
        <f t="shared" si="7"/>
        <v>29</v>
      </c>
      <c r="I36" s="74">
        <f t="shared" si="7"/>
        <v>72</v>
      </c>
      <c r="J36" s="74">
        <f t="shared" si="7"/>
        <v>32</v>
      </c>
      <c r="K36" s="74">
        <f t="shared" si="7"/>
        <v>18</v>
      </c>
      <c r="L36" s="233">
        <f t="shared" si="7"/>
        <v>5</v>
      </c>
    </row>
    <row r="37" spans="1:12" s="42" customFormat="1">
      <c r="A37" s="75" t="s">
        <v>418</v>
      </c>
      <c r="B37" s="76">
        <v>223</v>
      </c>
      <c r="C37" s="70">
        <v>298</v>
      </c>
      <c r="D37" s="70">
        <v>10</v>
      </c>
      <c r="E37" s="70">
        <v>294</v>
      </c>
      <c r="F37" s="70">
        <v>237</v>
      </c>
      <c r="G37" s="71">
        <v>81</v>
      </c>
      <c r="H37" s="71">
        <v>29</v>
      </c>
      <c r="I37" s="71">
        <v>72</v>
      </c>
      <c r="J37" s="71">
        <v>32</v>
      </c>
      <c r="K37" s="71">
        <v>18</v>
      </c>
      <c r="L37" s="72">
        <v>5</v>
      </c>
    </row>
    <row r="38" spans="1:12" s="42" customFormat="1">
      <c r="A38" s="82" t="s">
        <v>99</v>
      </c>
      <c r="B38" s="76">
        <v>166</v>
      </c>
      <c r="C38" s="70">
        <v>219</v>
      </c>
      <c r="D38" s="70">
        <v>25</v>
      </c>
      <c r="E38" s="70">
        <v>248</v>
      </c>
      <c r="F38" s="70">
        <v>162</v>
      </c>
      <c r="G38" s="71">
        <v>162</v>
      </c>
      <c r="H38" s="77" t="s">
        <v>317</v>
      </c>
      <c r="I38" s="77" t="s">
        <v>317</v>
      </c>
      <c r="J38" s="77" t="s">
        <v>317</v>
      </c>
      <c r="K38" s="77" t="s">
        <v>317</v>
      </c>
      <c r="L38" s="78" t="s">
        <v>317</v>
      </c>
    </row>
    <row r="39" spans="1:12" s="42" customFormat="1">
      <c r="A39" s="82"/>
      <c r="B39" s="79"/>
      <c r="C39" s="70"/>
      <c r="D39" s="70"/>
      <c r="E39" s="70"/>
      <c r="F39" s="70"/>
      <c r="G39" s="70"/>
      <c r="H39" s="70"/>
      <c r="I39" s="70"/>
      <c r="J39" s="70"/>
      <c r="K39" s="70"/>
      <c r="L39" s="83"/>
    </row>
    <row r="40" spans="1:12" s="42" customFormat="1">
      <c r="A40" s="73" t="s">
        <v>83</v>
      </c>
      <c r="B40" s="74">
        <f>SUM(B41:B42)</f>
        <v>315</v>
      </c>
      <c r="C40" s="74">
        <f t="shared" ref="C40:L40" si="8">SUM(C41:C42)</f>
        <v>268</v>
      </c>
      <c r="D40" s="74">
        <f t="shared" si="8"/>
        <v>22</v>
      </c>
      <c r="E40" s="74">
        <f t="shared" si="8"/>
        <v>325</v>
      </c>
      <c r="F40" s="74">
        <f t="shared" si="8"/>
        <v>280</v>
      </c>
      <c r="G40" s="74">
        <f t="shared" si="8"/>
        <v>142</v>
      </c>
      <c r="H40" s="74">
        <f t="shared" si="8"/>
        <v>8</v>
      </c>
      <c r="I40" s="74">
        <f t="shared" si="8"/>
        <v>92</v>
      </c>
      <c r="J40" s="74">
        <f t="shared" si="8"/>
        <v>20</v>
      </c>
      <c r="K40" s="74">
        <f t="shared" si="8"/>
        <v>15</v>
      </c>
      <c r="L40" s="233">
        <f t="shared" si="8"/>
        <v>3</v>
      </c>
    </row>
    <row r="41" spans="1:12" s="42" customFormat="1">
      <c r="A41" s="75" t="s">
        <v>419</v>
      </c>
      <c r="B41" s="76">
        <v>84</v>
      </c>
      <c r="C41" s="70">
        <v>108</v>
      </c>
      <c r="D41" s="70">
        <v>7</v>
      </c>
      <c r="E41" s="70">
        <v>155</v>
      </c>
      <c r="F41" s="70">
        <v>44</v>
      </c>
      <c r="G41" s="71">
        <v>8</v>
      </c>
      <c r="H41" s="71">
        <v>2</v>
      </c>
      <c r="I41" s="71">
        <v>24</v>
      </c>
      <c r="J41" s="71">
        <v>5</v>
      </c>
      <c r="K41" s="71">
        <v>4</v>
      </c>
      <c r="L41" s="72">
        <v>1</v>
      </c>
    </row>
    <row r="42" spans="1:12" s="42" customFormat="1">
      <c r="A42" s="75" t="s">
        <v>100</v>
      </c>
      <c r="B42" s="76">
        <v>231</v>
      </c>
      <c r="C42" s="70">
        <v>160</v>
      </c>
      <c r="D42" s="70">
        <v>15</v>
      </c>
      <c r="E42" s="70">
        <v>170</v>
      </c>
      <c r="F42" s="70">
        <v>236</v>
      </c>
      <c r="G42" s="71">
        <v>134</v>
      </c>
      <c r="H42" s="71">
        <v>6</v>
      </c>
      <c r="I42" s="71">
        <v>68</v>
      </c>
      <c r="J42" s="71">
        <v>15</v>
      </c>
      <c r="K42" s="71">
        <v>11</v>
      </c>
      <c r="L42" s="72">
        <v>2</v>
      </c>
    </row>
    <row r="43" spans="1:12" s="42" customFormat="1">
      <c r="A43" s="75"/>
      <c r="B43" s="79"/>
      <c r="C43" s="70"/>
      <c r="D43" s="70"/>
      <c r="E43" s="70"/>
      <c r="F43" s="70"/>
      <c r="G43" s="70"/>
      <c r="H43" s="70"/>
      <c r="I43" s="70"/>
      <c r="J43" s="70"/>
      <c r="K43" s="70"/>
      <c r="L43" s="83"/>
    </row>
    <row r="44" spans="1:12">
      <c r="A44" s="73" t="s">
        <v>84</v>
      </c>
      <c r="B44" s="74">
        <f>SUM(B45:B46)</f>
        <v>682</v>
      </c>
      <c r="C44" s="74">
        <f t="shared" ref="C44:L44" si="9">SUM(C45:C46)</f>
        <v>590</v>
      </c>
      <c r="D44" s="74">
        <f t="shared" si="9"/>
        <v>88</v>
      </c>
      <c r="E44" s="74">
        <f t="shared" si="9"/>
        <v>663</v>
      </c>
      <c r="F44" s="74">
        <f t="shared" si="9"/>
        <v>697</v>
      </c>
      <c r="G44" s="74">
        <f t="shared" si="9"/>
        <v>697</v>
      </c>
      <c r="H44" s="74">
        <f t="shared" si="9"/>
        <v>0</v>
      </c>
      <c r="I44" s="74">
        <f t="shared" si="9"/>
        <v>0</v>
      </c>
      <c r="J44" s="74">
        <f t="shared" si="9"/>
        <v>0</v>
      </c>
      <c r="K44" s="74">
        <f t="shared" si="9"/>
        <v>0</v>
      </c>
      <c r="L44" s="233">
        <f t="shared" si="9"/>
        <v>0</v>
      </c>
    </row>
    <row r="45" spans="1:12" s="42" customFormat="1">
      <c r="A45" s="75" t="s">
        <v>101</v>
      </c>
      <c r="B45" s="76">
        <v>622</v>
      </c>
      <c r="C45" s="70">
        <v>469</v>
      </c>
      <c r="D45" s="70">
        <v>21</v>
      </c>
      <c r="E45" s="70">
        <v>495</v>
      </c>
      <c r="F45" s="70">
        <v>617</v>
      </c>
      <c r="G45" s="71">
        <v>617</v>
      </c>
      <c r="H45" s="77" t="s">
        <v>317</v>
      </c>
      <c r="I45" s="77" t="s">
        <v>317</v>
      </c>
      <c r="J45" s="77" t="s">
        <v>317</v>
      </c>
      <c r="K45" s="77" t="s">
        <v>317</v>
      </c>
      <c r="L45" s="78" t="s">
        <v>317</v>
      </c>
    </row>
    <row r="46" spans="1:12" s="42" customFormat="1">
      <c r="A46" s="75" t="s">
        <v>102</v>
      </c>
      <c r="B46" s="76">
        <v>60</v>
      </c>
      <c r="C46" s="70">
        <v>121</v>
      </c>
      <c r="D46" s="70">
        <v>67</v>
      </c>
      <c r="E46" s="70">
        <v>168</v>
      </c>
      <c r="F46" s="70">
        <v>80</v>
      </c>
      <c r="G46" s="71">
        <v>80</v>
      </c>
      <c r="H46" s="77" t="s">
        <v>317</v>
      </c>
      <c r="I46" s="77" t="s">
        <v>317</v>
      </c>
      <c r="J46" s="77" t="s">
        <v>317</v>
      </c>
      <c r="K46" s="77" t="s">
        <v>317</v>
      </c>
      <c r="L46" s="78" t="s">
        <v>317</v>
      </c>
    </row>
    <row r="47" spans="1:12" s="42" customFormat="1">
      <c r="A47" s="75"/>
      <c r="B47" s="79"/>
      <c r="C47" s="70"/>
      <c r="D47" s="70"/>
      <c r="E47" s="70"/>
      <c r="F47" s="70"/>
      <c r="G47" s="70"/>
      <c r="H47" s="70"/>
      <c r="I47" s="70"/>
      <c r="J47" s="70"/>
      <c r="K47" s="70"/>
      <c r="L47" s="83"/>
    </row>
    <row r="48" spans="1:12" s="42" customFormat="1">
      <c r="A48" s="73" t="s">
        <v>85</v>
      </c>
      <c r="B48" s="74">
        <f>SUM(B49:B50)</f>
        <v>413</v>
      </c>
      <c r="C48" s="74">
        <f t="shared" ref="C48:L48" si="10">SUM(C49:C50)</f>
        <v>329</v>
      </c>
      <c r="D48" s="74">
        <f t="shared" si="10"/>
        <v>38</v>
      </c>
      <c r="E48" s="74">
        <f t="shared" si="10"/>
        <v>417</v>
      </c>
      <c r="F48" s="74">
        <f t="shared" si="10"/>
        <v>363</v>
      </c>
      <c r="G48" s="74">
        <f t="shared" si="10"/>
        <v>232</v>
      </c>
      <c r="H48" s="74">
        <f t="shared" si="10"/>
        <v>20</v>
      </c>
      <c r="I48" s="74">
        <f t="shared" si="10"/>
        <v>84</v>
      </c>
      <c r="J48" s="74">
        <f t="shared" si="10"/>
        <v>18</v>
      </c>
      <c r="K48" s="74">
        <f t="shared" si="10"/>
        <v>8</v>
      </c>
      <c r="L48" s="233">
        <f t="shared" si="10"/>
        <v>1</v>
      </c>
    </row>
    <row r="49" spans="1:12" s="42" customFormat="1">
      <c r="A49" s="75" t="s">
        <v>420</v>
      </c>
      <c r="B49" s="76">
        <v>294</v>
      </c>
      <c r="C49" s="70">
        <v>249</v>
      </c>
      <c r="D49" s="70">
        <v>29</v>
      </c>
      <c r="E49" s="70">
        <v>322</v>
      </c>
      <c r="F49" s="70">
        <v>250</v>
      </c>
      <c r="G49" s="71">
        <v>119</v>
      </c>
      <c r="H49" s="71">
        <v>20</v>
      </c>
      <c r="I49" s="71">
        <v>84</v>
      </c>
      <c r="J49" s="71">
        <v>18</v>
      </c>
      <c r="K49" s="71">
        <v>8</v>
      </c>
      <c r="L49" s="72">
        <v>1</v>
      </c>
    </row>
    <row r="50" spans="1:12" s="42" customFormat="1">
      <c r="A50" s="75" t="s">
        <v>103</v>
      </c>
      <c r="B50" s="76">
        <v>119</v>
      </c>
      <c r="C50" s="70">
        <v>80</v>
      </c>
      <c r="D50" s="70">
        <v>9</v>
      </c>
      <c r="E50" s="70">
        <v>95</v>
      </c>
      <c r="F50" s="70">
        <v>113</v>
      </c>
      <c r="G50" s="71">
        <v>113</v>
      </c>
      <c r="H50" s="77" t="s">
        <v>317</v>
      </c>
      <c r="I50" s="77" t="s">
        <v>317</v>
      </c>
      <c r="J50" s="77" t="s">
        <v>317</v>
      </c>
      <c r="K50" s="77" t="s">
        <v>317</v>
      </c>
      <c r="L50" s="78" t="s">
        <v>317</v>
      </c>
    </row>
    <row r="51" spans="1:12" s="42" customFormat="1">
      <c r="A51" s="75"/>
      <c r="B51" s="74"/>
      <c r="C51" s="70"/>
      <c r="D51" s="70"/>
      <c r="E51" s="70"/>
      <c r="F51" s="70"/>
      <c r="G51" s="70"/>
      <c r="H51" s="70"/>
      <c r="I51" s="70"/>
      <c r="J51" s="70"/>
      <c r="K51" s="70"/>
      <c r="L51" s="83"/>
    </row>
    <row r="52" spans="1:12" s="42" customFormat="1">
      <c r="A52" s="73" t="s">
        <v>86</v>
      </c>
      <c r="B52" s="74">
        <f>SUM(B53:B55)</f>
        <v>252</v>
      </c>
      <c r="C52" s="74">
        <f t="shared" ref="C52:L52" si="11">SUM(C53:C55)</f>
        <v>375</v>
      </c>
      <c r="D52" s="74">
        <f t="shared" si="11"/>
        <v>81</v>
      </c>
      <c r="E52" s="74">
        <f t="shared" si="11"/>
        <v>483</v>
      </c>
      <c r="F52" s="74">
        <f t="shared" si="11"/>
        <v>225</v>
      </c>
      <c r="G52" s="74">
        <f t="shared" si="11"/>
        <v>221</v>
      </c>
      <c r="H52" s="74">
        <f t="shared" si="11"/>
        <v>0</v>
      </c>
      <c r="I52" s="74">
        <f t="shared" si="11"/>
        <v>2</v>
      </c>
      <c r="J52" s="74">
        <f t="shared" si="11"/>
        <v>1</v>
      </c>
      <c r="K52" s="74">
        <f t="shared" si="11"/>
        <v>0</v>
      </c>
      <c r="L52" s="233">
        <f t="shared" si="11"/>
        <v>1</v>
      </c>
    </row>
    <row r="53" spans="1:12" s="42" customFormat="1">
      <c r="A53" s="75" t="s">
        <v>104</v>
      </c>
      <c r="B53" s="76">
        <v>16</v>
      </c>
      <c r="C53" s="70">
        <v>78</v>
      </c>
      <c r="D53" s="70">
        <v>2</v>
      </c>
      <c r="E53" s="70">
        <v>65</v>
      </c>
      <c r="F53" s="70">
        <v>31</v>
      </c>
      <c r="G53" s="71">
        <v>31</v>
      </c>
      <c r="H53" s="77" t="s">
        <v>317</v>
      </c>
      <c r="I53" s="77" t="s">
        <v>317</v>
      </c>
      <c r="J53" s="77" t="s">
        <v>317</v>
      </c>
      <c r="K53" s="77" t="s">
        <v>317</v>
      </c>
      <c r="L53" s="78" t="s">
        <v>317</v>
      </c>
    </row>
    <row r="54" spans="1:12" s="42" customFormat="1">
      <c r="A54" s="75" t="s">
        <v>105</v>
      </c>
      <c r="B54" s="76">
        <v>57</v>
      </c>
      <c r="C54" s="70">
        <v>111</v>
      </c>
      <c r="D54" s="70">
        <v>25</v>
      </c>
      <c r="E54" s="70">
        <v>125</v>
      </c>
      <c r="F54" s="70">
        <v>68</v>
      </c>
      <c r="G54" s="71">
        <v>64</v>
      </c>
      <c r="H54" s="71">
        <v>0</v>
      </c>
      <c r="I54" s="71">
        <v>2</v>
      </c>
      <c r="J54" s="71">
        <v>1</v>
      </c>
      <c r="K54" s="71">
        <v>0</v>
      </c>
      <c r="L54" s="72">
        <v>1</v>
      </c>
    </row>
    <row r="55" spans="1:12" s="42" customFormat="1">
      <c r="A55" s="75" t="s">
        <v>116</v>
      </c>
      <c r="B55" s="76">
        <v>179</v>
      </c>
      <c r="C55" s="70">
        <v>186</v>
      </c>
      <c r="D55" s="70">
        <v>54</v>
      </c>
      <c r="E55" s="70">
        <v>293</v>
      </c>
      <c r="F55" s="70">
        <v>126</v>
      </c>
      <c r="G55" s="71">
        <v>126</v>
      </c>
      <c r="H55" s="77" t="s">
        <v>317</v>
      </c>
      <c r="I55" s="77" t="s">
        <v>317</v>
      </c>
      <c r="J55" s="77" t="s">
        <v>317</v>
      </c>
      <c r="K55" s="77" t="s">
        <v>317</v>
      </c>
      <c r="L55" s="78" t="s">
        <v>317</v>
      </c>
    </row>
    <row r="56" spans="1:12" s="42" customFormat="1">
      <c r="A56" s="75"/>
      <c r="B56" s="79"/>
      <c r="C56" s="70"/>
      <c r="D56" s="70"/>
      <c r="E56" s="70"/>
      <c r="F56" s="70"/>
      <c r="G56" s="70"/>
      <c r="H56" s="70"/>
      <c r="I56" s="70"/>
      <c r="J56" s="70"/>
      <c r="K56" s="70"/>
      <c r="L56" s="83"/>
    </row>
    <row r="57" spans="1:12" s="42" customFormat="1">
      <c r="A57" s="73" t="s">
        <v>87</v>
      </c>
      <c r="B57" s="74">
        <f>SUM(B58)</f>
        <v>1108</v>
      </c>
      <c r="C57" s="74">
        <f t="shared" ref="C57:L57" si="12">SUM(C58)</f>
        <v>522</v>
      </c>
      <c r="D57" s="74">
        <f t="shared" si="12"/>
        <v>72</v>
      </c>
      <c r="E57" s="74">
        <f t="shared" si="12"/>
        <v>650</v>
      </c>
      <c r="F57" s="74">
        <f t="shared" si="12"/>
        <v>1052</v>
      </c>
      <c r="G57" s="74">
        <f t="shared" si="12"/>
        <v>662</v>
      </c>
      <c r="H57" s="74">
        <f t="shared" si="12"/>
        <v>127</v>
      </c>
      <c r="I57" s="74">
        <f t="shared" si="12"/>
        <v>179</v>
      </c>
      <c r="J57" s="74">
        <f t="shared" si="12"/>
        <v>40</v>
      </c>
      <c r="K57" s="74">
        <f t="shared" si="12"/>
        <v>44</v>
      </c>
      <c r="L57" s="233">
        <f t="shared" si="12"/>
        <v>0</v>
      </c>
    </row>
    <row r="58" spans="1:12" s="42" customFormat="1">
      <c r="A58" s="75" t="s">
        <v>423</v>
      </c>
      <c r="B58" s="76">
        <v>1108</v>
      </c>
      <c r="C58" s="70">
        <v>522</v>
      </c>
      <c r="D58" s="70">
        <v>72</v>
      </c>
      <c r="E58" s="70">
        <v>650</v>
      </c>
      <c r="F58" s="70">
        <v>1052</v>
      </c>
      <c r="G58" s="71">
        <v>662</v>
      </c>
      <c r="H58" s="71">
        <v>127</v>
      </c>
      <c r="I58" s="71">
        <v>179</v>
      </c>
      <c r="J58" s="71">
        <v>40</v>
      </c>
      <c r="K58" s="71">
        <v>44</v>
      </c>
      <c r="L58" s="72">
        <v>0</v>
      </c>
    </row>
    <row r="59" spans="1:12" s="42" customFormat="1">
      <c r="A59" s="75"/>
      <c r="B59" s="79"/>
      <c r="C59" s="70"/>
      <c r="D59" s="70"/>
      <c r="E59" s="70"/>
      <c r="F59" s="70"/>
      <c r="G59" s="70"/>
      <c r="H59" s="70"/>
      <c r="I59" s="70"/>
      <c r="J59" s="70"/>
      <c r="K59" s="70"/>
      <c r="L59" s="83"/>
    </row>
    <row r="60" spans="1:12" s="42" customFormat="1">
      <c r="A60" s="73" t="s">
        <v>88</v>
      </c>
      <c r="B60" s="74">
        <f>SUM(B61)</f>
        <v>1317</v>
      </c>
      <c r="C60" s="74">
        <f t="shared" ref="C60:L60" si="13">SUM(C61)</f>
        <v>541</v>
      </c>
      <c r="D60" s="74">
        <f t="shared" si="13"/>
        <v>36</v>
      </c>
      <c r="E60" s="74">
        <f t="shared" si="13"/>
        <v>902</v>
      </c>
      <c r="F60" s="74">
        <f t="shared" si="13"/>
        <v>992</v>
      </c>
      <c r="G60" s="74">
        <f t="shared" si="13"/>
        <v>459</v>
      </c>
      <c r="H60" s="74">
        <f t="shared" si="13"/>
        <v>160</v>
      </c>
      <c r="I60" s="74">
        <f t="shared" si="13"/>
        <v>266</v>
      </c>
      <c r="J60" s="74">
        <f t="shared" si="13"/>
        <v>50</v>
      </c>
      <c r="K60" s="74">
        <f t="shared" si="13"/>
        <v>54</v>
      </c>
      <c r="L60" s="233">
        <f t="shared" si="13"/>
        <v>3</v>
      </c>
    </row>
    <row r="61" spans="1:12" s="42" customFormat="1">
      <c r="A61" s="75" t="s">
        <v>421</v>
      </c>
      <c r="B61" s="76">
        <v>1317</v>
      </c>
      <c r="C61" s="70">
        <v>541</v>
      </c>
      <c r="D61" s="70">
        <v>36</v>
      </c>
      <c r="E61" s="70">
        <v>902</v>
      </c>
      <c r="F61" s="70">
        <v>992</v>
      </c>
      <c r="G61" s="71">
        <v>459</v>
      </c>
      <c r="H61" s="71">
        <v>160</v>
      </c>
      <c r="I61" s="71">
        <v>266</v>
      </c>
      <c r="J61" s="71">
        <v>50</v>
      </c>
      <c r="K61" s="71">
        <v>54</v>
      </c>
      <c r="L61" s="72">
        <v>3</v>
      </c>
    </row>
    <row r="62" spans="1:12">
      <c r="A62" s="84" t="s">
        <v>0</v>
      </c>
      <c r="B62" s="85"/>
      <c r="C62" s="86"/>
      <c r="D62" s="86"/>
      <c r="E62" s="86"/>
      <c r="F62" s="87"/>
      <c r="G62" s="86"/>
      <c r="H62" s="86"/>
      <c r="I62" s="86"/>
      <c r="J62" s="86"/>
      <c r="K62" s="86"/>
      <c r="L62" s="88"/>
    </row>
    <row r="63" spans="1:12">
      <c r="A63" s="35" t="s">
        <v>302</v>
      </c>
      <c r="B63" s="89"/>
      <c r="C63" s="41"/>
      <c r="D63" s="41"/>
      <c r="E63" s="41"/>
      <c r="F63" s="41"/>
      <c r="G63" s="41"/>
      <c r="H63" s="41"/>
      <c r="I63" s="41"/>
      <c r="J63" s="41"/>
      <c r="K63" s="41"/>
    </row>
    <row r="64" spans="1:12">
      <c r="A64" s="36"/>
    </row>
  </sheetData>
  <phoneticPr fontId="15" type="noConversion"/>
  <dataValidations disablePrompts="1" count="2">
    <dataValidation type="whole" operator="equal" allowBlank="1" showErrorMessage="1" errorTitle="ESTIMADO SHREK:" error="El balance en materia penal juvenil no coincide con el dato digitado." sqref="F34:F35 F61:F62 F37:F38 F18:F19 F14:F16 F58 F49:F50 F21:F23 F53:F55 F41:F42 F45:F46 F25:F27 F29:F31">
      <formula1>B14+C14+D14-E14</formula1>
      <formula2>0</formula2>
    </dataValidation>
    <dataValidation operator="equal" allowBlank="1" showErrorMessage="1" errorTitle="ESTIMADO SHREK:" error="El balance en materia penal juvenil no coincide con el dato digitado." sqref="B43:L43 B62 B39:L39 B35 B31 B59:L59 B56:L56 B19 B47:L47 B16 C51:L51 B27 B23"/>
  </dataValidations>
  <printOptions horizontalCentered="1" verticalCentered="1"/>
  <pageMargins left="0" right="0" top="0" bottom="0" header="0" footer="0"/>
  <pageSetup paperSize="223" scale="3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75" zeroHeight="1"/>
  <cols>
    <col min="1" max="1" width="59.42578125" style="40" customWidth="1"/>
    <col min="2" max="2" width="15.7109375" style="39" customWidth="1"/>
    <col min="3" max="3" width="15.85546875" style="40" customWidth="1"/>
    <col min="4" max="4" width="16.85546875" style="40" bestFit="1" customWidth="1"/>
    <col min="5" max="5" width="18" style="40" customWidth="1"/>
    <col min="6" max="6" width="15.85546875" style="40" customWidth="1"/>
    <col min="7" max="8" width="14.42578125" style="41" customWidth="1"/>
    <col min="9" max="9" width="16.7109375" style="41" customWidth="1"/>
    <col min="10" max="10" width="19.5703125" style="41" bestFit="1" customWidth="1"/>
    <col min="11" max="11" width="15.85546875" style="41" customWidth="1"/>
    <col min="12" max="12" width="19.85546875" style="40" bestFit="1" customWidth="1"/>
    <col min="13" max="13" width="11.42578125" style="41" hidden="1"/>
    <col min="14" max="16384" width="11.42578125" style="40" hidden="1"/>
  </cols>
  <sheetData>
    <row r="1" spans="1:13">
      <c r="A1" s="38" t="s">
        <v>70</v>
      </c>
      <c r="B1" s="325"/>
      <c r="C1" s="325"/>
      <c r="D1" s="325"/>
      <c r="E1" s="325"/>
      <c r="F1" s="325"/>
      <c r="G1" s="326"/>
      <c r="H1" s="326"/>
      <c r="I1" s="326"/>
      <c r="J1" s="326"/>
      <c r="K1" s="326"/>
      <c r="L1" s="326"/>
    </row>
    <row r="2" spans="1:13">
      <c r="A2" s="42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3">
      <c r="A3" s="234" t="s">
        <v>384</v>
      </c>
      <c r="B3" s="234"/>
      <c r="C3" s="234"/>
      <c r="D3" s="234"/>
      <c r="E3" s="234"/>
      <c r="F3" s="234"/>
      <c r="G3" s="238"/>
      <c r="H3" s="238"/>
      <c r="I3" s="238"/>
      <c r="J3" s="238"/>
      <c r="K3" s="238"/>
      <c r="L3" s="238"/>
    </row>
    <row r="4" spans="1:13">
      <c r="A4" s="234" t="s">
        <v>385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3">
      <c r="A5" s="236" t="s">
        <v>449</v>
      </c>
      <c r="B5" s="236"/>
      <c r="C5" s="236"/>
      <c r="D5" s="236"/>
      <c r="E5" s="236"/>
      <c r="F5" s="236"/>
      <c r="G5" s="238"/>
      <c r="H5" s="238"/>
      <c r="I5" s="238"/>
      <c r="J5" s="238"/>
      <c r="K5" s="238"/>
      <c r="L5" s="238"/>
    </row>
    <row r="6" spans="1:13">
      <c r="A6" s="42"/>
      <c r="B6" s="43"/>
      <c r="C6" s="42"/>
      <c r="D6" s="42"/>
      <c r="E6" s="42"/>
      <c r="F6" s="42"/>
      <c r="L6" s="41"/>
    </row>
    <row r="7" spans="1:13">
      <c r="A7" s="44"/>
      <c r="B7" s="226" t="s">
        <v>368</v>
      </c>
      <c r="C7" s="48" t="s">
        <v>448</v>
      </c>
      <c r="D7" s="48" t="s">
        <v>448</v>
      </c>
      <c r="E7" s="48" t="s">
        <v>448</v>
      </c>
      <c r="F7" s="229" t="s">
        <v>368</v>
      </c>
      <c r="G7" s="45" t="s">
        <v>373</v>
      </c>
      <c r="H7" s="48"/>
      <c r="I7" s="47" t="s">
        <v>376</v>
      </c>
      <c r="J7" s="48" t="s">
        <v>379</v>
      </c>
      <c r="K7" s="46"/>
      <c r="L7" s="49" t="s">
        <v>445</v>
      </c>
    </row>
    <row r="8" spans="1:13">
      <c r="A8" s="50" t="s">
        <v>439</v>
      </c>
      <c r="B8" s="227" t="s">
        <v>369</v>
      </c>
      <c r="C8" s="53" t="s">
        <v>370</v>
      </c>
      <c r="D8" s="53" t="s">
        <v>371</v>
      </c>
      <c r="E8" s="53" t="s">
        <v>372</v>
      </c>
      <c r="F8" s="118" t="s">
        <v>369</v>
      </c>
      <c r="G8" s="54" t="s">
        <v>374</v>
      </c>
      <c r="H8" s="56" t="s">
        <v>375</v>
      </c>
      <c r="I8" s="55" t="s">
        <v>377</v>
      </c>
      <c r="J8" s="56" t="s">
        <v>380</v>
      </c>
      <c r="K8" s="51" t="s">
        <v>381</v>
      </c>
      <c r="L8" s="57" t="s">
        <v>446</v>
      </c>
    </row>
    <row r="9" spans="1:13">
      <c r="A9" s="58"/>
      <c r="B9" s="228">
        <v>42005</v>
      </c>
      <c r="C9" s="59"/>
      <c r="D9" s="59"/>
      <c r="E9" s="59"/>
      <c r="F9" s="230">
        <v>42369</v>
      </c>
      <c r="G9" s="60"/>
      <c r="H9" s="61"/>
      <c r="I9" s="62" t="s">
        <v>378</v>
      </c>
      <c r="J9" s="61"/>
      <c r="K9" s="61"/>
      <c r="L9" s="63" t="s">
        <v>447</v>
      </c>
    </row>
    <row r="10" spans="1:13">
      <c r="A10" s="6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3" s="41" customFormat="1">
      <c r="A11" s="225" t="s">
        <v>3</v>
      </c>
      <c r="B11" s="67">
        <f>SUM(B13,B18,B25,B29,B33,B39,B47)</f>
        <v>10814</v>
      </c>
      <c r="C11" s="67">
        <f t="shared" ref="C11:L11" si="0">SUM(C13,C18,C25,C29,C33,C39,C47)</f>
        <v>9218</v>
      </c>
      <c r="D11" s="67">
        <f t="shared" si="0"/>
        <v>823</v>
      </c>
      <c r="E11" s="67">
        <f t="shared" si="0"/>
        <v>11130</v>
      </c>
      <c r="F11" s="67">
        <f t="shared" si="0"/>
        <v>9725</v>
      </c>
      <c r="G11" s="67">
        <f t="shared" si="0"/>
        <v>5299</v>
      </c>
      <c r="H11" s="67">
        <f t="shared" si="0"/>
        <v>1277</v>
      </c>
      <c r="I11" s="67">
        <f t="shared" si="0"/>
        <v>2158</v>
      </c>
      <c r="J11" s="67">
        <f t="shared" si="0"/>
        <v>430</v>
      </c>
      <c r="K11" s="67">
        <f t="shared" si="0"/>
        <v>525</v>
      </c>
      <c r="L11" s="68">
        <f t="shared" si="0"/>
        <v>36</v>
      </c>
    </row>
    <row r="12" spans="1:13" s="41" customFormat="1">
      <c r="A12" s="69"/>
      <c r="B12" s="92"/>
      <c r="C12" s="92"/>
      <c r="D12" s="92"/>
      <c r="E12" s="92"/>
      <c r="F12" s="92"/>
      <c r="G12" s="93"/>
      <c r="H12" s="94"/>
      <c r="I12" s="94"/>
      <c r="J12" s="94"/>
      <c r="K12" s="94"/>
      <c r="L12" s="94"/>
    </row>
    <row r="13" spans="1:13">
      <c r="A13" s="73" t="s">
        <v>440</v>
      </c>
      <c r="B13" s="74">
        <f>SUM(B14:B16)</f>
        <v>3725</v>
      </c>
      <c r="C13" s="74">
        <f t="shared" ref="C13:L13" si="1">SUM(C14:C16)</f>
        <v>3337</v>
      </c>
      <c r="D13" s="74">
        <f t="shared" si="1"/>
        <v>245</v>
      </c>
      <c r="E13" s="74">
        <f t="shared" si="1"/>
        <v>3849</v>
      </c>
      <c r="F13" s="74">
        <f t="shared" si="1"/>
        <v>3458</v>
      </c>
      <c r="G13" s="74">
        <f t="shared" si="1"/>
        <v>1635</v>
      </c>
      <c r="H13" s="74">
        <f t="shared" si="1"/>
        <v>691</v>
      </c>
      <c r="I13" s="74">
        <f t="shared" si="1"/>
        <v>719</v>
      </c>
      <c r="J13" s="74">
        <f t="shared" si="1"/>
        <v>149</v>
      </c>
      <c r="K13" s="74">
        <f t="shared" si="1"/>
        <v>247</v>
      </c>
      <c r="L13" s="233">
        <f t="shared" si="1"/>
        <v>17</v>
      </c>
    </row>
    <row r="14" spans="1:13" s="42" customFormat="1">
      <c r="A14" s="75" t="s">
        <v>4</v>
      </c>
      <c r="B14" s="76">
        <v>3404</v>
      </c>
      <c r="C14" s="71">
        <v>2992</v>
      </c>
      <c r="D14" s="71">
        <v>215</v>
      </c>
      <c r="E14" s="71">
        <v>3449</v>
      </c>
      <c r="F14" s="71">
        <v>3162</v>
      </c>
      <c r="G14" s="71">
        <v>1470</v>
      </c>
      <c r="H14" s="71">
        <v>671</v>
      </c>
      <c r="I14" s="71">
        <v>635</v>
      </c>
      <c r="J14" s="71">
        <v>131</v>
      </c>
      <c r="K14" s="71">
        <v>239</v>
      </c>
      <c r="L14" s="72">
        <v>16</v>
      </c>
      <c r="M14" s="41"/>
    </row>
    <row r="15" spans="1:13" s="42" customFormat="1">
      <c r="A15" s="75" t="s">
        <v>5</v>
      </c>
      <c r="B15" s="76">
        <v>27</v>
      </c>
      <c r="C15" s="71">
        <v>96</v>
      </c>
      <c r="D15" s="71">
        <v>1</v>
      </c>
      <c r="E15" s="71">
        <v>78</v>
      </c>
      <c r="F15" s="71">
        <v>46</v>
      </c>
      <c r="G15" s="71">
        <v>46</v>
      </c>
      <c r="H15" s="77" t="s">
        <v>317</v>
      </c>
      <c r="I15" s="77" t="s">
        <v>317</v>
      </c>
      <c r="J15" s="77" t="s">
        <v>317</v>
      </c>
      <c r="K15" s="77" t="s">
        <v>317</v>
      </c>
      <c r="L15" s="78" t="s">
        <v>317</v>
      </c>
      <c r="M15" s="41"/>
    </row>
    <row r="16" spans="1:13" s="42" customFormat="1">
      <c r="A16" s="75" t="s">
        <v>420</v>
      </c>
      <c r="B16" s="76">
        <v>294</v>
      </c>
      <c r="C16" s="71">
        <v>249</v>
      </c>
      <c r="D16" s="71">
        <v>29</v>
      </c>
      <c r="E16" s="71">
        <v>322</v>
      </c>
      <c r="F16" s="71">
        <v>250</v>
      </c>
      <c r="G16" s="71">
        <v>119</v>
      </c>
      <c r="H16" s="71">
        <v>20</v>
      </c>
      <c r="I16" s="71">
        <v>84</v>
      </c>
      <c r="J16" s="71">
        <v>18</v>
      </c>
      <c r="K16" s="71">
        <v>8</v>
      </c>
      <c r="L16" s="72">
        <v>1</v>
      </c>
      <c r="M16" s="41"/>
    </row>
    <row r="17" spans="1:13">
      <c r="A17" s="75"/>
      <c r="B17" s="76"/>
      <c r="C17" s="70"/>
      <c r="D17" s="70"/>
      <c r="E17" s="70"/>
      <c r="F17" s="70"/>
      <c r="G17" s="71"/>
      <c r="H17" s="71"/>
      <c r="I17" s="71"/>
      <c r="J17" s="71"/>
      <c r="K17" s="71"/>
      <c r="L17" s="72"/>
    </row>
    <row r="18" spans="1:13">
      <c r="A18" s="73" t="s">
        <v>90</v>
      </c>
      <c r="B18" s="74">
        <f>SUM(B19:B23)</f>
        <v>907</v>
      </c>
      <c r="C18" s="74">
        <f t="shared" ref="C18:L18" si="2">SUM(C19:C23)</f>
        <v>1363</v>
      </c>
      <c r="D18" s="74">
        <f t="shared" si="2"/>
        <v>45</v>
      </c>
      <c r="E18" s="74">
        <f t="shared" si="2"/>
        <v>1389</v>
      </c>
      <c r="F18" s="74">
        <f t="shared" si="2"/>
        <v>926</v>
      </c>
      <c r="G18" s="74">
        <f t="shared" si="2"/>
        <v>478</v>
      </c>
      <c r="H18" s="74">
        <f t="shared" si="2"/>
        <v>119</v>
      </c>
      <c r="I18" s="74">
        <f t="shared" si="2"/>
        <v>234</v>
      </c>
      <c r="J18" s="74">
        <f t="shared" si="2"/>
        <v>62</v>
      </c>
      <c r="K18" s="74">
        <f t="shared" si="2"/>
        <v>33</v>
      </c>
      <c r="L18" s="233">
        <f t="shared" si="2"/>
        <v>0</v>
      </c>
    </row>
    <row r="19" spans="1:13">
      <c r="A19" s="75" t="s">
        <v>6</v>
      </c>
      <c r="B19" s="76">
        <v>235</v>
      </c>
      <c r="C19" s="71">
        <v>589</v>
      </c>
      <c r="D19" s="71">
        <v>4</v>
      </c>
      <c r="E19" s="71">
        <v>524</v>
      </c>
      <c r="F19" s="71">
        <v>304</v>
      </c>
      <c r="G19" s="71">
        <v>83</v>
      </c>
      <c r="H19" s="71">
        <v>67</v>
      </c>
      <c r="I19" s="71">
        <v>113</v>
      </c>
      <c r="J19" s="71">
        <v>22</v>
      </c>
      <c r="K19" s="71">
        <v>19</v>
      </c>
      <c r="L19" s="72">
        <v>0</v>
      </c>
    </row>
    <row r="20" spans="1:13">
      <c r="A20" s="75" t="s">
        <v>115</v>
      </c>
      <c r="B20" s="76">
        <v>427</v>
      </c>
      <c r="C20" s="71">
        <v>310</v>
      </c>
      <c r="D20" s="71">
        <v>19</v>
      </c>
      <c r="E20" s="71">
        <v>404</v>
      </c>
      <c r="F20" s="71">
        <v>352</v>
      </c>
      <c r="G20" s="71">
        <v>254</v>
      </c>
      <c r="H20" s="71">
        <v>25</v>
      </c>
      <c r="I20" s="71">
        <v>55</v>
      </c>
      <c r="J20" s="71">
        <v>17</v>
      </c>
      <c r="K20" s="71">
        <v>1</v>
      </c>
      <c r="L20" s="72">
        <v>0</v>
      </c>
    </row>
    <row r="21" spans="1:13">
      <c r="A21" s="75" t="s">
        <v>118</v>
      </c>
      <c r="B21" s="76">
        <v>11</v>
      </c>
      <c r="C21" s="71">
        <v>140</v>
      </c>
      <c r="D21" s="71">
        <v>4</v>
      </c>
      <c r="E21" s="71">
        <v>88</v>
      </c>
      <c r="F21" s="71">
        <v>67</v>
      </c>
      <c r="G21" s="71">
        <v>67</v>
      </c>
      <c r="H21" s="77" t="s">
        <v>317</v>
      </c>
      <c r="I21" s="77" t="s">
        <v>317</v>
      </c>
      <c r="J21" s="77" t="s">
        <v>317</v>
      </c>
      <c r="K21" s="77" t="s">
        <v>317</v>
      </c>
      <c r="L21" s="78" t="s">
        <v>317</v>
      </c>
    </row>
    <row r="22" spans="1:13" s="42" customFormat="1">
      <c r="A22" s="75" t="s">
        <v>7</v>
      </c>
      <c r="B22" s="76">
        <v>124</v>
      </c>
      <c r="C22" s="71">
        <v>171</v>
      </c>
      <c r="D22" s="71">
        <v>4</v>
      </c>
      <c r="E22" s="71">
        <v>200</v>
      </c>
      <c r="F22" s="71">
        <v>99</v>
      </c>
      <c r="G22" s="71">
        <v>38</v>
      </c>
      <c r="H22" s="71">
        <v>17</v>
      </c>
      <c r="I22" s="71">
        <v>31</v>
      </c>
      <c r="J22" s="71">
        <v>3</v>
      </c>
      <c r="K22" s="71">
        <v>10</v>
      </c>
      <c r="L22" s="72">
        <v>0</v>
      </c>
      <c r="M22" s="41"/>
    </row>
    <row r="23" spans="1:13" s="42" customFormat="1">
      <c r="A23" s="75" t="s">
        <v>436</v>
      </c>
      <c r="B23" s="76">
        <v>110</v>
      </c>
      <c r="C23" s="71">
        <v>153</v>
      </c>
      <c r="D23" s="71">
        <v>14</v>
      </c>
      <c r="E23" s="71">
        <v>173</v>
      </c>
      <c r="F23" s="71">
        <v>104</v>
      </c>
      <c r="G23" s="71">
        <v>36</v>
      </c>
      <c r="H23" s="71">
        <v>10</v>
      </c>
      <c r="I23" s="71">
        <v>35</v>
      </c>
      <c r="J23" s="71">
        <v>20</v>
      </c>
      <c r="K23" s="71">
        <v>3</v>
      </c>
      <c r="L23" s="72">
        <v>0</v>
      </c>
      <c r="M23" s="95"/>
    </row>
    <row r="24" spans="1:13" s="42" customFormat="1">
      <c r="A24" s="75"/>
      <c r="B24" s="79"/>
      <c r="C24" s="70"/>
      <c r="D24" s="70"/>
      <c r="E24" s="70"/>
      <c r="F24" s="70"/>
      <c r="G24" s="80"/>
      <c r="H24" s="80"/>
      <c r="I24" s="80"/>
      <c r="J24" s="80"/>
      <c r="K24" s="80"/>
      <c r="L24" s="81"/>
      <c r="M24" s="95"/>
    </row>
    <row r="25" spans="1:13">
      <c r="A25" s="73" t="s">
        <v>91</v>
      </c>
      <c r="B25" s="74">
        <f>SUM(B26:B27)</f>
        <v>766</v>
      </c>
      <c r="C25" s="74">
        <f t="shared" ref="C25:L25" si="3">SUM(C26:C27)</f>
        <v>881</v>
      </c>
      <c r="D25" s="74">
        <f t="shared" si="3"/>
        <v>39</v>
      </c>
      <c r="E25" s="74">
        <f t="shared" si="3"/>
        <v>1034</v>
      </c>
      <c r="F25" s="74">
        <f t="shared" si="3"/>
        <v>652</v>
      </c>
      <c r="G25" s="74">
        <f t="shared" si="3"/>
        <v>188</v>
      </c>
      <c r="H25" s="74">
        <f t="shared" si="3"/>
        <v>75</v>
      </c>
      <c r="I25" s="74">
        <f t="shared" si="3"/>
        <v>306</v>
      </c>
      <c r="J25" s="74">
        <f t="shared" si="3"/>
        <v>43</v>
      </c>
      <c r="K25" s="74">
        <f t="shared" si="3"/>
        <v>40</v>
      </c>
      <c r="L25" s="233">
        <f t="shared" si="3"/>
        <v>0</v>
      </c>
    </row>
    <row r="26" spans="1:13" s="42" customFormat="1">
      <c r="A26" s="75" t="s">
        <v>8</v>
      </c>
      <c r="B26" s="76">
        <v>646</v>
      </c>
      <c r="C26" s="71">
        <v>770</v>
      </c>
      <c r="D26" s="71">
        <v>33</v>
      </c>
      <c r="E26" s="71">
        <v>883</v>
      </c>
      <c r="F26" s="71">
        <v>566</v>
      </c>
      <c r="G26" s="71">
        <v>130</v>
      </c>
      <c r="H26" s="71">
        <v>75</v>
      </c>
      <c r="I26" s="71">
        <v>284</v>
      </c>
      <c r="J26" s="71">
        <v>37</v>
      </c>
      <c r="K26" s="71">
        <v>40</v>
      </c>
      <c r="L26" s="72">
        <v>0</v>
      </c>
      <c r="M26" s="95"/>
    </row>
    <row r="27" spans="1:13" s="42" customFormat="1">
      <c r="A27" s="75" t="s">
        <v>9</v>
      </c>
      <c r="B27" s="76">
        <v>120</v>
      </c>
      <c r="C27" s="71">
        <v>111</v>
      </c>
      <c r="D27" s="71">
        <v>6</v>
      </c>
      <c r="E27" s="71">
        <v>151</v>
      </c>
      <c r="F27" s="71">
        <v>86</v>
      </c>
      <c r="G27" s="71">
        <v>58</v>
      </c>
      <c r="H27" s="71">
        <v>0</v>
      </c>
      <c r="I27" s="71">
        <v>22</v>
      </c>
      <c r="J27" s="71">
        <v>6</v>
      </c>
      <c r="K27" s="71">
        <v>0</v>
      </c>
      <c r="L27" s="72">
        <v>0</v>
      </c>
      <c r="M27" s="95"/>
    </row>
    <row r="28" spans="1:13" s="42" customFormat="1">
      <c r="A28" s="75"/>
      <c r="B28" s="79"/>
      <c r="C28" s="70"/>
      <c r="D28" s="70"/>
      <c r="E28" s="70"/>
      <c r="F28" s="70"/>
      <c r="G28" s="80"/>
      <c r="H28" s="80"/>
      <c r="I28" s="80"/>
      <c r="J28" s="80"/>
      <c r="K28" s="80"/>
      <c r="L28" s="81"/>
      <c r="M28" s="95"/>
    </row>
    <row r="29" spans="1:13">
      <c r="A29" s="73" t="s">
        <v>92</v>
      </c>
      <c r="B29" s="74">
        <f>SUM(B30:B31)</f>
        <v>1234</v>
      </c>
      <c r="C29" s="74">
        <f t="shared" ref="C29:L29" si="4">SUM(C30:C31)</f>
        <v>744</v>
      </c>
      <c r="D29" s="74">
        <f t="shared" si="4"/>
        <v>151</v>
      </c>
      <c r="E29" s="74">
        <f t="shared" si="4"/>
        <v>1198</v>
      </c>
      <c r="F29" s="74">
        <f t="shared" si="4"/>
        <v>931</v>
      </c>
      <c r="G29" s="74">
        <f t="shared" si="4"/>
        <v>461</v>
      </c>
      <c r="H29" s="74">
        <f t="shared" si="4"/>
        <v>68</v>
      </c>
      <c r="I29" s="74">
        <f t="shared" si="4"/>
        <v>288</v>
      </c>
      <c r="J29" s="74">
        <f t="shared" si="4"/>
        <v>33</v>
      </c>
      <c r="K29" s="74">
        <f t="shared" si="4"/>
        <v>74</v>
      </c>
      <c r="L29" s="233">
        <f t="shared" si="4"/>
        <v>7</v>
      </c>
    </row>
    <row r="30" spans="1:13" s="42" customFormat="1">
      <c r="A30" s="75" t="s">
        <v>10</v>
      </c>
      <c r="B30" s="76">
        <v>993</v>
      </c>
      <c r="C30" s="71">
        <v>537</v>
      </c>
      <c r="D30" s="71">
        <v>147</v>
      </c>
      <c r="E30" s="71">
        <v>878</v>
      </c>
      <c r="F30" s="71">
        <v>799</v>
      </c>
      <c r="G30" s="71">
        <v>330</v>
      </c>
      <c r="H30" s="71">
        <v>68</v>
      </c>
      <c r="I30" s="71">
        <v>287</v>
      </c>
      <c r="J30" s="71">
        <v>33</v>
      </c>
      <c r="K30" s="71">
        <v>74</v>
      </c>
      <c r="L30" s="72">
        <v>7</v>
      </c>
      <c r="M30" s="41"/>
    </row>
    <row r="31" spans="1:13" s="42" customFormat="1">
      <c r="A31" s="75" t="s">
        <v>417</v>
      </c>
      <c r="B31" s="76">
        <v>241</v>
      </c>
      <c r="C31" s="71">
        <v>207</v>
      </c>
      <c r="D31" s="71">
        <v>4</v>
      </c>
      <c r="E31" s="71">
        <v>320</v>
      </c>
      <c r="F31" s="71">
        <v>132</v>
      </c>
      <c r="G31" s="71">
        <v>131</v>
      </c>
      <c r="H31" s="71">
        <v>0</v>
      </c>
      <c r="I31" s="71">
        <v>1</v>
      </c>
      <c r="J31" s="71">
        <v>0</v>
      </c>
      <c r="K31" s="71">
        <v>0</v>
      </c>
      <c r="L31" s="72">
        <v>0</v>
      </c>
      <c r="M31" s="41"/>
    </row>
    <row r="32" spans="1:13" s="42" customFormat="1">
      <c r="A32" s="75"/>
      <c r="B32" s="79"/>
      <c r="C32" s="70"/>
      <c r="D32" s="70"/>
      <c r="E32" s="70"/>
      <c r="F32" s="70"/>
      <c r="G32" s="80"/>
      <c r="H32" s="80"/>
      <c r="I32" s="80"/>
      <c r="J32" s="80"/>
      <c r="K32" s="80"/>
      <c r="L32" s="81"/>
      <c r="M32" s="95"/>
    </row>
    <row r="33" spans="1:13">
      <c r="A33" s="73" t="s">
        <v>93</v>
      </c>
      <c r="B33" s="74">
        <f>SUM(B34:B37)</f>
        <v>704</v>
      </c>
      <c r="C33" s="74">
        <f t="shared" ref="C33:L33" si="5">SUM(C34:C37)</f>
        <v>785</v>
      </c>
      <c r="D33" s="74">
        <f t="shared" si="5"/>
        <v>57</v>
      </c>
      <c r="E33" s="74">
        <f t="shared" si="5"/>
        <v>867</v>
      </c>
      <c r="F33" s="74">
        <f t="shared" si="5"/>
        <v>679</v>
      </c>
      <c r="G33" s="74">
        <f t="shared" si="5"/>
        <v>385</v>
      </c>
      <c r="H33" s="74">
        <f t="shared" si="5"/>
        <v>37</v>
      </c>
      <c r="I33" s="74">
        <f t="shared" si="5"/>
        <v>164</v>
      </c>
      <c r="J33" s="74">
        <f t="shared" si="5"/>
        <v>52</v>
      </c>
      <c r="K33" s="74">
        <f t="shared" si="5"/>
        <v>33</v>
      </c>
      <c r="L33" s="233">
        <f t="shared" si="5"/>
        <v>8</v>
      </c>
    </row>
    <row r="34" spans="1:13" s="42" customFormat="1">
      <c r="A34" s="75" t="s">
        <v>418</v>
      </c>
      <c r="B34" s="76">
        <v>223</v>
      </c>
      <c r="C34" s="71">
        <v>298</v>
      </c>
      <c r="D34" s="71">
        <v>10</v>
      </c>
      <c r="E34" s="71">
        <v>294</v>
      </c>
      <c r="F34" s="71">
        <v>237</v>
      </c>
      <c r="G34" s="71">
        <v>81</v>
      </c>
      <c r="H34" s="71">
        <v>29</v>
      </c>
      <c r="I34" s="71">
        <v>72</v>
      </c>
      <c r="J34" s="71">
        <v>32</v>
      </c>
      <c r="K34" s="71">
        <v>18</v>
      </c>
      <c r="L34" s="72">
        <v>5</v>
      </c>
      <c r="M34" s="41"/>
    </row>
    <row r="35" spans="1:13" s="42" customFormat="1">
      <c r="A35" s="82" t="s">
        <v>75</v>
      </c>
      <c r="B35" s="76">
        <v>166</v>
      </c>
      <c r="C35" s="71">
        <v>219</v>
      </c>
      <c r="D35" s="71">
        <v>25</v>
      </c>
      <c r="E35" s="71">
        <v>248</v>
      </c>
      <c r="F35" s="71">
        <v>162</v>
      </c>
      <c r="G35" s="71">
        <v>162</v>
      </c>
      <c r="H35" s="77" t="s">
        <v>317</v>
      </c>
      <c r="I35" s="77" t="s">
        <v>317</v>
      </c>
      <c r="J35" s="77" t="s">
        <v>317</v>
      </c>
      <c r="K35" s="77" t="s">
        <v>317</v>
      </c>
      <c r="L35" s="78" t="s">
        <v>317</v>
      </c>
      <c r="M35" s="41"/>
    </row>
    <row r="36" spans="1:13" s="42" customFormat="1">
      <c r="A36" s="75" t="s">
        <v>419</v>
      </c>
      <c r="B36" s="76">
        <v>84</v>
      </c>
      <c r="C36" s="71">
        <v>108</v>
      </c>
      <c r="D36" s="71">
        <v>7</v>
      </c>
      <c r="E36" s="71">
        <v>155</v>
      </c>
      <c r="F36" s="71">
        <v>44</v>
      </c>
      <c r="G36" s="71">
        <v>8</v>
      </c>
      <c r="H36" s="71">
        <v>2</v>
      </c>
      <c r="I36" s="71">
        <v>24</v>
      </c>
      <c r="J36" s="71">
        <v>5</v>
      </c>
      <c r="K36" s="71">
        <v>4</v>
      </c>
      <c r="L36" s="72">
        <v>1</v>
      </c>
      <c r="M36" s="41"/>
    </row>
    <row r="37" spans="1:13" s="42" customFormat="1">
      <c r="A37" s="75" t="s">
        <v>11</v>
      </c>
      <c r="B37" s="76">
        <v>231</v>
      </c>
      <c r="C37" s="71">
        <v>160</v>
      </c>
      <c r="D37" s="71">
        <v>15</v>
      </c>
      <c r="E37" s="71">
        <v>170</v>
      </c>
      <c r="F37" s="71">
        <v>236</v>
      </c>
      <c r="G37" s="71">
        <v>134</v>
      </c>
      <c r="H37" s="71">
        <v>6</v>
      </c>
      <c r="I37" s="71">
        <v>68</v>
      </c>
      <c r="J37" s="71">
        <v>15</v>
      </c>
      <c r="K37" s="71">
        <v>11</v>
      </c>
      <c r="L37" s="72">
        <v>2</v>
      </c>
      <c r="M37" s="41"/>
    </row>
    <row r="38" spans="1:13" s="42" customFormat="1">
      <c r="A38" s="75"/>
      <c r="B38" s="79"/>
      <c r="C38" s="70"/>
      <c r="D38" s="70"/>
      <c r="E38" s="70"/>
      <c r="F38" s="70"/>
      <c r="G38" s="70"/>
      <c r="H38" s="70"/>
      <c r="I38" s="70"/>
      <c r="J38" s="70"/>
      <c r="K38" s="70"/>
      <c r="L38" s="83"/>
      <c r="M38" s="95"/>
    </row>
    <row r="39" spans="1:13">
      <c r="A39" s="73" t="s">
        <v>422</v>
      </c>
      <c r="B39" s="74">
        <f t="shared" ref="B39:L39" si="6">SUM(B40:B45)</f>
        <v>1053</v>
      </c>
      <c r="C39" s="74">
        <f t="shared" si="6"/>
        <v>1045</v>
      </c>
      <c r="D39" s="74">
        <f t="shared" si="6"/>
        <v>178</v>
      </c>
      <c r="E39" s="74">
        <f t="shared" si="6"/>
        <v>1241</v>
      </c>
      <c r="F39" s="74">
        <f t="shared" si="6"/>
        <v>1035</v>
      </c>
      <c r="G39" s="74">
        <f t="shared" si="6"/>
        <v>1031</v>
      </c>
      <c r="H39" s="74">
        <f t="shared" si="6"/>
        <v>0</v>
      </c>
      <c r="I39" s="74">
        <f t="shared" si="6"/>
        <v>2</v>
      </c>
      <c r="J39" s="74">
        <f t="shared" si="6"/>
        <v>1</v>
      </c>
      <c r="K39" s="74">
        <f t="shared" si="6"/>
        <v>0</v>
      </c>
      <c r="L39" s="233">
        <f t="shared" si="6"/>
        <v>1</v>
      </c>
    </row>
    <row r="40" spans="1:13" s="42" customFormat="1">
      <c r="A40" s="75" t="s">
        <v>12</v>
      </c>
      <c r="B40" s="76">
        <v>622</v>
      </c>
      <c r="C40" s="71">
        <v>469</v>
      </c>
      <c r="D40" s="71">
        <v>21</v>
      </c>
      <c r="E40" s="71">
        <v>495</v>
      </c>
      <c r="F40" s="71">
        <v>617</v>
      </c>
      <c r="G40" s="71">
        <v>617</v>
      </c>
      <c r="H40" s="77" t="s">
        <v>317</v>
      </c>
      <c r="I40" s="77" t="s">
        <v>317</v>
      </c>
      <c r="J40" s="77" t="s">
        <v>317</v>
      </c>
      <c r="K40" s="77" t="s">
        <v>317</v>
      </c>
      <c r="L40" s="78" t="s">
        <v>317</v>
      </c>
      <c r="M40" s="41"/>
    </row>
    <row r="41" spans="1:13" s="42" customFormat="1">
      <c r="A41" s="75" t="s">
        <v>13</v>
      </c>
      <c r="B41" s="76">
        <v>60</v>
      </c>
      <c r="C41" s="71">
        <v>121</v>
      </c>
      <c r="D41" s="71">
        <v>67</v>
      </c>
      <c r="E41" s="71">
        <v>168</v>
      </c>
      <c r="F41" s="71">
        <v>80</v>
      </c>
      <c r="G41" s="71">
        <v>80</v>
      </c>
      <c r="H41" s="77" t="s">
        <v>317</v>
      </c>
      <c r="I41" s="77" t="s">
        <v>317</v>
      </c>
      <c r="J41" s="77" t="s">
        <v>317</v>
      </c>
      <c r="K41" s="77" t="s">
        <v>317</v>
      </c>
      <c r="L41" s="78" t="s">
        <v>317</v>
      </c>
      <c r="M41" s="41"/>
    </row>
    <row r="42" spans="1:13" s="42" customFormat="1">
      <c r="A42" s="75" t="s">
        <v>16</v>
      </c>
      <c r="B42" s="76">
        <v>179</v>
      </c>
      <c r="C42" s="71">
        <v>186</v>
      </c>
      <c r="D42" s="71">
        <v>54</v>
      </c>
      <c r="E42" s="71">
        <v>293</v>
      </c>
      <c r="F42" s="71">
        <v>126</v>
      </c>
      <c r="G42" s="71">
        <v>126</v>
      </c>
      <c r="H42" s="77" t="s">
        <v>317</v>
      </c>
      <c r="I42" s="77" t="s">
        <v>317</v>
      </c>
      <c r="J42" s="77" t="s">
        <v>317</v>
      </c>
      <c r="K42" s="77" t="s">
        <v>317</v>
      </c>
      <c r="L42" s="78" t="s">
        <v>317</v>
      </c>
      <c r="M42" s="41"/>
    </row>
    <row r="43" spans="1:13" s="42" customFormat="1">
      <c r="A43" s="75" t="s">
        <v>103</v>
      </c>
      <c r="B43" s="76">
        <v>119</v>
      </c>
      <c r="C43" s="71">
        <v>80</v>
      </c>
      <c r="D43" s="71">
        <v>9</v>
      </c>
      <c r="E43" s="71">
        <v>95</v>
      </c>
      <c r="F43" s="71">
        <v>113</v>
      </c>
      <c r="G43" s="71">
        <v>113</v>
      </c>
      <c r="H43" s="77" t="s">
        <v>317</v>
      </c>
      <c r="I43" s="77" t="s">
        <v>317</v>
      </c>
      <c r="J43" s="77" t="s">
        <v>317</v>
      </c>
      <c r="K43" s="77" t="s">
        <v>317</v>
      </c>
      <c r="L43" s="78" t="s">
        <v>317</v>
      </c>
      <c r="M43" s="41"/>
    </row>
    <row r="44" spans="1:13" s="42" customFormat="1">
      <c r="A44" s="75" t="s">
        <v>14</v>
      </c>
      <c r="B44" s="76">
        <v>16</v>
      </c>
      <c r="C44" s="71">
        <v>78</v>
      </c>
      <c r="D44" s="71">
        <v>2</v>
      </c>
      <c r="E44" s="71">
        <v>65</v>
      </c>
      <c r="F44" s="71">
        <v>31</v>
      </c>
      <c r="G44" s="71">
        <v>31</v>
      </c>
      <c r="H44" s="77" t="s">
        <v>317</v>
      </c>
      <c r="I44" s="77" t="s">
        <v>317</v>
      </c>
      <c r="J44" s="77" t="s">
        <v>317</v>
      </c>
      <c r="K44" s="77" t="s">
        <v>317</v>
      </c>
      <c r="L44" s="78" t="s">
        <v>317</v>
      </c>
      <c r="M44" s="41"/>
    </row>
    <row r="45" spans="1:13" s="42" customFormat="1">
      <c r="A45" s="75" t="s">
        <v>15</v>
      </c>
      <c r="B45" s="76">
        <v>57</v>
      </c>
      <c r="C45" s="71">
        <v>111</v>
      </c>
      <c r="D45" s="71">
        <v>25</v>
      </c>
      <c r="E45" s="71">
        <v>125</v>
      </c>
      <c r="F45" s="71">
        <v>68</v>
      </c>
      <c r="G45" s="71">
        <v>64</v>
      </c>
      <c r="H45" s="71">
        <v>0</v>
      </c>
      <c r="I45" s="71">
        <v>2</v>
      </c>
      <c r="J45" s="71">
        <v>1</v>
      </c>
      <c r="K45" s="71">
        <v>0</v>
      </c>
      <c r="L45" s="72">
        <v>1</v>
      </c>
      <c r="M45" s="41"/>
    </row>
    <row r="46" spans="1:13" s="42" customFormat="1">
      <c r="A46" s="75"/>
      <c r="B46" s="79"/>
      <c r="C46" s="70"/>
      <c r="D46" s="70"/>
      <c r="E46" s="70"/>
      <c r="F46" s="70"/>
      <c r="G46" s="70"/>
      <c r="H46" s="70"/>
      <c r="I46" s="70"/>
      <c r="J46" s="70"/>
      <c r="K46" s="70"/>
      <c r="L46" s="83"/>
      <c r="M46" s="95"/>
    </row>
    <row r="47" spans="1:13" s="42" customFormat="1">
      <c r="A47" s="73" t="s">
        <v>437</v>
      </c>
      <c r="B47" s="74">
        <f>SUM(B48:B49)</f>
        <v>2425</v>
      </c>
      <c r="C47" s="74">
        <f t="shared" ref="C47:L47" si="7">SUM(C48:C49)</f>
        <v>1063</v>
      </c>
      <c r="D47" s="74">
        <f t="shared" si="7"/>
        <v>108</v>
      </c>
      <c r="E47" s="74">
        <f t="shared" si="7"/>
        <v>1552</v>
      </c>
      <c r="F47" s="74">
        <f t="shared" si="7"/>
        <v>2044</v>
      </c>
      <c r="G47" s="74">
        <f t="shared" si="7"/>
        <v>1121</v>
      </c>
      <c r="H47" s="74">
        <f t="shared" si="7"/>
        <v>287</v>
      </c>
      <c r="I47" s="74">
        <f t="shared" si="7"/>
        <v>445</v>
      </c>
      <c r="J47" s="74">
        <f t="shared" si="7"/>
        <v>90</v>
      </c>
      <c r="K47" s="74">
        <f t="shared" si="7"/>
        <v>98</v>
      </c>
      <c r="L47" s="233">
        <f t="shared" si="7"/>
        <v>3</v>
      </c>
      <c r="M47" s="41"/>
    </row>
    <row r="48" spans="1:13" s="42" customFormat="1">
      <c r="A48" s="75" t="s">
        <v>423</v>
      </c>
      <c r="B48" s="76">
        <v>1108</v>
      </c>
      <c r="C48" s="71">
        <v>522</v>
      </c>
      <c r="D48" s="71">
        <v>72</v>
      </c>
      <c r="E48" s="71">
        <v>650</v>
      </c>
      <c r="F48" s="71">
        <v>1052</v>
      </c>
      <c r="G48" s="71">
        <v>662</v>
      </c>
      <c r="H48" s="71">
        <v>127</v>
      </c>
      <c r="I48" s="71">
        <v>179</v>
      </c>
      <c r="J48" s="71">
        <v>40</v>
      </c>
      <c r="K48" s="71">
        <v>44</v>
      </c>
      <c r="L48" s="72">
        <v>0</v>
      </c>
      <c r="M48" s="41"/>
    </row>
    <row r="49" spans="1:13" s="42" customFormat="1">
      <c r="A49" s="75" t="s">
        <v>421</v>
      </c>
      <c r="B49" s="76">
        <v>1317</v>
      </c>
      <c r="C49" s="71">
        <v>541</v>
      </c>
      <c r="D49" s="71">
        <v>36</v>
      </c>
      <c r="E49" s="71">
        <v>902</v>
      </c>
      <c r="F49" s="71">
        <v>992</v>
      </c>
      <c r="G49" s="71">
        <v>459</v>
      </c>
      <c r="H49" s="71">
        <v>160</v>
      </c>
      <c r="I49" s="71">
        <v>266</v>
      </c>
      <c r="J49" s="71">
        <v>50</v>
      </c>
      <c r="K49" s="71">
        <v>54</v>
      </c>
      <c r="L49" s="72">
        <v>3</v>
      </c>
      <c r="M49" s="41"/>
    </row>
    <row r="50" spans="1:13">
      <c r="A50" s="96" t="s">
        <v>0</v>
      </c>
      <c r="B50" s="87"/>
      <c r="C50" s="86"/>
      <c r="D50" s="86"/>
      <c r="E50" s="86"/>
      <c r="F50" s="87"/>
      <c r="G50" s="86"/>
      <c r="H50" s="86"/>
      <c r="I50" s="86"/>
      <c r="J50" s="86"/>
      <c r="K50" s="86"/>
      <c r="L50" s="88"/>
    </row>
    <row r="51" spans="1:13">
      <c r="A51" s="35" t="s">
        <v>302</v>
      </c>
      <c r="B51" s="89"/>
      <c r="C51" s="41"/>
      <c r="D51" s="41"/>
      <c r="E51" s="41"/>
      <c r="F51" s="41"/>
    </row>
    <row r="52" spans="1:13"/>
  </sheetData>
  <phoneticPr fontId="7" type="noConversion"/>
  <dataValidations disablePrompts="1" count="2">
    <dataValidation type="whole" operator="equal" allowBlank="1" showErrorMessage="1" errorTitle="ESTIMADO SHREK:" error="El balance en materia penal juvenil no coincide con el dato digitado." sqref="F28 F32 F17 F24 F50">
      <formula1>B17+C17+D17-E17</formula1>
      <formula2>0</formula2>
    </dataValidation>
    <dataValidation operator="equal" allowBlank="1" showErrorMessage="1" errorTitle="ESTIMADO SHREK:" error="El balance en materia penal juvenil no coincide con el dato digitado." sqref="B50 B38:L38 B28 B17 B24 B32 B46:L46"/>
  </dataValidations>
  <printOptions horizontalCentered="1" verticalCentered="1"/>
  <pageMargins left="0" right="0" top="0" bottom="0" header="0.51181102362204722" footer="0.51181102362204722"/>
  <pageSetup paperSize="223" scale="3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5"/>
  <sheetViews>
    <sheetView zoomScale="80" zoomScaleNormal="80" zoomScaleSheetLayoutView="50" workbookViewId="0">
      <pane ySplit="10" topLeftCell="A11" activePane="bottomLeft" state="frozen"/>
      <selection pane="bottomLeft"/>
    </sheetView>
  </sheetViews>
  <sheetFormatPr baseColWidth="10" defaultColWidth="0" defaultRowHeight="15.75" zeroHeight="1"/>
  <cols>
    <col min="1" max="1" width="59.42578125" style="40" customWidth="1"/>
    <col min="2" max="2" width="12.42578125" style="40" customWidth="1"/>
    <col min="3" max="3" width="13.85546875" style="40" customWidth="1"/>
    <col min="4" max="4" width="13.7109375" style="40" customWidth="1"/>
    <col min="5" max="5" width="15.7109375" style="40" customWidth="1"/>
    <col min="6" max="6" width="15.42578125" style="40" customWidth="1"/>
    <col min="7" max="7" width="15.7109375" style="40" customWidth="1"/>
    <col min="8" max="8" width="13.85546875" style="40" customWidth="1"/>
    <col min="9" max="9" width="12.85546875" style="40" customWidth="1"/>
    <col min="10" max="10" width="13" style="40" customWidth="1"/>
    <col min="11" max="11" width="14.5703125" style="40" bestFit="1" customWidth="1"/>
    <col min="12" max="12" width="15" style="40" bestFit="1" customWidth="1"/>
    <col min="13" max="13" width="16.140625" style="40" customWidth="1"/>
    <col min="14" max="14" width="13.85546875" style="40" customWidth="1"/>
    <col min="15" max="15" width="14.140625" style="40" customWidth="1"/>
    <col min="16" max="16" width="13.5703125" style="40" customWidth="1"/>
    <col min="17" max="17" width="0" style="40" hidden="1"/>
    <col min="18" max="16384" width="10.7109375" style="40" hidden="1"/>
  </cols>
  <sheetData>
    <row r="1" spans="1:16">
      <c r="A1" s="38" t="s">
        <v>71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6"/>
      <c r="P1" s="325"/>
    </row>
    <row r="2" spans="1:16">
      <c r="A2" s="38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16">
      <c r="A3" s="239" t="s">
        <v>386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</row>
    <row r="4" spans="1:16">
      <c r="A4" s="239" t="s">
        <v>383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</row>
    <row r="5" spans="1:16">
      <c r="A5" s="239" t="s">
        <v>304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</row>
    <row r="6" spans="1:16">
      <c r="A6" s="239" t="s">
        <v>449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</row>
    <row r="7" spans="1:16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</row>
    <row r="8" spans="1:16">
      <c r="A8" s="286" t="s">
        <v>438</v>
      </c>
      <c r="B8" s="283" t="s">
        <v>3</v>
      </c>
      <c r="C8" s="281" t="s">
        <v>387</v>
      </c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16">
      <c r="A9" s="287"/>
      <c r="B9" s="284"/>
      <c r="C9" s="97" t="s">
        <v>17</v>
      </c>
      <c r="D9" s="97" t="s">
        <v>26</v>
      </c>
      <c r="E9" s="97" t="s">
        <v>72</v>
      </c>
      <c r="F9" s="97" t="s">
        <v>73</v>
      </c>
      <c r="G9" s="97" t="s">
        <v>73</v>
      </c>
      <c r="H9" s="97" t="s">
        <v>18</v>
      </c>
      <c r="I9" s="97" t="s">
        <v>19</v>
      </c>
      <c r="J9" s="97" t="s">
        <v>20</v>
      </c>
      <c r="K9" s="97" t="s">
        <v>26</v>
      </c>
      <c r="L9" s="97" t="s">
        <v>21</v>
      </c>
      <c r="M9" s="97" t="s">
        <v>22</v>
      </c>
      <c r="N9" s="97" t="s">
        <v>23</v>
      </c>
      <c r="O9" s="97" t="s">
        <v>24</v>
      </c>
      <c r="P9" s="98" t="s">
        <v>25</v>
      </c>
    </row>
    <row r="10" spans="1:16">
      <c r="A10" s="288"/>
      <c r="B10" s="285"/>
      <c r="C10" s="99" t="s">
        <v>27</v>
      </c>
      <c r="D10" s="99" t="s">
        <v>28</v>
      </c>
      <c r="E10" s="99" t="s">
        <v>74</v>
      </c>
      <c r="F10" s="99" t="s">
        <v>29</v>
      </c>
      <c r="G10" s="99" t="s">
        <v>35</v>
      </c>
      <c r="H10" s="99" t="s">
        <v>30</v>
      </c>
      <c r="I10" s="100"/>
      <c r="J10" s="99" t="s">
        <v>31</v>
      </c>
      <c r="K10" s="99" t="s">
        <v>2</v>
      </c>
      <c r="L10" s="100"/>
      <c r="M10" s="99" t="s">
        <v>32</v>
      </c>
      <c r="N10" s="99"/>
      <c r="O10" s="99" t="s">
        <v>33</v>
      </c>
      <c r="P10" s="101" t="s">
        <v>34</v>
      </c>
    </row>
    <row r="11" spans="1:16">
      <c r="A11" s="102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</row>
    <row r="12" spans="1:16">
      <c r="A12" s="240" t="s">
        <v>3</v>
      </c>
      <c r="B12" s="74">
        <f>SUM(B14,B18,B21,B25,B29,B33,B37,B41,B45,B49,B53,B58,B61)</f>
        <v>15602</v>
      </c>
      <c r="C12" s="74">
        <f t="shared" ref="C12:P12" si="0">SUM(C14,C18,C21,C25,C29,C33,C37,C41,C45,C49,C53,C58,C61)</f>
        <v>4415</v>
      </c>
      <c r="D12" s="74">
        <f t="shared" si="0"/>
        <v>3284</v>
      </c>
      <c r="E12" s="74">
        <f t="shared" si="0"/>
        <v>13</v>
      </c>
      <c r="F12" s="74">
        <f t="shared" si="0"/>
        <v>865</v>
      </c>
      <c r="G12" s="74">
        <f t="shared" si="0"/>
        <v>1445</v>
      </c>
      <c r="H12" s="74">
        <f t="shared" si="0"/>
        <v>427</v>
      </c>
      <c r="I12" s="74">
        <f t="shared" si="0"/>
        <v>881</v>
      </c>
      <c r="J12" s="74">
        <f t="shared" si="0"/>
        <v>365</v>
      </c>
      <c r="K12" s="74">
        <f t="shared" si="0"/>
        <v>295</v>
      </c>
      <c r="L12" s="74">
        <f t="shared" si="0"/>
        <v>1191</v>
      </c>
      <c r="M12" s="74">
        <f t="shared" si="0"/>
        <v>1299</v>
      </c>
      <c r="N12" s="74">
        <f t="shared" si="0"/>
        <v>477</v>
      </c>
      <c r="O12" s="74">
        <f t="shared" si="0"/>
        <v>320</v>
      </c>
      <c r="P12" s="233">
        <f t="shared" si="0"/>
        <v>325</v>
      </c>
    </row>
    <row r="13" spans="1:16">
      <c r="A13" s="75"/>
      <c r="B13" s="7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83"/>
    </row>
    <row r="14" spans="1:16">
      <c r="A14" s="73" t="s">
        <v>76</v>
      </c>
      <c r="B14" s="74">
        <f>SUM(B15:B16)</f>
        <v>6034</v>
      </c>
      <c r="C14" s="74">
        <f t="shared" ref="C14:P14" si="1">SUM(C15:C16)</f>
        <v>1448</v>
      </c>
      <c r="D14" s="74">
        <f t="shared" si="1"/>
        <v>1389</v>
      </c>
      <c r="E14" s="74">
        <f t="shared" si="1"/>
        <v>3</v>
      </c>
      <c r="F14" s="74">
        <f t="shared" si="1"/>
        <v>119</v>
      </c>
      <c r="G14" s="74">
        <f t="shared" si="1"/>
        <v>442</v>
      </c>
      <c r="H14" s="74">
        <f t="shared" si="1"/>
        <v>72</v>
      </c>
      <c r="I14" s="74">
        <f t="shared" si="1"/>
        <v>377</v>
      </c>
      <c r="J14" s="74">
        <f t="shared" si="1"/>
        <v>32</v>
      </c>
      <c r="K14" s="74">
        <f t="shared" si="1"/>
        <v>288</v>
      </c>
      <c r="L14" s="74">
        <f t="shared" si="1"/>
        <v>824</v>
      </c>
      <c r="M14" s="74">
        <f t="shared" si="1"/>
        <v>500</v>
      </c>
      <c r="N14" s="74">
        <f t="shared" si="1"/>
        <v>318</v>
      </c>
      <c r="O14" s="74">
        <f t="shared" si="1"/>
        <v>137</v>
      </c>
      <c r="P14" s="233">
        <f t="shared" si="1"/>
        <v>85</v>
      </c>
    </row>
    <row r="15" spans="1:16" s="42" customFormat="1">
      <c r="A15" s="75" t="s">
        <v>4</v>
      </c>
      <c r="B15" s="76">
        <f>SUM(C15:P15)</f>
        <v>5956</v>
      </c>
      <c r="C15" s="71">
        <v>1390</v>
      </c>
      <c r="D15" s="71">
        <v>1381</v>
      </c>
      <c r="E15" s="71">
        <v>3</v>
      </c>
      <c r="F15" s="71">
        <v>119</v>
      </c>
      <c r="G15" s="71">
        <v>434</v>
      </c>
      <c r="H15" s="71">
        <v>72</v>
      </c>
      <c r="I15" s="71">
        <v>376</v>
      </c>
      <c r="J15" s="71">
        <v>32</v>
      </c>
      <c r="K15" s="71">
        <v>288</v>
      </c>
      <c r="L15" s="71">
        <v>823</v>
      </c>
      <c r="M15" s="71">
        <v>500</v>
      </c>
      <c r="N15" s="71">
        <v>318</v>
      </c>
      <c r="O15" s="71">
        <v>137</v>
      </c>
      <c r="P15" s="72">
        <v>83</v>
      </c>
    </row>
    <row r="16" spans="1:16" s="42" customFormat="1">
      <c r="A16" s="75" t="s">
        <v>382</v>
      </c>
      <c r="B16" s="76">
        <f t="shared" ref="B16:B62" si="2">SUM(C16:P16)</f>
        <v>78</v>
      </c>
      <c r="C16" s="71">
        <v>58</v>
      </c>
      <c r="D16" s="71">
        <v>8</v>
      </c>
      <c r="E16" s="71">
        <v>0</v>
      </c>
      <c r="F16" s="71">
        <v>0</v>
      </c>
      <c r="G16" s="71">
        <v>8</v>
      </c>
      <c r="H16" s="71">
        <v>0</v>
      </c>
      <c r="I16" s="71">
        <v>1</v>
      </c>
      <c r="J16" s="71">
        <v>0</v>
      </c>
      <c r="K16" s="71">
        <v>0</v>
      </c>
      <c r="L16" s="71">
        <v>1</v>
      </c>
      <c r="M16" s="71">
        <v>0</v>
      </c>
      <c r="N16" s="71">
        <v>0</v>
      </c>
      <c r="O16" s="71">
        <v>0</v>
      </c>
      <c r="P16" s="72">
        <v>2</v>
      </c>
    </row>
    <row r="17" spans="1:16" s="42" customFormat="1">
      <c r="A17" s="75"/>
      <c r="B17" s="76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83"/>
    </row>
    <row r="18" spans="1:16" s="42" customFormat="1">
      <c r="A18" s="73" t="s">
        <v>77</v>
      </c>
      <c r="B18" s="241">
        <f>SUM(B19)</f>
        <v>683</v>
      </c>
      <c r="C18" s="241">
        <f t="shared" ref="C18:P18" si="3">SUM(C19)</f>
        <v>276</v>
      </c>
      <c r="D18" s="241">
        <f t="shared" si="3"/>
        <v>125</v>
      </c>
      <c r="E18" s="241">
        <f t="shared" si="3"/>
        <v>0</v>
      </c>
      <c r="F18" s="241">
        <f t="shared" si="3"/>
        <v>77</v>
      </c>
      <c r="G18" s="241">
        <f t="shared" si="3"/>
        <v>37</v>
      </c>
      <c r="H18" s="241">
        <f t="shared" si="3"/>
        <v>15</v>
      </c>
      <c r="I18" s="241">
        <f t="shared" si="3"/>
        <v>44</v>
      </c>
      <c r="J18" s="241">
        <f t="shared" si="3"/>
        <v>19</v>
      </c>
      <c r="K18" s="241">
        <f t="shared" si="3"/>
        <v>0</v>
      </c>
      <c r="L18" s="241">
        <f t="shared" si="3"/>
        <v>20</v>
      </c>
      <c r="M18" s="241">
        <f t="shared" si="3"/>
        <v>49</v>
      </c>
      <c r="N18" s="241">
        <f t="shared" si="3"/>
        <v>7</v>
      </c>
      <c r="O18" s="241">
        <f t="shared" si="3"/>
        <v>13</v>
      </c>
      <c r="P18" s="242">
        <f t="shared" si="3"/>
        <v>1</v>
      </c>
    </row>
    <row r="19" spans="1:16">
      <c r="A19" s="75" t="s">
        <v>94</v>
      </c>
      <c r="B19" s="76">
        <f t="shared" si="2"/>
        <v>683</v>
      </c>
      <c r="C19" s="71">
        <v>276</v>
      </c>
      <c r="D19" s="71">
        <v>125</v>
      </c>
      <c r="E19" s="71">
        <v>0</v>
      </c>
      <c r="F19" s="71">
        <v>77</v>
      </c>
      <c r="G19" s="71">
        <v>37</v>
      </c>
      <c r="H19" s="71">
        <v>15</v>
      </c>
      <c r="I19" s="71">
        <v>44</v>
      </c>
      <c r="J19" s="71">
        <v>19</v>
      </c>
      <c r="K19" s="71">
        <v>0</v>
      </c>
      <c r="L19" s="71">
        <v>20</v>
      </c>
      <c r="M19" s="71">
        <v>49</v>
      </c>
      <c r="N19" s="71">
        <v>7</v>
      </c>
      <c r="O19" s="71">
        <v>13</v>
      </c>
      <c r="P19" s="72">
        <v>1</v>
      </c>
    </row>
    <row r="20" spans="1:16">
      <c r="A20" s="75"/>
      <c r="B20" s="76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</row>
    <row r="21" spans="1:16" s="42" customFormat="1">
      <c r="A21" s="73" t="s">
        <v>78</v>
      </c>
      <c r="B21" s="241">
        <f>SUM(B22:B23)</f>
        <v>606</v>
      </c>
      <c r="C21" s="241">
        <f t="shared" ref="C21:P21" si="4">SUM(C22:C23)</f>
        <v>298</v>
      </c>
      <c r="D21" s="241">
        <f t="shared" si="4"/>
        <v>40</v>
      </c>
      <c r="E21" s="241">
        <f t="shared" si="4"/>
        <v>1</v>
      </c>
      <c r="F21" s="241">
        <f t="shared" si="4"/>
        <v>62</v>
      </c>
      <c r="G21" s="241">
        <f t="shared" si="4"/>
        <v>79</v>
      </c>
      <c r="H21" s="241">
        <f t="shared" si="4"/>
        <v>26</v>
      </c>
      <c r="I21" s="241">
        <f t="shared" si="4"/>
        <v>27</v>
      </c>
      <c r="J21" s="241">
        <f t="shared" si="4"/>
        <v>23</v>
      </c>
      <c r="K21" s="241">
        <f t="shared" si="4"/>
        <v>0</v>
      </c>
      <c r="L21" s="241">
        <f t="shared" si="4"/>
        <v>0</v>
      </c>
      <c r="M21" s="241">
        <f t="shared" si="4"/>
        <v>15</v>
      </c>
      <c r="N21" s="241">
        <f t="shared" si="4"/>
        <v>1</v>
      </c>
      <c r="O21" s="241">
        <f t="shared" si="4"/>
        <v>17</v>
      </c>
      <c r="P21" s="242">
        <f t="shared" si="4"/>
        <v>17</v>
      </c>
    </row>
    <row r="22" spans="1:16" s="42" customFormat="1">
      <c r="A22" s="75" t="s">
        <v>114</v>
      </c>
      <c r="B22" s="76">
        <f t="shared" si="2"/>
        <v>455</v>
      </c>
      <c r="C22" s="71">
        <v>199</v>
      </c>
      <c r="D22" s="71">
        <v>25</v>
      </c>
      <c r="E22" s="71">
        <v>1</v>
      </c>
      <c r="F22" s="71">
        <v>62</v>
      </c>
      <c r="G22" s="71">
        <v>71</v>
      </c>
      <c r="H22" s="71">
        <v>15</v>
      </c>
      <c r="I22" s="71">
        <v>27</v>
      </c>
      <c r="J22" s="71">
        <v>16</v>
      </c>
      <c r="K22" s="71">
        <v>0</v>
      </c>
      <c r="L22" s="71">
        <v>0</v>
      </c>
      <c r="M22" s="71">
        <v>14</v>
      </c>
      <c r="N22" s="71">
        <v>0</v>
      </c>
      <c r="O22" s="71">
        <v>17</v>
      </c>
      <c r="P22" s="72">
        <v>8</v>
      </c>
    </row>
    <row r="23" spans="1:16" s="42" customFormat="1">
      <c r="A23" s="75" t="s">
        <v>117</v>
      </c>
      <c r="B23" s="76">
        <f t="shared" si="2"/>
        <v>151</v>
      </c>
      <c r="C23" s="71">
        <v>99</v>
      </c>
      <c r="D23" s="71">
        <v>15</v>
      </c>
      <c r="E23" s="71">
        <v>0</v>
      </c>
      <c r="F23" s="71">
        <v>0</v>
      </c>
      <c r="G23" s="71">
        <v>8</v>
      </c>
      <c r="H23" s="71">
        <v>11</v>
      </c>
      <c r="I23" s="71">
        <v>0</v>
      </c>
      <c r="J23" s="71">
        <v>7</v>
      </c>
      <c r="K23" s="71">
        <v>0</v>
      </c>
      <c r="L23" s="71">
        <v>0</v>
      </c>
      <c r="M23" s="71">
        <v>1</v>
      </c>
      <c r="N23" s="71">
        <v>1</v>
      </c>
      <c r="O23" s="71">
        <v>0</v>
      </c>
      <c r="P23" s="72">
        <v>9</v>
      </c>
    </row>
    <row r="24" spans="1:16" s="42" customFormat="1">
      <c r="A24" s="75"/>
      <c r="B24" s="76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6">
      <c r="A25" s="73" t="s">
        <v>79</v>
      </c>
      <c r="B25" s="241">
        <f>SUM(B26:B27)</f>
        <v>428</v>
      </c>
      <c r="C25" s="241">
        <f t="shared" ref="C25:P25" si="5">SUM(C26:C27)</f>
        <v>196</v>
      </c>
      <c r="D25" s="241">
        <f t="shared" si="5"/>
        <v>74</v>
      </c>
      <c r="E25" s="241">
        <f t="shared" si="5"/>
        <v>1</v>
      </c>
      <c r="F25" s="241">
        <f t="shared" si="5"/>
        <v>29</v>
      </c>
      <c r="G25" s="241">
        <f t="shared" si="5"/>
        <v>33</v>
      </c>
      <c r="H25" s="241">
        <f t="shared" si="5"/>
        <v>7</v>
      </c>
      <c r="I25" s="241">
        <f t="shared" si="5"/>
        <v>36</v>
      </c>
      <c r="J25" s="241">
        <f t="shared" si="5"/>
        <v>13</v>
      </c>
      <c r="K25" s="241">
        <f t="shared" si="5"/>
        <v>0</v>
      </c>
      <c r="L25" s="241">
        <f t="shared" si="5"/>
        <v>10</v>
      </c>
      <c r="M25" s="241">
        <f t="shared" si="5"/>
        <v>9</v>
      </c>
      <c r="N25" s="241">
        <f t="shared" si="5"/>
        <v>1</v>
      </c>
      <c r="O25" s="241">
        <f t="shared" si="5"/>
        <v>14</v>
      </c>
      <c r="P25" s="242">
        <f t="shared" si="5"/>
        <v>5</v>
      </c>
    </row>
    <row r="26" spans="1:16">
      <c r="A26" s="75" t="s">
        <v>95</v>
      </c>
      <c r="B26" s="76">
        <f t="shared" si="2"/>
        <v>210</v>
      </c>
      <c r="C26" s="71">
        <v>106</v>
      </c>
      <c r="D26" s="71">
        <v>46</v>
      </c>
      <c r="E26" s="71">
        <v>0</v>
      </c>
      <c r="F26" s="71">
        <v>3</v>
      </c>
      <c r="G26" s="71">
        <v>21</v>
      </c>
      <c r="H26" s="71">
        <v>2</v>
      </c>
      <c r="I26" s="71">
        <v>16</v>
      </c>
      <c r="J26" s="71">
        <v>7</v>
      </c>
      <c r="K26" s="71">
        <v>0</v>
      </c>
      <c r="L26" s="71">
        <v>4</v>
      </c>
      <c r="M26" s="71">
        <v>1</v>
      </c>
      <c r="N26" s="71">
        <v>0</v>
      </c>
      <c r="O26" s="71">
        <v>0</v>
      </c>
      <c r="P26" s="72">
        <v>4</v>
      </c>
    </row>
    <row r="27" spans="1:16" s="42" customFormat="1">
      <c r="A27" s="75" t="s">
        <v>436</v>
      </c>
      <c r="B27" s="76">
        <f t="shared" si="2"/>
        <v>218</v>
      </c>
      <c r="C27" s="71">
        <v>90</v>
      </c>
      <c r="D27" s="71">
        <v>28</v>
      </c>
      <c r="E27" s="71">
        <v>1</v>
      </c>
      <c r="F27" s="71">
        <v>26</v>
      </c>
      <c r="G27" s="71">
        <v>12</v>
      </c>
      <c r="H27" s="71">
        <v>5</v>
      </c>
      <c r="I27" s="71">
        <v>20</v>
      </c>
      <c r="J27" s="71">
        <v>6</v>
      </c>
      <c r="K27" s="71">
        <v>0</v>
      </c>
      <c r="L27" s="71">
        <v>6</v>
      </c>
      <c r="M27" s="71">
        <v>8</v>
      </c>
      <c r="N27" s="71">
        <v>1</v>
      </c>
      <c r="O27" s="71">
        <v>14</v>
      </c>
      <c r="P27" s="72">
        <v>1</v>
      </c>
    </row>
    <row r="28" spans="1:16" s="42" customFormat="1">
      <c r="A28" s="75"/>
      <c r="B28" s="76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83"/>
    </row>
    <row r="29" spans="1:16">
      <c r="A29" s="73" t="s">
        <v>80</v>
      </c>
      <c r="B29" s="241">
        <f>SUM(B30:B31)</f>
        <v>1374</v>
      </c>
      <c r="C29" s="241">
        <f t="shared" ref="C29:P29" si="6">SUM(C30:C31)</f>
        <v>465</v>
      </c>
      <c r="D29" s="241">
        <f t="shared" si="6"/>
        <v>266</v>
      </c>
      <c r="E29" s="241">
        <f t="shared" si="6"/>
        <v>0</v>
      </c>
      <c r="F29" s="241">
        <f t="shared" si="6"/>
        <v>130</v>
      </c>
      <c r="G29" s="241">
        <f t="shared" si="6"/>
        <v>48</v>
      </c>
      <c r="H29" s="241">
        <f t="shared" si="6"/>
        <v>115</v>
      </c>
      <c r="I29" s="241">
        <f t="shared" si="6"/>
        <v>67</v>
      </c>
      <c r="J29" s="241">
        <f t="shared" si="6"/>
        <v>30</v>
      </c>
      <c r="K29" s="241">
        <f t="shared" si="6"/>
        <v>0</v>
      </c>
      <c r="L29" s="241">
        <f t="shared" si="6"/>
        <v>39</v>
      </c>
      <c r="M29" s="241">
        <f t="shared" si="6"/>
        <v>128</v>
      </c>
      <c r="N29" s="241">
        <f t="shared" si="6"/>
        <v>28</v>
      </c>
      <c r="O29" s="241">
        <f t="shared" si="6"/>
        <v>34</v>
      </c>
      <c r="P29" s="242">
        <f t="shared" si="6"/>
        <v>24</v>
      </c>
    </row>
    <row r="30" spans="1:16" s="42" customFormat="1">
      <c r="A30" s="75" t="s">
        <v>96</v>
      </c>
      <c r="B30" s="76">
        <f t="shared" si="2"/>
        <v>1219</v>
      </c>
      <c r="C30" s="71">
        <v>376</v>
      </c>
      <c r="D30" s="71">
        <v>231</v>
      </c>
      <c r="E30" s="71">
        <v>0</v>
      </c>
      <c r="F30" s="71">
        <v>130</v>
      </c>
      <c r="G30" s="71">
        <v>38</v>
      </c>
      <c r="H30" s="71">
        <v>111</v>
      </c>
      <c r="I30" s="71">
        <v>60</v>
      </c>
      <c r="J30" s="71">
        <v>27</v>
      </c>
      <c r="K30" s="71">
        <v>0</v>
      </c>
      <c r="L30" s="71">
        <v>39</v>
      </c>
      <c r="M30" s="71">
        <v>128</v>
      </c>
      <c r="N30" s="71">
        <v>28</v>
      </c>
      <c r="O30" s="71">
        <v>34</v>
      </c>
      <c r="P30" s="72">
        <v>17</v>
      </c>
    </row>
    <row r="31" spans="1:16" s="42" customFormat="1">
      <c r="A31" s="75" t="s">
        <v>97</v>
      </c>
      <c r="B31" s="76">
        <f t="shared" si="2"/>
        <v>155</v>
      </c>
      <c r="C31" s="71">
        <v>89</v>
      </c>
      <c r="D31" s="71">
        <v>35</v>
      </c>
      <c r="E31" s="71">
        <v>0</v>
      </c>
      <c r="F31" s="71">
        <v>0</v>
      </c>
      <c r="G31" s="71">
        <v>10</v>
      </c>
      <c r="H31" s="71">
        <v>4</v>
      </c>
      <c r="I31" s="71">
        <v>7</v>
      </c>
      <c r="J31" s="71">
        <v>3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2">
        <v>7</v>
      </c>
    </row>
    <row r="32" spans="1:16">
      <c r="A32" s="75"/>
      <c r="B32" s="76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83"/>
    </row>
    <row r="33" spans="1:16">
      <c r="A33" s="73" t="s">
        <v>81</v>
      </c>
      <c r="B33" s="241">
        <f>SUM(B34:B35)</f>
        <v>1635</v>
      </c>
      <c r="C33" s="241">
        <f t="shared" ref="C33:P33" si="7">SUM(C34:C35)</f>
        <v>311</v>
      </c>
      <c r="D33" s="241">
        <f t="shared" si="7"/>
        <v>477</v>
      </c>
      <c r="E33" s="241">
        <f t="shared" si="7"/>
        <v>3</v>
      </c>
      <c r="F33" s="241">
        <f t="shared" si="7"/>
        <v>51</v>
      </c>
      <c r="G33" s="241">
        <f t="shared" si="7"/>
        <v>89</v>
      </c>
      <c r="H33" s="241">
        <f t="shared" si="7"/>
        <v>43</v>
      </c>
      <c r="I33" s="241">
        <f t="shared" si="7"/>
        <v>78</v>
      </c>
      <c r="J33" s="241">
        <f t="shared" si="7"/>
        <v>195</v>
      </c>
      <c r="K33" s="241">
        <f t="shared" si="7"/>
        <v>0</v>
      </c>
      <c r="L33" s="241">
        <f t="shared" si="7"/>
        <v>84</v>
      </c>
      <c r="M33" s="241">
        <f t="shared" si="7"/>
        <v>221</v>
      </c>
      <c r="N33" s="241">
        <f t="shared" si="7"/>
        <v>52</v>
      </c>
      <c r="O33" s="241">
        <f t="shared" si="7"/>
        <v>16</v>
      </c>
      <c r="P33" s="242">
        <f t="shared" si="7"/>
        <v>15</v>
      </c>
    </row>
    <row r="34" spans="1:16" s="42" customFormat="1">
      <c r="A34" s="75" t="s">
        <v>98</v>
      </c>
      <c r="B34" s="76">
        <f t="shared" si="2"/>
        <v>1281</v>
      </c>
      <c r="C34" s="71">
        <v>213</v>
      </c>
      <c r="D34" s="71">
        <v>428</v>
      </c>
      <c r="E34" s="71">
        <v>3</v>
      </c>
      <c r="F34" s="71">
        <v>45</v>
      </c>
      <c r="G34" s="71">
        <v>74</v>
      </c>
      <c r="H34" s="71">
        <v>42</v>
      </c>
      <c r="I34" s="71">
        <v>73</v>
      </c>
      <c r="J34" s="71">
        <v>28</v>
      </c>
      <c r="K34" s="71">
        <v>0</v>
      </c>
      <c r="L34" s="71">
        <v>84</v>
      </c>
      <c r="M34" s="71">
        <v>213</v>
      </c>
      <c r="N34" s="71">
        <v>52</v>
      </c>
      <c r="O34" s="71">
        <v>16</v>
      </c>
      <c r="P34" s="72">
        <v>10</v>
      </c>
    </row>
    <row r="35" spans="1:16" s="42" customFormat="1">
      <c r="A35" s="75" t="s">
        <v>417</v>
      </c>
      <c r="B35" s="76">
        <f t="shared" si="2"/>
        <v>354</v>
      </c>
      <c r="C35" s="71">
        <v>98</v>
      </c>
      <c r="D35" s="71">
        <v>49</v>
      </c>
      <c r="E35" s="71">
        <v>0</v>
      </c>
      <c r="F35" s="71">
        <v>6</v>
      </c>
      <c r="G35" s="71">
        <v>15</v>
      </c>
      <c r="H35" s="71">
        <v>1</v>
      </c>
      <c r="I35" s="71">
        <v>5</v>
      </c>
      <c r="J35" s="71">
        <v>167</v>
      </c>
      <c r="K35" s="71">
        <v>0</v>
      </c>
      <c r="L35" s="71">
        <v>0</v>
      </c>
      <c r="M35" s="71">
        <v>8</v>
      </c>
      <c r="N35" s="71">
        <v>0</v>
      </c>
      <c r="O35" s="71">
        <v>0</v>
      </c>
      <c r="P35" s="72">
        <v>5</v>
      </c>
    </row>
    <row r="36" spans="1:16" s="42" customFormat="1">
      <c r="A36" s="75"/>
      <c r="B36" s="76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83"/>
    </row>
    <row r="37" spans="1:16" s="42" customFormat="1">
      <c r="A37" s="73" t="s">
        <v>82</v>
      </c>
      <c r="B37" s="241">
        <f>SUM(B38:B39)</f>
        <v>696</v>
      </c>
      <c r="C37" s="241">
        <f t="shared" ref="C37:P37" si="8">SUM(C38:C39)</f>
        <v>255</v>
      </c>
      <c r="D37" s="241">
        <f t="shared" si="8"/>
        <v>178</v>
      </c>
      <c r="E37" s="241">
        <f t="shared" si="8"/>
        <v>4</v>
      </c>
      <c r="F37" s="241">
        <f t="shared" si="8"/>
        <v>31</v>
      </c>
      <c r="G37" s="241">
        <f t="shared" si="8"/>
        <v>42</v>
      </c>
      <c r="H37" s="241">
        <f t="shared" si="8"/>
        <v>7</v>
      </c>
      <c r="I37" s="241">
        <f t="shared" si="8"/>
        <v>39</v>
      </c>
      <c r="J37" s="241">
        <f t="shared" si="8"/>
        <v>6</v>
      </c>
      <c r="K37" s="241">
        <f t="shared" si="8"/>
        <v>0</v>
      </c>
      <c r="L37" s="241">
        <f t="shared" si="8"/>
        <v>49</v>
      </c>
      <c r="M37" s="241">
        <f t="shared" si="8"/>
        <v>33</v>
      </c>
      <c r="N37" s="241">
        <f t="shared" si="8"/>
        <v>14</v>
      </c>
      <c r="O37" s="241">
        <f t="shared" si="8"/>
        <v>31</v>
      </c>
      <c r="P37" s="242">
        <f t="shared" si="8"/>
        <v>7</v>
      </c>
    </row>
    <row r="38" spans="1:16">
      <c r="A38" s="75" t="s">
        <v>418</v>
      </c>
      <c r="B38" s="76">
        <f t="shared" si="2"/>
        <v>393</v>
      </c>
      <c r="C38" s="71">
        <v>111</v>
      </c>
      <c r="D38" s="71">
        <v>140</v>
      </c>
      <c r="E38" s="71">
        <v>0</v>
      </c>
      <c r="F38" s="71">
        <v>10</v>
      </c>
      <c r="G38" s="71">
        <v>11</v>
      </c>
      <c r="H38" s="71">
        <v>3</v>
      </c>
      <c r="I38" s="71">
        <v>28</v>
      </c>
      <c r="J38" s="71">
        <v>6</v>
      </c>
      <c r="K38" s="71">
        <v>0</v>
      </c>
      <c r="L38" s="71">
        <v>21</v>
      </c>
      <c r="M38" s="71">
        <v>20</v>
      </c>
      <c r="N38" s="71">
        <v>14</v>
      </c>
      <c r="O38" s="71">
        <v>24</v>
      </c>
      <c r="P38" s="72">
        <v>5</v>
      </c>
    </row>
    <row r="39" spans="1:16">
      <c r="A39" s="82" t="s">
        <v>99</v>
      </c>
      <c r="B39" s="76">
        <f t="shared" si="2"/>
        <v>303</v>
      </c>
      <c r="C39" s="71">
        <v>144</v>
      </c>
      <c r="D39" s="71">
        <v>38</v>
      </c>
      <c r="E39" s="71">
        <v>4</v>
      </c>
      <c r="F39" s="71">
        <v>21</v>
      </c>
      <c r="G39" s="71">
        <v>31</v>
      </c>
      <c r="H39" s="71">
        <v>4</v>
      </c>
      <c r="I39" s="71">
        <v>11</v>
      </c>
      <c r="J39" s="71">
        <v>0</v>
      </c>
      <c r="K39" s="71">
        <v>0</v>
      </c>
      <c r="L39" s="71">
        <v>28</v>
      </c>
      <c r="M39" s="71">
        <v>13</v>
      </c>
      <c r="N39" s="71">
        <v>0</v>
      </c>
      <c r="O39" s="71">
        <v>7</v>
      </c>
      <c r="P39" s="72">
        <v>2</v>
      </c>
    </row>
    <row r="40" spans="1:16" s="42" customFormat="1">
      <c r="A40" s="82"/>
      <c r="B40" s="76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83"/>
    </row>
    <row r="41" spans="1:16" s="42" customFormat="1">
      <c r="A41" s="73" t="s">
        <v>83</v>
      </c>
      <c r="B41" s="241">
        <f>SUM(B42:B43)</f>
        <v>432</v>
      </c>
      <c r="C41" s="241">
        <f t="shared" ref="C41:P41" si="9">SUM(C42:C43)</f>
        <v>124</v>
      </c>
      <c r="D41" s="241">
        <f t="shared" si="9"/>
        <v>140</v>
      </c>
      <c r="E41" s="241">
        <f t="shared" si="9"/>
        <v>0</v>
      </c>
      <c r="F41" s="241">
        <f t="shared" si="9"/>
        <v>20</v>
      </c>
      <c r="G41" s="241">
        <f t="shared" si="9"/>
        <v>35</v>
      </c>
      <c r="H41" s="241">
        <f t="shared" si="9"/>
        <v>29</v>
      </c>
      <c r="I41" s="241">
        <f t="shared" si="9"/>
        <v>6</v>
      </c>
      <c r="J41" s="241">
        <f t="shared" si="9"/>
        <v>9</v>
      </c>
      <c r="K41" s="241">
        <f t="shared" si="9"/>
        <v>0</v>
      </c>
      <c r="L41" s="241">
        <f t="shared" si="9"/>
        <v>7</v>
      </c>
      <c r="M41" s="241">
        <f t="shared" si="9"/>
        <v>18</v>
      </c>
      <c r="N41" s="241">
        <f t="shared" si="9"/>
        <v>23</v>
      </c>
      <c r="O41" s="241">
        <f t="shared" si="9"/>
        <v>13</v>
      </c>
      <c r="P41" s="242">
        <f t="shared" si="9"/>
        <v>8</v>
      </c>
    </row>
    <row r="42" spans="1:16" s="42" customFormat="1">
      <c r="A42" s="75" t="s">
        <v>419</v>
      </c>
      <c r="B42" s="76">
        <f t="shared" si="2"/>
        <v>224</v>
      </c>
      <c r="C42" s="71">
        <v>49</v>
      </c>
      <c r="D42" s="71">
        <v>114</v>
      </c>
      <c r="E42" s="71">
        <v>0</v>
      </c>
      <c r="F42" s="71">
        <v>2</v>
      </c>
      <c r="G42" s="71">
        <v>12</v>
      </c>
      <c r="H42" s="71">
        <v>15</v>
      </c>
      <c r="I42" s="71">
        <v>4</v>
      </c>
      <c r="J42" s="71">
        <v>6</v>
      </c>
      <c r="K42" s="71">
        <v>0</v>
      </c>
      <c r="L42" s="71">
        <v>7</v>
      </c>
      <c r="M42" s="71">
        <v>4</v>
      </c>
      <c r="N42" s="71">
        <v>4</v>
      </c>
      <c r="O42" s="71">
        <v>6</v>
      </c>
      <c r="P42" s="72">
        <v>1</v>
      </c>
    </row>
    <row r="43" spans="1:16" s="42" customFormat="1">
      <c r="A43" s="75" t="s">
        <v>100</v>
      </c>
      <c r="B43" s="76">
        <f t="shared" si="2"/>
        <v>208</v>
      </c>
      <c r="C43" s="71">
        <v>75</v>
      </c>
      <c r="D43" s="71">
        <v>26</v>
      </c>
      <c r="E43" s="71">
        <v>0</v>
      </c>
      <c r="F43" s="71">
        <v>18</v>
      </c>
      <c r="G43" s="71">
        <v>23</v>
      </c>
      <c r="H43" s="71">
        <v>14</v>
      </c>
      <c r="I43" s="71">
        <v>2</v>
      </c>
      <c r="J43" s="71">
        <v>3</v>
      </c>
      <c r="K43" s="71">
        <v>0</v>
      </c>
      <c r="L43" s="71">
        <v>0</v>
      </c>
      <c r="M43" s="71">
        <v>14</v>
      </c>
      <c r="N43" s="71">
        <v>19</v>
      </c>
      <c r="O43" s="71">
        <v>7</v>
      </c>
      <c r="P43" s="72">
        <v>7</v>
      </c>
    </row>
    <row r="44" spans="1:16" s="42" customFormat="1">
      <c r="A44" s="75"/>
      <c r="B44" s="76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83"/>
    </row>
    <row r="45" spans="1:16">
      <c r="A45" s="73" t="s">
        <v>84</v>
      </c>
      <c r="B45" s="241">
        <f>SUM(B46:B47)</f>
        <v>699</v>
      </c>
      <c r="C45" s="241">
        <f t="shared" ref="C45:P45" si="10">SUM(C46:C47)</f>
        <v>225</v>
      </c>
      <c r="D45" s="241">
        <f t="shared" si="10"/>
        <v>166</v>
      </c>
      <c r="E45" s="241">
        <f t="shared" si="10"/>
        <v>0</v>
      </c>
      <c r="F45" s="241">
        <f t="shared" si="10"/>
        <v>57</v>
      </c>
      <c r="G45" s="241">
        <f t="shared" si="10"/>
        <v>51</v>
      </c>
      <c r="H45" s="241">
        <f t="shared" si="10"/>
        <v>18</v>
      </c>
      <c r="I45" s="241">
        <f t="shared" si="10"/>
        <v>60</v>
      </c>
      <c r="J45" s="241">
        <f t="shared" si="10"/>
        <v>1</v>
      </c>
      <c r="K45" s="241">
        <f t="shared" si="10"/>
        <v>0</v>
      </c>
      <c r="L45" s="241">
        <f t="shared" si="10"/>
        <v>17</v>
      </c>
      <c r="M45" s="241">
        <f t="shared" si="10"/>
        <v>46</v>
      </c>
      <c r="N45" s="241">
        <f t="shared" si="10"/>
        <v>5</v>
      </c>
      <c r="O45" s="241">
        <f t="shared" si="10"/>
        <v>6</v>
      </c>
      <c r="P45" s="242">
        <f t="shared" si="10"/>
        <v>47</v>
      </c>
    </row>
    <row r="46" spans="1:16" s="42" customFormat="1">
      <c r="A46" s="75" t="s">
        <v>101</v>
      </c>
      <c r="B46" s="76">
        <f t="shared" si="2"/>
        <v>521</v>
      </c>
      <c r="C46" s="71">
        <v>192</v>
      </c>
      <c r="D46" s="71">
        <v>117</v>
      </c>
      <c r="E46" s="71">
        <v>0</v>
      </c>
      <c r="F46" s="71">
        <v>41</v>
      </c>
      <c r="G46" s="71">
        <v>41</v>
      </c>
      <c r="H46" s="71">
        <v>11</v>
      </c>
      <c r="I46" s="71">
        <v>45</v>
      </c>
      <c r="J46" s="71">
        <v>0</v>
      </c>
      <c r="K46" s="71">
        <v>0</v>
      </c>
      <c r="L46" s="71">
        <v>0</v>
      </c>
      <c r="M46" s="71">
        <v>30</v>
      </c>
      <c r="N46" s="71">
        <v>0</v>
      </c>
      <c r="O46" s="71">
        <v>0</v>
      </c>
      <c r="P46" s="72">
        <v>44</v>
      </c>
    </row>
    <row r="47" spans="1:16" s="42" customFormat="1">
      <c r="A47" s="75" t="s">
        <v>102</v>
      </c>
      <c r="B47" s="76">
        <f t="shared" si="2"/>
        <v>178</v>
      </c>
      <c r="C47" s="71">
        <v>33</v>
      </c>
      <c r="D47" s="71">
        <v>49</v>
      </c>
      <c r="E47" s="71">
        <v>0</v>
      </c>
      <c r="F47" s="71">
        <v>16</v>
      </c>
      <c r="G47" s="71">
        <v>10</v>
      </c>
      <c r="H47" s="71">
        <v>7</v>
      </c>
      <c r="I47" s="71">
        <v>15</v>
      </c>
      <c r="J47" s="71">
        <v>1</v>
      </c>
      <c r="K47" s="71">
        <v>0</v>
      </c>
      <c r="L47" s="71">
        <v>17</v>
      </c>
      <c r="M47" s="71">
        <v>16</v>
      </c>
      <c r="N47" s="71">
        <v>5</v>
      </c>
      <c r="O47" s="71">
        <v>6</v>
      </c>
      <c r="P47" s="72">
        <v>3</v>
      </c>
    </row>
    <row r="48" spans="1:16">
      <c r="A48" s="75"/>
      <c r="B48" s="76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83"/>
    </row>
    <row r="49" spans="1:16">
      <c r="A49" s="73" t="s">
        <v>85</v>
      </c>
      <c r="B49" s="241">
        <f>SUM(B50:B51)</f>
        <v>535</v>
      </c>
      <c r="C49" s="241">
        <f t="shared" ref="C49:P49" si="11">SUM(C50:C51)</f>
        <v>136</v>
      </c>
      <c r="D49" s="241">
        <f t="shared" si="11"/>
        <v>91</v>
      </c>
      <c r="E49" s="241">
        <f t="shared" si="11"/>
        <v>0</v>
      </c>
      <c r="F49" s="241">
        <f t="shared" si="11"/>
        <v>63</v>
      </c>
      <c r="G49" s="241">
        <f t="shared" si="11"/>
        <v>64</v>
      </c>
      <c r="H49" s="241">
        <f t="shared" si="11"/>
        <v>28</v>
      </c>
      <c r="I49" s="241">
        <f t="shared" si="11"/>
        <v>29</v>
      </c>
      <c r="J49" s="241">
        <f t="shared" si="11"/>
        <v>3</v>
      </c>
      <c r="K49" s="241">
        <f t="shared" si="11"/>
        <v>0</v>
      </c>
      <c r="L49" s="241">
        <f t="shared" si="11"/>
        <v>34</v>
      </c>
      <c r="M49" s="241">
        <f t="shared" si="11"/>
        <v>60</v>
      </c>
      <c r="N49" s="241">
        <f t="shared" si="11"/>
        <v>8</v>
      </c>
      <c r="O49" s="241">
        <f t="shared" si="11"/>
        <v>14</v>
      </c>
      <c r="P49" s="242">
        <f t="shared" si="11"/>
        <v>5</v>
      </c>
    </row>
    <row r="50" spans="1:16">
      <c r="A50" s="75" t="s">
        <v>420</v>
      </c>
      <c r="B50" s="76">
        <f t="shared" si="2"/>
        <v>435</v>
      </c>
      <c r="C50" s="71">
        <v>102</v>
      </c>
      <c r="D50" s="71">
        <v>56</v>
      </c>
      <c r="E50" s="71">
        <v>0</v>
      </c>
      <c r="F50" s="71">
        <v>61</v>
      </c>
      <c r="G50" s="71">
        <v>49</v>
      </c>
      <c r="H50" s="71">
        <v>24</v>
      </c>
      <c r="I50" s="71">
        <v>20</v>
      </c>
      <c r="J50" s="71">
        <v>3</v>
      </c>
      <c r="K50" s="71">
        <v>0</v>
      </c>
      <c r="L50" s="71">
        <v>34</v>
      </c>
      <c r="M50" s="71">
        <v>60</v>
      </c>
      <c r="N50" s="71">
        <v>8</v>
      </c>
      <c r="O50" s="71">
        <v>14</v>
      </c>
      <c r="P50" s="72">
        <v>4</v>
      </c>
    </row>
    <row r="51" spans="1:16">
      <c r="A51" s="75" t="s">
        <v>103</v>
      </c>
      <c r="B51" s="76">
        <f t="shared" si="2"/>
        <v>100</v>
      </c>
      <c r="C51" s="71">
        <v>34</v>
      </c>
      <c r="D51" s="71">
        <v>35</v>
      </c>
      <c r="E51" s="71">
        <v>0</v>
      </c>
      <c r="F51" s="71">
        <v>2</v>
      </c>
      <c r="G51" s="71">
        <v>15</v>
      </c>
      <c r="H51" s="71">
        <v>4</v>
      </c>
      <c r="I51" s="71">
        <v>9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2">
        <v>1</v>
      </c>
    </row>
    <row r="52" spans="1:16">
      <c r="A52" s="75"/>
      <c r="B52" s="76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83"/>
    </row>
    <row r="53" spans="1:16">
      <c r="A53" s="73" t="s">
        <v>86</v>
      </c>
      <c r="B53" s="241">
        <f>SUM(B54:B56)</f>
        <v>500</v>
      </c>
      <c r="C53" s="241">
        <f t="shared" ref="C53:P53" si="12">SUM(C54:C56)</f>
        <v>213</v>
      </c>
      <c r="D53" s="241">
        <f t="shared" si="12"/>
        <v>44</v>
      </c>
      <c r="E53" s="241">
        <f t="shared" si="12"/>
        <v>1</v>
      </c>
      <c r="F53" s="241">
        <f t="shared" si="12"/>
        <v>60</v>
      </c>
      <c r="G53" s="241">
        <f t="shared" si="12"/>
        <v>28</v>
      </c>
      <c r="H53" s="241">
        <f t="shared" si="12"/>
        <v>17</v>
      </c>
      <c r="I53" s="241">
        <f t="shared" si="12"/>
        <v>25</v>
      </c>
      <c r="J53" s="241">
        <f t="shared" si="12"/>
        <v>1</v>
      </c>
      <c r="K53" s="241">
        <f t="shared" si="12"/>
        <v>7</v>
      </c>
      <c r="L53" s="241">
        <f t="shared" si="12"/>
        <v>31</v>
      </c>
      <c r="M53" s="241">
        <f t="shared" si="12"/>
        <v>24</v>
      </c>
      <c r="N53" s="241">
        <f t="shared" si="12"/>
        <v>7</v>
      </c>
      <c r="O53" s="241">
        <f t="shared" si="12"/>
        <v>1</v>
      </c>
      <c r="P53" s="242">
        <f t="shared" si="12"/>
        <v>41</v>
      </c>
    </row>
    <row r="54" spans="1:16">
      <c r="A54" s="75" t="s">
        <v>104</v>
      </c>
      <c r="B54" s="76">
        <f t="shared" si="2"/>
        <v>65</v>
      </c>
      <c r="C54" s="71">
        <v>44</v>
      </c>
      <c r="D54" s="71">
        <v>10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7</v>
      </c>
      <c r="L54" s="71">
        <v>0</v>
      </c>
      <c r="M54" s="71">
        <v>0</v>
      </c>
      <c r="N54" s="71">
        <v>0</v>
      </c>
      <c r="O54" s="71">
        <v>0</v>
      </c>
      <c r="P54" s="72">
        <v>4</v>
      </c>
    </row>
    <row r="55" spans="1:16">
      <c r="A55" s="75" t="s">
        <v>105</v>
      </c>
      <c r="B55" s="76">
        <f t="shared" si="2"/>
        <v>127</v>
      </c>
      <c r="C55" s="71">
        <v>82</v>
      </c>
      <c r="D55" s="71">
        <v>11</v>
      </c>
      <c r="E55" s="71">
        <v>0</v>
      </c>
      <c r="F55" s="71">
        <v>1</v>
      </c>
      <c r="G55" s="71">
        <v>13</v>
      </c>
      <c r="H55" s="71">
        <v>3</v>
      </c>
      <c r="I55" s="71">
        <v>2</v>
      </c>
      <c r="J55" s="71">
        <v>1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2">
        <v>14</v>
      </c>
    </row>
    <row r="56" spans="1:16">
      <c r="A56" s="75" t="s">
        <v>116</v>
      </c>
      <c r="B56" s="76">
        <f t="shared" si="2"/>
        <v>308</v>
      </c>
      <c r="C56" s="71">
        <v>87</v>
      </c>
      <c r="D56" s="71">
        <v>23</v>
      </c>
      <c r="E56" s="71">
        <v>1</v>
      </c>
      <c r="F56" s="71">
        <v>59</v>
      </c>
      <c r="G56" s="71">
        <v>15</v>
      </c>
      <c r="H56" s="71">
        <v>14</v>
      </c>
      <c r="I56" s="71">
        <v>23</v>
      </c>
      <c r="J56" s="71">
        <v>0</v>
      </c>
      <c r="K56" s="71">
        <v>0</v>
      </c>
      <c r="L56" s="71">
        <v>31</v>
      </c>
      <c r="M56" s="71">
        <v>24</v>
      </c>
      <c r="N56" s="71">
        <v>7</v>
      </c>
      <c r="O56" s="71">
        <v>1</v>
      </c>
      <c r="P56" s="72">
        <v>23</v>
      </c>
    </row>
    <row r="57" spans="1:16">
      <c r="A57" s="75"/>
      <c r="B57" s="76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83"/>
    </row>
    <row r="58" spans="1:16">
      <c r="A58" s="73" t="s">
        <v>87</v>
      </c>
      <c r="B58" s="241">
        <f>SUM(B59)</f>
        <v>825</v>
      </c>
      <c r="C58" s="241">
        <f t="shared" ref="C58:P58" si="13">SUM(C59)</f>
        <v>183</v>
      </c>
      <c r="D58" s="241">
        <f t="shared" si="13"/>
        <v>104</v>
      </c>
      <c r="E58" s="241">
        <f t="shared" si="13"/>
        <v>0</v>
      </c>
      <c r="F58" s="241">
        <f t="shared" si="13"/>
        <v>62</v>
      </c>
      <c r="G58" s="241">
        <f t="shared" si="13"/>
        <v>238</v>
      </c>
      <c r="H58" s="241">
        <f t="shared" si="13"/>
        <v>16</v>
      </c>
      <c r="I58" s="241">
        <f t="shared" si="13"/>
        <v>65</v>
      </c>
      <c r="J58" s="241">
        <f t="shared" si="13"/>
        <v>24</v>
      </c>
      <c r="K58" s="241">
        <f t="shared" si="13"/>
        <v>0</v>
      </c>
      <c r="L58" s="241">
        <f t="shared" si="13"/>
        <v>34</v>
      </c>
      <c r="M58" s="241">
        <f t="shared" si="13"/>
        <v>69</v>
      </c>
      <c r="N58" s="241">
        <f t="shared" si="13"/>
        <v>2</v>
      </c>
      <c r="O58" s="241">
        <f t="shared" si="13"/>
        <v>10</v>
      </c>
      <c r="P58" s="242">
        <f t="shared" si="13"/>
        <v>18</v>
      </c>
    </row>
    <row r="59" spans="1:16">
      <c r="A59" s="75" t="s">
        <v>423</v>
      </c>
      <c r="B59" s="76">
        <f t="shared" si="2"/>
        <v>825</v>
      </c>
      <c r="C59" s="71">
        <v>183</v>
      </c>
      <c r="D59" s="71">
        <v>104</v>
      </c>
      <c r="E59" s="71">
        <v>0</v>
      </c>
      <c r="F59" s="71">
        <v>62</v>
      </c>
      <c r="G59" s="71">
        <v>238</v>
      </c>
      <c r="H59" s="71">
        <v>16</v>
      </c>
      <c r="I59" s="71">
        <v>65</v>
      </c>
      <c r="J59" s="71">
        <v>24</v>
      </c>
      <c r="K59" s="71">
        <v>0</v>
      </c>
      <c r="L59" s="71">
        <v>34</v>
      </c>
      <c r="M59" s="71">
        <v>69</v>
      </c>
      <c r="N59" s="71">
        <v>2</v>
      </c>
      <c r="O59" s="71">
        <v>10</v>
      </c>
      <c r="P59" s="72">
        <v>18</v>
      </c>
    </row>
    <row r="60" spans="1:16">
      <c r="A60" s="75"/>
      <c r="B60" s="76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83"/>
    </row>
    <row r="61" spans="1:16">
      <c r="A61" s="73" t="s">
        <v>88</v>
      </c>
      <c r="B61" s="241">
        <f>SUM(B62)</f>
        <v>1155</v>
      </c>
      <c r="C61" s="241">
        <f t="shared" ref="C61:P61" si="14">SUM(C62)</f>
        <v>285</v>
      </c>
      <c r="D61" s="241">
        <f t="shared" si="14"/>
        <v>190</v>
      </c>
      <c r="E61" s="241">
        <f t="shared" si="14"/>
        <v>0</v>
      </c>
      <c r="F61" s="241">
        <f t="shared" si="14"/>
        <v>104</v>
      </c>
      <c r="G61" s="241">
        <f t="shared" si="14"/>
        <v>259</v>
      </c>
      <c r="H61" s="241">
        <f t="shared" si="14"/>
        <v>34</v>
      </c>
      <c r="I61" s="241">
        <f t="shared" si="14"/>
        <v>28</v>
      </c>
      <c r="J61" s="241">
        <f t="shared" si="14"/>
        <v>9</v>
      </c>
      <c r="K61" s="241">
        <f t="shared" si="14"/>
        <v>0</v>
      </c>
      <c r="L61" s="241">
        <f t="shared" si="14"/>
        <v>42</v>
      </c>
      <c r="M61" s="241">
        <f t="shared" si="14"/>
        <v>127</v>
      </c>
      <c r="N61" s="241">
        <f t="shared" si="14"/>
        <v>11</v>
      </c>
      <c r="O61" s="241">
        <f t="shared" si="14"/>
        <v>14</v>
      </c>
      <c r="P61" s="242">
        <f t="shared" si="14"/>
        <v>52</v>
      </c>
    </row>
    <row r="62" spans="1:16">
      <c r="A62" s="75" t="s">
        <v>421</v>
      </c>
      <c r="B62" s="76">
        <f t="shared" si="2"/>
        <v>1155</v>
      </c>
      <c r="C62" s="71">
        <v>285</v>
      </c>
      <c r="D62" s="71">
        <v>190</v>
      </c>
      <c r="E62" s="71">
        <v>0</v>
      </c>
      <c r="F62" s="71">
        <v>104</v>
      </c>
      <c r="G62" s="71">
        <v>259</v>
      </c>
      <c r="H62" s="71">
        <v>34</v>
      </c>
      <c r="I62" s="71">
        <v>28</v>
      </c>
      <c r="J62" s="71">
        <v>9</v>
      </c>
      <c r="K62" s="71">
        <v>0</v>
      </c>
      <c r="L62" s="71">
        <v>42</v>
      </c>
      <c r="M62" s="71">
        <v>127</v>
      </c>
      <c r="N62" s="71">
        <v>11</v>
      </c>
      <c r="O62" s="71">
        <v>14</v>
      </c>
      <c r="P62" s="72">
        <v>52</v>
      </c>
    </row>
    <row r="63" spans="1:16">
      <c r="A63" s="96" t="s">
        <v>0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103"/>
    </row>
    <row r="64" spans="1:16">
      <c r="A64" s="35" t="s">
        <v>302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</row>
    <row r="65" spans="2:15">
      <c r="B65" s="89"/>
      <c r="O65" s="41"/>
    </row>
  </sheetData>
  <mergeCells count="3">
    <mergeCell ref="C8:P8"/>
    <mergeCell ref="B8:B10"/>
    <mergeCell ref="A8:A10"/>
  </mergeCells>
  <phoneticPr fontId="0" type="noConversion"/>
  <dataValidations disablePrompts="1" count="1">
    <dataValidation operator="equal" allowBlank="1" showErrorMessage="1" errorTitle="ESTIMADO SHREK:" error="El balance en materia penal juvenil no coincide con el dato digitado." sqref="C28:P28 C36:P36 C60:P60 B63:P64 C57:P57 C32:P32 C20:P20 C40:P40 C52:P52 C17:P17 C44:P44 C48:P48 C24:P24"/>
  </dataValidations>
  <printOptions horizontalCentered="1" verticalCentered="1"/>
  <pageMargins left="0" right="0" top="0" bottom="0" header="0.51181102362204722" footer="0.51181102362204722"/>
  <pageSetup paperSize="223" scale="3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6"/>
  <sheetViews>
    <sheetView zoomScale="80" zoomScaleNormal="80" zoomScaleSheetLayoutView="80" workbookViewId="0">
      <pane ySplit="11" topLeftCell="A12" activePane="bottomLeft" state="frozen"/>
      <selection pane="bottomLeft"/>
    </sheetView>
  </sheetViews>
  <sheetFormatPr baseColWidth="10" defaultColWidth="0" defaultRowHeight="15.75" zeroHeight="1"/>
  <cols>
    <col min="1" max="1" width="59.42578125" style="41" customWidth="1"/>
    <col min="2" max="2" width="12" style="41" customWidth="1"/>
    <col min="3" max="3" width="12.5703125" style="41" customWidth="1"/>
    <col min="4" max="4" width="13.140625" style="41" customWidth="1"/>
    <col min="5" max="6" width="13.42578125" style="41" customWidth="1"/>
    <col min="7" max="7" width="14.140625" style="41" bestFit="1" customWidth="1"/>
    <col min="8" max="8" width="13.42578125" style="41" customWidth="1"/>
    <col min="9" max="9" width="14.5703125" style="41" bestFit="1" customWidth="1"/>
    <col min="10" max="10" width="13.7109375" style="41" customWidth="1"/>
    <col min="11" max="11" width="14.42578125" style="41" customWidth="1"/>
    <col min="12" max="12" width="15.140625" style="41" customWidth="1"/>
    <col min="13" max="13" width="15.85546875" style="41" customWidth="1"/>
    <col min="14" max="16384" width="11.42578125" style="41" hidden="1"/>
  </cols>
  <sheetData>
    <row r="1" spans="1:13">
      <c r="A1" s="38" t="s">
        <v>367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>
      <c r="A2" s="42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3">
      <c r="A3" s="239" t="s">
        <v>390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3">
      <c r="A4" s="239" t="s">
        <v>441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3">
      <c r="A5" s="243" t="s">
        <v>391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</row>
    <row r="6" spans="1:13">
      <c r="A6" s="239" t="s">
        <v>449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>
      <c r="A8" s="293" t="s">
        <v>438</v>
      </c>
      <c r="B8" s="293" t="s">
        <v>3</v>
      </c>
      <c r="C8" s="291" t="s">
        <v>388</v>
      </c>
      <c r="D8" s="292"/>
      <c r="E8" s="289" t="s">
        <v>389</v>
      </c>
      <c r="F8" s="290"/>
      <c r="G8" s="290"/>
      <c r="H8" s="290"/>
      <c r="I8" s="290"/>
      <c r="J8" s="290"/>
      <c r="K8" s="290"/>
      <c r="L8" s="290"/>
      <c r="M8" s="290"/>
    </row>
    <row r="9" spans="1:13">
      <c r="A9" s="294"/>
      <c r="B9" s="294"/>
      <c r="C9" s="52" t="s">
        <v>36</v>
      </c>
      <c r="D9" s="132" t="s">
        <v>37</v>
      </c>
      <c r="E9" s="133" t="s">
        <v>38</v>
      </c>
      <c r="F9" s="132" t="s">
        <v>39</v>
      </c>
      <c r="G9" s="132" t="s">
        <v>40</v>
      </c>
      <c r="H9" s="132" t="s">
        <v>41</v>
      </c>
      <c r="I9" s="134" t="s">
        <v>42</v>
      </c>
      <c r="J9" s="97" t="s">
        <v>43</v>
      </c>
      <c r="K9" s="132" t="s">
        <v>44</v>
      </c>
      <c r="L9" s="132" t="s">
        <v>44</v>
      </c>
      <c r="M9" s="98" t="s">
        <v>44</v>
      </c>
    </row>
    <row r="10" spans="1:13">
      <c r="A10" s="294"/>
      <c r="B10" s="294"/>
      <c r="C10" s="52" t="s">
        <v>45</v>
      </c>
      <c r="D10" s="132" t="s">
        <v>45</v>
      </c>
      <c r="E10" s="133" t="s">
        <v>46</v>
      </c>
      <c r="F10" s="132" t="s">
        <v>47</v>
      </c>
      <c r="G10" s="132" t="s">
        <v>48</v>
      </c>
      <c r="H10" s="132" t="s">
        <v>49</v>
      </c>
      <c r="I10" s="134" t="s">
        <v>50</v>
      </c>
      <c r="J10" s="132" t="s">
        <v>51</v>
      </c>
      <c r="K10" s="132" t="s">
        <v>52</v>
      </c>
      <c r="L10" s="132" t="s">
        <v>53</v>
      </c>
      <c r="M10" s="134" t="s">
        <v>54</v>
      </c>
    </row>
    <row r="11" spans="1:13">
      <c r="A11" s="295"/>
      <c r="B11" s="295"/>
      <c r="C11" s="135"/>
      <c r="D11" s="136"/>
      <c r="E11" s="133" t="s">
        <v>55</v>
      </c>
      <c r="F11" s="136"/>
      <c r="G11" s="132" t="s">
        <v>56</v>
      </c>
      <c r="H11" s="132" t="s">
        <v>57</v>
      </c>
      <c r="I11" s="134" t="s">
        <v>58</v>
      </c>
      <c r="J11" s="132" t="s">
        <v>59</v>
      </c>
      <c r="K11" s="132" t="s">
        <v>60</v>
      </c>
      <c r="L11" s="132" t="s">
        <v>61</v>
      </c>
      <c r="M11" s="134" t="s">
        <v>62</v>
      </c>
    </row>
    <row r="12" spans="1:13">
      <c r="A12" s="137"/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0"/>
    </row>
    <row r="13" spans="1:13">
      <c r="A13" s="237" t="s">
        <v>3</v>
      </c>
      <c r="B13" s="67">
        <f>SUM(B15,B19,B22,B26,B30,B34,B38,B42,B46,B50,B54,B59,B62)</f>
        <v>881</v>
      </c>
      <c r="C13" s="67">
        <f t="shared" ref="C13:M13" si="0">SUM(C15,C19,C22,C26,C30,C34,C38,C42,C46,C50,C54,C59,C62)</f>
        <v>484</v>
      </c>
      <c r="D13" s="67">
        <f t="shared" si="0"/>
        <v>397</v>
      </c>
      <c r="E13" s="67">
        <f t="shared" si="0"/>
        <v>40</v>
      </c>
      <c r="F13" s="67">
        <f t="shared" si="0"/>
        <v>165</v>
      </c>
      <c r="G13" s="67">
        <f t="shared" si="0"/>
        <v>1</v>
      </c>
      <c r="H13" s="67">
        <f t="shared" si="0"/>
        <v>0</v>
      </c>
      <c r="I13" s="67">
        <f t="shared" si="0"/>
        <v>21</v>
      </c>
      <c r="J13" s="67">
        <f t="shared" si="0"/>
        <v>0</v>
      </c>
      <c r="K13" s="67">
        <f t="shared" si="0"/>
        <v>0</v>
      </c>
      <c r="L13" s="67">
        <f t="shared" si="0"/>
        <v>161</v>
      </c>
      <c r="M13" s="68">
        <f t="shared" si="0"/>
        <v>9</v>
      </c>
    </row>
    <row r="14" spans="1:13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83"/>
    </row>
    <row r="15" spans="1:13" s="95" customFormat="1">
      <c r="A15" s="73" t="s">
        <v>76</v>
      </c>
      <c r="B15" s="74">
        <f>SUM(B16:B17)</f>
        <v>377</v>
      </c>
      <c r="C15" s="74">
        <f t="shared" ref="C15:M15" si="1">SUM(C16:C17)</f>
        <v>231</v>
      </c>
      <c r="D15" s="74">
        <f t="shared" si="1"/>
        <v>146</v>
      </c>
      <c r="E15" s="74">
        <f t="shared" si="1"/>
        <v>15</v>
      </c>
      <c r="F15" s="74">
        <f t="shared" si="1"/>
        <v>74</v>
      </c>
      <c r="G15" s="74">
        <f t="shared" si="1"/>
        <v>0</v>
      </c>
      <c r="H15" s="74">
        <f t="shared" si="1"/>
        <v>0</v>
      </c>
      <c r="I15" s="74">
        <f t="shared" si="1"/>
        <v>1</v>
      </c>
      <c r="J15" s="74">
        <f t="shared" si="1"/>
        <v>0</v>
      </c>
      <c r="K15" s="74">
        <f t="shared" si="1"/>
        <v>0</v>
      </c>
      <c r="L15" s="74">
        <f t="shared" si="1"/>
        <v>56</v>
      </c>
      <c r="M15" s="233">
        <f t="shared" si="1"/>
        <v>0</v>
      </c>
    </row>
    <row r="16" spans="1:13" s="95" customFormat="1">
      <c r="A16" s="75" t="s">
        <v>4</v>
      </c>
      <c r="B16" s="76">
        <f>SUM(C16:D16)</f>
        <v>376</v>
      </c>
      <c r="C16" s="71">
        <v>230</v>
      </c>
      <c r="D16" s="71">
        <f>SUM(E16:M16)</f>
        <v>146</v>
      </c>
      <c r="E16" s="71">
        <v>15</v>
      </c>
      <c r="F16" s="71">
        <v>74</v>
      </c>
      <c r="G16" s="71">
        <v>0</v>
      </c>
      <c r="H16" s="71">
        <v>0</v>
      </c>
      <c r="I16" s="71">
        <v>1</v>
      </c>
      <c r="J16" s="71">
        <v>0</v>
      </c>
      <c r="K16" s="71">
        <v>0</v>
      </c>
      <c r="L16" s="71">
        <v>56</v>
      </c>
      <c r="M16" s="72">
        <v>0</v>
      </c>
    </row>
    <row r="17" spans="1:13" s="95" customFormat="1">
      <c r="A17" s="75" t="s">
        <v>382</v>
      </c>
      <c r="B17" s="76">
        <f t="shared" ref="B17:B63" si="2">SUM(C17:D17)</f>
        <v>1</v>
      </c>
      <c r="C17" s="71">
        <v>1</v>
      </c>
      <c r="D17" s="71">
        <f t="shared" ref="D17:D63" si="3">SUM(E17:M17)</f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2">
        <v>0</v>
      </c>
    </row>
    <row r="18" spans="1:13" s="95" customFormat="1">
      <c r="A18" s="75"/>
      <c r="B18" s="76"/>
      <c r="C18" s="70"/>
      <c r="D18" s="71"/>
      <c r="E18" s="70"/>
      <c r="F18" s="70"/>
      <c r="G18" s="70"/>
      <c r="H18" s="70"/>
      <c r="I18" s="70"/>
      <c r="J18" s="70"/>
      <c r="K18" s="70"/>
      <c r="L18" s="70"/>
      <c r="M18" s="83"/>
    </row>
    <row r="19" spans="1:13" s="95" customFormat="1">
      <c r="A19" s="73" t="s">
        <v>77</v>
      </c>
      <c r="B19" s="241">
        <f>SUM(B20)</f>
        <v>44</v>
      </c>
      <c r="C19" s="241">
        <f t="shared" ref="C19:M19" si="4">SUM(C20)</f>
        <v>27</v>
      </c>
      <c r="D19" s="241">
        <f t="shared" si="4"/>
        <v>17</v>
      </c>
      <c r="E19" s="241">
        <f t="shared" si="4"/>
        <v>0</v>
      </c>
      <c r="F19" s="241">
        <f t="shared" si="4"/>
        <v>11</v>
      </c>
      <c r="G19" s="241">
        <f t="shared" si="4"/>
        <v>1</v>
      </c>
      <c r="H19" s="241">
        <f t="shared" si="4"/>
        <v>0</v>
      </c>
      <c r="I19" s="241">
        <f t="shared" si="4"/>
        <v>0</v>
      </c>
      <c r="J19" s="241">
        <f t="shared" si="4"/>
        <v>0</v>
      </c>
      <c r="K19" s="241">
        <f t="shared" si="4"/>
        <v>0</v>
      </c>
      <c r="L19" s="241">
        <f t="shared" si="4"/>
        <v>5</v>
      </c>
      <c r="M19" s="242">
        <f t="shared" si="4"/>
        <v>0</v>
      </c>
    </row>
    <row r="20" spans="1:13">
      <c r="A20" s="75" t="s">
        <v>94</v>
      </c>
      <c r="B20" s="76">
        <f t="shared" si="2"/>
        <v>44</v>
      </c>
      <c r="C20" s="71">
        <v>27</v>
      </c>
      <c r="D20" s="71">
        <f t="shared" si="3"/>
        <v>17</v>
      </c>
      <c r="E20" s="71">
        <v>0</v>
      </c>
      <c r="F20" s="71">
        <v>11</v>
      </c>
      <c r="G20" s="71">
        <v>1</v>
      </c>
      <c r="H20" s="71">
        <v>0</v>
      </c>
      <c r="I20" s="71">
        <v>0</v>
      </c>
      <c r="J20" s="71">
        <v>0</v>
      </c>
      <c r="K20" s="71">
        <v>0</v>
      </c>
      <c r="L20" s="71">
        <v>5</v>
      </c>
      <c r="M20" s="72">
        <v>0</v>
      </c>
    </row>
    <row r="21" spans="1:13">
      <c r="A21" s="75"/>
      <c r="B21" s="76"/>
      <c r="C21" s="70"/>
      <c r="D21" s="71"/>
      <c r="E21" s="70"/>
      <c r="F21" s="70"/>
      <c r="G21" s="70"/>
      <c r="H21" s="70"/>
      <c r="I21" s="70"/>
      <c r="J21" s="70"/>
      <c r="K21" s="70"/>
      <c r="L21" s="70"/>
      <c r="M21" s="83"/>
    </row>
    <row r="22" spans="1:13" s="95" customFormat="1">
      <c r="A22" s="73" t="s">
        <v>78</v>
      </c>
      <c r="B22" s="241">
        <f>SUM(B23:B24)</f>
        <v>27</v>
      </c>
      <c r="C22" s="241">
        <f t="shared" ref="C22:M22" si="5">SUM(C23:C24)</f>
        <v>20</v>
      </c>
      <c r="D22" s="241">
        <f t="shared" si="5"/>
        <v>7</v>
      </c>
      <c r="E22" s="241">
        <f t="shared" si="5"/>
        <v>0</v>
      </c>
      <c r="F22" s="241">
        <f t="shared" si="5"/>
        <v>4</v>
      </c>
      <c r="G22" s="241">
        <f t="shared" si="5"/>
        <v>0</v>
      </c>
      <c r="H22" s="241">
        <f t="shared" si="5"/>
        <v>0</v>
      </c>
      <c r="I22" s="241">
        <f t="shared" si="5"/>
        <v>0</v>
      </c>
      <c r="J22" s="241">
        <f t="shared" si="5"/>
        <v>0</v>
      </c>
      <c r="K22" s="241">
        <f t="shared" si="5"/>
        <v>0</v>
      </c>
      <c r="L22" s="241">
        <f t="shared" si="5"/>
        <v>3</v>
      </c>
      <c r="M22" s="242">
        <f t="shared" si="5"/>
        <v>0</v>
      </c>
    </row>
    <row r="23" spans="1:13" s="95" customFormat="1">
      <c r="A23" s="75" t="s">
        <v>114</v>
      </c>
      <c r="B23" s="76">
        <f t="shared" si="2"/>
        <v>27</v>
      </c>
      <c r="C23" s="71">
        <v>20</v>
      </c>
      <c r="D23" s="71">
        <f t="shared" si="3"/>
        <v>7</v>
      </c>
      <c r="E23" s="71">
        <v>0</v>
      </c>
      <c r="F23" s="71">
        <v>4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3</v>
      </c>
      <c r="M23" s="72">
        <v>0</v>
      </c>
    </row>
    <row r="24" spans="1:13" s="95" customFormat="1">
      <c r="A24" s="75" t="s">
        <v>117</v>
      </c>
      <c r="B24" s="76">
        <f t="shared" si="2"/>
        <v>0</v>
      </c>
      <c r="C24" s="71">
        <v>0</v>
      </c>
      <c r="D24" s="71">
        <f t="shared" si="3"/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2">
        <v>0</v>
      </c>
    </row>
    <row r="25" spans="1:13" s="95" customFormat="1">
      <c r="A25" s="75"/>
      <c r="B25" s="76"/>
      <c r="C25" s="70"/>
      <c r="D25" s="71"/>
      <c r="E25" s="70"/>
      <c r="F25" s="70"/>
      <c r="G25" s="70"/>
      <c r="H25" s="70"/>
      <c r="I25" s="70"/>
      <c r="J25" s="70"/>
      <c r="K25" s="70"/>
      <c r="L25" s="70"/>
      <c r="M25" s="83"/>
    </row>
    <row r="26" spans="1:13" s="95" customFormat="1">
      <c r="A26" s="73" t="s">
        <v>79</v>
      </c>
      <c r="B26" s="241">
        <f>SUM(B27:B28)</f>
        <v>36</v>
      </c>
      <c r="C26" s="241">
        <f t="shared" ref="C26:M26" si="6">SUM(C27:C28)</f>
        <v>16</v>
      </c>
      <c r="D26" s="241">
        <f t="shared" si="6"/>
        <v>20</v>
      </c>
      <c r="E26" s="241">
        <f t="shared" si="6"/>
        <v>4</v>
      </c>
      <c r="F26" s="241">
        <f t="shared" si="6"/>
        <v>6</v>
      </c>
      <c r="G26" s="241">
        <f t="shared" si="6"/>
        <v>0</v>
      </c>
      <c r="H26" s="241">
        <f t="shared" si="6"/>
        <v>0</v>
      </c>
      <c r="I26" s="241">
        <f t="shared" si="6"/>
        <v>2</v>
      </c>
      <c r="J26" s="241">
        <f t="shared" si="6"/>
        <v>0</v>
      </c>
      <c r="K26" s="241">
        <f t="shared" si="6"/>
        <v>0</v>
      </c>
      <c r="L26" s="241">
        <f t="shared" si="6"/>
        <v>8</v>
      </c>
      <c r="M26" s="242">
        <f t="shared" si="6"/>
        <v>0</v>
      </c>
    </row>
    <row r="27" spans="1:13" s="95" customFormat="1">
      <c r="A27" s="75" t="s">
        <v>95</v>
      </c>
      <c r="B27" s="76">
        <f t="shared" si="2"/>
        <v>16</v>
      </c>
      <c r="C27" s="71">
        <v>4</v>
      </c>
      <c r="D27" s="71">
        <f t="shared" si="3"/>
        <v>12</v>
      </c>
      <c r="E27" s="71">
        <v>1</v>
      </c>
      <c r="F27" s="71">
        <v>4</v>
      </c>
      <c r="G27" s="71">
        <v>0</v>
      </c>
      <c r="H27" s="71">
        <v>0</v>
      </c>
      <c r="I27" s="71">
        <v>1</v>
      </c>
      <c r="J27" s="71">
        <v>0</v>
      </c>
      <c r="K27" s="71">
        <v>0</v>
      </c>
      <c r="L27" s="71">
        <v>6</v>
      </c>
      <c r="M27" s="72">
        <v>0</v>
      </c>
    </row>
    <row r="28" spans="1:13">
      <c r="A28" s="75" t="s">
        <v>436</v>
      </c>
      <c r="B28" s="76">
        <f t="shared" si="2"/>
        <v>20</v>
      </c>
      <c r="C28" s="71">
        <v>12</v>
      </c>
      <c r="D28" s="71">
        <f t="shared" si="3"/>
        <v>8</v>
      </c>
      <c r="E28" s="71">
        <v>3</v>
      </c>
      <c r="F28" s="71">
        <v>2</v>
      </c>
      <c r="G28" s="71">
        <v>0</v>
      </c>
      <c r="H28" s="71">
        <v>0</v>
      </c>
      <c r="I28" s="71">
        <v>1</v>
      </c>
      <c r="J28" s="71">
        <v>0</v>
      </c>
      <c r="K28" s="71">
        <v>0</v>
      </c>
      <c r="L28" s="71">
        <v>2</v>
      </c>
      <c r="M28" s="72">
        <v>0</v>
      </c>
    </row>
    <row r="29" spans="1:13">
      <c r="A29" s="75"/>
      <c r="B29" s="76"/>
      <c r="C29" s="70"/>
      <c r="D29" s="71"/>
      <c r="E29" s="70"/>
      <c r="F29" s="70"/>
      <c r="G29" s="70"/>
      <c r="H29" s="70"/>
      <c r="I29" s="70"/>
      <c r="J29" s="70"/>
      <c r="K29" s="70"/>
      <c r="L29" s="70"/>
      <c r="M29" s="83"/>
    </row>
    <row r="30" spans="1:13" s="95" customFormat="1">
      <c r="A30" s="73" t="s">
        <v>80</v>
      </c>
      <c r="B30" s="241">
        <f>SUM(B31:B32)</f>
        <v>67</v>
      </c>
      <c r="C30" s="241">
        <f t="shared" ref="C30:M30" si="7">SUM(C31:C32)</f>
        <v>27</v>
      </c>
      <c r="D30" s="241">
        <f t="shared" si="7"/>
        <v>40</v>
      </c>
      <c r="E30" s="241">
        <f t="shared" si="7"/>
        <v>0</v>
      </c>
      <c r="F30" s="241">
        <f t="shared" si="7"/>
        <v>24</v>
      </c>
      <c r="G30" s="241">
        <f t="shared" si="7"/>
        <v>0</v>
      </c>
      <c r="H30" s="241">
        <f t="shared" si="7"/>
        <v>0</v>
      </c>
      <c r="I30" s="241">
        <f t="shared" si="7"/>
        <v>0</v>
      </c>
      <c r="J30" s="241">
        <f t="shared" si="7"/>
        <v>0</v>
      </c>
      <c r="K30" s="241">
        <f t="shared" si="7"/>
        <v>0</v>
      </c>
      <c r="L30" s="241">
        <f t="shared" si="7"/>
        <v>16</v>
      </c>
      <c r="M30" s="242">
        <f t="shared" si="7"/>
        <v>0</v>
      </c>
    </row>
    <row r="31" spans="1:13" s="95" customFormat="1">
      <c r="A31" s="75" t="s">
        <v>96</v>
      </c>
      <c r="B31" s="76">
        <f t="shared" si="2"/>
        <v>60</v>
      </c>
      <c r="C31" s="71">
        <v>25</v>
      </c>
      <c r="D31" s="71">
        <f t="shared" si="3"/>
        <v>35</v>
      </c>
      <c r="E31" s="71">
        <v>0</v>
      </c>
      <c r="F31" s="71">
        <v>24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11</v>
      </c>
      <c r="M31" s="72">
        <v>0</v>
      </c>
    </row>
    <row r="32" spans="1:13" s="95" customFormat="1">
      <c r="A32" s="75" t="s">
        <v>97</v>
      </c>
      <c r="B32" s="76">
        <f t="shared" si="2"/>
        <v>7</v>
      </c>
      <c r="C32" s="71">
        <v>2</v>
      </c>
      <c r="D32" s="71">
        <f t="shared" si="3"/>
        <v>5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5</v>
      </c>
      <c r="M32" s="72">
        <v>0</v>
      </c>
    </row>
    <row r="33" spans="1:13" s="95" customFormat="1">
      <c r="A33" s="75"/>
      <c r="B33" s="76"/>
      <c r="C33" s="70"/>
      <c r="D33" s="71"/>
      <c r="E33" s="70"/>
      <c r="F33" s="70"/>
      <c r="G33" s="70"/>
      <c r="H33" s="70"/>
      <c r="I33" s="70"/>
      <c r="J33" s="70"/>
      <c r="K33" s="70"/>
      <c r="L33" s="70"/>
      <c r="M33" s="83"/>
    </row>
    <row r="34" spans="1:13">
      <c r="A34" s="73" t="s">
        <v>81</v>
      </c>
      <c r="B34" s="241">
        <f>SUM(B35:B36)</f>
        <v>78</v>
      </c>
      <c r="C34" s="241">
        <f t="shared" ref="C34:M34" si="8">SUM(C35:C36)</f>
        <v>31</v>
      </c>
      <c r="D34" s="241">
        <f t="shared" si="8"/>
        <v>47</v>
      </c>
      <c r="E34" s="241">
        <f t="shared" si="8"/>
        <v>12</v>
      </c>
      <c r="F34" s="241">
        <f t="shared" si="8"/>
        <v>13</v>
      </c>
      <c r="G34" s="241">
        <f t="shared" si="8"/>
        <v>0</v>
      </c>
      <c r="H34" s="241">
        <f t="shared" si="8"/>
        <v>0</v>
      </c>
      <c r="I34" s="241">
        <f t="shared" si="8"/>
        <v>7</v>
      </c>
      <c r="J34" s="241">
        <f t="shared" si="8"/>
        <v>0</v>
      </c>
      <c r="K34" s="241">
        <f t="shared" si="8"/>
        <v>0</v>
      </c>
      <c r="L34" s="241">
        <f t="shared" si="8"/>
        <v>15</v>
      </c>
      <c r="M34" s="242">
        <f t="shared" si="8"/>
        <v>0</v>
      </c>
    </row>
    <row r="35" spans="1:13" s="95" customFormat="1">
      <c r="A35" s="75" t="s">
        <v>98</v>
      </c>
      <c r="B35" s="76">
        <f t="shared" si="2"/>
        <v>73</v>
      </c>
      <c r="C35" s="71">
        <v>30</v>
      </c>
      <c r="D35" s="71">
        <f t="shared" si="3"/>
        <v>43</v>
      </c>
      <c r="E35" s="71">
        <v>12</v>
      </c>
      <c r="F35" s="71">
        <v>13</v>
      </c>
      <c r="G35" s="71">
        <v>0</v>
      </c>
      <c r="H35" s="71">
        <v>0</v>
      </c>
      <c r="I35" s="71">
        <v>7</v>
      </c>
      <c r="J35" s="71">
        <v>0</v>
      </c>
      <c r="K35" s="71">
        <v>0</v>
      </c>
      <c r="L35" s="71">
        <v>11</v>
      </c>
      <c r="M35" s="72">
        <v>0</v>
      </c>
    </row>
    <row r="36" spans="1:13" s="95" customFormat="1">
      <c r="A36" s="75" t="s">
        <v>417</v>
      </c>
      <c r="B36" s="76">
        <f t="shared" si="2"/>
        <v>5</v>
      </c>
      <c r="C36" s="71">
        <v>1</v>
      </c>
      <c r="D36" s="71">
        <f t="shared" si="3"/>
        <v>4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4</v>
      </c>
      <c r="M36" s="72">
        <v>0</v>
      </c>
    </row>
    <row r="37" spans="1:13" s="95" customFormat="1">
      <c r="A37" s="75"/>
      <c r="B37" s="76"/>
      <c r="C37" s="70"/>
      <c r="D37" s="71"/>
      <c r="E37" s="70"/>
      <c r="F37" s="70"/>
      <c r="G37" s="70"/>
      <c r="H37" s="70"/>
      <c r="I37" s="70"/>
      <c r="J37" s="70"/>
      <c r="K37" s="70"/>
      <c r="L37" s="70"/>
      <c r="M37" s="83"/>
    </row>
    <row r="38" spans="1:13" s="95" customFormat="1">
      <c r="A38" s="73" t="s">
        <v>82</v>
      </c>
      <c r="B38" s="241">
        <f>SUM(B39:B40)</f>
        <v>39</v>
      </c>
      <c r="C38" s="241">
        <f t="shared" ref="C38:M38" si="9">SUM(C39:C40)</f>
        <v>23</v>
      </c>
      <c r="D38" s="241">
        <f t="shared" si="9"/>
        <v>16</v>
      </c>
      <c r="E38" s="241">
        <f t="shared" si="9"/>
        <v>1</v>
      </c>
      <c r="F38" s="241">
        <f t="shared" si="9"/>
        <v>8</v>
      </c>
      <c r="G38" s="241">
        <f t="shared" si="9"/>
        <v>0</v>
      </c>
      <c r="H38" s="241">
        <f t="shared" si="9"/>
        <v>0</v>
      </c>
      <c r="I38" s="241">
        <f t="shared" si="9"/>
        <v>1</v>
      </c>
      <c r="J38" s="241">
        <f t="shared" si="9"/>
        <v>0</v>
      </c>
      <c r="K38" s="241">
        <f t="shared" si="9"/>
        <v>0</v>
      </c>
      <c r="L38" s="241">
        <f t="shared" si="9"/>
        <v>6</v>
      </c>
      <c r="M38" s="242">
        <f t="shared" si="9"/>
        <v>0</v>
      </c>
    </row>
    <row r="39" spans="1:13" s="95" customFormat="1">
      <c r="A39" s="75" t="s">
        <v>418</v>
      </c>
      <c r="B39" s="76">
        <f t="shared" si="2"/>
        <v>28</v>
      </c>
      <c r="C39" s="71">
        <v>15</v>
      </c>
      <c r="D39" s="71">
        <f t="shared" si="3"/>
        <v>13</v>
      </c>
      <c r="E39" s="71">
        <v>1</v>
      </c>
      <c r="F39" s="71">
        <v>6</v>
      </c>
      <c r="G39" s="71">
        <v>0</v>
      </c>
      <c r="H39" s="71">
        <v>0</v>
      </c>
      <c r="I39" s="71">
        <v>1</v>
      </c>
      <c r="J39" s="71">
        <v>0</v>
      </c>
      <c r="K39" s="71">
        <v>0</v>
      </c>
      <c r="L39" s="71">
        <v>5</v>
      </c>
      <c r="M39" s="72">
        <v>0</v>
      </c>
    </row>
    <row r="40" spans="1:13">
      <c r="A40" s="82" t="s">
        <v>99</v>
      </c>
      <c r="B40" s="76">
        <f t="shared" si="2"/>
        <v>11</v>
      </c>
      <c r="C40" s="71">
        <v>8</v>
      </c>
      <c r="D40" s="71">
        <f t="shared" si="3"/>
        <v>3</v>
      </c>
      <c r="E40" s="71">
        <v>0</v>
      </c>
      <c r="F40" s="71">
        <v>2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1</v>
      </c>
      <c r="M40" s="72">
        <v>0</v>
      </c>
    </row>
    <row r="41" spans="1:13" s="95" customFormat="1">
      <c r="A41" s="82"/>
      <c r="B41" s="76"/>
      <c r="C41" s="70"/>
      <c r="D41" s="71"/>
      <c r="E41" s="70"/>
      <c r="F41" s="70"/>
      <c r="G41" s="70"/>
      <c r="H41" s="70"/>
      <c r="I41" s="70"/>
      <c r="J41" s="70"/>
      <c r="K41" s="70"/>
      <c r="L41" s="70"/>
      <c r="M41" s="83"/>
    </row>
    <row r="42" spans="1:13" s="95" customFormat="1">
      <c r="A42" s="73" t="s">
        <v>83</v>
      </c>
      <c r="B42" s="241">
        <f>SUM(B43:B44)</f>
        <v>6</v>
      </c>
      <c r="C42" s="241">
        <f t="shared" ref="C42:M42" si="10">SUM(C43:C44)</f>
        <v>3</v>
      </c>
      <c r="D42" s="241">
        <f t="shared" si="10"/>
        <v>3</v>
      </c>
      <c r="E42" s="241">
        <f t="shared" si="10"/>
        <v>0</v>
      </c>
      <c r="F42" s="241">
        <f t="shared" si="10"/>
        <v>1</v>
      </c>
      <c r="G42" s="241">
        <f t="shared" si="10"/>
        <v>0</v>
      </c>
      <c r="H42" s="241">
        <f t="shared" si="10"/>
        <v>0</v>
      </c>
      <c r="I42" s="241">
        <f t="shared" si="10"/>
        <v>1</v>
      </c>
      <c r="J42" s="241">
        <f t="shared" si="10"/>
        <v>0</v>
      </c>
      <c r="K42" s="241">
        <f t="shared" si="10"/>
        <v>0</v>
      </c>
      <c r="L42" s="241">
        <f t="shared" si="10"/>
        <v>1</v>
      </c>
      <c r="M42" s="242">
        <f t="shared" si="10"/>
        <v>0</v>
      </c>
    </row>
    <row r="43" spans="1:13" s="95" customFormat="1">
      <c r="A43" s="75" t="s">
        <v>419</v>
      </c>
      <c r="B43" s="76">
        <f t="shared" si="2"/>
        <v>4</v>
      </c>
      <c r="C43" s="71">
        <v>2</v>
      </c>
      <c r="D43" s="71">
        <f t="shared" si="3"/>
        <v>2</v>
      </c>
      <c r="E43" s="71">
        <v>0</v>
      </c>
      <c r="F43" s="71">
        <v>0</v>
      </c>
      <c r="G43" s="71">
        <v>0</v>
      </c>
      <c r="H43" s="71">
        <v>0</v>
      </c>
      <c r="I43" s="71">
        <v>1</v>
      </c>
      <c r="J43" s="71">
        <v>0</v>
      </c>
      <c r="K43" s="71">
        <v>0</v>
      </c>
      <c r="L43" s="71">
        <v>1</v>
      </c>
      <c r="M43" s="72">
        <v>0</v>
      </c>
    </row>
    <row r="44" spans="1:13" s="95" customFormat="1">
      <c r="A44" s="75" t="s">
        <v>100</v>
      </c>
      <c r="B44" s="76">
        <f t="shared" si="2"/>
        <v>2</v>
      </c>
      <c r="C44" s="71">
        <v>1</v>
      </c>
      <c r="D44" s="71">
        <f t="shared" si="3"/>
        <v>1</v>
      </c>
      <c r="E44" s="71">
        <v>0</v>
      </c>
      <c r="F44" s="71">
        <v>1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2">
        <v>0</v>
      </c>
    </row>
    <row r="45" spans="1:13" s="95" customFormat="1">
      <c r="A45" s="75"/>
      <c r="B45" s="76"/>
      <c r="C45" s="70"/>
      <c r="D45" s="71"/>
      <c r="E45" s="70"/>
      <c r="F45" s="70"/>
      <c r="G45" s="70"/>
      <c r="H45" s="70"/>
      <c r="I45" s="70"/>
      <c r="J45" s="70"/>
      <c r="K45" s="70"/>
      <c r="L45" s="70"/>
      <c r="M45" s="83"/>
    </row>
    <row r="46" spans="1:13" s="95" customFormat="1">
      <c r="A46" s="73" t="s">
        <v>84</v>
      </c>
      <c r="B46" s="241">
        <f>SUM(B47:B48)</f>
        <v>60</v>
      </c>
      <c r="C46" s="241">
        <f t="shared" ref="C46:M46" si="11">SUM(C47:C48)</f>
        <v>47</v>
      </c>
      <c r="D46" s="241">
        <f t="shared" si="11"/>
        <v>13</v>
      </c>
      <c r="E46" s="241">
        <f t="shared" si="11"/>
        <v>0</v>
      </c>
      <c r="F46" s="241">
        <f t="shared" si="11"/>
        <v>6</v>
      </c>
      <c r="G46" s="241">
        <f t="shared" si="11"/>
        <v>0</v>
      </c>
      <c r="H46" s="241">
        <f t="shared" si="11"/>
        <v>0</v>
      </c>
      <c r="I46" s="241">
        <f t="shared" si="11"/>
        <v>0</v>
      </c>
      <c r="J46" s="241">
        <f t="shared" si="11"/>
        <v>0</v>
      </c>
      <c r="K46" s="241">
        <f t="shared" si="11"/>
        <v>0</v>
      </c>
      <c r="L46" s="241">
        <f t="shared" si="11"/>
        <v>4</v>
      </c>
      <c r="M46" s="242">
        <f t="shared" si="11"/>
        <v>3</v>
      </c>
    </row>
    <row r="47" spans="1:13">
      <c r="A47" s="75" t="s">
        <v>101</v>
      </c>
      <c r="B47" s="76">
        <f t="shared" si="2"/>
        <v>45</v>
      </c>
      <c r="C47" s="71">
        <v>35</v>
      </c>
      <c r="D47" s="71">
        <f t="shared" si="3"/>
        <v>10</v>
      </c>
      <c r="E47" s="71">
        <v>0</v>
      </c>
      <c r="F47" s="71">
        <v>6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4</v>
      </c>
      <c r="M47" s="72">
        <v>0</v>
      </c>
    </row>
    <row r="48" spans="1:13" s="95" customFormat="1">
      <c r="A48" s="75" t="s">
        <v>102</v>
      </c>
      <c r="B48" s="76">
        <f t="shared" si="2"/>
        <v>15</v>
      </c>
      <c r="C48" s="71">
        <v>12</v>
      </c>
      <c r="D48" s="71">
        <f t="shared" si="3"/>
        <v>3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2">
        <v>3</v>
      </c>
    </row>
    <row r="49" spans="1:16">
      <c r="A49" s="75"/>
      <c r="B49" s="76"/>
      <c r="C49" s="70"/>
      <c r="D49" s="71"/>
      <c r="E49" s="70"/>
      <c r="F49" s="70"/>
      <c r="G49" s="70"/>
      <c r="H49" s="70"/>
      <c r="I49" s="70"/>
      <c r="J49" s="70"/>
      <c r="K49" s="70"/>
      <c r="L49" s="70"/>
      <c r="M49" s="83"/>
    </row>
    <row r="50" spans="1:16">
      <c r="A50" s="73" t="s">
        <v>85</v>
      </c>
      <c r="B50" s="241">
        <f>SUM(B51:B52)</f>
        <v>29</v>
      </c>
      <c r="C50" s="241">
        <f t="shared" ref="C50:M50" si="12">SUM(C51:C52)</f>
        <v>16</v>
      </c>
      <c r="D50" s="241">
        <f t="shared" si="12"/>
        <v>13</v>
      </c>
      <c r="E50" s="241">
        <f t="shared" si="12"/>
        <v>0</v>
      </c>
      <c r="F50" s="241">
        <f t="shared" si="12"/>
        <v>1</v>
      </c>
      <c r="G50" s="241">
        <f t="shared" si="12"/>
        <v>0</v>
      </c>
      <c r="H50" s="241">
        <f t="shared" si="12"/>
        <v>0</v>
      </c>
      <c r="I50" s="241">
        <f t="shared" si="12"/>
        <v>2</v>
      </c>
      <c r="J50" s="241">
        <f t="shared" si="12"/>
        <v>0</v>
      </c>
      <c r="K50" s="241">
        <f t="shared" si="12"/>
        <v>0</v>
      </c>
      <c r="L50" s="241">
        <f t="shared" si="12"/>
        <v>10</v>
      </c>
      <c r="M50" s="242">
        <f t="shared" si="12"/>
        <v>0</v>
      </c>
    </row>
    <row r="51" spans="1:16">
      <c r="A51" s="75" t="s">
        <v>420</v>
      </c>
      <c r="B51" s="76">
        <f t="shared" si="2"/>
        <v>20</v>
      </c>
      <c r="C51" s="71">
        <v>11</v>
      </c>
      <c r="D51" s="71">
        <f t="shared" si="3"/>
        <v>9</v>
      </c>
      <c r="E51" s="71">
        <v>0</v>
      </c>
      <c r="F51" s="71">
        <v>1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8</v>
      </c>
      <c r="M51" s="72">
        <v>0</v>
      </c>
    </row>
    <row r="52" spans="1:16">
      <c r="A52" s="75" t="s">
        <v>103</v>
      </c>
      <c r="B52" s="76">
        <f t="shared" si="2"/>
        <v>9</v>
      </c>
      <c r="C52" s="71">
        <v>5</v>
      </c>
      <c r="D52" s="71">
        <f t="shared" si="3"/>
        <v>4</v>
      </c>
      <c r="E52" s="71">
        <v>0</v>
      </c>
      <c r="F52" s="71">
        <v>0</v>
      </c>
      <c r="G52" s="71">
        <v>0</v>
      </c>
      <c r="H52" s="71">
        <v>0</v>
      </c>
      <c r="I52" s="71">
        <v>2</v>
      </c>
      <c r="J52" s="71">
        <v>0</v>
      </c>
      <c r="K52" s="71">
        <v>0</v>
      </c>
      <c r="L52" s="71">
        <v>2</v>
      </c>
      <c r="M52" s="72">
        <v>0</v>
      </c>
    </row>
    <row r="53" spans="1:16">
      <c r="A53" s="75"/>
      <c r="B53" s="76"/>
      <c r="C53" s="70"/>
      <c r="D53" s="71"/>
      <c r="E53" s="70"/>
      <c r="F53" s="70"/>
      <c r="G53" s="70"/>
      <c r="H53" s="70"/>
      <c r="I53" s="70"/>
      <c r="J53" s="70"/>
      <c r="K53" s="70"/>
      <c r="L53" s="70"/>
      <c r="M53" s="83"/>
    </row>
    <row r="54" spans="1:16">
      <c r="A54" s="73" t="s">
        <v>86</v>
      </c>
      <c r="B54" s="241">
        <f>SUM(B55:B57)</f>
        <v>25</v>
      </c>
      <c r="C54" s="241">
        <f t="shared" ref="C54:M54" si="13">SUM(C55:C57)</f>
        <v>15</v>
      </c>
      <c r="D54" s="241">
        <f t="shared" si="13"/>
        <v>10</v>
      </c>
      <c r="E54" s="241">
        <f t="shared" si="13"/>
        <v>0</v>
      </c>
      <c r="F54" s="241">
        <f t="shared" si="13"/>
        <v>0</v>
      </c>
      <c r="G54" s="241">
        <f t="shared" si="13"/>
        <v>0</v>
      </c>
      <c r="H54" s="241">
        <f t="shared" si="13"/>
        <v>0</v>
      </c>
      <c r="I54" s="241">
        <f t="shared" si="13"/>
        <v>4</v>
      </c>
      <c r="J54" s="241">
        <f t="shared" si="13"/>
        <v>0</v>
      </c>
      <c r="K54" s="241">
        <f t="shared" si="13"/>
        <v>0</v>
      </c>
      <c r="L54" s="241">
        <f t="shared" si="13"/>
        <v>5</v>
      </c>
      <c r="M54" s="242">
        <f t="shared" si="13"/>
        <v>1</v>
      </c>
    </row>
    <row r="55" spans="1:16">
      <c r="A55" s="75" t="s">
        <v>104</v>
      </c>
      <c r="B55" s="76">
        <f t="shared" si="2"/>
        <v>0</v>
      </c>
      <c r="C55" s="71">
        <v>0</v>
      </c>
      <c r="D55" s="71">
        <f t="shared" si="3"/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2">
        <v>0</v>
      </c>
    </row>
    <row r="56" spans="1:16">
      <c r="A56" s="75" t="s">
        <v>105</v>
      </c>
      <c r="B56" s="76">
        <f t="shared" si="2"/>
        <v>2</v>
      </c>
      <c r="C56" s="71">
        <v>1</v>
      </c>
      <c r="D56" s="71">
        <f t="shared" si="3"/>
        <v>1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1</v>
      </c>
      <c r="M56" s="72">
        <v>0</v>
      </c>
    </row>
    <row r="57" spans="1:16">
      <c r="A57" s="75" t="s">
        <v>116</v>
      </c>
      <c r="B57" s="76">
        <f t="shared" si="2"/>
        <v>23</v>
      </c>
      <c r="C57" s="71">
        <v>14</v>
      </c>
      <c r="D57" s="71">
        <f t="shared" si="3"/>
        <v>9</v>
      </c>
      <c r="E57" s="71">
        <v>0</v>
      </c>
      <c r="F57" s="71">
        <v>0</v>
      </c>
      <c r="G57" s="71">
        <v>0</v>
      </c>
      <c r="H57" s="71">
        <v>0</v>
      </c>
      <c r="I57" s="71">
        <v>4</v>
      </c>
      <c r="J57" s="71">
        <v>0</v>
      </c>
      <c r="K57" s="71">
        <v>0</v>
      </c>
      <c r="L57" s="71">
        <v>4</v>
      </c>
      <c r="M57" s="72">
        <v>1</v>
      </c>
    </row>
    <row r="58" spans="1:16">
      <c r="A58" s="75"/>
      <c r="B58" s="76"/>
      <c r="C58" s="70"/>
      <c r="D58" s="71"/>
      <c r="E58" s="70"/>
      <c r="F58" s="70"/>
      <c r="G58" s="70"/>
      <c r="H58" s="70"/>
      <c r="I58" s="70"/>
      <c r="J58" s="70"/>
      <c r="K58" s="70"/>
      <c r="L58" s="70"/>
      <c r="M58" s="83"/>
    </row>
    <row r="59" spans="1:16">
      <c r="A59" s="73" t="s">
        <v>87</v>
      </c>
      <c r="B59" s="241">
        <f>SUM(B60)</f>
        <v>65</v>
      </c>
      <c r="C59" s="241">
        <f t="shared" ref="C59:M59" si="14">SUM(C60)</f>
        <v>20</v>
      </c>
      <c r="D59" s="241">
        <f t="shared" si="14"/>
        <v>45</v>
      </c>
      <c r="E59" s="241">
        <f t="shared" si="14"/>
        <v>6</v>
      </c>
      <c r="F59" s="241">
        <f t="shared" si="14"/>
        <v>7</v>
      </c>
      <c r="G59" s="241">
        <f t="shared" si="14"/>
        <v>0</v>
      </c>
      <c r="H59" s="241">
        <f t="shared" si="14"/>
        <v>0</v>
      </c>
      <c r="I59" s="241">
        <f t="shared" si="14"/>
        <v>3</v>
      </c>
      <c r="J59" s="241">
        <f t="shared" si="14"/>
        <v>0</v>
      </c>
      <c r="K59" s="241">
        <f t="shared" si="14"/>
        <v>0</v>
      </c>
      <c r="L59" s="241">
        <f t="shared" si="14"/>
        <v>24</v>
      </c>
      <c r="M59" s="242">
        <f t="shared" si="14"/>
        <v>5</v>
      </c>
    </row>
    <row r="60" spans="1:16">
      <c r="A60" s="75" t="s">
        <v>423</v>
      </c>
      <c r="B60" s="76">
        <f t="shared" si="2"/>
        <v>65</v>
      </c>
      <c r="C60" s="71">
        <v>20</v>
      </c>
      <c r="D60" s="71">
        <f t="shared" si="3"/>
        <v>45</v>
      </c>
      <c r="E60" s="71">
        <v>6</v>
      </c>
      <c r="F60" s="71">
        <v>7</v>
      </c>
      <c r="G60" s="71">
        <v>0</v>
      </c>
      <c r="H60" s="71">
        <v>0</v>
      </c>
      <c r="I60" s="71">
        <v>3</v>
      </c>
      <c r="J60" s="71">
        <v>0</v>
      </c>
      <c r="K60" s="71">
        <v>0</v>
      </c>
      <c r="L60" s="71">
        <v>24</v>
      </c>
      <c r="M60" s="72">
        <v>5</v>
      </c>
    </row>
    <row r="61" spans="1:16">
      <c r="A61" s="75"/>
      <c r="B61" s="76"/>
      <c r="C61" s="70"/>
      <c r="D61" s="71"/>
      <c r="E61" s="70"/>
      <c r="F61" s="70"/>
      <c r="G61" s="70"/>
      <c r="H61" s="70"/>
      <c r="I61" s="70"/>
      <c r="J61" s="70"/>
      <c r="K61" s="70"/>
      <c r="L61" s="70"/>
      <c r="M61" s="83"/>
    </row>
    <row r="62" spans="1:16">
      <c r="A62" s="73" t="s">
        <v>88</v>
      </c>
      <c r="B62" s="241">
        <f>SUM(B63)</f>
        <v>28</v>
      </c>
      <c r="C62" s="241">
        <f t="shared" ref="C62:M62" si="15">SUM(C63)</f>
        <v>8</v>
      </c>
      <c r="D62" s="241">
        <f t="shared" si="15"/>
        <v>20</v>
      </c>
      <c r="E62" s="241">
        <f t="shared" si="15"/>
        <v>2</v>
      </c>
      <c r="F62" s="241">
        <f t="shared" si="15"/>
        <v>10</v>
      </c>
      <c r="G62" s="241">
        <f t="shared" si="15"/>
        <v>0</v>
      </c>
      <c r="H62" s="241">
        <f t="shared" si="15"/>
        <v>0</v>
      </c>
      <c r="I62" s="241">
        <f t="shared" si="15"/>
        <v>0</v>
      </c>
      <c r="J62" s="241">
        <f t="shared" si="15"/>
        <v>0</v>
      </c>
      <c r="K62" s="241">
        <f t="shared" si="15"/>
        <v>0</v>
      </c>
      <c r="L62" s="241">
        <f t="shared" si="15"/>
        <v>8</v>
      </c>
      <c r="M62" s="242">
        <f t="shared" si="15"/>
        <v>0</v>
      </c>
    </row>
    <row r="63" spans="1:16">
      <c r="A63" s="75" t="s">
        <v>421</v>
      </c>
      <c r="B63" s="76">
        <f t="shared" si="2"/>
        <v>28</v>
      </c>
      <c r="C63" s="71">
        <v>8</v>
      </c>
      <c r="D63" s="71">
        <f t="shared" si="3"/>
        <v>20</v>
      </c>
      <c r="E63" s="71">
        <v>2</v>
      </c>
      <c r="F63" s="71">
        <v>10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8</v>
      </c>
      <c r="M63" s="72">
        <v>0</v>
      </c>
      <c r="N63" s="89"/>
      <c r="O63" s="89"/>
      <c r="P63" s="89"/>
    </row>
    <row r="64" spans="1:16">
      <c r="A64" s="96" t="s">
        <v>0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103"/>
    </row>
    <row r="65" spans="1:13">
      <c r="A65" s="35" t="s">
        <v>302</v>
      </c>
      <c r="B65" s="8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/>
  </sheetData>
  <mergeCells count="4">
    <mergeCell ref="E8:M8"/>
    <mergeCell ref="C8:D8"/>
    <mergeCell ref="B8:B11"/>
    <mergeCell ref="A8:A11"/>
  </mergeCells>
  <phoneticPr fontId="0" type="noConversion"/>
  <dataValidations disablePrompts="1" count="1">
    <dataValidation type="whole" operator="equal" allowBlank="1" showErrorMessage="1" errorTitle="ESTIMADO SHREK:" error="El balance en materia penal juvenil no coincide con el dato digitado." sqref="B64:M64">
      <formula1>#REF!+#REF!+#REF!-#REF!</formula1>
      <formula2>0</formula2>
    </dataValidation>
  </dataValidations>
  <printOptions horizontalCentered="1" verticalCentered="1"/>
  <pageMargins left="0" right="0" top="0" bottom="0" header="0.51181102362204722" footer="0.51181102362204722"/>
  <pageSetup paperSize="223" scale="38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7"/>
  <sheetViews>
    <sheetView zoomScale="90" zoomScaleNormal="90" zoomScaleSheetLayoutView="90" workbookViewId="0"/>
  </sheetViews>
  <sheetFormatPr baseColWidth="10" defaultColWidth="0" defaultRowHeight="15.75" zeroHeight="1"/>
  <cols>
    <col min="1" max="1" width="41.85546875" style="3" customWidth="1"/>
    <col min="2" max="2" width="12.42578125" style="3" customWidth="1"/>
    <col min="3" max="3" width="12.5703125" style="3" customWidth="1"/>
    <col min="4" max="4" width="12.7109375" style="3" customWidth="1"/>
    <col min="5" max="10" width="10" style="3" customWidth="1"/>
    <col min="11" max="12" width="0" style="3" hidden="1"/>
    <col min="13" max="16384" width="11.42578125" style="3" hidden="1"/>
  </cols>
  <sheetData>
    <row r="1" spans="1:10">
      <c r="A1" s="141" t="s">
        <v>392</v>
      </c>
      <c r="B1" s="327"/>
      <c r="C1" s="142"/>
      <c r="D1" s="142"/>
      <c r="E1" s="142"/>
      <c r="F1" s="142"/>
      <c r="G1" s="142"/>
      <c r="H1" s="142"/>
      <c r="I1" s="142"/>
      <c r="J1" s="142"/>
    </row>
    <row r="2" spans="1:10">
      <c r="A2" s="168"/>
      <c r="B2" s="327"/>
      <c r="C2" s="327"/>
      <c r="D2" s="327"/>
      <c r="E2" s="327"/>
      <c r="F2" s="327"/>
      <c r="G2" s="327"/>
      <c r="H2" s="327"/>
      <c r="I2" s="327"/>
      <c r="J2" s="327"/>
    </row>
    <row r="3" spans="1:10">
      <c r="A3" s="246" t="s">
        <v>405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0">
      <c r="A4" s="246" t="s">
        <v>410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0">
      <c r="A5" s="246" t="s">
        <v>408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>
      <c r="A6" s="246" t="s">
        <v>449</v>
      </c>
      <c r="B6" s="246"/>
      <c r="C6" s="246"/>
      <c r="D6" s="246"/>
      <c r="E6" s="246"/>
      <c r="F6" s="246"/>
      <c r="G6" s="246"/>
      <c r="H6" s="246"/>
      <c r="I6" s="246"/>
      <c r="J6" s="246"/>
    </row>
    <row r="7" spans="1:10"/>
    <row r="8" spans="1:10">
      <c r="A8" s="213"/>
      <c r="B8" s="214"/>
      <c r="C8" s="296" t="s">
        <v>394</v>
      </c>
      <c r="D8" s="297"/>
      <c r="E8" s="298" t="s">
        <v>409</v>
      </c>
      <c r="F8" s="299"/>
      <c r="G8" s="299"/>
      <c r="H8" s="299"/>
      <c r="I8" s="299"/>
      <c r="J8" s="299"/>
    </row>
    <row r="9" spans="1:10">
      <c r="A9" s="169" t="s">
        <v>416</v>
      </c>
      <c r="B9" s="170" t="s">
        <v>3</v>
      </c>
      <c r="C9" s="171" t="s">
        <v>63</v>
      </c>
      <c r="D9" s="171" t="s">
        <v>64</v>
      </c>
      <c r="E9" s="172">
        <v>12</v>
      </c>
      <c r="F9" s="172">
        <v>13</v>
      </c>
      <c r="G9" s="173">
        <v>14</v>
      </c>
      <c r="H9" s="173">
        <v>15</v>
      </c>
      <c r="I9" s="174">
        <v>16</v>
      </c>
      <c r="J9" s="150">
        <v>17</v>
      </c>
    </row>
    <row r="10" spans="1:10">
      <c r="A10" s="1"/>
      <c r="B10" s="175"/>
      <c r="C10" s="176"/>
      <c r="D10" s="177"/>
      <c r="E10" s="178"/>
      <c r="F10" s="179"/>
      <c r="G10" s="179"/>
      <c r="H10" s="179"/>
      <c r="I10" s="179"/>
      <c r="J10" s="179"/>
    </row>
    <row r="11" spans="1:10">
      <c r="A11" s="245" t="s">
        <v>3</v>
      </c>
      <c r="B11" s="22">
        <f>SUM(B13,B15)</f>
        <v>881</v>
      </c>
      <c r="C11" s="23">
        <f t="shared" ref="C11:J11" si="0">SUM(C13,C15)</f>
        <v>828</v>
      </c>
      <c r="D11" s="244">
        <f t="shared" si="0"/>
        <v>53</v>
      </c>
      <c r="E11" s="24">
        <f t="shared" si="0"/>
        <v>2</v>
      </c>
      <c r="F11" s="24">
        <f t="shared" si="0"/>
        <v>13</v>
      </c>
      <c r="G11" s="24">
        <f t="shared" si="0"/>
        <v>37</v>
      </c>
      <c r="H11" s="24">
        <f t="shared" si="0"/>
        <v>99</v>
      </c>
      <c r="I11" s="24">
        <f t="shared" si="0"/>
        <v>225</v>
      </c>
      <c r="J11" s="24">
        <f t="shared" si="0"/>
        <v>505</v>
      </c>
    </row>
    <row r="12" spans="1:10">
      <c r="A12" s="1"/>
      <c r="B12" s="26"/>
      <c r="C12" s="31"/>
      <c r="D12" s="32"/>
      <c r="E12" s="181"/>
      <c r="F12" s="32"/>
      <c r="G12" s="32"/>
      <c r="H12" s="32"/>
      <c r="I12" s="32"/>
      <c r="J12" s="32"/>
    </row>
    <row r="13" spans="1:10">
      <c r="A13" s="168" t="s">
        <v>106</v>
      </c>
      <c r="B13" s="22">
        <f>SUM(C13:D13)</f>
        <v>484</v>
      </c>
      <c r="C13" s="23">
        <v>450</v>
      </c>
      <c r="D13" s="24">
        <v>34</v>
      </c>
      <c r="E13" s="180">
        <v>1</v>
      </c>
      <c r="F13" s="24">
        <v>9</v>
      </c>
      <c r="G13" s="24">
        <v>24</v>
      </c>
      <c r="H13" s="24">
        <v>55</v>
      </c>
      <c r="I13" s="24">
        <v>117</v>
      </c>
      <c r="J13" s="24">
        <v>278</v>
      </c>
    </row>
    <row r="14" spans="1:10">
      <c r="A14" s="168"/>
      <c r="B14" s="22"/>
      <c r="C14" s="23"/>
      <c r="D14" s="24"/>
      <c r="E14" s="180"/>
      <c r="F14" s="24"/>
      <c r="G14" s="24"/>
      <c r="H14" s="24"/>
      <c r="I14" s="24"/>
      <c r="J14" s="24"/>
    </row>
    <row r="15" spans="1:10">
      <c r="A15" s="168" t="s">
        <v>107</v>
      </c>
      <c r="B15" s="22">
        <f t="shared" ref="B15:J15" si="1">SUM(B16:B21)</f>
        <v>397</v>
      </c>
      <c r="C15" s="23">
        <f t="shared" si="1"/>
        <v>378</v>
      </c>
      <c r="D15" s="244">
        <f t="shared" si="1"/>
        <v>19</v>
      </c>
      <c r="E15" s="24">
        <f t="shared" si="1"/>
        <v>1</v>
      </c>
      <c r="F15" s="24">
        <f t="shared" si="1"/>
        <v>4</v>
      </c>
      <c r="G15" s="24">
        <f t="shared" si="1"/>
        <v>13</v>
      </c>
      <c r="H15" s="24">
        <f t="shared" si="1"/>
        <v>44</v>
      </c>
      <c r="I15" s="24">
        <f t="shared" si="1"/>
        <v>108</v>
      </c>
      <c r="J15" s="24">
        <f t="shared" si="1"/>
        <v>227</v>
      </c>
    </row>
    <row r="16" spans="1:10">
      <c r="A16" s="155" t="s">
        <v>108</v>
      </c>
      <c r="B16" s="26">
        <f>SUM(C16:D16)</f>
        <v>165</v>
      </c>
      <c r="C16" s="31">
        <v>157</v>
      </c>
      <c r="D16" s="32">
        <v>8</v>
      </c>
      <c r="E16" s="181">
        <v>1</v>
      </c>
      <c r="F16" s="32">
        <v>3</v>
      </c>
      <c r="G16" s="32">
        <v>6</v>
      </c>
      <c r="H16" s="32">
        <v>24</v>
      </c>
      <c r="I16" s="32">
        <v>45</v>
      </c>
      <c r="J16" s="32">
        <v>86</v>
      </c>
    </row>
    <row r="17" spans="1:10">
      <c r="A17" s="155" t="s">
        <v>109</v>
      </c>
      <c r="B17" s="26">
        <f t="shared" ref="B17:B21" si="2">SUM(C17:D17)</f>
        <v>40</v>
      </c>
      <c r="C17" s="31">
        <v>39</v>
      </c>
      <c r="D17" s="32">
        <v>1</v>
      </c>
      <c r="E17" s="181">
        <v>0</v>
      </c>
      <c r="F17" s="32">
        <v>0</v>
      </c>
      <c r="G17" s="32">
        <v>2</v>
      </c>
      <c r="H17" s="32">
        <v>6</v>
      </c>
      <c r="I17" s="32">
        <v>11</v>
      </c>
      <c r="J17" s="32">
        <v>21</v>
      </c>
    </row>
    <row r="18" spans="1:10">
      <c r="A18" s="155" t="s">
        <v>110</v>
      </c>
      <c r="B18" s="26">
        <f t="shared" si="2"/>
        <v>161</v>
      </c>
      <c r="C18" s="31">
        <v>152</v>
      </c>
      <c r="D18" s="32">
        <v>9</v>
      </c>
      <c r="E18" s="181">
        <v>0</v>
      </c>
      <c r="F18" s="32">
        <v>0</v>
      </c>
      <c r="G18" s="32">
        <v>4</v>
      </c>
      <c r="H18" s="32">
        <v>8</v>
      </c>
      <c r="I18" s="32">
        <v>45</v>
      </c>
      <c r="J18" s="32">
        <v>104</v>
      </c>
    </row>
    <row r="19" spans="1:10">
      <c r="A19" s="155" t="s">
        <v>406</v>
      </c>
      <c r="B19" s="26">
        <f t="shared" si="2"/>
        <v>21</v>
      </c>
      <c r="C19" s="31">
        <v>20</v>
      </c>
      <c r="D19" s="32">
        <v>1</v>
      </c>
      <c r="E19" s="181">
        <v>0</v>
      </c>
      <c r="F19" s="32">
        <v>1</v>
      </c>
      <c r="G19" s="32">
        <v>0</v>
      </c>
      <c r="H19" s="32">
        <v>4</v>
      </c>
      <c r="I19" s="32">
        <v>6</v>
      </c>
      <c r="J19" s="32">
        <v>10</v>
      </c>
    </row>
    <row r="20" spans="1:10">
      <c r="A20" s="155" t="s">
        <v>407</v>
      </c>
      <c r="B20" s="26">
        <f t="shared" si="2"/>
        <v>1</v>
      </c>
      <c r="C20" s="31">
        <v>1</v>
      </c>
      <c r="D20" s="32">
        <v>0</v>
      </c>
      <c r="E20" s="181">
        <v>0</v>
      </c>
      <c r="F20" s="32">
        <v>0</v>
      </c>
      <c r="G20" s="32">
        <v>0</v>
      </c>
      <c r="H20" s="32">
        <v>0</v>
      </c>
      <c r="I20" s="32">
        <v>0</v>
      </c>
      <c r="J20" s="32">
        <v>1</v>
      </c>
    </row>
    <row r="21" spans="1:10">
      <c r="A21" s="155" t="s">
        <v>113</v>
      </c>
      <c r="B21" s="26">
        <f t="shared" si="2"/>
        <v>9</v>
      </c>
      <c r="C21" s="31">
        <v>9</v>
      </c>
      <c r="D21" s="32">
        <v>0</v>
      </c>
      <c r="E21" s="181">
        <v>0</v>
      </c>
      <c r="F21" s="32">
        <v>0</v>
      </c>
      <c r="G21" s="32">
        <v>1</v>
      </c>
      <c r="H21" s="32">
        <v>2</v>
      </c>
      <c r="I21" s="32">
        <v>1</v>
      </c>
      <c r="J21" s="32">
        <v>5</v>
      </c>
    </row>
    <row r="22" spans="1:10">
      <c r="A22" s="8"/>
      <c r="B22" s="184"/>
      <c r="C22" s="185"/>
      <c r="D22" s="186"/>
      <c r="E22" s="187"/>
      <c r="F22" s="188"/>
      <c r="G22" s="188"/>
      <c r="H22" s="188"/>
      <c r="I22" s="188"/>
      <c r="J22" s="188"/>
    </row>
    <row r="23" spans="1:10">
      <c r="A23" s="1" t="s">
        <v>302</v>
      </c>
    </row>
    <row r="24" spans="1:10"/>
    <row r="25" spans="1:10" hidden="1"/>
    <row r="26" spans="1:10" hidden="1"/>
    <row r="27" spans="1:10" hidden="1"/>
  </sheetData>
  <mergeCells count="2">
    <mergeCell ref="C8:D8"/>
    <mergeCell ref="E8:J8"/>
  </mergeCells>
  <phoneticPr fontId="15" type="noConversion"/>
  <printOptions horizontalCentered="1" verticalCentered="1"/>
  <pageMargins left="0" right="0" top="0" bottom="0" header="0" footer="0"/>
  <pageSetup paperSize="223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5"/>
  <sheetViews>
    <sheetView zoomScale="80" zoomScaleNormal="8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/>
  <cols>
    <col min="1" max="1" width="80" style="40" customWidth="1"/>
    <col min="2" max="2" width="13.28515625" style="40" customWidth="1"/>
    <col min="3" max="3" width="14.28515625" style="40" customWidth="1"/>
    <col min="4" max="4" width="15.42578125" style="40" customWidth="1"/>
    <col min="5" max="5" width="15.5703125" style="40" customWidth="1"/>
    <col min="6" max="6" width="15.85546875" style="40" customWidth="1"/>
    <col min="7" max="7" width="15.5703125" style="40" customWidth="1"/>
    <col min="8" max="8" width="19.42578125" style="40" customWidth="1"/>
    <col min="9" max="9" width="19.7109375" style="40" customWidth="1"/>
    <col min="10" max="10" width="16.7109375" style="40" customWidth="1"/>
    <col min="11" max="11" width="11.42578125" style="40" hidden="1"/>
    <col min="12" max="12" width="0" style="40" hidden="1"/>
    <col min="13" max="16384" width="11.42578125" style="40" hidden="1"/>
  </cols>
  <sheetData>
    <row r="1" spans="1:10">
      <c r="A1" s="2" t="s">
        <v>450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0">
      <c r="A2" s="2"/>
      <c r="B2" s="329"/>
      <c r="C2" s="329"/>
      <c r="D2" s="329"/>
      <c r="E2" s="329"/>
      <c r="F2" s="329"/>
      <c r="G2" s="329"/>
      <c r="H2" s="329"/>
      <c r="I2" s="329"/>
      <c r="J2" s="329"/>
    </row>
    <row r="3" spans="1:10">
      <c r="A3" s="247" t="s">
        <v>405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0">
      <c r="A4" s="247" t="s">
        <v>443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>
      <c r="A5" s="247" t="s">
        <v>413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>
      <c r="A6" s="247" t="s">
        <v>449</v>
      </c>
      <c r="B6" s="247"/>
      <c r="C6" s="247"/>
      <c r="D6" s="247"/>
      <c r="E6" s="247"/>
      <c r="F6" s="247"/>
      <c r="G6" s="247"/>
      <c r="H6" s="247"/>
      <c r="I6" s="247"/>
      <c r="J6" s="247"/>
    </row>
    <row r="7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300" t="s">
        <v>444</v>
      </c>
      <c r="B8" s="302" t="s">
        <v>3</v>
      </c>
      <c r="C8" s="305" t="s">
        <v>411</v>
      </c>
      <c r="D8" s="306"/>
      <c r="E8" s="309" t="s">
        <v>412</v>
      </c>
      <c r="F8" s="310"/>
      <c r="G8" s="310"/>
      <c r="H8" s="310"/>
      <c r="I8" s="310"/>
      <c r="J8" s="310"/>
    </row>
    <row r="9" spans="1:10">
      <c r="A9" s="296"/>
      <c r="B9" s="303"/>
      <c r="C9" s="307"/>
      <c r="D9" s="308"/>
      <c r="E9" s="311" t="s">
        <v>217</v>
      </c>
      <c r="F9" s="312"/>
      <c r="G9" s="312"/>
      <c r="H9" s="313" t="s">
        <v>218</v>
      </c>
      <c r="I9" s="314"/>
      <c r="J9" s="315" t="s">
        <v>224</v>
      </c>
    </row>
    <row r="10" spans="1:10" ht="47.25">
      <c r="A10" s="301"/>
      <c r="B10" s="304"/>
      <c r="C10" s="232" t="s">
        <v>515</v>
      </c>
      <c r="D10" s="16" t="s">
        <v>516</v>
      </c>
      <c r="E10" s="17" t="s">
        <v>219</v>
      </c>
      <c r="F10" s="18" t="s">
        <v>220</v>
      </c>
      <c r="G10" s="19" t="s">
        <v>221</v>
      </c>
      <c r="H10" s="20" t="s">
        <v>222</v>
      </c>
      <c r="I10" s="21" t="s">
        <v>223</v>
      </c>
      <c r="J10" s="316"/>
    </row>
    <row r="11" spans="1:10">
      <c r="A11" s="11"/>
      <c r="B11" s="12"/>
      <c r="C11" s="13"/>
      <c r="D11" s="14"/>
      <c r="E11" s="248"/>
      <c r="F11" s="15"/>
      <c r="G11" s="15"/>
      <c r="H11" s="248"/>
      <c r="I11" s="15"/>
      <c r="J11" s="248"/>
    </row>
    <row r="12" spans="1:10">
      <c r="A12" s="42" t="s">
        <v>517</v>
      </c>
      <c r="B12" s="22">
        <f>SUM(B14,B27,B35,B47,B50,B54,B58,B61,B64,B68,B74,B78,B82,B85,B90)</f>
        <v>881</v>
      </c>
      <c r="C12" s="22">
        <f t="shared" ref="C12:J12" si="0">SUM(C14,C27,C35,C47,C50,C54,C58,C61,C64,C68,C74,C78,C82,C85,C90)</f>
        <v>484</v>
      </c>
      <c r="D12" s="23">
        <f t="shared" si="0"/>
        <v>397</v>
      </c>
      <c r="E12" s="25">
        <f t="shared" si="0"/>
        <v>40</v>
      </c>
      <c r="F12" s="24">
        <f t="shared" si="0"/>
        <v>165</v>
      </c>
      <c r="G12" s="24">
        <f t="shared" si="0"/>
        <v>1</v>
      </c>
      <c r="H12" s="25">
        <f t="shared" si="0"/>
        <v>161</v>
      </c>
      <c r="I12" s="24">
        <f t="shared" si="0"/>
        <v>9</v>
      </c>
      <c r="J12" s="25">
        <f t="shared" si="0"/>
        <v>21</v>
      </c>
    </row>
    <row r="13" spans="1:10">
      <c r="B13" s="26"/>
      <c r="C13" s="27"/>
      <c r="D13" s="28"/>
      <c r="E13" s="30"/>
      <c r="F13" s="29"/>
      <c r="G13" s="29"/>
      <c r="H13" s="30"/>
      <c r="I13" s="29"/>
      <c r="J13" s="30"/>
    </row>
    <row r="14" spans="1:10">
      <c r="A14" s="42" t="s">
        <v>451</v>
      </c>
      <c r="B14" s="22">
        <f t="shared" ref="B14:J14" si="1">SUM(B15:B25)</f>
        <v>218</v>
      </c>
      <c r="C14" s="22">
        <f t="shared" si="1"/>
        <v>132</v>
      </c>
      <c r="D14" s="23">
        <f t="shared" si="1"/>
        <v>86</v>
      </c>
      <c r="E14" s="25">
        <f t="shared" si="1"/>
        <v>6</v>
      </c>
      <c r="F14" s="24">
        <f t="shared" si="1"/>
        <v>31</v>
      </c>
      <c r="G14" s="24">
        <f t="shared" si="1"/>
        <v>0</v>
      </c>
      <c r="H14" s="25">
        <f t="shared" si="1"/>
        <v>45</v>
      </c>
      <c r="I14" s="24">
        <f t="shared" si="1"/>
        <v>3</v>
      </c>
      <c r="J14" s="25">
        <f t="shared" si="1"/>
        <v>1</v>
      </c>
    </row>
    <row r="15" spans="1:10">
      <c r="A15" s="40" t="s">
        <v>452</v>
      </c>
      <c r="B15" s="26">
        <f>SUM(C15:D15)</f>
        <v>2</v>
      </c>
      <c r="C15" s="26">
        <v>2</v>
      </c>
      <c r="D15" s="31">
        <f t="shared" ref="D15:D76" si="2">SUM(E15:J15)</f>
        <v>0</v>
      </c>
      <c r="E15" s="33">
        <v>0</v>
      </c>
      <c r="F15" s="32">
        <v>0</v>
      </c>
      <c r="G15" s="32">
        <v>0</v>
      </c>
      <c r="H15" s="33">
        <v>0</v>
      </c>
      <c r="I15" s="32">
        <v>0</v>
      </c>
      <c r="J15" s="33">
        <v>0</v>
      </c>
    </row>
    <row r="16" spans="1:10">
      <c r="A16" s="40" t="s">
        <v>453</v>
      </c>
      <c r="B16" s="26">
        <f t="shared" ref="B16:B79" si="3">SUM(C16:D16)</f>
        <v>54</v>
      </c>
      <c r="C16" s="26">
        <v>37</v>
      </c>
      <c r="D16" s="31">
        <f t="shared" si="2"/>
        <v>17</v>
      </c>
      <c r="E16" s="33">
        <v>4</v>
      </c>
      <c r="F16" s="32">
        <v>9</v>
      </c>
      <c r="G16" s="32">
        <v>0</v>
      </c>
      <c r="H16" s="33">
        <v>4</v>
      </c>
      <c r="I16" s="32">
        <v>0</v>
      </c>
      <c r="J16" s="33">
        <v>0</v>
      </c>
    </row>
    <row r="17" spans="1:10">
      <c r="A17" s="40" t="s">
        <v>454</v>
      </c>
      <c r="B17" s="26">
        <f t="shared" si="3"/>
        <v>31</v>
      </c>
      <c r="C17" s="26">
        <v>16</v>
      </c>
      <c r="D17" s="31">
        <f t="shared" si="2"/>
        <v>15</v>
      </c>
      <c r="E17" s="33">
        <v>0</v>
      </c>
      <c r="F17" s="32">
        <v>2</v>
      </c>
      <c r="G17" s="32">
        <v>0</v>
      </c>
      <c r="H17" s="33">
        <v>13</v>
      </c>
      <c r="I17" s="32">
        <v>0</v>
      </c>
      <c r="J17" s="33">
        <v>0</v>
      </c>
    </row>
    <row r="18" spans="1:10">
      <c r="A18" s="40" t="s">
        <v>455</v>
      </c>
      <c r="B18" s="26">
        <f t="shared" si="3"/>
        <v>2</v>
      </c>
      <c r="C18" s="26">
        <v>2</v>
      </c>
      <c r="D18" s="31">
        <f t="shared" si="2"/>
        <v>0</v>
      </c>
      <c r="E18" s="33">
        <v>0</v>
      </c>
      <c r="F18" s="32">
        <v>0</v>
      </c>
      <c r="G18" s="32">
        <v>0</v>
      </c>
      <c r="H18" s="33">
        <v>0</v>
      </c>
      <c r="I18" s="32">
        <v>0</v>
      </c>
      <c r="J18" s="33">
        <v>0</v>
      </c>
    </row>
    <row r="19" spans="1:10">
      <c r="A19" s="40" t="s">
        <v>456</v>
      </c>
      <c r="B19" s="26">
        <f t="shared" si="3"/>
        <v>4</v>
      </c>
      <c r="C19" s="26">
        <v>3</v>
      </c>
      <c r="D19" s="31">
        <f t="shared" si="2"/>
        <v>1</v>
      </c>
      <c r="E19" s="33">
        <v>0</v>
      </c>
      <c r="F19" s="32">
        <v>0</v>
      </c>
      <c r="G19" s="32">
        <v>0</v>
      </c>
      <c r="H19" s="33">
        <v>1</v>
      </c>
      <c r="I19" s="32">
        <v>0</v>
      </c>
      <c r="J19" s="33">
        <v>0</v>
      </c>
    </row>
    <row r="20" spans="1:10">
      <c r="A20" s="40" t="s">
        <v>513</v>
      </c>
      <c r="B20" s="26">
        <f t="shared" si="3"/>
        <v>33</v>
      </c>
      <c r="C20" s="26">
        <v>16</v>
      </c>
      <c r="D20" s="31">
        <f t="shared" si="2"/>
        <v>17</v>
      </c>
      <c r="E20" s="33">
        <v>1</v>
      </c>
      <c r="F20" s="32">
        <v>4</v>
      </c>
      <c r="G20" s="32">
        <v>0</v>
      </c>
      <c r="H20" s="33">
        <v>12</v>
      </c>
      <c r="I20" s="32">
        <v>0</v>
      </c>
      <c r="J20" s="33">
        <v>0</v>
      </c>
    </row>
    <row r="21" spans="1:10">
      <c r="A21" s="40" t="s">
        <v>457</v>
      </c>
      <c r="B21" s="26">
        <f t="shared" si="3"/>
        <v>53</v>
      </c>
      <c r="C21" s="26">
        <v>27</v>
      </c>
      <c r="D21" s="31">
        <f t="shared" si="2"/>
        <v>26</v>
      </c>
      <c r="E21" s="33">
        <v>0</v>
      </c>
      <c r="F21" s="32">
        <v>10</v>
      </c>
      <c r="G21" s="32">
        <v>0</v>
      </c>
      <c r="H21" s="33">
        <v>13</v>
      </c>
      <c r="I21" s="32">
        <v>3</v>
      </c>
      <c r="J21" s="33">
        <v>0</v>
      </c>
    </row>
    <row r="22" spans="1:10">
      <c r="A22" s="40" t="s">
        <v>458</v>
      </c>
      <c r="B22" s="26">
        <f t="shared" si="3"/>
        <v>4</v>
      </c>
      <c r="C22" s="26">
        <v>3</v>
      </c>
      <c r="D22" s="31">
        <f t="shared" si="2"/>
        <v>1</v>
      </c>
      <c r="E22" s="33">
        <v>0</v>
      </c>
      <c r="F22" s="32">
        <v>1</v>
      </c>
      <c r="G22" s="32">
        <v>0</v>
      </c>
      <c r="H22" s="33">
        <v>0</v>
      </c>
      <c r="I22" s="32">
        <v>0</v>
      </c>
      <c r="J22" s="33">
        <v>0</v>
      </c>
    </row>
    <row r="23" spans="1:10">
      <c r="A23" s="40" t="s">
        <v>459</v>
      </c>
      <c r="B23" s="26">
        <f t="shared" si="3"/>
        <v>10</v>
      </c>
      <c r="C23" s="26">
        <v>6</v>
      </c>
      <c r="D23" s="31">
        <f t="shared" si="2"/>
        <v>4</v>
      </c>
      <c r="E23" s="33">
        <v>0</v>
      </c>
      <c r="F23" s="32">
        <v>4</v>
      </c>
      <c r="G23" s="32">
        <v>0</v>
      </c>
      <c r="H23" s="33">
        <v>0</v>
      </c>
      <c r="I23" s="32">
        <v>0</v>
      </c>
      <c r="J23" s="33">
        <v>0</v>
      </c>
    </row>
    <row r="24" spans="1:10">
      <c r="A24" s="40" t="s">
        <v>460</v>
      </c>
      <c r="B24" s="26">
        <f t="shared" si="3"/>
        <v>24</v>
      </c>
      <c r="C24" s="26">
        <v>20</v>
      </c>
      <c r="D24" s="31">
        <f t="shared" si="2"/>
        <v>4</v>
      </c>
      <c r="E24" s="33">
        <v>1</v>
      </c>
      <c r="F24" s="32">
        <v>1</v>
      </c>
      <c r="G24" s="32">
        <v>0</v>
      </c>
      <c r="H24" s="33">
        <v>2</v>
      </c>
      <c r="I24" s="32">
        <v>0</v>
      </c>
      <c r="J24" s="33">
        <v>0</v>
      </c>
    </row>
    <row r="25" spans="1:10">
      <c r="A25" s="40" t="s">
        <v>461</v>
      </c>
      <c r="B25" s="26">
        <f t="shared" si="3"/>
        <v>1</v>
      </c>
      <c r="C25" s="26">
        <v>0</v>
      </c>
      <c r="D25" s="31">
        <f t="shared" si="2"/>
        <v>1</v>
      </c>
      <c r="E25" s="33">
        <v>0</v>
      </c>
      <c r="F25" s="32">
        <v>0</v>
      </c>
      <c r="G25" s="32">
        <v>0</v>
      </c>
      <c r="H25" s="33">
        <v>0</v>
      </c>
      <c r="I25" s="32">
        <v>0</v>
      </c>
      <c r="J25" s="33">
        <v>1</v>
      </c>
    </row>
    <row r="26" spans="1:10">
      <c r="B26" s="26"/>
      <c r="C26" s="26"/>
      <c r="D26" s="31"/>
      <c r="E26" s="33"/>
      <c r="F26" s="32"/>
      <c r="G26" s="32"/>
      <c r="H26" s="33"/>
      <c r="I26" s="32"/>
      <c r="J26" s="33"/>
    </row>
    <row r="27" spans="1:10">
      <c r="A27" s="42" t="s">
        <v>462</v>
      </c>
      <c r="B27" s="22">
        <f>SUM(B28:B33)</f>
        <v>168</v>
      </c>
      <c r="C27" s="22">
        <f t="shared" ref="C27:J27" si="4">SUM(C28:C33)</f>
        <v>106</v>
      </c>
      <c r="D27" s="23">
        <f t="shared" si="4"/>
        <v>62</v>
      </c>
      <c r="E27" s="25">
        <f t="shared" si="4"/>
        <v>1</v>
      </c>
      <c r="F27" s="24">
        <f t="shared" si="4"/>
        <v>37</v>
      </c>
      <c r="G27" s="24">
        <f t="shared" si="4"/>
        <v>0</v>
      </c>
      <c r="H27" s="25">
        <f t="shared" si="4"/>
        <v>17</v>
      </c>
      <c r="I27" s="24">
        <f t="shared" si="4"/>
        <v>1</v>
      </c>
      <c r="J27" s="25">
        <f t="shared" si="4"/>
        <v>6</v>
      </c>
    </row>
    <row r="28" spans="1:10">
      <c r="A28" s="40" t="s">
        <v>463</v>
      </c>
      <c r="B28" s="26">
        <f t="shared" si="3"/>
        <v>3</v>
      </c>
      <c r="C28" s="26">
        <v>1</v>
      </c>
      <c r="D28" s="31">
        <f t="shared" si="2"/>
        <v>2</v>
      </c>
      <c r="E28" s="33">
        <v>0</v>
      </c>
      <c r="F28" s="32">
        <v>2</v>
      </c>
      <c r="G28" s="32">
        <v>0</v>
      </c>
      <c r="H28" s="33">
        <v>0</v>
      </c>
      <c r="I28" s="32">
        <v>0</v>
      </c>
      <c r="J28" s="33">
        <v>0</v>
      </c>
    </row>
    <row r="29" spans="1:10">
      <c r="A29" s="40" t="s">
        <v>464</v>
      </c>
      <c r="B29" s="26">
        <f t="shared" si="3"/>
        <v>79</v>
      </c>
      <c r="C29" s="26">
        <v>58</v>
      </c>
      <c r="D29" s="31">
        <f t="shared" si="2"/>
        <v>21</v>
      </c>
      <c r="E29" s="33">
        <v>1</v>
      </c>
      <c r="F29" s="32">
        <v>14</v>
      </c>
      <c r="G29" s="32">
        <v>0</v>
      </c>
      <c r="H29" s="33">
        <v>4</v>
      </c>
      <c r="I29" s="32">
        <v>0</v>
      </c>
      <c r="J29" s="33">
        <v>2</v>
      </c>
    </row>
    <row r="30" spans="1:10">
      <c r="A30" s="40" t="s">
        <v>465</v>
      </c>
      <c r="B30" s="26">
        <f t="shared" si="3"/>
        <v>1</v>
      </c>
      <c r="C30" s="26">
        <v>0</v>
      </c>
      <c r="D30" s="31">
        <f t="shared" si="2"/>
        <v>1</v>
      </c>
      <c r="E30" s="33">
        <v>0</v>
      </c>
      <c r="F30" s="32">
        <v>0</v>
      </c>
      <c r="G30" s="32">
        <v>0</v>
      </c>
      <c r="H30" s="33">
        <v>1</v>
      </c>
      <c r="I30" s="32">
        <v>0</v>
      </c>
      <c r="J30" s="33">
        <v>0</v>
      </c>
    </row>
    <row r="31" spans="1:10">
      <c r="A31" s="40" t="s">
        <v>466</v>
      </c>
      <c r="B31" s="26">
        <f t="shared" si="3"/>
        <v>1</v>
      </c>
      <c r="C31" s="26">
        <v>1</v>
      </c>
      <c r="D31" s="31">
        <f t="shared" si="2"/>
        <v>0</v>
      </c>
      <c r="E31" s="33">
        <v>0</v>
      </c>
      <c r="F31" s="32">
        <v>0</v>
      </c>
      <c r="G31" s="32">
        <v>0</v>
      </c>
      <c r="H31" s="33">
        <v>0</v>
      </c>
      <c r="I31" s="32">
        <v>0</v>
      </c>
      <c r="J31" s="33">
        <v>0</v>
      </c>
    </row>
    <row r="32" spans="1:10">
      <c r="A32" s="40" t="s">
        <v>514</v>
      </c>
      <c r="B32" s="26">
        <f t="shared" si="3"/>
        <v>69</v>
      </c>
      <c r="C32" s="26">
        <v>39</v>
      </c>
      <c r="D32" s="31">
        <f t="shared" si="2"/>
        <v>30</v>
      </c>
      <c r="E32" s="33">
        <v>0</v>
      </c>
      <c r="F32" s="32">
        <v>21</v>
      </c>
      <c r="G32" s="32">
        <v>0</v>
      </c>
      <c r="H32" s="33">
        <v>8</v>
      </c>
      <c r="I32" s="32">
        <v>1</v>
      </c>
      <c r="J32" s="33">
        <v>0</v>
      </c>
    </row>
    <row r="33" spans="1:10">
      <c r="A33" s="40" t="s">
        <v>467</v>
      </c>
      <c r="B33" s="26">
        <f t="shared" si="3"/>
        <v>15</v>
      </c>
      <c r="C33" s="26">
        <v>7</v>
      </c>
      <c r="D33" s="31">
        <f t="shared" si="2"/>
        <v>8</v>
      </c>
      <c r="E33" s="33">
        <v>0</v>
      </c>
      <c r="F33" s="32">
        <v>0</v>
      </c>
      <c r="G33" s="32">
        <v>0</v>
      </c>
      <c r="H33" s="33">
        <v>4</v>
      </c>
      <c r="I33" s="32">
        <v>0</v>
      </c>
      <c r="J33" s="33">
        <v>4</v>
      </c>
    </row>
    <row r="34" spans="1:10">
      <c r="B34" s="26"/>
      <c r="C34" s="26"/>
      <c r="D34" s="31"/>
      <c r="E34" s="33"/>
      <c r="F34" s="32"/>
      <c r="G34" s="32"/>
      <c r="H34" s="33"/>
      <c r="I34" s="32"/>
      <c r="J34" s="33"/>
    </row>
    <row r="35" spans="1:10">
      <c r="A35" s="42" t="s">
        <v>468</v>
      </c>
      <c r="B35" s="22">
        <f>SUM(B36:B45)</f>
        <v>342</v>
      </c>
      <c r="C35" s="22">
        <f t="shared" ref="C35:J35" si="5">SUM(C36:C45)</f>
        <v>153</v>
      </c>
      <c r="D35" s="23">
        <f t="shared" si="5"/>
        <v>189</v>
      </c>
      <c r="E35" s="25">
        <f t="shared" si="5"/>
        <v>14</v>
      </c>
      <c r="F35" s="24">
        <f t="shared" si="5"/>
        <v>71</v>
      </c>
      <c r="G35" s="24">
        <f t="shared" si="5"/>
        <v>0</v>
      </c>
      <c r="H35" s="25">
        <f t="shared" si="5"/>
        <v>92</v>
      </c>
      <c r="I35" s="24">
        <f t="shared" si="5"/>
        <v>2</v>
      </c>
      <c r="J35" s="25">
        <f t="shared" si="5"/>
        <v>10</v>
      </c>
    </row>
    <row r="36" spans="1:10">
      <c r="A36" s="40" t="s">
        <v>509</v>
      </c>
      <c r="B36" s="26">
        <f t="shared" si="3"/>
        <v>17</v>
      </c>
      <c r="C36" s="26">
        <v>11</v>
      </c>
      <c r="D36" s="31">
        <f t="shared" si="2"/>
        <v>6</v>
      </c>
      <c r="E36" s="33">
        <v>2</v>
      </c>
      <c r="F36" s="32">
        <v>3</v>
      </c>
      <c r="G36" s="32">
        <v>0</v>
      </c>
      <c r="H36" s="33">
        <v>0</v>
      </c>
      <c r="I36" s="32">
        <v>1</v>
      </c>
      <c r="J36" s="33">
        <v>0</v>
      </c>
    </row>
    <row r="37" spans="1:10">
      <c r="A37" s="40" t="s">
        <v>469</v>
      </c>
      <c r="B37" s="26">
        <f t="shared" si="3"/>
        <v>8</v>
      </c>
      <c r="C37" s="26">
        <v>3</v>
      </c>
      <c r="D37" s="31">
        <f t="shared" si="2"/>
        <v>5</v>
      </c>
      <c r="E37" s="33">
        <v>1</v>
      </c>
      <c r="F37" s="32">
        <v>2</v>
      </c>
      <c r="G37" s="32">
        <v>0</v>
      </c>
      <c r="H37" s="33">
        <v>0</v>
      </c>
      <c r="I37" s="32">
        <v>0</v>
      </c>
      <c r="J37" s="33">
        <v>2</v>
      </c>
    </row>
    <row r="38" spans="1:10">
      <c r="A38" s="40" t="s">
        <v>510</v>
      </c>
      <c r="B38" s="26">
        <f t="shared" si="3"/>
        <v>1</v>
      </c>
      <c r="C38" s="26">
        <v>1</v>
      </c>
      <c r="D38" s="31">
        <f t="shared" si="2"/>
        <v>0</v>
      </c>
      <c r="E38" s="33">
        <v>0</v>
      </c>
      <c r="F38" s="32">
        <v>0</v>
      </c>
      <c r="G38" s="32">
        <v>0</v>
      </c>
      <c r="H38" s="33">
        <v>0</v>
      </c>
      <c r="I38" s="32">
        <v>0</v>
      </c>
      <c r="J38" s="33">
        <v>0</v>
      </c>
    </row>
    <row r="39" spans="1:10">
      <c r="A39" s="40" t="s">
        <v>470</v>
      </c>
      <c r="B39" s="26">
        <f t="shared" si="3"/>
        <v>3</v>
      </c>
      <c r="C39" s="26">
        <v>3</v>
      </c>
      <c r="D39" s="31">
        <f t="shared" si="2"/>
        <v>0</v>
      </c>
      <c r="E39" s="33">
        <v>0</v>
      </c>
      <c r="F39" s="32">
        <v>0</v>
      </c>
      <c r="G39" s="32">
        <v>0</v>
      </c>
      <c r="H39" s="33">
        <v>0</v>
      </c>
      <c r="I39" s="32">
        <v>0</v>
      </c>
      <c r="J39" s="33">
        <v>0</v>
      </c>
    </row>
    <row r="40" spans="1:10">
      <c r="A40" s="40" t="s">
        <v>471</v>
      </c>
      <c r="B40" s="26">
        <f t="shared" si="3"/>
        <v>20</v>
      </c>
      <c r="C40" s="26">
        <v>13</v>
      </c>
      <c r="D40" s="31">
        <f t="shared" si="2"/>
        <v>7</v>
      </c>
      <c r="E40" s="33">
        <v>2</v>
      </c>
      <c r="F40" s="32">
        <v>2</v>
      </c>
      <c r="G40" s="32">
        <v>0</v>
      </c>
      <c r="H40" s="33">
        <v>1</v>
      </c>
      <c r="I40" s="32">
        <v>0</v>
      </c>
      <c r="J40" s="33">
        <v>2</v>
      </c>
    </row>
    <row r="41" spans="1:10">
      <c r="A41" s="40" t="s">
        <v>511</v>
      </c>
      <c r="B41" s="26">
        <f t="shared" si="3"/>
        <v>12</v>
      </c>
      <c r="C41" s="26">
        <v>5</v>
      </c>
      <c r="D41" s="31">
        <f t="shared" si="2"/>
        <v>7</v>
      </c>
      <c r="E41" s="33">
        <v>6</v>
      </c>
      <c r="F41" s="32">
        <v>1</v>
      </c>
      <c r="G41" s="32">
        <v>0</v>
      </c>
      <c r="H41" s="33">
        <v>0</v>
      </c>
      <c r="I41" s="32">
        <v>0</v>
      </c>
      <c r="J41" s="33">
        <v>0</v>
      </c>
    </row>
    <row r="42" spans="1:10">
      <c r="A42" s="40" t="s">
        <v>472</v>
      </c>
      <c r="B42" s="26">
        <f t="shared" si="3"/>
        <v>1</v>
      </c>
      <c r="C42" s="26">
        <v>0</v>
      </c>
      <c r="D42" s="31">
        <f t="shared" si="2"/>
        <v>1</v>
      </c>
      <c r="E42" s="33">
        <v>1</v>
      </c>
      <c r="F42" s="32">
        <v>0</v>
      </c>
      <c r="G42" s="32">
        <v>0</v>
      </c>
      <c r="H42" s="33">
        <v>0</v>
      </c>
      <c r="I42" s="32">
        <v>0</v>
      </c>
      <c r="J42" s="33">
        <v>0</v>
      </c>
    </row>
    <row r="43" spans="1:10">
      <c r="A43" s="40" t="s">
        <v>473</v>
      </c>
      <c r="B43" s="26">
        <f t="shared" si="3"/>
        <v>256</v>
      </c>
      <c r="C43" s="26">
        <v>105</v>
      </c>
      <c r="D43" s="31">
        <f t="shared" si="2"/>
        <v>151</v>
      </c>
      <c r="E43" s="33">
        <v>2</v>
      </c>
      <c r="F43" s="32">
        <v>58</v>
      </c>
      <c r="G43" s="32">
        <v>0</v>
      </c>
      <c r="H43" s="33">
        <v>85</v>
      </c>
      <c r="I43" s="32">
        <v>0</v>
      </c>
      <c r="J43" s="33">
        <v>6</v>
      </c>
    </row>
    <row r="44" spans="1:10">
      <c r="A44" s="40" t="s">
        <v>474</v>
      </c>
      <c r="B44" s="26">
        <f t="shared" si="3"/>
        <v>6</v>
      </c>
      <c r="C44" s="26">
        <v>5</v>
      </c>
      <c r="D44" s="31">
        <f t="shared" si="2"/>
        <v>1</v>
      </c>
      <c r="E44" s="33">
        <v>0</v>
      </c>
      <c r="F44" s="32">
        <v>0</v>
      </c>
      <c r="G44" s="32">
        <v>0</v>
      </c>
      <c r="H44" s="33">
        <v>1</v>
      </c>
      <c r="I44" s="32">
        <v>0</v>
      </c>
      <c r="J44" s="33">
        <v>0</v>
      </c>
    </row>
    <row r="45" spans="1:10">
      <c r="A45" s="40" t="s">
        <v>512</v>
      </c>
      <c r="B45" s="26">
        <f t="shared" si="3"/>
        <v>18</v>
      </c>
      <c r="C45" s="26">
        <v>7</v>
      </c>
      <c r="D45" s="31">
        <f t="shared" si="2"/>
        <v>11</v>
      </c>
      <c r="E45" s="33">
        <v>0</v>
      </c>
      <c r="F45" s="32">
        <v>5</v>
      </c>
      <c r="G45" s="32">
        <v>0</v>
      </c>
      <c r="H45" s="33">
        <v>5</v>
      </c>
      <c r="I45" s="32">
        <v>1</v>
      </c>
      <c r="J45" s="33">
        <v>0</v>
      </c>
    </row>
    <row r="46" spans="1:10">
      <c r="B46" s="26"/>
      <c r="C46" s="26"/>
      <c r="D46" s="31"/>
      <c r="E46" s="33"/>
      <c r="F46" s="32"/>
      <c r="G46" s="32"/>
      <c r="H46" s="33"/>
      <c r="I46" s="32"/>
      <c r="J46" s="33"/>
    </row>
    <row r="47" spans="1:10">
      <c r="A47" s="42" t="s">
        <v>475</v>
      </c>
      <c r="B47" s="22">
        <f>SUM(B48)</f>
        <v>6</v>
      </c>
      <c r="C47" s="22">
        <f t="shared" ref="C47:J47" si="6">SUM(C48)</f>
        <v>2</v>
      </c>
      <c r="D47" s="23">
        <f t="shared" si="6"/>
        <v>4</v>
      </c>
      <c r="E47" s="25">
        <f t="shared" si="6"/>
        <v>0</v>
      </c>
      <c r="F47" s="24">
        <f t="shared" si="6"/>
        <v>3</v>
      </c>
      <c r="G47" s="24">
        <f t="shared" si="6"/>
        <v>0</v>
      </c>
      <c r="H47" s="25">
        <f t="shared" si="6"/>
        <v>1</v>
      </c>
      <c r="I47" s="24">
        <f t="shared" si="6"/>
        <v>0</v>
      </c>
      <c r="J47" s="25">
        <f t="shared" si="6"/>
        <v>0</v>
      </c>
    </row>
    <row r="48" spans="1:10">
      <c r="A48" s="40" t="s">
        <v>476</v>
      </c>
      <c r="B48" s="26">
        <f t="shared" si="3"/>
        <v>6</v>
      </c>
      <c r="C48" s="26">
        <v>2</v>
      </c>
      <c r="D48" s="31">
        <f t="shared" si="2"/>
        <v>4</v>
      </c>
      <c r="E48" s="33">
        <v>0</v>
      </c>
      <c r="F48" s="32">
        <v>3</v>
      </c>
      <c r="G48" s="32">
        <v>0</v>
      </c>
      <c r="H48" s="33">
        <v>1</v>
      </c>
      <c r="I48" s="32">
        <v>0</v>
      </c>
      <c r="J48" s="33">
        <v>0</v>
      </c>
    </row>
    <row r="49" spans="1:10">
      <c r="B49" s="26"/>
      <c r="C49" s="26"/>
      <c r="D49" s="31"/>
      <c r="E49" s="33"/>
      <c r="F49" s="32"/>
      <c r="G49" s="32"/>
      <c r="H49" s="33"/>
      <c r="I49" s="32"/>
      <c r="J49" s="33"/>
    </row>
    <row r="50" spans="1:10">
      <c r="A50" s="42" t="s">
        <v>477</v>
      </c>
      <c r="B50" s="22">
        <f>SUM(B51:B52)</f>
        <v>23</v>
      </c>
      <c r="C50" s="22">
        <f t="shared" ref="C50:J50" si="7">SUM(C51:C52)</f>
        <v>15</v>
      </c>
      <c r="D50" s="23">
        <f t="shared" si="7"/>
        <v>8</v>
      </c>
      <c r="E50" s="25">
        <f t="shared" si="7"/>
        <v>1</v>
      </c>
      <c r="F50" s="24">
        <f t="shared" si="7"/>
        <v>3</v>
      </c>
      <c r="G50" s="24">
        <f t="shared" si="7"/>
        <v>0</v>
      </c>
      <c r="H50" s="25">
        <f t="shared" si="7"/>
        <v>2</v>
      </c>
      <c r="I50" s="24">
        <f t="shared" si="7"/>
        <v>2</v>
      </c>
      <c r="J50" s="25">
        <f t="shared" si="7"/>
        <v>0</v>
      </c>
    </row>
    <row r="51" spans="1:10">
      <c r="A51" s="40" t="s">
        <v>478</v>
      </c>
      <c r="B51" s="26">
        <f t="shared" si="3"/>
        <v>20</v>
      </c>
      <c r="C51" s="26">
        <v>14</v>
      </c>
      <c r="D51" s="31">
        <f t="shared" si="2"/>
        <v>6</v>
      </c>
      <c r="E51" s="33">
        <v>1</v>
      </c>
      <c r="F51" s="32">
        <v>3</v>
      </c>
      <c r="G51" s="32">
        <v>0</v>
      </c>
      <c r="H51" s="33">
        <v>1</v>
      </c>
      <c r="I51" s="32">
        <v>1</v>
      </c>
      <c r="J51" s="33">
        <v>0</v>
      </c>
    </row>
    <row r="52" spans="1:10">
      <c r="A52" s="40" t="s">
        <v>479</v>
      </c>
      <c r="B52" s="26">
        <f t="shared" si="3"/>
        <v>3</v>
      </c>
      <c r="C52" s="26">
        <v>1</v>
      </c>
      <c r="D52" s="31">
        <f t="shared" si="2"/>
        <v>2</v>
      </c>
      <c r="E52" s="33">
        <v>0</v>
      </c>
      <c r="F52" s="32">
        <v>0</v>
      </c>
      <c r="G52" s="32">
        <v>0</v>
      </c>
      <c r="H52" s="33">
        <v>1</v>
      </c>
      <c r="I52" s="32">
        <v>1</v>
      </c>
      <c r="J52" s="33">
        <v>0</v>
      </c>
    </row>
    <row r="53" spans="1:10">
      <c r="B53" s="26"/>
      <c r="C53" s="26"/>
      <c r="D53" s="31"/>
      <c r="E53" s="33"/>
      <c r="F53" s="32"/>
      <c r="G53" s="32"/>
      <c r="H53" s="33"/>
      <c r="I53" s="32"/>
      <c r="J53" s="33"/>
    </row>
    <row r="54" spans="1:10">
      <c r="A54" s="42" t="s">
        <v>480</v>
      </c>
      <c r="B54" s="22">
        <f>SUM(B55:B56)</f>
        <v>4</v>
      </c>
      <c r="C54" s="22">
        <f t="shared" ref="C54:J54" si="8">SUM(C55:C56)</f>
        <v>2</v>
      </c>
      <c r="D54" s="23">
        <f t="shared" si="8"/>
        <v>2</v>
      </c>
      <c r="E54" s="25">
        <f t="shared" si="8"/>
        <v>1</v>
      </c>
      <c r="F54" s="24">
        <f t="shared" si="8"/>
        <v>1</v>
      </c>
      <c r="G54" s="24">
        <f t="shared" si="8"/>
        <v>0</v>
      </c>
      <c r="H54" s="25">
        <f t="shared" si="8"/>
        <v>0</v>
      </c>
      <c r="I54" s="24">
        <f t="shared" si="8"/>
        <v>0</v>
      </c>
      <c r="J54" s="25">
        <f t="shared" si="8"/>
        <v>0</v>
      </c>
    </row>
    <row r="55" spans="1:10">
      <c r="A55" s="40" t="s">
        <v>481</v>
      </c>
      <c r="B55" s="26">
        <f t="shared" si="3"/>
        <v>1</v>
      </c>
      <c r="C55" s="26">
        <v>0</v>
      </c>
      <c r="D55" s="31">
        <f t="shared" si="2"/>
        <v>1</v>
      </c>
      <c r="E55" s="33">
        <v>0</v>
      </c>
      <c r="F55" s="32">
        <v>1</v>
      </c>
      <c r="G55" s="32">
        <v>0</v>
      </c>
      <c r="H55" s="33">
        <v>0</v>
      </c>
      <c r="I55" s="32">
        <v>0</v>
      </c>
      <c r="J55" s="25">
        <v>0</v>
      </c>
    </row>
    <row r="56" spans="1:10">
      <c r="A56" s="40" t="s">
        <v>482</v>
      </c>
      <c r="B56" s="26">
        <f t="shared" si="3"/>
        <v>3</v>
      </c>
      <c r="C56" s="26">
        <v>2</v>
      </c>
      <c r="D56" s="31">
        <f t="shared" si="2"/>
        <v>1</v>
      </c>
      <c r="E56" s="33">
        <v>1</v>
      </c>
      <c r="F56" s="32">
        <v>0</v>
      </c>
      <c r="G56" s="32">
        <v>0</v>
      </c>
      <c r="H56" s="33">
        <v>0</v>
      </c>
      <c r="I56" s="32">
        <v>0</v>
      </c>
      <c r="J56" s="25">
        <v>0</v>
      </c>
    </row>
    <row r="57" spans="1:10">
      <c r="B57" s="26"/>
      <c r="C57" s="26"/>
      <c r="D57" s="31"/>
      <c r="E57" s="33"/>
      <c r="F57" s="32"/>
      <c r="G57" s="32"/>
      <c r="H57" s="33"/>
      <c r="I57" s="32"/>
      <c r="J57" s="33"/>
    </row>
    <row r="58" spans="1:10">
      <c r="A58" s="42" t="s">
        <v>483</v>
      </c>
      <c r="B58" s="22">
        <f>SUM(B59)</f>
        <v>1</v>
      </c>
      <c r="C58" s="22">
        <f t="shared" ref="C58:J58" si="9">SUM(C59)</f>
        <v>0</v>
      </c>
      <c r="D58" s="23">
        <f t="shared" si="9"/>
        <v>1</v>
      </c>
      <c r="E58" s="25">
        <f t="shared" si="9"/>
        <v>0</v>
      </c>
      <c r="F58" s="24">
        <f t="shared" si="9"/>
        <v>0</v>
      </c>
      <c r="G58" s="24">
        <f t="shared" si="9"/>
        <v>0</v>
      </c>
      <c r="H58" s="25">
        <f t="shared" si="9"/>
        <v>0</v>
      </c>
      <c r="I58" s="24">
        <f t="shared" si="9"/>
        <v>0</v>
      </c>
      <c r="J58" s="25">
        <f t="shared" si="9"/>
        <v>1</v>
      </c>
    </row>
    <row r="59" spans="1:10">
      <c r="A59" s="40" t="s">
        <v>484</v>
      </c>
      <c r="B59" s="26">
        <f t="shared" si="3"/>
        <v>1</v>
      </c>
      <c r="C59" s="26">
        <v>0</v>
      </c>
      <c r="D59" s="31">
        <f t="shared" si="2"/>
        <v>1</v>
      </c>
      <c r="E59" s="33">
        <v>0</v>
      </c>
      <c r="F59" s="32">
        <v>0</v>
      </c>
      <c r="G59" s="32">
        <v>0</v>
      </c>
      <c r="H59" s="33">
        <v>0</v>
      </c>
      <c r="I59" s="32">
        <v>0</v>
      </c>
      <c r="J59" s="33">
        <v>1</v>
      </c>
    </row>
    <row r="60" spans="1:10">
      <c r="B60" s="26"/>
      <c r="C60" s="26"/>
      <c r="D60" s="31"/>
      <c r="E60" s="33"/>
      <c r="F60" s="32"/>
      <c r="G60" s="32"/>
      <c r="H60" s="33"/>
      <c r="I60" s="32"/>
      <c r="J60" s="33"/>
    </row>
    <row r="61" spans="1:10">
      <c r="A61" s="42" t="s">
        <v>485</v>
      </c>
      <c r="B61" s="22">
        <f>SUM(B62)</f>
        <v>3</v>
      </c>
      <c r="C61" s="22">
        <f t="shared" ref="C61:J61" si="10">SUM(C62)</f>
        <v>3</v>
      </c>
      <c r="D61" s="23">
        <f t="shared" si="10"/>
        <v>0</v>
      </c>
      <c r="E61" s="25">
        <f t="shared" si="10"/>
        <v>0</v>
      </c>
      <c r="F61" s="24">
        <f t="shared" si="10"/>
        <v>0</v>
      </c>
      <c r="G61" s="24">
        <f t="shared" si="10"/>
        <v>0</v>
      </c>
      <c r="H61" s="25">
        <f t="shared" si="10"/>
        <v>0</v>
      </c>
      <c r="I61" s="24">
        <f t="shared" si="10"/>
        <v>0</v>
      </c>
      <c r="J61" s="25">
        <f t="shared" si="10"/>
        <v>0</v>
      </c>
    </row>
    <row r="62" spans="1:10">
      <c r="A62" s="40" t="s">
        <v>486</v>
      </c>
      <c r="B62" s="26">
        <f t="shared" si="3"/>
        <v>3</v>
      </c>
      <c r="C62" s="26">
        <v>3</v>
      </c>
      <c r="D62" s="31">
        <f t="shared" si="2"/>
        <v>0</v>
      </c>
      <c r="E62" s="33">
        <v>0</v>
      </c>
      <c r="F62" s="32">
        <v>0</v>
      </c>
      <c r="G62" s="32">
        <v>0</v>
      </c>
      <c r="H62" s="33">
        <v>0</v>
      </c>
      <c r="I62" s="32">
        <v>0</v>
      </c>
      <c r="J62" s="33">
        <v>0</v>
      </c>
    </row>
    <row r="63" spans="1:10">
      <c r="B63" s="26"/>
      <c r="C63" s="26"/>
      <c r="D63" s="31"/>
      <c r="E63" s="33"/>
      <c r="F63" s="32"/>
      <c r="G63" s="32"/>
      <c r="H63" s="33"/>
      <c r="I63" s="32"/>
      <c r="J63" s="33"/>
    </row>
    <row r="64" spans="1:10">
      <c r="A64" s="42" t="s">
        <v>487</v>
      </c>
      <c r="B64" s="22">
        <f>SUM(B65:B66)</f>
        <v>2</v>
      </c>
      <c r="C64" s="22">
        <f t="shared" ref="C64:J64" si="11">SUM(C65:C66)</f>
        <v>1</v>
      </c>
      <c r="D64" s="23">
        <f t="shared" si="11"/>
        <v>1</v>
      </c>
      <c r="E64" s="25">
        <f t="shared" si="11"/>
        <v>1</v>
      </c>
      <c r="F64" s="24">
        <f t="shared" si="11"/>
        <v>0</v>
      </c>
      <c r="G64" s="24">
        <f t="shared" si="11"/>
        <v>0</v>
      </c>
      <c r="H64" s="25">
        <f t="shared" si="11"/>
        <v>0</v>
      </c>
      <c r="I64" s="24">
        <f t="shared" si="11"/>
        <v>0</v>
      </c>
      <c r="J64" s="25">
        <f t="shared" si="11"/>
        <v>0</v>
      </c>
    </row>
    <row r="65" spans="1:10">
      <c r="A65" s="40" t="s">
        <v>488</v>
      </c>
      <c r="B65" s="26">
        <f t="shared" si="3"/>
        <v>1</v>
      </c>
      <c r="C65" s="26">
        <v>1</v>
      </c>
      <c r="D65" s="31">
        <f t="shared" si="2"/>
        <v>0</v>
      </c>
      <c r="E65" s="33">
        <v>0</v>
      </c>
      <c r="F65" s="32">
        <v>0</v>
      </c>
      <c r="G65" s="32">
        <v>0</v>
      </c>
      <c r="H65" s="33">
        <v>0</v>
      </c>
      <c r="I65" s="32">
        <v>0</v>
      </c>
      <c r="J65" s="33">
        <v>0</v>
      </c>
    </row>
    <row r="66" spans="1:10">
      <c r="A66" s="40" t="s">
        <v>489</v>
      </c>
      <c r="B66" s="26">
        <f t="shared" si="3"/>
        <v>1</v>
      </c>
      <c r="C66" s="26">
        <v>0</v>
      </c>
      <c r="D66" s="31">
        <f t="shared" si="2"/>
        <v>1</v>
      </c>
      <c r="E66" s="33">
        <v>1</v>
      </c>
      <c r="F66" s="32">
        <v>0</v>
      </c>
      <c r="G66" s="32">
        <v>0</v>
      </c>
      <c r="H66" s="33">
        <v>0</v>
      </c>
      <c r="I66" s="32">
        <v>0</v>
      </c>
      <c r="J66" s="33">
        <v>0</v>
      </c>
    </row>
    <row r="67" spans="1:10">
      <c r="B67" s="26"/>
      <c r="C67" s="26"/>
      <c r="D67" s="31"/>
      <c r="E67" s="33"/>
      <c r="F67" s="32"/>
      <c r="G67" s="32"/>
      <c r="H67" s="33"/>
      <c r="I67" s="32"/>
      <c r="J67" s="33"/>
    </row>
    <row r="68" spans="1:10">
      <c r="A68" s="42" t="s">
        <v>490</v>
      </c>
      <c r="B68" s="22">
        <f>SUM(B69:B72)</f>
        <v>69</v>
      </c>
      <c r="C68" s="22">
        <f t="shared" ref="C68:J68" si="12">SUM(C69:C72)</f>
        <v>54</v>
      </c>
      <c r="D68" s="23">
        <f t="shared" si="12"/>
        <v>15</v>
      </c>
      <c r="E68" s="25">
        <f t="shared" si="12"/>
        <v>2</v>
      </c>
      <c r="F68" s="24">
        <f t="shared" si="12"/>
        <v>8</v>
      </c>
      <c r="G68" s="24">
        <f t="shared" si="12"/>
        <v>0</v>
      </c>
      <c r="H68" s="25">
        <f t="shared" si="12"/>
        <v>2</v>
      </c>
      <c r="I68" s="24">
        <f t="shared" si="12"/>
        <v>1</v>
      </c>
      <c r="J68" s="25">
        <f t="shared" si="12"/>
        <v>2</v>
      </c>
    </row>
    <row r="69" spans="1:10">
      <c r="A69" s="40" t="s">
        <v>491</v>
      </c>
      <c r="B69" s="26">
        <f t="shared" si="3"/>
        <v>7</v>
      </c>
      <c r="C69" s="26">
        <v>4</v>
      </c>
      <c r="D69" s="31">
        <f t="shared" si="2"/>
        <v>3</v>
      </c>
      <c r="E69" s="33">
        <v>0</v>
      </c>
      <c r="F69" s="32">
        <v>3</v>
      </c>
      <c r="G69" s="32">
        <v>0</v>
      </c>
      <c r="H69" s="33">
        <v>0</v>
      </c>
      <c r="I69" s="32">
        <v>0</v>
      </c>
      <c r="J69" s="33">
        <v>0</v>
      </c>
    </row>
    <row r="70" spans="1:10">
      <c r="A70" s="40" t="s">
        <v>492</v>
      </c>
      <c r="B70" s="26">
        <f t="shared" si="3"/>
        <v>46</v>
      </c>
      <c r="C70" s="26">
        <v>41</v>
      </c>
      <c r="D70" s="31">
        <f t="shared" si="2"/>
        <v>5</v>
      </c>
      <c r="E70" s="33">
        <v>0</v>
      </c>
      <c r="F70" s="32">
        <v>3</v>
      </c>
      <c r="G70" s="32">
        <v>0</v>
      </c>
      <c r="H70" s="33">
        <v>1</v>
      </c>
      <c r="I70" s="32">
        <v>1</v>
      </c>
      <c r="J70" s="33">
        <v>0</v>
      </c>
    </row>
    <row r="71" spans="1:10">
      <c r="A71" s="40" t="s">
        <v>493</v>
      </c>
      <c r="B71" s="26">
        <f t="shared" si="3"/>
        <v>12</v>
      </c>
      <c r="C71" s="26">
        <v>7</v>
      </c>
      <c r="D71" s="31">
        <f t="shared" si="2"/>
        <v>5</v>
      </c>
      <c r="E71" s="33">
        <v>1</v>
      </c>
      <c r="F71" s="32">
        <v>2</v>
      </c>
      <c r="G71" s="32">
        <v>0</v>
      </c>
      <c r="H71" s="33">
        <v>1</v>
      </c>
      <c r="I71" s="32">
        <v>0</v>
      </c>
      <c r="J71" s="33">
        <v>1</v>
      </c>
    </row>
    <row r="72" spans="1:10">
      <c r="A72" s="40" t="s">
        <v>494</v>
      </c>
      <c r="B72" s="26">
        <f t="shared" si="3"/>
        <v>4</v>
      </c>
      <c r="C72" s="26">
        <v>2</v>
      </c>
      <c r="D72" s="31">
        <f t="shared" si="2"/>
        <v>2</v>
      </c>
      <c r="E72" s="33">
        <v>1</v>
      </c>
      <c r="F72" s="32">
        <v>0</v>
      </c>
      <c r="G72" s="32">
        <v>0</v>
      </c>
      <c r="H72" s="33">
        <v>0</v>
      </c>
      <c r="I72" s="32">
        <v>0</v>
      </c>
      <c r="J72" s="33">
        <v>1</v>
      </c>
    </row>
    <row r="73" spans="1:10">
      <c r="B73" s="26"/>
      <c r="C73" s="26"/>
      <c r="D73" s="31"/>
      <c r="E73" s="33"/>
      <c r="F73" s="32"/>
      <c r="G73" s="32"/>
      <c r="H73" s="33"/>
      <c r="I73" s="32"/>
      <c r="J73" s="33"/>
    </row>
    <row r="74" spans="1:10">
      <c r="A74" s="42" t="s">
        <v>495</v>
      </c>
      <c r="B74" s="22">
        <f>SUM(B75:B76)</f>
        <v>2</v>
      </c>
      <c r="C74" s="22">
        <f t="shared" ref="C74:J74" si="13">SUM(C75:C76)</f>
        <v>1</v>
      </c>
      <c r="D74" s="23">
        <f t="shared" si="13"/>
        <v>1</v>
      </c>
      <c r="E74" s="25">
        <f t="shared" si="13"/>
        <v>0</v>
      </c>
      <c r="F74" s="24">
        <f t="shared" si="13"/>
        <v>1</v>
      </c>
      <c r="G74" s="24">
        <f t="shared" si="13"/>
        <v>0</v>
      </c>
      <c r="H74" s="25">
        <f t="shared" si="13"/>
        <v>0</v>
      </c>
      <c r="I74" s="24">
        <f t="shared" si="13"/>
        <v>0</v>
      </c>
      <c r="J74" s="25">
        <f t="shared" si="13"/>
        <v>0</v>
      </c>
    </row>
    <row r="75" spans="1:10">
      <c r="A75" s="40" t="s">
        <v>496</v>
      </c>
      <c r="B75" s="26">
        <f t="shared" si="3"/>
        <v>1</v>
      </c>
      <c r="C75" s="26">
        <v>0</v>
      </c>
      <c r="D75" s="31">
        <f t="shared" si="2"/>
        <v>1</v>
      </c>
      <c r="E75" s="33">
        <v>0</v>
      </c>
      <c r="F75" s="32">
        <v>1</v>
      </c>
      <c r="G75" s="32">
        <v>0</v>
      </c>
      <c r="H75" s="33">
        <v>0</v>
      </c>
      <c r="I75" s="32">
        <v>0</v>
      </c>
      <c r="J75" s="33">
        <v>0</v>
      </c>
    </row>
    <row r="76" spans="1:10">
      <c r="A76" s="40" t="s">
        <v>497</v>
      </c>
      <c r="B76" s="26">
        <f t="shared" si="3"/>
        <v>1</v>
      </c>
      <c r="C76" s="26">
        <v>1</v>
      </c>
      <c r="D76" s="31">
        <f t="shared" si="2"/>
        <v>0</v>
      </c>
      <c r="E76" s="33">
        <v>0</v>
      </c>
      <c r="F76" s="32">
        <v>0</v>
      </c>
      <c r="G76" s="32">
        <v>0</v>
      </c>
      <c r="H76" s="33">
        <v>0</v>
      </c>
      <c r="I76" s="32">
        <v>0</v>
      </c>
      <c r="J76" s="33">
        <v>0</v>
      </c>
    </row>
    <row r="77" spans="1:10">
      <c r="B77" s="26"/>
      <c r="C77" s="26"/>
      <c r="D77" s="31"/>
      <c r="E77" s="33"/>
      <c r="F77" s="32"/>
      <c r="G77" s="32"/>
      <c r="H77" s="33"/>
      <c r="I77" s="32"/>
      <c r="J77" s="33"/>
    </row>
    <row r="78" spans="1:10">
      <c r="A78" s="42" t="s">
        <v>498</v>
      </c>
      <c r="B78" s="22">
        <f>SUM(B79:B80)</f>
        <v>4</v>
      </c>
      <c r="C78" s="22">
        <f t="shared" ref="C78:J78" si="14">SUM(C79:C80)</f>
        <v>2</v>
      </c>
      <c r="D78" s="23">
        <f t="shared" si="14"/>
        <v>2</v>
      </c>
      <c r="E78" s="25">
        <f t="shared" si="14"/>
        <v>1</v>
      </c>
      <c r="F78" s="24">
        <f t="shared" si="14"/>
        <v>0</v>
      </c>
      <c r="G78" s="24">
        <f t="shared" si="14"/>
        <v>0</v>
      </c>
      <c r="H78" s="25">
        <f t="shared" si="14"/>
        <v>1</v>
      </c>
      <c r="I78" s="24">
        <f t="shared" si="14"/>
        <v>0</v>
      </c>
      <c r="J78" s="25">
        <f t="shared" si="14"/>
        <v>0</v>
      </c>
    </row>
    <row r="79" spans="1:10">
      <c r="A79" s="40" t="s">
        <v>499</v>
      </c>
      <c r="B79" s="26">
        <f t="shared" si="3"/>
        <v>2</v>
      </c>
      <c r="C79" s="26">
        <v>1</v>
      </c>
      <c r="D79" s="31">
        <f t="shared" ref="D79:D91" si="15">SUM(E79:J79)</f>
        <v>1</v>
      </c>
      <c r="E79" s="33">
        <v>0</v>
      </c>
      <c r="F79" s="32">
        <v>0</v>
      </c>
      <c r="G79" s="32">
        <v>0</v>
      </c>
      <c r="H79" s="33">
        <v>1</v>
      </c>
      <c r="I79" s="32">
        <v>0</v>
      </c>
      <c r="J79" s="33">
        <v>0</v>
      </c>
    </row>
    <row r="80" spans="1:10">
      <c r="A80" s="40" t="s">
        <v>500</v>
      </c>
      <c r="B80" s="26">
        <f t="shared" ref="B80:B91" si="16">SUM(C80:D80)</f>
        <v>2</v>
      </c>
      <c r="C80" s="26">
        <v>1</v>
      </c>
      <c r="D80" s="31">
        <f t="shared" si="15"/>
        <v>1</v>
      </c>
      <c r="E80" s="33">
        <v>1</v>
      </c>
      <c r="F80" s="32">
        <v>0</v>
      </c>
      <c r="G80" s="32">
        <v>0</v>
      </c>
      <c r="H80" s="33">
        <v>0</v>
      </c>
      <c r="I80" s="32">
        <v>0</v>
      </c>
      <c r="J80" s="33">
        <v>0</v>
      </c>
    </row>
    <row r="81" spans="1:10">
      <c r="B81" s="26"/>
      <c r="C81" s="26"/>
      <c r="D81" s="31"/>
      <c r="E81" s="33"/>
      <c r="F81" s="32"/>
      <c r="G81" s="32"/>
      <c r="H81" s="33"/>
      <c r="I81" s="32"/>
      <c r="J81" s="33"/>
    </row>
    <row r="82" spans="1:10">
      <c r="A82" s="42" t="s">
        <v>508</v>
      </c>
      <c r="B82" s="22">
        <f>SUM(B83)</f>
        <v>6</v>
      </c>
      <c r="C82" s="22">
        <f t="shared" ref="C82:J82" si="17">SUM(C83)</f>
        <v>2</v>
      </c>
      <c r="D82" s="23">
        <f t="shared" si="17"/>
        <v>4</v>
      </c>
      <c r="E82" s="25">
        <f t="shared" si="17"/>
        <v>0</v>
      </c>
      <c r="F82" s="24">
        <f t="shared" si="17"/>
        <v>3</v>
      </c>
      <c r="G82" s="24">
        <f t="shared" si="17"/>
        <v>0</v>
      </c>
      <c r="H82" s="25">
        <f t="shared" si="17"/>
        <v>0</v>
      </c>
      <c r="I82" s="24">
        <f t="shared" si="17"/>
        <v>0</v>
      </c>
      <c r="J82" s="25">
        <f t="shared" si="17"/>
        <v>1</v>
      </c>
    </row>
    <row r="83" spans="1:10">
      <c r="A83" s="40" t="s">
        <v>501</v>
      </c>
      <c r="B83" s="26">
        <f t="shared" si="16"/>
        <v>6</v>
      </c>
      <c r="C83" s="26">
        <v>2</v>
      </c>
      <c r="D83" s="31">
        <f t="shared" si="15"/>
        <v>4</v>
      </c>
      <c r="E83" s="33">
        <v>0</v>
      </c>
      <c r="F83" s="32">
        <v>3</v>
      </c>
      <c r="G83" s="32">
        <v>0</v>
      </c>
      <c r="H83" s="33">
        <v>0</v>
      </c>
      <c r="I83" s="32">
        <v>0</v>
      </c>
      <c r="J83" s="33">
        <v>1</v>
      </c>
    </row>
    <row r="84" spans="1:10">
      <c r="B84" s="26"/>
      <c r="C84" s="26"/>
      <c r="D84" s="31"/>
      <c r="E84" s="33"/>
      <c r="F84" s="32"/>
      <c r="G84" s="32"/>
      <c r="H84" s="33"/>
      <c r="I84" s="32"/>
      <c r="J84" s="33"/>
    </row>
    <row r="85" spans="1:10">
      <c r="A85" s="42" t="s">
        <v>502</v>
      </c>
      <c r="B85" s="22">
        <f>SUM(B86:B88)</f>
        <v>12</v>
      </c>
      <c r="C85" s="22">
        <f t="shared" ref="C85:J85" si="18">SUM(C86:C88)</f>
        <v>5</v>
      </c>
      <c r="D85" s="23">
        <f t="shared" si="18"/>
        <v>7</v>
      </c>
      <c r="E85" s="25">
        <f t="shared" si="18"/>
        <v>0</v>
      </c>
      <c r="F85" s="24">
        <f t="shared" si="18"/>
        <v>7</v>
      </c>
      <c r="G85" s="24">
        <f t="shared" si="18"/>
        <v>0</v>
      </c>
      <c r="H85" s="25">
        <f t="shared" si="18"/>
        <v>0</v>
      </c>
      <c r="I85" s="24">
        <f t="shared" si="18"/>
        <v>0</v>
      </c>
      <c r="J85" s="25">
        <f t="shared" si="18"/>
        <v>0</v>
      </c>
    </row>
    <row r="86" spans="1:10">
      <c r="A86" s="40" t="s">
        <v>503</v>
      </c>
      <c r="B86" s="26">
        <f t="shared" si="16"/>
        <v>4</v>
      </c>
      <c r="C86" s="26">
        <v>3</v>
      </c>
      <c r="D86" s="31">
        <f t="shared" si="15"/>
        <v>1</v>
      </c>
      <c r="E86" s="33">
        <v>0</v>
      </c>
      <c r="F86" s="32">
        <v>1</v>
      </c>
      <c r="G86" s="32">
        <v>0</v>
      </c>
      <c r="H86" s="33">
        <v>0</v>
      </c>
      <c r="I86" s="32">
        <v>0</v>
      </c>
      <c r="J86" s="33">
        <v>0</v>
      </c>
    </row>
    <row r="87" spans="1:10">
      <c r="A87" s="40" t="s">
        <v>504</v>
      </c>
      <c r="B87" s="26">
        <f t="shared" si="16"/>
        <v>6</v>
      </c>
      <c r="C87" s="26">
        <v>1</v>
      </c>
      <c r="D87" s="31">
        <f t="shared" si="15"/>
        <v>5</v>
      </c>
      <c r="E87" s="33">
        <v>0</v>
      </c>
      <c r="F87" s="32">
        <v>5</v>
      </c>
      <c r="G87" s="32">
        <v>0</v>
      </c>
      <c r="H87" s="33">
        <v>0</v>
      </c>
      <c r="I87" s="32">
        <v>0</v>
      </c>
      <c r="J87" s="33">
        <v>0</v>
      </c>
    </row>
    <row r="88" spans="1:10">
      <c r="A88" s="40" t="s">
        <v>505</v>
      </c>
      <c r="B88" s="26">
        <f t="shared" si="16"/>
        <v>2</v>
      </c>
      <c r="C88" s="26">
        <v>1</v>
      </c>
      <c r="D88" s="31">
        <f t="shared" si="15"/>
        <v>1</v>
      </c>
      <c r="E88" s="33">
        <v>0</v>
      </c>
      <c r="F88" s="32">
        <v>1</v>
      </c>
      <c r="G88" s="32">
        <v>0</v>
      </c>
      <c r="H88" s="33">
        <v>0</v>
      </c>
      <c r="I88" s="32">
        <v>0</v>
      </c>
      <c r="J88" s="33">
        <v>0</v>
      </c>
    </row>
    <row r="89" spans="1:10">
      <c r="B89" s="26"/>
      <c r="C89" s="26"/>
      <c r="D89" s="31"/>
      <c r="E89" s="33"/>
      <c r="F89" s="32"/>
      <c r="G89" s="32"/>
      <c r="H89" s="33"/>
      <c r="I89" s="32"/>
      <c r="J89" s="33"/>
    </row>
    <row r="90" spans="1:10">
      <c r="A90" s="42" t="s">
        <v>506</v>
      </c>
      <c r="B90" s="22">
        <f>SUM(B91)</f>
        <v>21</v>
      </c>
      <c r="C90" s="22">
        <f t="shared" ref="C90:J90" si="19">SUM(C91)</f>
        <v>6</v>
      </c>
      <c r="D90" s="23">
        <f t="shared" si="19"/>
        <v>15</v>
      </c>
      <c r="E90" s="25">
        <f t="shared" si="19"/>
        <v>13</v>
      </c>
      <c r="F90" s="24">
        <f t="shared" si="19"/>
        <v>0</v>
      </c>
      <c r="G90" s="24">
        <f t="shared" si="19"/>
        <v>1</v>
      </c>
      <c r="H90" s="25">
        <f t="shared" si="19"/>
        <v>1</v>
      </c>
      <c r="I90" s="24">
        <f t="shared" si="19"/>
        <v>0</v>
      </c>
      <c r="J90" s="25">
        <f t="shared" si="19"/>
        <v>0</v>
      </c>
    </row>
    <row r="91" spans="1:10">
      <c r="A91" s="40" t="s">
        <v>507</v>
      </c>
      <c r="B91" s="26">
        <f t="shared" si="16"/>
        <v>21</v>
      </c>
      <c r="C91" s="26">
        <v>6</v>
      </c>
      <c r="D91" s="31">
        <f t="shared" si="15"/>
        <v>15</v>
      </c>
      <c r="E91" s="33">
        <v>13</v>
      </c>
      <c r="F91" s="32">
        <v>0</v>
      </c>
      <c r="G91" s="32">
        <v>1</v>
      </c>
      <c r="H91" s="33">
        <v>1</v>
      </c>
      <c r="I91" s="32">
        <v>0</v>
      </c>
      <c r="J91" s="33">
        <v>0</v>
      </c>
    </row>
    <row r="92" spans="1:10">
      <c r="A92" s="5"/>
      <c r="B92" s="6"/>
      <c r="C92" s="6"/>
      <c r="D92" s="7"/>
      <c r="E92" s="10"/>
      <c r="F92" s="8"/>
      <c r="G92" s="8"/>
      <c r="H92" s="10"/>
      <c r="I92" s="8"/>
      <c r="J92" s="10"/>
    </row>
    <row r="93" spans="1:10">
      <c r="A93" s="37" t="s">
        <v>302</v>
      </c>
      <c r="B93" s="3"/>
      <c r="C93" s="1"/>
      <c r="D93" s="3"/>
      <c r="E93" s="3"/>
      <c r="F93" s="3"/>
      <c r="G93" s="3"/>
      <c r="H93" s="3"/>
      <c r="I93" s="3"/>
      <c r="J93" s="3"/>
    </row>
    <row r="94" spans="1:10"/>
    <row r="95" spans="1:10" hidden="1"/>
  </sheetData>
  <mergeCells count="7">
    <mergeCell ref="A8:A10"/>
    <mergeCell ref="B8:B10"/>
    <mergeCell ref="C8:D9"/>
    <mergeCell ref="E8:J8"/>
    <mergeCell ref="E9:G9"/>
    <mergeCell ref="H9:I9"/>
    <mergeCell ref="J9:J10"/>
  </mergeCells>
  <phoneticPr fontId="15" type="noConversion"/>
  <printOptions horizontalCentered="1" verticalCentered="1"/>
  <pageMargins left="0" right="0" top="0" bottom="0" header="0" footer="0"/>
  <pageSetup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9"/>
  <sheetViews>
    <sheetView zoomScale="90" zoomScaleNormal="90" zoomScaleSheetLayoutView="80" workbookViewId="0"/>
  </sheetViews>
  <sheetFormatPr baseColWidth="10" defaultColWidth="0" defaultRowHeight="15.75" zeroHeight="1"/>
  <cols>
    <col min="1" max="1" width="59.7109375" style="190" customWidth="1"/>
    <col min="2" max="2" width="17.85546875" style="190" customWidth="1"/>
    <col min="3" max="5" width="25.7109375" style="190" customWidth="1"/>
    <col min="6" max="6" width="11.42578125" style="191" hidden="1"/>
    <col min="7" max="16384" width="11.42578125" style="190" hidden="1"/>
  </cols>
  <sheetData>
    <row r="1" spans="1:5">
      <c r="A1" s="189" t="s">
        <v>519</v>
      </c>
    </row>
    <row r="2" spans="1:5">
      <c r="A2" s="189"/>
    </row>
    <row r="3" spans="1:5">
      <c r="A3" s="250" t="s">
        <v>518</v>
      </c>
      <c r="B3" s="250"/>
      <c r="C3" s="250"/>
      <c r="D3" s="250"/>
      <c r="E3" s="250"/>
    </row>
    <row r="4" spans="1:5">
      <c r="A4" s="250" t="s">
        <v>530</v>
      </c>
      <c r="B4" s="250"/>
      <c r="C4" s="250"/>
      <c r="D4" s="250"/>
      <c r="E4" s="250"/>
    </row>
    <row r="5" spans="1:5">
      <c r="A5" s="250" t="s">
        <v>415</v>
      </c>
      <c r="B5" s="250"/>
      <c r="C5" s="250"/>
      <c r="D5" s="250"/>
      <c r="E5" s="250"/>
    </row>
    <row r="6" spans="1:5">
      <c r="A6" s="250" t="s">
        <v>449</v>
      </c>
      <c r="B6" s="250"/>
      <c r="C6" s="250"/>
      <c r="D6" s="250"/>
      <c r="E6" s="250"/>
    </row>
    <row r="7" spans="1:5">
      <c r="A7" s="192"/>
      <c r="B7" s="192"/>
      <c r="C7" s="192"/>
      <c r="D7" s="192"/>
      <c r="E7" s="192"/>
    </row>
    <row r="8" spans="1:5">
      <c r="A8" s="193"/>
      <c r="B8" s="194"/>
      <c r="C8" s="317" t="s">
        <v>414</v>
      </c>
      <c r="D8" s="318"/>
      <c r="E8" s="317"/>
    </row>
    <row r="9" spans="1:5">
      <c r="A9" s="195" t="s">
        <v>442</v>
      </c>
      <c r="B9" s="196" t="s">
        <v>393</v>
      </c>
      <c r="C9" s="197" t="s">
        <v>1</v>
      </c>
      <c r="D9" s="274" t="s">
        <v>106</v>
      </c>
      <c r="E9" s="271" t="s">
        <v>107</v>
      </c>
    </row>
    <row r="10" spans="1:5">
      <c r="A10" s="198"/>
      <c r="B10" s="199"/>
      <c r="C10" s="200"/>
      <c r="D10" s="275"/>
      <c r="E10" s="212"/>
    </row>
    <row r="11" spans="1:5">
      <c r="A11" s="249" t="s">
        <v>3</v>
      </c>
      <c r="B11" s="201">
        <f>SUM(B13:B35)</f>
        <v>881</v>
      </c>
      <c r="C11" s="202" t="s">
        <v>311</v>
      </c>
      <c r="D11" s="276" t="s">
        <v>313</v>
      </c>
      <c r="E11" s="211" t="s">
        <v>312</v>
      </c>
    </row>
    <row r="12" spans="1:5">
      <c r="A12" s="203"/>
      <c r="B12" s="204"/>
      <c r="C12" s="200"/>
      <c r="D12" s="275"/>
      <c r="E12" s="212"/>
    </row>
    <row r="13" spans="1:5">
      <c r="A13" s="205" t="s">
        <v>4</v>
      </c>
      <c r="B13" s="206">
        <v>376</v>
      </c>
      <c r="C13" s="176" t="s">
        <v>314</v>
      </c>
      <c r="D13" s="275" t="s">
        <v>313</v>
      </c>
      <c r="E13" s="212" t="s">
        <v>315</v>
      </c>
    </row>
    <row r="14" spans="1:5">
      <c r="A14" s="205" t="s">
        <v>382</v>
      </c>
      <c r="B14" s="206">
        <v>1</v>
      </c>
      <c r="C14" s="176" t="s">
        <v>316</v>
      </c>
      <c r="D14" s="218" t="s">
        <v>316</v>
      </c>
      <c r="E14" s="272" t="s">
        <v>317</v>
      </c>
    </row>
    <row r="15" spans="1:5">
      <c r="A15" s="205" t="s">
        <v>94</v>
      </c>
      <c r="B15" s="206">
        <v>44</v>
      </c>
      <c r="C15" s="176" t="s">
        <v>318</v>
      </c>
      <c r="D15" s="275" t="s">
        <v>318</v>
      </c>
      <c r="E15" s="177" t="s">
        <v>319</v>
      </c>
    </row>
    <row r="16" spans="1:5">
      <c r="A16" s="205" t="s">
        <v>229</v>
      </c>
      <c r="B16" s="206">
        <v>27</v>
      </c>
      <c r="C16" s="176" t="s">
        <v>320</v>
      </c>
      <c r="D16" s="275" t="s">
        <v>322</v>
      </c>
      <c r="E16" s="212" t="s">
        <v>321</v>
      </c>
    </row>
    <row r="17" spans="1:7">
      <c r="A17" s="205" t="s">
        <v>95</v>
      </c>
      <c r="B17" s="206">
        <v>16</v>
      </c>
      <c r="C17" s="176" t="s">
        <v>323</v>
      </c>
      <c r="D17" s="275" t="s">
        <v>325</v>
      </c>
      <c r="E17" s="212" t="s">
        <v>324</v>
      </c>
    </row>
    <row r="18" spans="1:7">
      <c r="A18" s="75" t="s">
        <v>436</v>
      </c>
      <c r="B18" s="206">
        <v>20</v>
      </c>
      <c r="C18" s="176" t="s">
        <v>326</v>
      </c>
      <c r="D18" s="275" t="s">
        <v>328</v>
      </c>
      <c r="E18" s="212" t="s">
        <v>327</v>
      </c>
    </row>
    <row r="19" spans="1:7">
      <c r="A19" s="205" t="s">
        <v>96</v>
      </c>
      <c r="B19" s="206">
        <v>60</v>
      </c>
      <c r="C19" s="176" t="s">
        <v>329</v>
      </c>
      <c r="D19" s="275" t="s">
        <v>330</v>
      </c>
      <c r="E19" s="212" t="s">
        <v>329</v>
      </c>
      <c r="G19" s="190" t="s">
        <v>0</v>
      </c>
    </row>
    <row r="20" spans="1:7">
      <c r="A20" s="205" t="s">
        <v>97</v>
      </c>
      <c r="B20" s="206">
        <v>7</v>
      </c>
      <c r="C20" s="200" t="s">
        <v>331</v>
      </c>
      <c r="D20" s="275" t="s">
        <v>333</v>
      </c>
      <c r="E20" s="212" t="s">
        <v>332</v>
      </c>
    </row>
    <row r="21" spans="1:7">
      <c r="A21" s="205" t="s">
        <v>98</v>
      </c>
      <c r="B21" s="206">
        <v>73</v>
      </c>
      <c r="C21" s="176" t="s">
        <v>332</v>
      </c>
      <c r="D21" s="275" t="s">
        <v>335</v>
      </c>
      <c r="E21" s="212" t="s">
        <v>334</v>
      </c>
    </row>
    <row r="22" spans="1:7">
      <c r="A22" s="75" t="s">
        <v>417</v>
      </c>
      <c r="B22" s="206">
        <v>5</v>
      </c>
      <c r="C22" s="176" t="s">
        <v>363</v>
      </c>
      <c r="D22" s="275" t="s">
        <v>364</v>
      </c>
      <c r="E22" s="177" t="s">
        <v>363</v>
      </c>
    </row>
    <row r="23" spans="1:7">
      <c r="A23" s="75" t="s">
        <v>418</v>
      </c>
      <c r="B23" s="206">
        <v>28</v>
      </c>
      <c r="C23" s="176" t="s">
        <v>336</v>
      </c>
      <c r="D23" s="275" t="s">
        <v>338</v>
      </c>
      <c r="E23" s="212" t="s">
        <v>337</v>
      </c>
    </row>
    <row r="24" spans="1:7">
      <c r="A24" s="205" t="s">
        <v>99</v>
      </c>
      <c r="B24" s="206">
        <v>11</v>
      </c>
      <c r="C24" s="176" t="s">
        <v>339</v>
      </c>
      <c r="D24" s="218" t="s">
        <v>341</v>
      </c>
      <c r="E24" s="177" t="s">
        <v>340</v>
      </c>
    </row>
    <row r="25" spans="1:7">
      <c r="A25" s="75" t="s">
        <v>419</v>
      </c>
      <c r="B25" s="206">
        <v>4</v>
      </c>
      <c r="C25" s="176" t="s">
        <v>342</v>
      </c>
      <c r="D25" s="218" t="s">
        <v>342</v>
      </c>
      <c r="E25" s="177" t="s">
        <v>342</v>
      </c>
    </row>
    <row r="26" spans="1:7">
      <c r="A26" s="205" t="s">
        <v>100</v>
      </c>
      <c r="B26" s="206">
        <v>2</v>
      </c>
      <c r="C26" s="176" t="s">
        <v>329</v>
      </c>
      <c r="D26" s="218" t="s">
        <v>344</v>
      </c>
      <c r="E26" s="177" t="s">
        <v>343</v>
      </c>
    </row>
    <row r="27" spans="1:7">
      <c r="A27" s="205" t="s">
        <v>101</v>
      </c>
      <c r="B27" s="206">
        <v>45</v>
      </c>
      <c r="C27" s="176" t="s">
        <v>339</v>
      </c>
      <c r="D27" s="275" t="s">
        <v>346</v>
      </c>
      <c r="E27" s="212" t="s">
        <v>345</v>
      </c>
    </row>
    <row r="28" spans="1:7">
      <c r="A28" s="205" t="s">
        <v>102</v>
      </c>
      <c r="B28" s="206">
        <v>15</v>
      </c>
      <c r="C28" s="176" t="s">
        <v>339</v>
      </c>
      <c r="D28" s="275" t="s">
        <v>340</v>
      </c>
      <c r="E28" s="212" t="s">
        <v>347</v>
      </c>
    </row>
    <row r="29" spans="1:7">
      <c r="A29" s="75" t="s">
        <v>420</v>
      </c>
      <c r="B29" s="206">
        <v>20</v>
      </c>
      <c r="C29" s="200" t="s">
        <v>348</v>
      </c>
      <c r="D29" s="275" t="s">
        <v>349</v>
      </c>
      <c r="E29" s="212" t="s">
        <v>311</v>
      </c>
    </row>
    <row r="30" spans="1:7">
      <c r="A30" s="205" t="s">
        <v>103</v>
      </c>
      <c r="B30" s="206">
        <v>9</v>
      </c>
      <c r="C30" s="176" t="s">
        <v>350</v>
      </c>
      <c r="D30" s="275" t="s">
        <v>352</v>
      </c>
      <c r="E30" s="212" t="s">
        <v>351</v>
      </c>
    </row>
    <row r="31" spans="1:7">
      <c r="A31" s="205" t="s">
        <v>104</v>
      </c>
      <c r="B31" s="206">
        <v>0</v>
      </c>
      <c r="C31" s="270" t="s">
        <v>317</v>
      </c>
      <c r="D31" s="275" t="s">
        <v>317</v>
      </c>
      <c r="E31" s="272" t="s">
        <v>317</v>
      </c>
    </row>
    <row r="32" spans="1:7">
      <c r="A32" s="205" t="s">
        <v>105</v>
      </c>
      <c r="B32" s="206">
        <v>2</v>
      </c>
      <c r="C32" s="176" t="s">
        <v>353</v>
      </c>
      <c r="D32" s="218" t="s">
        <v>355</v>
      </c>
      <c r="E32" s="177" t="s">
        <v>354</v>
      </c>
    </row>
    <row r="33" spans="1:5">
      <c r="A33" s="205" t="s">
        <v>230</v>
      </c>
      <c r="B33" s="206">
        <v>23</v>
      </c>
      <c r="C33" s="176" t="s">
        <v>356</v>
      </c>
      <c r="D33" s="218" t="s">
        <v>315</v>
      </c>
      <c r="E33" s="177" t="s">
        <v>357</v>
      </c>
    </row>
    <row r="34" spans="1:5">
      <c r="A34" s="205" t="s">
        <v>423</v>
      </c>
      <c r="B34" s="207">
        <v>65</v>
      </c>
      <c r="C34" s="176" t="s">
        <v>354</v>
      </c>
      <c r="D34" s="218" t="s">
        <v>359</v>
      </c>
      <c r="E34" s="177" t="s">
        <v>358</v>
      </c>
    </row>
    <row r="35" spans="1:5">
      <c r="A35" s="75" t="s">
        <v>421</v>
      </c>
      <c r="B35" s="207">
        <v>28</v>
      </c>
      <c r="C35" s="200" t="s">
        <v>360</v>
      </c>
      <c r="D35" s="275" t="s">
        <v>362</v>
      </c>
      <c r="E35" s="212" t="s">
        <v>361</v>
      </c>
    </row>
    <row r="36" spans="1:5">
      <c r="A36" s="208"/>
      <c r="B36" s="209"/>
      <c r="C36" s="210"/>
      <c r="D36" s="277"/>
      <c r="E36" s="273"/>
    </row>
    <row r="37" spans="1:5">
      <c r="A37" s="9" t="s">
        <v>302</v>
      </c>
      <c r="B37" s="211"/>
      <c r="C37" s="212"/>
      <c r="D37" s="212"/>
      <c r="E37" s="212"/>
    </row>
    <row r="38" spans="1:5">
      <c r="A38" s="1"/>
    </row>
    <row r="39" spans="1:5" hidden="1"/>
  </sheetData>
  <mergeCells count="1">
    <mergeCell ref="C8:E8"/>
  </mergeCells>
  <phoneticPr fontId="15" type="noConversion"/>
  <printOptions horizontalCentered="1" verticalCentered="1"/>
  <pageMargins left="0" right="0" top="0" bottom="0" header="0" footer="0"/>
  <pageSetup paperSize="223" scale="4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8"/>
  <sheetViews>
    <sheetView zoomScale="90" zoomScaleNormal="90" zoomScaleSheetLayoutView="90" workbookViewId="0"/>
  </sheetViews>
  <sheetFormatPr baseColWidth="10" defaultColWidth="0" defaultRowHeight="15.75" zeroHeight="1"/>
  <cols>
    <col min="1" max="1" width="45.140625" style="3" customWidth="1"/>
    <col min="2" max="2" width="22.5703125" style="3" customWidth="1"/>
    <col min="3" max="3" width="30" style="3" customWidth="1"/>
    <col min="4" max="4" width="0" style="1" hidden="1"/>
    <col min="5" max="16384" width="23.7109375" style="3" hidden="1"/>
  </cols>
  <sheetData>
    <row r="1" spans="1:3">
      <c r="A1" s="141" t="s">
        <v>216</v>
      </c>
    </row>
    <row r="2" spans="1:3">
      <c r="A2" s="141"/>
    </row>
    <row r="3" spans="1:3">
      <c r="A3" s="246" t="s">
        <v>520</v>
      </c>
      <c r="B3" s="246"/>
      <c r="C3" s="246"/>
    </row>
    <row r="4" spans="1:3">
      <c r="A4" s="246" t="s">
        <v>521</v>
      </c>
      <c r="B4" s="246"/>
      <c r="C4" s="246"/>
    </row>
    <row r="5" spans="1:3">
      <c r="A5" s="246" t="s">
        <v>410</v>
      </c>
      <c r="B5" s="246"/>
      <c r="C5" s="246"/>
    </row>
    <row r="6" spans="1:3">
      <c r="A6" s="246" t="s">
        <v>449</v>
      </c>
      <c r="B6" s="246"/>
      <c r="C6" s="246"/>
    </row>
    <row r="7" spans="1:3"/>
    <row r="8" spans="1:3">
      <c r="A8" s="213"/>
      <c r="B8" s="214"/>
      <c r="C8" s="213"/>
    </row>
    <row r="9" spans="1:3">
      <c r="A9" s="231" t="s">
        <v>416</v>
      </c>
      <c r="B9" s="215" t="s">
        <v>3</v>
      </c>
      <c r="C9" s="231" t="s">
        <v>414</v>
      </c>
    </row>
    <row r="10" spans="1:3" ht="15.75" customHeight="1">
      <c r="A10" s="216"/>
      <c r="B10" s="217"/>
      <c r="C10" s="216"/>
    </row>
    <row r="11" spans="1:3">
      <c r="A11" s="1"/>
      <c r="B11" s="218"/>
      <c r="C11" s="177"/>
    </row>
    <row r="12" spans="1:3">
      <c r="A12" s="152" t="s">
        <v>3</v>
      </c>
      <c r="B12" s="219">
        <f>SUM(B14,B16)</f>
        <v>881</v>
      </c>
      <c r="C12" s="150" t="s">
        <v>311</v>
      </c>
    </row>
    <row r="13" spans="1:3">
      <c r="A13" s="1"/>
      <c r="B13" s="220"/>
      <c r="C13" s="177"/>
    </row>
    <row r="14" spans="1:3">
      <c r="A14" s="168" t="s">
        <v>106</v>
      </c>
      <c r="B14" s="219">
        <v>484</v>
      </c>
      <c r="C14" s="150" t="s">
        <v>313</v>
      </c>
    </row>
    <row r="15" spans="1:3">
      <c r="A15" s="168"/>
      <c r="B15" s="219"/>
      <c r="C15" s="150"/>
    </row>
    <row r="16" spans="1:3">
      <c r="A16" s="168" t="s">
        <v>107</v>
      </c>
      <c r="B16" s="219">
        <f>SUM(B17:B22)</f>
        <v>397</v>
      </c>
      <c r="C16" s="182" t="s">
        <v>312</v>
      </c>
    </row>
    <row r="17" spans="1:3">
      <c r="A17" s="155" t="s">
        <v>108</v>
      </c>
      <c r="B17" s="220">
        <v>165</v>
      </c>
      <c r="C17" s="183" t="s">
        <v>328</v>
      </c>
    </row>
    <row r="18" spans="1:3">
      <c r="A18" s="155" t="s">
        <v>109</v>
      </c>
      <c r="B18" s="220">
        <v>40</v>
      </c>
      <c r="C18" s="183" t="s">
        <v>311</v>
      </c>
    </row>
    <row r="19" spans="1:3">
      <c r="A19" s="155" t="s">
        <v>110</v>
      </c>
      <c r="B19" s="220">
        <v>161</v>
      </c>
      <c r="C19" s="183" t="s">
        <v>324</v>
      </c>
    </row>
    <row r="20" spans="1:3">
      <c r="A20" s="155" t="s">
        <v>111</v>
      </c>
      <c r="B20" s="220">
        <v>21</v>
      </c>
      <c r="C20" s="183" t="s">
        <v>366</v>
      </c>
    </row>
    <row r="21" spans="1:3">
      <c r="A21" s="155" t="s">
        <v>112</v>
      </c>
      <c r="B21" s="220">
        <v>1</v>
      </c>
      <c r="C21" s="183" t="s">
        <v>363</v>
      </c>
    </row>
    <row r="22" spans="1:3">
      <c r="A22" s="155" t="s">
        <v>113</v>
      </c>
      <c r="B22" s="220">
        <v>9</v>
      </c>
      <c r="C22" s="183" t="s">
        <v>365</v>
      </c>
    </row>
    <row r="23" spans="1:3">
      <c r="A23" s="8"/>
      <c r="B23" s="221"/>
      <c r="C23" s="222"/>
    </row>
    <row r="24" spans="1:3">
      <c r="A24" s="1" t="s">
        <v>302</v>
      </c>
    </row>
    <row r="25" spans="1:3"/>
    <row r="26" spans="1:3" hidden="1"/>
    <row r="27" spans="1:3" hidden="1"/>
    <row r="28" spans="1:3" hidden="1"/>
  </sheetData>
  <phoneticPr fontId="15" type="noConversion"/>
  <printOptions horizontalCentered="1" verticalCentered="1"/>
  <pageMargins left="0" right="0" top="0" bottom="0" header="0" footer="0"/>
  <pageSetup paperSize="223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16</vt:i4>
      </vt:variant>
    </vt:vector>
  </HeadingPairs>
  <TitlesOfParts>
    <vt:vector size="27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'c-1'!Área_de_impresión</vt:lpstr>
      <vt:lpstr>'c-10'!Área_de_impresión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Indice!Área_de_impresión</vt:lpstr>
      <vt:lpstr>'c-2'!Excel_BuiltIn__FilterDatabase_1</vt:lpstr>
      <vt:lpstr>'c-1'!Títulos_a_imprimir</vt:lpstr>
      <vt:lpstr>'c-2'!Títulos_a_imprimir</vt:lpstr>
      <vt:lpstr>'c-3'!Títulos_a_imprimir</vt:lpstr>
      <vt:lpstr>'c-4'!Títulos_a_imprimir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DEFINITIVA II TRIMESTRE 2005</dc:title>
  <dc:creator>CATALINA CECILIANO</dc:creator>
  <cp:lastModifiedBy>msotomayor</cp:lastModifiedBy>
  <cp:revision>1</cp:revision>
  <cp:lastPrinted>2016-11-07T21:48:39Z</cp:lastPrinted>
  <dcterms:created xsi:type="dcterms:W3CDTF">2004-06-02T15:16:40Z</dcterms:created>
  <dcterms:modified xsi:type="dcterms:W3CDTF">2016-11-07T21:51:13Z</dcterms:modified>
</cp:coreProperties>
</file>