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MVB\Producción\Anuarios\Anuarios Judiciales\ANUARIO 2015\"/>
    </mc:Choice>
  </mc:AlternateContent>
  <xr:revisionPtr revIDLastSave="0" documentId="8_{89375755-7186-4BF7-A2EF-79AC8288A2EE}" xr6:coauthVersionLast="45" xr6:coauthVersionMax="45" xr10:uidLastSave="{00000000-0000-0000-0000-000000000000}"/>
  <bookViews>
    <workbookView xWindow="-110" yWindow="-110" windowWidth="19420" windowHeight="10420" tabRatio="601" xr2:uid="{00000000-000D-0000-FFFF-FFFF00000000}"/>
  </bookViews>
  <sheets>
    <sheet name="INDICE" sheetId="10" r:id="rId1"/>
    <sheet name="c 1" sheetId="2" r:id="rId2"/>
    <sheet name="c 2" sheetId="8" r:id="rId3"/>
    <sheet name="c 3" sheetId="4" r:id="rId4"/>
  </sheets>
  <definedNames>
    <definedName name="Excel_BuiltIn_Print_Area_2">'c 1'!#REF!</definedName>
    <definedName name="Excel_BuiltIn_Print_Area_3_1">#REF!</definedName>
    <definedName name="Excel_BuiltIn_Print_Area_5">#REF!</definedName>
    <definedName name="_xlnm.Print_Area" localSheetId="1">'c 1'!$A$1:$B$18</definedName>
    <definedName name="_xlnm.Print_Area" localSheetId="2">'c 2'!$A$1:$C$46</definedName>
    <definedName name="_xlnm.Print_Area" localSheetId="3">'c 3'!$A$1:$G$51</definedName>
    <definedName name="_xlnm.Print_Area" localSheetId="0">INDICE!$A$1:$B$16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4" l="1"/>
  <c r="F34" i="4"/>
  <c r="E34" i="4"/>
  <c r="B34" i="4" s="1"/>
  <c r="D34" i="4"/>
  <c r="C34" i="4"/>
  <c r="B41" i="4"/>
  <c r="G19" i="4"/>
  <c r="G17" i="4" s="1"/>
  <c r="F19" i="4"/>
  <c r="F17" i="4" s="1"/>
  <c r="F11" i="4" s="1"/>
  <c r="E19" i="4"/>
  <c r="E17" i="4" s="1"/>
  <c r="D19" i="4"/>
  <c r="D17" i="4" s="1"/>
  <c r="C19" i="4"/>
  <c r="C17" i="4" s="1"/>
  <c r="B14" i="4"/>
  <c r="B15" i="4"/>
  <c r="B16" i="4"/>
  <c r="B18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5" i="4"/>
  <c r="B36" i="4"/>
  <c r="B37" i="4"/>
  <c r="C12" i="8"/>
  <c r="B29" i="8"/>
  <c r="B12" i="8" s="1"/>
  <c r="B13" i="4"/>
  <c r="B38" i="4"/>
  <c r="B39" i="4"/>
  <c r="B40" i="4"/>
  <c r="B42" i="4"/>
  <c r="B43" i="4"/>
  <c r="B44" i="4"/>
  <c r="B45" i="4"/>
  <c r="B46" i="4"/>
  <c r="B47" i="4"/>
  <c r="B48" i="4"/>
  <c r="B15" i="2"/>
  <c r="E11" i="4" l="1"/>
  <c r="D11" i="4"/>
  <c r="B19" i="4"/>
  <c r="G11" i="4"/>
  <c r="C11" i="4"/>
  <c r="B17" i="4"/>
  <c r="B11" i="4" s="1"/>
</calcChain>
</file>

<file path=xl/sharedStrings.xml><?xml version="1.0" encoding="utf-8"?>
<sst xmlns="http://schemas.openxmlformats.org/spreadsheetml/2006/main" count="117" uniqueCount="80">
  <si>
    <t>Entrados</t>
  </si>
  <si>
    <t>Terminados</t>
  </si>
  <si>
    <t xml:space="preserve"> </t>
  </si>
  <si>
    <t>Activos al iniciar</t>
  </si>
  <si>
    <t xml:space="preserve">Activos al final </t>
  </si>
  <si>
    <t>Modificación a libertad asistida</t>
  </si>
  <si>
    <t>Libertad condicional</t>
  </si>
  <si>
    <t>Se mantiene sanción</t>
  </si>
  <si>
    <t>Quejas</t>
  </si>
  <si>
    <t>Enfermedad</t>
  </si>
  <si>
    <t>Medida extraordinaria de seguridad</t>
  </si>
  <si>
    <t>Prescripción</t>
  </si>
  <si>
    <t>Suspender ejecución de sanción</t>
  </si>
  <si>
    <t>Unificación de penas</t>
  </si>
  <si>
    <t>Cese</t>
  </si>
  <si>
    <t>Permisos especiales</t>
  </si>
  <si>
    <t>Cómputo de penas</t>
  </si>
  <si>
    <t>Otro</t>
  </si>
  <si>
    <t>TOTAL</t>
  </si>
  <si>
    <t>CUADRO N° 2</t>
  </si>
  <si>
    <t>ENTRADOS</t>
  </si>
  <si>
    <t>Modificación a internamiento en centro especializado</t>
  </si>
  <si>
    <t>CUADRO N° 3</t>
  </si>
  <si>
    <t>TERMINADOS</t>
  </si>
  <si>
    <t>INCIDENTE PRESENTADO</t>
  </si>
  <si>
    <t>Modificación órdenes de orientación y supervisión</t>
  </si>
  <si>
    <t>Plan de ejecución individual</t>
  </si>
  <si>
    <t>Reentrados</t>
  </si>
  <si>
    <t>Reactiva ejecución de la sanción</t>
  </si>
  <si>
    <t>Modificación de sanción socio-educativa</t>
  </si>
  <si>
    <t>Adecuación de penas</t>
  </si>
  <si>
    <t>Reubicación de ámbito o Centro Penal</t>
  </si>
  <si>
    <t xml:space="preserve">    Incumplimiento de L.A.</t>
  </si>
  <si>
    <t xml:space="preserve">    Incumplimiento  Servicio Comunitario</t>
  </si>
  <si>
    <t xml:space="preserve">    Sanción órdenes de orientación y supervisión</t>
  </si>
  <si>
    <t>Por cumplimiento de sanción</t>
  </si>
  <si>
    <t>Por descuento</t>
  </si>
  <si>
    <t>Por doble condición</t>
  </si>
  <si>
    <t>De ordenes de orientación y supervisión</t>
  </si>
  <si>
    <t>De servicio comunitario</t>
  </si>
  <si>
    <t>Por prescripción</t>
  </si>
  <si>
    <t xml:space="preserve">  Sanción órdenes de orientación y supervisión</t>
  </si>
  <si>
    <t>BALANCE GENERAL</t>
  </si>
  <si>
    <t>RESOLUCIÓN DICTADA</t>
  </si>
  <si>
    <t>Con lugar</t>
  </si>
  <si>
    <t>Sin lugar</t>
  </si>
  <si>
    <t>Cambio de
 incidente</t>
  </si>
  <si>
    <t>SEGÚN: INCIDENTE PRESENTADO</t>
  </si>
  <si>
    <t>CUADRO N° 1</t>
  </si>
  <si>
    <t>Elaborado por: Sección de Estadística, Dirección de Planificación</t>
  </si>
  <si>
    <t>Por muerte del sentenciado</t>
  </si>
  <si>
    <t>Otros</t>
  </si>
  <si>
    <t>Se revoca</t>
  </si>
  <si>
    <t xml:space="preserve">   Sanción socio-educativa </t>
  </si>
  <si>
    <t xml:space="preserve">              1Incumplimiento de L.A.</t>
  </si>
  <si>
    <t xml:space="preserve">              1Incumplimiento  Servicio Comunitario</t>
  </si>
  <si>
    <t xml:space="preserve">  Sanción internamiento domiciliario</t>
  </si>
  <si>
    <t xml:space="preserve">  Sanción internamiento en tiempo libre</t>
  </si>
  <si>
    <t>Ejecución diferida</t>
  </si>
  <si>
    <t>MOVIMIENTO DE TRABAJO</t>
  </si>
  <si>
    <t>JUZGADO DE EJECUCIÓN DE LAS SANCIONES PENALES JUVENILES:</t>
  </si>
  <si>
    <t>CASOS ENTRADOS Y TERMINADOS</t>
  </si>
  <si>
    <t>Medidas cautelares - fase ejecución (Med. correctiva)</t>
  </si>
  <si>
    <t>JUZGADO DE EJECUCIÓN DE LAS SANCIONES PENALES JUVENILES: RESOLUCIONES DICTADAS</t>
  </si>
  <si>
    <t>POR: TIPO DE RESOLUCIÓN</t>
  </si>
  <si>
    <t xml:space="preserve">              Incumplimiento de Reparación Daños</t>
  </si>
  <si>
    <t>JUZGADO DE EJECUCIÓN DE LAS SANCIONES PENALES JUVENILES</t>
  </si>
  <si>
    <t>Total</t>
  </si>
  <si>
    <t>DURANTE: 2015</t>
  </si>
  <si>
    <t xml:space="preserve">NÚMERO </t>
  </si>
  <si>
    <t>NOMBRE DEL CUADRO</t>
  </si>
  <si>
    <t>ÍNDICE DE CUADROS ESTADÍSTICOS</t>
  </si>
  <si>
    <t>JUZGADOS DE EJECUCIÓN DE SANCIONES PENALES JUVENILES 2015</t>
  </si>
  <si>
    <t>SEGÚN: TIPO DE INCIDENTE PRESENTADO</t>
  </si>
  <si>
    <t>JUZGADO DE EJECUCIÓN DE LAS SANCIONES PENALES JUVENILES: MOVIMIENTO DE TRABAJO</t>
  </si>
  <si>
    <t>JUZGADO DE EJECUCIÓN DE LAS SANCIONES PENALES JUVENILES: CASOS ENTRADOS Y TERMINADOS</t>
  </si>
  <si>
    <r>
      <rPr>
        <b/>
        <sz val="12"/>
        <rFont val="Times New Roman"/>
        <family val="1"/>
      </rPr>
      <t>DURANTE</t>
    </r>
    <r>
      <rPr>
        <sz val="12"/>
        <rFont val="Times New Roman"/>
        <family val="1"/>
      </rPr>
      <t>: 2015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</si>
  <si>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INCIDENTE PRESENTADO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</si>
  <si>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TIPO DE INCIDENTE PRESENTADO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</si>
  <si>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 TIPO DE RESOLUCIÓN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</si>
</sst>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name val="Times"/>
      <family val="1"/>
    </font>
    <font>
      <b/>
      <sz val="12"/>
      <name val="Times New Roman"/>
      <family val="1"/>
    </font>
    <font>
      <b/>
      <sz val="12"/>
      <name val="Times"/>
      <family val="1"/>
    </font>
    <font>
      <b/>
      <sz val="12"/>
      <color indexed="10"/>
      <name val="Times New Roman"/>
      <family val="1"/>
    </font>
    <font>
      <i/>
      <sz val="12"/>
      <color indexed="59"/>
      <name val="Times New Roman"/>
      <family val="1"/>
    </font>
    <font>
      <sz val="12"/>
      <name val="Times"/>
      <family val="1"/>
    </font>
    <font>
      <i/>
      <sz val="12"/>
      <color indexed="63"/>
      <name val="Times New Roman"/>
      <family val="1"/>
    </font>
    <font>
      <sz val="12"/>
      <color indexed="5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" fillId="2" borderId="0" xfId="1" applyFill="1" applyBorder="1"/>
    <xf numFmtId="0" fontId="3" fillId="3" borderId="0" xfId="1" applyFont="1" applyFill="1" applyBorder="1" applyAlignment="1">
      <alignment horizontal="center"/>
    </xf>
    <xf numFmtId="0" fontId="5" fillId="2" borderId="0" xfId="0" applyFont="1" applyFill="1" applyBorder="1"/>
    <xf numFmtId="0" fontId="7" fillId="0" borderId="1" xfId="0" applyFont="1" applyFill="1" applyBorder="1"/>
    <xf numFmtId="0" fontId="4" fillId="0" borderId="11" xfId="0" applyFont="1" applyFill="1" applyBorder="1"/>
    <xf numFmtId="0" fontId="6" fillId="2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1" fillId="0" borderId="0" xfId="1" applyFill="1" applyBorder="1"/>
    <xf numFmtId="0" fontId="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Fill="1" applyBorder="1"/>
    <xf numFmtId="0" fontId="5" fillId="0" borderId="16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7" xfId="0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5" fillId="0" borderId="1" xfId="0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3" fontId="5" fillId="0" borderId="5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indent="2"/>
    </xf>
    <xf numFmtId="0" fontId="5" fillId="0" borderId="7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/>
    <xf numFmtId="0" fontId="12" fillId="0" borderId="0" xfId="0" applyFont="1" applyBorder="1"/>
    <xf numFmtId="0" fontId="12" fillId="0" borderId="0" xfId="0" applyFont="1"/>
    <xf numFmtId="0" fontId="5" fillId="0" borderId="0" xfId="0" applyFont="1"/>
    <xf numFmtId="0" fontId="5" fillId="0" borderId="11" xfId="0" applyFont="1" applyBorder="1"/>
    <xf numFmtId="0" fontId="5" fillId="0" borderId="12" xfId="0" applyFont="1" applyBorder="1"/>
    <xf numFmtId="0" fontId="8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5" fillId="0" borderId="0" xfId="0" applyFont="1" applyBorder="1"/>
    <xf numFmtId="0" fontId="5" fillId="0" borderId="13" xfId="0" applyFont="1" applyBorder="1"/>
    <xf numFmtId="0" fontId="5" fillId="0" borderId="0" xfId="0" applyFont="1" applyBorder="1" applyAlignment="1">
      <alignment horizontal="left"/>
    </xf>
    <xf numFmtId="3" fontId="5" fillId="0" borderId="13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5" xfId="0" applyFont="1" applyBorder="1"/>
    <xf numFmtId="0" fontId="12" fillId="0" borderId="0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left"/>
    </xf>
    <xf numFmtId="3" fontId="5" fillId="0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3" fontId="5" fillId="2" borderId="9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3" fillId="2" borderId="0" xfId="0" applyFont="1" applyFill="1" applyBorder="1"/>
    <xf numFmtId="0" fontId="13" fillId="0" borderId="0" xfId="0" applyFont="1" applyFill="1" applyBorder="1"/>
    <xf numFmtId="0" fontId="14" fillId="2" borderId="0" xfId="0" applyFont="1" applyFill="1" applyBorder="1" applyAlignment="1">
      <alignment horizontal="left" indent="2"/>
    </xf>
    <xf numFmtId="1" fontId="8" fillId="0" borderId="1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zoomScaleSheetLayoutView="100" workbookViewId="0">
      <selection activeCell="B10" sqref="B10"/>
    </sheetView>
  </sheetViews>
  <sheetFormatPr defaultColWidth="0" defaultRowHeight="14.5" zeroHeight="1" x14ac:dyDescent="0.35"/>
  <cols>
    <col min="1" max="1" width="16" style="1" customWidth="1"/>
    <col min="2" max="2" width="112.26953125" style="1" bestFit="1" customWidth="1"/>
    <col min="3" max="16384" width="11.453125" style="1" hidden="1"/>
  </cols>
  <sheetData>
    <row r="1" spans="1:2" ht="17.5" x14ac:dyDescent="0.35">
      <c r="A1" s="78" t="s">
        <v>71</v>
      </c>
      <c r="B1" s="78"/>
    </row>
    <row r="2" spans="1:2" ht="17.5" x14ac:dyDescent="0.35">
      <c r="A2" s="78" t="s">
        <v>72</v>
      </c>
      <c r="B2" s="78"/>
    </row>
    <row r="3" spans="1:2" x14ac:dyDescent="0.35"/>
    <row r="4" spans="1:2" ht="17.5" x14ac:dyDescent="0.35">
      <c r="A4" s="2" t="s">
        <v>69</v>
      </c>
      <c r="B4" s="2" t="s">
        <v>70</v>
      </c>
    </row>
    <row r="5" spans="1:2" s="9" customFormat="1" ht="17.5" x14ac:dyDescent="0.35">
      <c r="A5" s="8"/>
      <c r="B5" s="8"/>
    </row>
    <row r="6" spans="1:2" ht="15.5" x14ac:dyDescent="0.35">
      <c r="A6" s="77">
        <v>1</v>
      </c>
      <c r="B6" s="3" t="s">
        <v>74</v>
      </c>
    </row>
    <row r="7" spans="1:2" ht="15.5" x14ac:dyDescent="0.35">
      <c r="A7" s="77"/>
      <c r="B7" s="3" t="s">
        <v>76</v>
      </c>
    </row>
    <row r="8" spans="1:2" ht="15.5" x14ac:dyDescent="0.35">
      <c r="A8" s="6"/>
      <c r="B8" s="3"/>
    </row>
    <row r="9" spans="1:2" ht="15.5" x14ac:dyDescent="0.35">
      <c r="A9" s="77">
        <v>2</v>
      </c>
      <c r="B9" s="3" t="s">
        <v>75</v>
      </c>
    </row>
    <row r="10" spans="1:2" ht="15.5" x14ac:dyDescent="0.35">
      <c r="A10" s="77"/>
      <c r="B10" s="3" t="s">
        <v>77</v>
      </c>
    </row>
    <row r="11" spans="1:2" ht="15.5" x14ac:dyDescent="0.35">
      <c r="A11" s="77"/>
      <c r="B11" s="3" t="s">
        <v>76</v>
      </c>
    </row>
    <row r="12" spans="1:2" ht="15.5" x14ac:dyDescent="0.35">
      <c r="A12" s="6"/>
      <c r="B12" s="3"/>
    </row>
    <row r="13" spans="1:2" ht="15.5" x14ac:dyDescent="0.35">
      <c r="A13" s="77">
        <v>3</v>
      </c>
      <c r="B13" s="3" t="s">
        <v>63</v>
      </c>
    </row>
    <row r="14" spans="1:2" ht="15.5" x14ac:dyDescent="0.35">
      <c r="A14" s="77"/>
      <c r="B14" s="3" t="s">
        <v>78</v>
      </c>
    </row>
    <row r="15" spans="1:2" ht="15.5" x14ac:dyDescent="0.35">
      <c r="A15" s="77"/>
      <c r="B15" s="3" t="s">
        <v>79</v>
      </c>
    </row>
    <row r="16" spans="1:2" ht="15.5" x14ac:dyDescent="0.35">
      <c r="A16" s="77"/>
      <c r="B16" s="3" t="s">
        <v>76</v>
      </c>
    </row>
  </sheetData>
  <mergeCells count="5">
    <mergeCell ref="A6:A7"/>
    <mergeCell ref="A9:A11"/>
    <mergeCell ref="A13:A16"/>
    <mergeCell ref="A1:B1"/>
    <mergeCell ref="A2:B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23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zoomScale="90" zoomScaleNormal="90" zoomScaleSheetLayoutView="100" workbookViewId="0">
      <selection activeCell="B14" sqref="B14"/>
    </sheetView>
  </sheetViews>
  <sheetFormatPr defaultColWidth="0" defaultRowHeight="15.5" zeroHeight="1" x14ac:dyDescent="0.35"/>
  <cols>
    <col min="1" max="1" width="48.7265625" style="38" customWidth="1"/>
    <col min="2" max="2" width="49.26953125" style="38" customWidth="1"/>
    <col min="3" max="3" width="0" style="37" hidden="1" customWidth="1"/>
    <col min="4" max="4" width="0" style="38" hidden="1" customWidth="1"/>
    <col min="5" max="16384" width="11.453125" style="38" hidden="1"/>
  </cols>
  <sheetData>
    <row r="1" spans="1:4" x14ac:dyDescent="0.35">
      <c r="A1" s="36" t="s">
        <v>48</v>
      </c>
      <c r="B1" s="36"/>
    </row>
    <row r="2" spans="1:4" x14ac:dyDescent="0.35">
      <c r="A2" s="39"/>
      <c r="B2" s="39"/>
      <c r="D2" s="38" t="s">
        <v>2</v>
      </c>
    </row>
    <row r="3" spans="1:4" x14ac:dyDescent="0.35">
      <c r="A3" s="79" t="s">
        <v>60</v>
      </c>
      <c r="B3" s="79"/>
    </row>
    <row r="4" spans="1:4" x14ac:dyDescent="0.35">
      <c r="A4" s="79" t="s">
        <v>59</v>
      </c>
      <c r="B4" s="79"/>
    </row>
    <row r="5" spans="1:4" x14ac:dyDescent="0.35">
      <c r="A5" s="79" t="s">
        <v>68</v>
      </c>
      <c r="B5" s="79"/>
    </row>
    <row r="6" spans="1:4" x14ac:dyDescent="0.35">
      <c r="A6" s="39"/>
      <c r="B6" s="39"/>
    </row>
    <row r="7" spans="1:4" x14ac:dyDescent="0.35">
      <c r="A7" s="40"/>
      <c r="B7" s="41"/>
    </row>
    <row r="8" spans="1:4" x14ac:dyDescent="0.35">
      <c r="A8" s="42" t="s">
        <v>42</v>
      </c>
      <c r="B8" s="43" t="s">
        <v>18</v>
      </c>
    </row>
    <row r="9" spans="1:4" x14ac:dyDescent="0.35">
      <c r="A9" s="44"/>
      <c r="B9" s="45"/>
    </row>
    <row r="10" spans="1:4" x14ac:dyDescent="0.35">
      <c r="A10" s="46"/>
      <c r="B10" s="47"/>
    </row>
    <row r="11" spans="1:4" x14ac:dyDescent="0.35">
      <c r="A11" s="48" t="s">
        <v>3</v>
      </c>
      <c r="B11" s="49">
        <v>387</v>
      </c>
    </row>
    <row r="12" spans="1:4" x14ac:dyDescent="0.35">
      <c r="A12" s="48" t="s">
        <v>0</v>
      </c>
      <c r="B12" s="49">
        <v>3669</v>
      </c>
    </row>
    <row r="13" spans="1:4" x14ac:dyDescent="0.35">
      <c r="A13" s="48" t="s">
        <v>27</v>
      </c>
      <c r="B13" s="49">
        <v>27</v>
      </c>
    </row>
    <row r="14" spans="1:4" x14ac:dyDescent="0.35">
      <c r="A14" s="48" t="s">
        <v>1</v>
      </c>
      <c r="B14" s="49">
        <v>3350</v>
      </c>
    </row>
    <row r="15" spans="1:4" x14ac:dyDescent="0.35">
      <c r="A15" s="48" t="s">
        <v>4</v>
      </c>
      <c r="B15" s="49">
        <f>B11+B12+B13-B14</f>
        <v>733</v>
      </c>
    </row>
    <row r="16" spans="1:4" x14ac:dyDescent="0.35">
      <c r="A16" s="50"/>
      <c r="B16" s="51"/>
    </row>
    <row r="17" spans="1:2" x14ac:dyDescent="0.35">
      <c r="A17" s="4" t="s">
        <v>49</v>
      </c>
      <c r="B17" s="52"/>
    </row>
  </sheetData>
  <mergeCells count="3">
    <mergeCell ref="A4:B4"/>
    <mergeCell ref="A5:B5"/>
    <mergeCell ref="A3:B3"/>
  </mergeCells>
  <phoneticPr fontId="2" type="noConversion"/>
  <printOptions horizontalCentered="1" verticalCentered="1"/>
  <pageMargins left="0" right="0" top="0" bottom="0" header="0" footer="0"/>
  <pageSetup paperSize="223" scale="7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6"/>
  <sheetViews>
    <sheetView topLeftCell="A19" zoomScale="90" zoomScaleNormal="90" zoomScaleSheetLayoutView="80" workbookViewId="0">
      <selection activeCell="C19" sqref="C19:C21"/>
    </sheetView>
  </sheetViews>
  <sheetFormatPr defaultColWidth="0" defaultRowHeight="15.5" zeroHeight="1" x14ac:dyDescent="0.35"/>
  <cols>
    <col min="1" max="1" width="63.81640625" style="11" customWidth="1"/>
    <col min="2" max="2" width="22" style="11" customWidth="1"/>
    <col min="3" max="3" width="22.26953125" style="11" customWidth="1"/>
    <col min="4" max="4" width="0" style="12" hidden="1" customWidth="1"/>
    <col min="5" max="16384" width="11.453125" style="11" hidden="1"/>
  </cols>
  <sheetData>
    <row r="1" spans="1:3" x14ac:dyDescent="0.35">
      <c r="A1" s="10" t="s">
        <v>19</v>
      </c>
    </row>
    <row r="2" spans="1:3" x14ac:dyDescent="0.35"/>
    <row r="3" spans="1:3" x14ac:dyDescent="0.35">
      <c r="A3" s="80" t="s">
        <v>66</v>
      </c>
      <c r="B3" s="80"/>
      <c r="C3" s="80"/>
    </row>
    <row r="4" spans="1:3" x14ac:dyDescent="0.35">
      <c r="A4" s="80" t="s">
        <v>61</v>
      </c>
      <c r="B4" s="80"/>
      <c r="C4" s="80"/>
    </row>
    <row r="5" spans="1:3" x14ac:dyDescent="0.35">
      <c r="A5" s="80" t="s">
        <v>47</v>
      </c>
      <c r="B5" s="80"/>
      <c r="C5" s="80"/>
    </row>
    <row r="6" spans="1:3" x14ac:dyDescent="0.35">
      <c r="A6" s="80" t="s">
        <v>68</v>
      </c>
      <c r="B6" s="80"/>
      <c r="C6" s="80"/>
    </row>
    <row r="7" spans="1:3" x14ac:dyDescent="0.35"/>
    <row r="8" spans="1:3" x14ac:dyDescent="0.35">
      <c r="A8" s="13"/>
      <c r="B8" s="14"/>
      <c r="C8" s="13"/>
    </row>
    <row r="9" spans="1:3" x14ac:dyDescent="0.35">
      <c r="A9" s="15" t="s">
        <v>24</v>
      </c>
      <c r="B9" s="16" t="s">
        <v>20</v>
      </c>
      <c r="C9" s="17" t="s">
        <v>23</v>
      </c>
    </row>
    <row r="10" spans="1:3" x14ac:dyDescent="0.35">
      <c r="A10" s="18"/>
      <c r="B10" s="19"/>
      <c r="C10" s="20"/>
    </row>
    <row r="11" spans="1:3" x14ac:dyDescent="0.35">
      <c r="A11" s="21"/>
      <c r="B11" s="22"/>
      <c r="C11" s="23"/>
    </row>
    <row r="12" spans="1:3" x14ac:dyDescent="0.35">
      <c r="A12" s="24" t="s">
        <v>67</v>
      </c>
      <c r="B12" s="25">
        <f>B14+B15+B16+B17+B18+B22+B23+B24+B25+B26+B27+B28+B29+B37+B38+B39+B40+B41+B43</f>
        <v>3669</v>
      </c>
      <c r="C12" s="26">
        <f>C14+C15+C16+C17+C18+C22+C23+C24+C25+C26+C27+C28+C29+C37+C38+C39+C40+C41+C43</f>
        <v>3350</v>
      </c>
    </row>
    <row r="13" spans="1:3" x14ac:dyDescent="0.35">
      <c r="A13" s="24"/>
      <c r="B13" s="25"/>
      <c r="C13" s="26"/>
    </row>
    <row r="14" spans="1:3" x14ac:dyDescent="0.35">
      <c r="A14" s="27" t="s">
        <v>5</v>
      </c>
      <c r="B14" s="28">
        <v>67</v>
      </c>
      <c r="C14" s="29">
        <v>51</v>
      </c>
    </row>
    <row r="15" spans="1:3" x14ac:dyDescent="0.35">
      <c r="A15" s="27" t="s">
        <v>6</v>
      </c>
      <c r="B15" s="28">
        <v>8</v>
      </c>
      <c r="C15" s="29">
        <v>4</v>
      </c>
    </row>
    <row r="16" spans="1:3" x14ac:dyDescent="0.35">
      <c r="A16" s="27" t="s">
        <v>25</v>
      </c>
      <c r="B16" s="28">
        <v>6</v>
      </c>
      <c r="C16" s="29">
        <v>7</v>
      </c>
    </row>
    <row r="17" spans="1:3" x14ac:dyDescent="0.35">
      <c r="A17" s="27" t="s">
        <v>29</v>
      </c>
      <c r="B17" s="28">
        <v>0</v>
      </c>
      <c r="C17" s="29">
        <v>0</v>
      </c>
    </row>
    <row r="18" spans="1:3" x14ac:dyDescent="0.35">
      <c r="A18" s="27" t="s">
        <v>21</v>
      </c>
      <c r="B18" s="28">
        <v>723</v>
      </c>
      <c r="C18" s="29">
        <v>575</v>
      </c>
    </row>
    <row r="19" spans="1:3" x14ac:dyDescent="0.35">
      <c r="A19" s="30" t="s">
        <v>34</v>
      </c>
      <c r="B19" s="28">
        <v>205</v>
      </c>
      <c r="C19" s="29">
        <v>179</v>
      </c>
    </row>
    <row r="20" spans="1:3" x14ac:dyDescent="0.35">
      <c r="A20" s="30" t="s">
        <v>32</v>
      </c>
      <c r="B20" s="28">
        <v>517</v>
      </c>
      <c r="C20" s="29">
        <v>393</v>
      </c>
    </row>
    <row r="21" spans="1:3" x14ac:dyDescent="0.35">
      <c r="A21" s="30" t="s">
        <v>33</v>
      </c>
      <c r="B21" s="28">
        <v>1</v>
      </c>
      <c r="C21" s="29">
        <v>3</v>
      </c>
    </row>
    <row r="22" spans="1:3" x14ac:dyDescent="0.35">
      <c r="A22" s="27" t="s">
        <v>7</v>
      </c>
      <c r="B22" s="28">
        <v>1480</v>
      </c>
      <c r="C22" s="29">
        <v>1404</v>
      </c>
    </row>
    <row r="23" spans="1:3" x14ac:dyDescent="0.35">
      <c r="A23" s="27" t="s">
        <v>8</v>
      </c>
      <c r="B23" s="28">
        <v>36</v>
      </c>
      <c r="C23" s="29">
        <v>35</v>
      </c>
    </row>
    <row r="24" spans="1:3" x14ac:dyDescent="0.35">
      <c r="A24" s="27" t="s">
        <v>9</v>
      </c>
      <c r="B24" s="28">
        <v>3</v>
      </c>
      <c r="C24" s="29">
        <v>4</v>
      </c>
    </row>
    <row r="25" spans="1:3" x14ac:dyDescent="0.35">
      <c r="A25" s="27" t="s">
        <v>10</v>
      </c>
      <c r="B25" s="28">
        <v>104</v>
      </c>
      <c r="C25" s="29">
        <v>104</v>
      </c>
    </row>
    <row r="26" spans="1:3" x14ac:dyDescent="0.35">
      <c r="A26" s="27" t="s">
        <v>12</v>
      </c>
      <c r="B26" s="28">
        <v>59</v>
      </c>
      <c r="C26" s="29">
        <v>54</v>
      </c>
    </row>
    <row r="27" spans="1:3" x14ac:dyDescent="0.35">
      <c r="A27" s="27" t="s">
        <v>13</v>
      </c>
      <c r="B27" s="28">
        <v>42</v>
      </c>
      <c r="C27" s="29">
        <v>43</v>
      </c>
    </row>
    <row r="28" spans="1:3" x14ac:dyDescent="0.35">
      <c r="A28" s="27" t="s">
        <v>30</v>
      </c>
      <c r="B28" s="28">
        <v>0</v>
      </c>
      <c r="C28" s="29">
        <v>0</v>
      </c>
    </row>
    <row r="29" spans="1:3" x14ac:dyDescent="0.35">
      <c r="A29" s="31" t="s">
        <v>14</v>
      </c>
      <c r="B29" s="28">
        <f>SUM(B30:B36)</f>
        <v>315</v>
      </c>
      <c r="C29" s="29">
        <v>292</v>
      </c>
    </row>
    <row r="30" spans="1:3" x14ac:dyDescent="0.35">
      <c r="A30" s="32" t="s">
        <v>35</v>
      </c>
      <c r="B30" s="28">
        <v>100</v>
      </c>
      <c r="C30" s="29">
        <v>94</v>
      </c>
    </row>
    <row r="31" spans="1:3" x14ac:dyDescent="0.35">
      <c r="A31" s="32" t="s">
        <v>36</v>
      </c>
      <c r="B31" s="28">
        <v>58</v>
      </c>
      <c r="C31" s="29">
        <v>63</v>
      </c>
    </row>
    <row r="32" spans="1:3" x14ac:dyDescent="0.35">
      <c r="A32" s="32" t="s">
        <v>37</v>
      </c>
      <c r="B32" s="28">
        <v>67</v>
      </c>
      <c r="C32" s="29">
        <v>64</v>
      </c>
    </row>
    <row r="33" spans="1:3" x14ac:dyDescent="0.35">
      <c r="A33" s="32" t="s">
        <v>38</v>
      </c>
      <c r="B33" s="28">
        <v>58</v>
      </c>
      <c r="C33" s="29">
        <v>40</v>
      </c>
    </row>
    <row r="34" spans="1:3" x14ac:dyDescent="0.35">
      <c r="A34" s="32" t="s">
        <v>39</v>
      </c>
      <c r="B34" s="28">
        <v>24</v>
      </c>
      <c r="C34" s="29">
        <v>19</v>
      </c>
    </row>
    <row r="35" spans="1:3" x14ac:dyDescent="0.35">
      <c r="A35" s="32" t="s">
        <v>40</v>
      </c>
      <c r="B35" s="28">
        <v>2</v>
      </c>
      <c r="C35" s="29">
        <v>0</v>
      </c>
    </row>
    <row r="36" spans="1:3" x14ac:dyDescent="0.35">
      <c r="A36" s="32" t="s">
        <v>50</v>
      </c>
      <c r="B36" s="28">
        <v>6</v>
      </c>
      <c r="C36" s="29">
        <v>55</v>
      </c>
    </row>
    <row r="37" spans="1:3" x14ac:dyDescent="0.35">
      <c r="A37" s="31" t="s">
        <v>15</v>
      </c>
      <c r="B37" s="28">
        <v>164</v>
      </c>
      <c r="C37" s="29">
        <v>164</v>
      </c>
    </row>
    <row r="38" spans="1:3" x14ac:dyDescent="0.35">
      <c r="A38" s="27" t="s">
        <v>16</v>
      </c>
      <c r="B38" s="28">
        <v>77</v>
      </c>
      <c r="C38" s="29">
        <v>63</v>
      </c>
    </row>
    <row r="39" spans="1:3" x14ac:dyDescent="0.35">
      <c r="A39" s="27" t="s">
        <v>31</v>
      </c>
      <c r="B39" s="28">
        <v>57</v>
      </c>
      <c r="C39" s="29">
        <v>52</v>
      </c>
    </row>
    <row r="40" spans="1:3" x14ac:dyDescent="0.35">
      <c r="A40" s="27" t="s">
        <v>26</v>
      </c>
      <c r="B40" s="28">
        <v>518</v>
      </c>
      <c r="C40" s="29">
        <v>484</v>
      </c>
    </row>
    <row r="41" spans="1:3" x14ac:dyDescent="0.35">
      <c r="A41" s="27" t="s">
        <v>28</v>
      </c>
      <c r="B41" s="28">
        <v>6</v>
      </c>
      <c r="C41" s="29">
        <v>6</v>
      </c>
    </row>
    <row r="42" spans="1:3" x14ac:dyDescent="0.35">
      <c r="A42" s="27" t="s">
        <v>62</v>
      </c>
      <c r="B42" s="28">
        <v>0</v>
      </c>
      <c r="C42" s="29">
        <v>0</v>
      </c>
    </row>
    <row r="43" spans="1:3" x14ac:dyDescent="0.35">
      <c r="A43" s="27" t="s">
        <v>51</v>
      </c>
      <c r="B43" s="28">
        <v>4</v>
      </c>
      <c r="C43" s="29">
        <v>8</v>
      </c>
    </row>
    <row r="44" spans="1:3" s="12" customFormat="1" x14ac:dyDescent="0.35">
      <c r="A44" s="33"/>
      <c r="B44" s="34"/>
      <c r="C44" s="34"/>
    </row>
    <row r="45" spans="1:3" x14ac:dyDescent="0.35">
      <c r="A45" s="7" t="s">
        <v>49</v>
      </c>
      <c r="B45" s="35"/>
      <c r="C45" s="35"/>
    </row>
    <row r="46" spans="1:3" hidden="1" x14ac:dyDescent="0.35">
      <c r="A46" s="12"/>
      <c r="B46" s="12"/>
      <c r="C46" s="12"/>
    </row>
  </sheetData>
  <mergeCells count="4">
    <mergeCell ref="A3:C3"/>
    <mergeCell ref="A4:C4"/>
    <mergeCell ref="A6:C6"/>
    <mergeCell ref="A5:C5"/>
  </mergeCells>
  <phoneticPr fontId="2" type="noConversion"/>
  <printOptions horizontalCentered="1" verticalCentered="1"/>
  <pageMargins left="0" right="0" top="0" bottom="0" header="0" footer="0"/>
  <pageSetup paperSize="223" scale="5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50"/>
  <sheetViews>
    <sheetView zoomScale="90" zoomScaleNormal="90" zoomScaleSheetLayoutView="70" workbookViewId="0">
      <selection activeCell="C11" sqref="C11:F11"/>
    </sheetView>
  </sheetViews>
  <sheetFormatPr defaultColWidth="0" defaultRowHeight="15.5" zeroHeight="1" x14ac:dyDescent="0.35"/>
  <cols>
    <col min="1" max="1" width="72.26953125" style="39" customWidth="1"/>
    <col min="2" max="2" width="14.54296875" style="39" customWidth="1"/>
    <col min="3" max="3" width="16.54296875" style="39" customWidth="1"/>
    <col min="4" max="4" width="16.26953125" style="39" customWidth="1"/>
    <col min="5" max="5" width="18.54296875" style="39" customWidth="1"/>
    <col min="6" max="6" width="17.26953125" style="39" customWidth="1"/>
    <col min="7" max="7" width="15.26953125" style="39" customWidth="1"/>
    <col min="8" max="255" width="0" style="46" hidden="1" customWidth="1"/>
    <col min="256" max="16384" width="11.453125" style="46" hidden="1"/>
  </cols>
  <sheetData>
    <row r="1" spans="1:7" x14ac:dyDescent="0.35">
      <c r="A1" s="10" t="s">
        <v>22</v>
      </c>
      <c r="B1" s="10"/>
      <c r="C1" s="11"/>
      <c r="D1" s="11"/>
      <c r="E1" s="11"/>
      <c r="F1" s="11"/>
      <c r="G1" s="11"/>
    </row>
    <row r="2" spans="1:7" x14ac:dyDescent="0.35">
      <c r="A2" s="11"/>
      <c r="B2" s="11"/>
      <c r="C2" s="11"/>
      <c r="D2" s="11"/>
      <c r="E2" s="11"/>
      <c r="F2" s="11"/>
      <c r="G2" s="11"/>
    </row>
    <row r="3" spans="1:7" x14ac:dyDescent="0.35">
      <c r="A3" s="80" t="s">
        <v>63</v>
      </c>
      <c r="B3" s="80"/>
      <c r="C3" s="80"/>
      <c r="D3" s="80"/>
      <c r="E3" s="80"/>
      <c r="F3" s="80"/>
      <c r="G3" s="80"/>
    </row>
    <row r="4" spans="1:7" x14ac:dyDescent="0.35">
      <c r="A4" s="80" t="s">
        <v>73</v>
      </c>
      <c r="B4" s="80"/>
      <c r="C4" s="80"/>
      <c r="D4" s="80"/>
      <c r="E4" s="80"/>
      <c r="F4" s="80"/>
      <c r="G4" s="80"/>
    </row>
    <row r="5" spans="1:7" x14ac:dyDescent="0.35">
      <c r="A5" s="80" t="s">
        <v>64</v>
      </c>
      <c r="B5" s="80"/>
      <c r="C5" s="80"/>
      <c r="D5" s="80"/>
      <c r="E5" s="80"/>
      <c r="F5" s="80"/>
      <c r="G5" s="80"/>
    </row>
    <row r="6" spans="1:7" x14ac:dyDescent="0.35">
      <c r="A6" s="80" t="s">
        <v>68</v>
      </c>
      <c r="B6" s="80"/>
      <c r="C6" s="80"/>
      <c r="D6" s="80"/>
      <c r="E6" s="80"/>
      <c r="F6" s="80"/>
      <c r="G6" s="80"/>
    </row>
    <row r="7" spans="1:7" x14ac:dyDescent="0.35">
      <c r="A7" s="11"/>
      <c r="B7" s="11"/>
      <c r="C7" s="11"/>
      <c r="D7" s="11"/>
      <c r="E7" s="11"/>
      <c r="F7" s="11"/>
      <c r="G7" s="11"/>
    </row>
    <row r="8" spans="1:7" x14ac:dyDescent="0.35">
      <c r="A8" s="84" t="s">
        <v>24</v>
      </c>
      <c r="B8" s="86" t="s">
        <v>18</v>
      </c>
      <c r="C8" s="81" t="s">
        <v>43</v>
      </c>
      <c r="D8" s="82"/>
      <c r="E8" s="83"/>
      <c r="F8" s="82"/>
      <c r="G8" s="83"/>
    </row>
    <row r="9" spans="1:7" ht="30" x14ac:dyDescent="0.35">
      <c r="A9" s="85"/>
      <c r="B9" s="87"/>
      <c r="C9" s="53" t="s">
        <v>44</v>
      </c>
      <c r="D9" s="54" t="s">
        <v>45</v>
      </c>
      <c r="E9" s="55" t="s">
        <v>46</v>
      </c>
      <c r="F9" s="54" t="s">
        <v>52</v>
      </c>
      <c r="G9" s="55" t="s">
        <v>17</v>
      </c>
    </row>
    <row r="10" spans="1:7" x14ac:dyDescent="0.35">
      <c r="A10" s="56"/>
      <c r="B10" s="56"/>
      <c r="C10" s="57"/>
      <c r="D10" s="58"/>
      <c r="E10" s="59"/>
      <c r="F10" s="58"/>
      <c r="G10" s="59"/>
    </row>
    <row r="11" spans="1:7" x14ac:dyDescent="0.35">
      <c r="A11" s="15" t="s">
        <v>67</v>
      </c>
      <c r="B11" s="60">
        <f t="shared" ref="B11:G11" si="0">B13+B14+B15+B17+B25+B26+B27+B28+B29+B31+B32+B33+B34+B42+B43+B44+B45+B46+B47+B48</f>
        <v>2898</v>
      </c>
      <c r="C11" s="25">
        <f t="shared" si="0"/>
        <v>2170</v>
      </c>
      <c r="D11" s="60">
        <f t="shared" si="0"/>
        <v>480</v>
      </c>
      <c r="E11" s="61">
        <f t="shared" si="0"/>
        <v>239</v>
      </c>
      <c r="F11" s="60">
        <f t="shared" si="0"/>
        <v>8</v>
      </c>
      <c r="G11" s="61">
        <f t="shared" si="0"/>
        <v>1</v>
      </c>
    </row>
    <row r="12" spans="1:7" x14ac:dyDescent="0.35">
      <c r="A12" s="31"/>
      <c r="B12" s="62"/>
      <c r="C12" s="28"/>
      <c r="D12" s="63"/>
      <c r="E12" s="64"/>
      <c r="F12" s="63"/>
      <c r="G12" s="64"/>
    </row>
    <row r="13" spans="1:7" x14ac:dyDescent="0.35">
      <c r="A13" s="31" t="s">
        <v>5</v>
      </c>
      <c r="B13" s="63">
        <f>SUM(C13:G13)</f>
        <v>50</v>
      </c>
      <c r="C13" s="28">
        <v>31</v>
      </c>
      <c r="D13" s="63">
        <v>1</v>
      </c>
      <c r="E13" s="64">
        <v>18</v>
      </c>
      <c r="F13" s="63">
        <v>0</v>
      </c>
      <c r="G13" s="64">
        <v>0</v>
      </c>
    </row>
    <row r="14" spans="1:7" x14ac:dyDescent="0.35">
      <c r="A14" s="31" t="s">
        <v>6</v>
      </c>
      <c r="B14" s="63">
        <f t="shared" ref="B14:B37" si="1">SUM(C14:G14)</f>
        <v>4</v>
      </c>
      <c r="C14" s="28">
        <v>2</v>
      </c>
      <c r="D14" s="63">
        <v>0</v>
      </c>
      <c r="E14" s="64">
        <v>2</v>
      </c>
      <c r="F14" s="63">
        <v>0</v>
      </c>
      <c r="G14" s="64">
        <v>0</v>
      </c>
    </row>
    <row r="15" spans="1:7" x14ac:dyDescent="0.35">
      <c r="A15" s="31" t="s">
        <v>25</v>
      </c>
      <c r="B15" s="63">
        <f t="shared" si="1"/>
        <v>8</v>
      </c>
      <c r="C15" s="28">
        <v>6</v>
      </c>
      <c r="D15" s="63">
        <v>1</v>
      </c>
      <c r="E15" s="64">
        <v>0</v>
      </c>
      <c r="F15" s="63">
        <v>1</v>
      </c>
      <c r="G15" s="64">
        <v>0</v>
      </c>
    </row>
    <row r="16" spans="1:7" x14ac:dyDescent="0.35">
      <c r="A16" s="31" t="s">
        <v>29</v>
      </c>
      <c r="B16" s="63">
        <f t="shared" si="1"/>
        <v>0</v>
      </c>
      <c r="C16" s="28">
        <v>0</v>
      </c>
      <c r="D16" s="63">
        <v>0</v>
      </c>
      <c r="E16" s="64">
        <v>0</v>
      </c>
      <c r="F16" s="63">
        <v>0</v>
      </c>
      <c r="G16" s="64">
        <v>0</v>
      </c>
    </row>
    <row r="17" spans="1:255" x14ac:dyDescent="0.35">
      <c r="A17" s="65" t="s">
        <v>21</v>
      </c>
      <c r="B17" s="66">
        <f t="shared" si="1"/>
        <v>507</v>
      </c>
      <c r="C17" s="67">
        <f>C18+C19+C23+C24</f>
        <v>34</v>
      </c>
      <c r="D17" s="66">
        <f>D18+D19+D23+D24</f>
        <v>394</v>
      </c>
      <c r="E17" s="68">
        <f>E18+E19+E23+E24</f>
        <v>78</v>
      </c>
      <c r="F17" s="66">
        <f>F18+F19+F23+F24</f>
        <v>1</v>
      </c>
      <c r="G17" s="68">
        <f>G18+G19+G23+G24</f>
        <v>0</v>
      </c>
    </row>
    <row r="18" spans="1:255" x14ac:dyDescent="0.35">
      <c r="A18" s="69" t="s">
        <v>41</v>
      </c>
      <c r="B18" s="66">
        <f t="shared" si="1"/>
        <v>141</v>
      </c>
      <c r="C18" s="67">
        <v>11</v>
      </c>
      <c r="D18" s="66">
        <v>108</v>
      </c>
      <c r="E18" s="68">
        <v>22</v>
      </c>
      <c r="F18" s="66">
        <v>0</v>
      </c>
      <c r="G18" s="68">
        <v>0</v>
      </c>
    </row>
    <row r="19" spans="1:255" x14ac:dyDescent="0.35">
      <c r="A19" s="70" t="s">
        <v>53</v>
      </c>
      <c r="B19" s="66">
        <f t="shared" si="1"/>
        <v>366</v>
      </c>
      <c r="C19" s="67">
        <f>C20+C21+C22</f>
        <v>23</v>
      </c>
      <c r="D19" s="66">
        <f>D20+D21+D22</f>
        <v>286</v>
      </c>
      <c r="E19" s="68">
        <f>E20+E21+E22</f>
        <v>56</v>
      </c>
      <c r="F19" s="66">
        <f>F20+F21+F22</f>
        <v>1</v>
      </c>
      <c r="G19" s="68">
        <f>G20+G21+G22</f>
        <v>0</v>
      </c>
    </row>
    <row r="20" spans="1:255" x14ac:dyDescent="0.35">
      <c r="A20" s="70" t="s">
        <v>54</v>
      </c>
      <c r="B20" s="66">
        <f t="shared" si="1"/>
        <v>366</v>
      </c>
      <c r="C20" s="67">
        <v>23</v>
      </c>
      <c r="D20" s="66">
        <v>286</v>
      </c>
      <c r="E20" s="68">
        <v>56</v>
      </c>
      <c r="F20" s="66">
        <v>1</v>
      </c>
      <c r="G20" s="68">
        <v>0</v>
      </c>
    </row>
    <row r="21" spans="1:255" x14ac:dyDescent="0.35">
      <c r="A21" s="70" t="s">
        <v>55</v>
      </c>
      <c r="B21" s="66">
        <f t="shared" si="1"/>
        <v>0</v>
      </c>
      <c r="C21" s="67">
        <v>0</v>
      </c>
      <c r="D21" s="66">
        <v>0</v>
      </c>
      <c r="E21" s="68">
        <v>0</v>
      </c>
      <c r="F21" s="66">
        <v>0</v>
      </c>
      <c r="G21" s="68">
        <v>0</v>
      </c>
    </row>
    <row r="22" spans="1:255" x14ac:dyDescent="0.35">
      <c r="A22" s="70" t="s">
        <v>65</v>
      </c>
      <c r="B22" s="66">
        <f t="shared" si="1"/>
        <v>0</v>
      </c>
      <c r="C22" s="67">
        <v>0</v>
      </c>
      <c r="D22" s="66">
        <v>0</v>
      </c>
      <c r="E22" s="68">
        <v>0</v>
      </c>
      <c r="F22" s="66">
        <v>0</v>
      </c>
      <c r="G22" s="68">
        <v>0</v>
      </c>
    </row>
    <row r="23" spans="1:255" x14ac:dyDescent="0.35">
      <c r="A23" s="70" t="s">
        <v>56</v>
      </c>
      <c r="B23" s="66">
        <f t="shared" si="1"/>
        <v>0</v>
      </c>
      <c r="C23" s="67">
        <v>0</v>
      </c>
      <c r="D23" s="66">
        <v>0</v>
      </c>
      <c r="E23" s="68">
        <v>0</v>
      </c>
      <c r="F23" s="66">
        <v>0</v>
      </c>
      <c r="G23" s="68">
        <v>0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</row>
    <row r="24" spans="1:255" x14ac:dyDescent="0.35">
      <c r="A24" s="70" t="s">
        <v>57</v>
      </c>
      <c r="B24" s="66">
        <f t="shared" si="1"/>
        <v>0</v>
      </c>
      <c r="C24" s="67">
        <v>0</v>
      </c>
      <c r="D24" s="66">
        <v>0</v>
      </c>
      <c r="E24" s="68">
        <v>0</v>
      </c>
      <c r="F24" s="66">
        <v>0</v>
      </c>
      <c r="G24" s="68">
        <v>0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</row>
    <row r="25" spans="1:255" x14ac:dyDescent="0.35">
      <c r="A25" s="65" t="s">
        <v>7</v>
      </c>
      <c r="B25" s="66">
        <f t="shared" si="1"/>
        <v>1037</v>
      </c>
      <c r="C25" s="67">
        <v>965</v>
      </c>
      <c r="D25" s="66">
        <v>0</v>
      </c>
      <c r="E25" s="68">
        <v>71</v>
      </c>
      <c r="F25" s="66">
        <v>1</v>
      </c>
      <c r="G25" s="68">
        <v>0</v>
      </c>
    </row>
    <row r="26" spans="1:255" x14ac:dyDescent="0.35">
      <c r="A26" s="65" t="s">
        <v>8</v>
      </c>
      <c r="B26" s="66">
        <f t="shared" si="1"/>
        <v>32</v>
      </c>
      <c r="C26" s="67">
        <v>5</v>
      </c>
      <c r="D26" s="66">
        <v>23</v>
      </c>
      <c r="E26" s="68">
        <v>4</v>
      </c>
      <c r="F26" s="66">
        <v>0</v>
      </c>
      <c r="G26" s="68">
        <v>0</v>
      </c>
    </row>
    <row r="27" spans="1:255" x14ac:dyDescent="0.35">
      <c r="A27" s="65" t="s">
        <v>9</v>
      </c>
      <c r="B27" s="66">
        <f t="shared" si="1"/>
        <v>3</v>
      </c>
      <c r="C27" s="67">
        <v>0</v>
      </c>
      <c r="D27" s="66">
        <v>2</v>
      </c>
      <c r="E27" s="68">
        <v>1</v>
      </c>
      <c r="F27" s="66">
        <v>0</v>
      </c>
      <c r="G27" s="68">
        <v>0</v>
      </c>
    </row>
    <row r="28" spans="1:255" x14ac:dyDescent="0.35">
      <c r="A28" s="65" t="s">
        <v>10</v>
      </c>
      <c r="B28" s="66">
        <f t="shared" si="1"/>
        <v>104</v>
      </c>
      <c r="C28" s="67">
        <v>97</v>
      </c>
      <c r="D28" s="66">
        <v>5</v>
      </c>
      <c r="E28" s="68">
        <v>2</v>
      </c>
      <c r="F28" s="66">
        <v>0</v>
      </c>
      <c r="G28" s="68">
        <v>0</v>
      </c>
    </row>
    <row r="29" spans="1:255" x14ac:dyDescent="0.35">
      <c r="A29" s="65" t="s">
        <v>11</v>
      </c>
      <c r="B29" s="66">
        <f t="shared" si="1"/>
        <v>6</v>
      </c>
      <c r="C29" s="67">
        <v>4</v>
      </c>
      <c r="D29" s="66">
        <v>0</v>
      </c>
      <c r="E29" s="68">
        <v>0</v>
      </c>
      <c r="F29" s="66">
        <v>1</v>
      </c>
      <c r="G29" s="68">
        <v>1</v>
      </c>
    </row>
    <row r="30" spans="1:255" x14ac:dyDescent="0.35">
      <c r="A30" s="65" t="s">
        <v>58</v>
      </c>
      <c r="B30" s="66">
        <f t="shared" si="1"/>
        <v>0</v>
      </c>
      <c r="C30" s="67">
        <v>0</v>
      </c>
      <c r="D30" s="66">
        <v>0</v>
      </c>
      <c r="E30" s="68">
        <v>0</v>
      </c>
      <c r="F30" s="66">
        <v>0</v>
      </c>
      <c r="G30" s="68">
        <v>0</v>
      </c>
    </row>
    <row r="31" spans="1:255" x14ac:dyDescent="0.35">
      <c r="A31" s="65" t="s">
        <v>12</v>
      </c>
      <c r="B31" s="66">
        <f t="shared" si="1"/>
        <v>51</v>
      </c>
      <c r="C31" s="67">
        <v>41</v>
      </c>
      <c r="D31" s="66">
        <v>5</v>
      </c>
      <c r="E31" s="68">
        <v>5</v>
      </c>
      <c r="F31" s="66">
        <v>0</v>
      </c>
      <c r="G31" s="68">
        <v>0</v>
      </c>
    </row>
    <row r="32" spans="1:255" x14ac:dyDescent="0.35">
      <c r="A32" s="65" t="s">
        <v>13</v>
      </c>
      <c r="B32" s="66">
        <f t="shared" si="1"/>
        <v>47</v>
      </c>
      <c r="C32" s="67">
        <v>42</v>
      </c>
      <c r="D32" s="66">
        <v>1</v>
      </c>
      <c r="E32" s="68">
        <v>4</v>
      </c>
      <c r="F32" s="66">
        <v>0</v>
      </c>
      <c r="G32" s="68">
        <v>0</v>
      </c>
    </row>
    <row r="33" spans="1:7" x14ac:dyDescent="0.35">
      <c r="A33" s="65" t="s">
        <v>30</v>
      </c>
      <c r="B33" s="66">
        <f t="shared" si="1"/>
        <v>0</v>
      </c>
      <c r="C33" s="67">
        <v>0</v>
      </c>
      <c r="D33" s="66">
        <v>0</v>
      </c>
      <c r="E33" s="68">
        <v>0</v>
      </c>
      <c r="F33" s="66">
        <v>0</v>
      </c>
      <c r="G33" s="68">
        <v>0</v>
      </c>
    </row>
    <row r="34" spans="1:7" x14ac:dyDescent="0.35">
      <c r="A34" s="65" t="s">
        <v>14</v>
      </c>
      <c r="B34" s="66">
        <f t="shared" si="1"/>
        <v>289</v>
      </c>
      <c r="C34" s="67">
        <f>SUM(C35:C41)</f>
        <v>232</v>
      </c>
      <c r="D34" s="66">
        <f>SUM(D35:D41)</f>
        <v>38</v>
      </c>
      <c r="E34" s="68">
        <f>SUM(E35:E41)</f>
        <v>16</v>
      </c>
      <c r="F34" s="66">
        <f>SUM(F35:F41)</f>
        <v>3</v>
      </c>
      <c r="G34" s="68">
        <f>SUM(G35:G41)</f>
        <v>0</v>
      </c>
    </row>
    <row r="35" spans="1:7" x14ac:dyDescent="0.35">
      <c r="A35" s="72" t="s">
        <v>35</v>
      </c>
      <c r="B35" s="66">
        <f t="shared" si="1"/>
        <v>80</v>
      </c>
      <c r="C35" s="67">
        <v>77</v>
      </c>
      <c r="D35" s="66">
        <v>2</v>
      </c>
      <c r="E35" s="68">
        <v>1</v>
      </c>
      <c r="F35" s="66">
        <v>0</v>
      </c>
      <c r="G35" s="68">
        <v>0</v>
      </c>
    </row>
    <row r="36" spans="1:7" x14ac:dyDescent="0.35">
      <c r="A36" s="72" t="s">
        <v>36</v>
      </c>
      <c r="B36" s="66">
        <f t="shared" si="1"/>
        <v>72</v>
      </c>
      <c r="C36" s="67">
        <v>58</v>
      </c>
      <c r="D36" s="66">
        <v>4</v>
      </c>
      <c r="E36" s="68">
        <v>8</v>
      </c>
      <c r="F36" s="66">
        <v>2</v>
      </c>
      <c r="G36" s="68">
        <v>0</v>
      </c>
    </row>
    <row r="37" spans="1:7" x14ac:dyDescent="0.35">
      <c r="A37" s="72" t="s">
        <v>37</v>
      </c>
      <c r="B37" s="66">
        <f t="shared" si="1"/>
        <v>66</v>
      </c>
      <c r="C37" s="67">
        <v>32</v>
      </c>
      <c r="D37" s="66">
        <v>31</v>
      </c>
      <c r="E37" s="68">
        <v>3</v>
      </c>
      <c r="F37" s="66">
        <v>0</v>
      </c>
      <c r="G37" s="68">
        <v>0</v>
      </c>
    </row>
    <row r="38" spans="1:7" x14ac:dyDescent="0.35">
      <c r="A38" s="72" t="s">
        <v>38</v>
      </c>
      <c r="B38" s="66">
        <f t="shared" ref="B38:B47" si="2">SUM(C38:G38)</f>
        <v>49</v>
      </c>
      <c r="C38" s="67">
        <v>44</v>
      </c>
      <c r="D38" s="66">
        <v>1</v>
      </c>
      <c r="E38" s="68">
        <v>3</v>
      </c>
      <c r="F38" s="66">
        <v>1</v>
      </c>
      <c r="G38" s="68">
        <v>0</v>
      </c>
    </row>
    <row r="39" spans="1:7" x14ac:dyDescent="0.35">
      <c r="A39" s="72" t="s">
        <v>39</v>
      </c>
      <c r="B39" s="66">
        <f t="shared" si="2"/>
        <v>17</v>
      </c>
      <c r="C39" s="67">
        <v>16</v>
      </c>
      <c r="D39" s="66">
        <v>0</v>
      </c>
      <c r="E39" s="68">
        <v>1</v>
      </c>
      <c r="F39" s="66">
        <v>0</v>
      </c>
      <c r="G39" s="68">
        <v>0</v>
      </c>
    </row>
    <row r="40" spans="1:7" x14ac:dyDescent="0.35">
      <c r="A40" s="72" t="s">
        <v>40</v>
      </c>
      <c r="B40" s="66">
        <f t="shared" si="2"/>
        <v>0</v>
      </c>
      <c r="C40" s="67">
        <v>0</v>
      </c>
      <c r="D40" s="66">
        <v>0</v>
      </c>
      <c r="E40" s="68">
        <v>0</v>
      </c>
      <c r="F40" s="66">
        <v>0</v>
      </c>
      <c r="G40" s="68">
        <v>0</v>
      </c>
    </row>
    <row r="41" spans="1:7" x14ac:dyDescent="0.35">
      <c r="A41" s="72" t="s">
        <v>50</v>
      </c>
      <c r="B41" s="66">
        <f>SUM(C41:G41)</f>
        <v>5</v>
      </c>
      <c r="C41" s="67">
        <v>5</v>
      </c>
      <c r="D41" s="66">
        <v>0</v>
      </c>
      <c r="E41" s="68">
        <v>0</v>
      </c>
      <c r="F41" s="66">
        <v>0</v>
      </c>
      <c r="G41" s="68">
        <v>0</v>
      </c>
    </row>
    <row r="42" spans="1:7" x14ac:dyDescent="0.35">
      <c r="A42" s="65" t="s">
        <v>15</v>
      </c>
      <c r="B42" s="66">
        <f t="shared" si="2"/>
        <v>164</v>
      </c>
      <c r="C42" s="67">
        <v>158</v>
      </c>
      <c r="D42" s="66">
        <v>3</v>
      </c>
      <c r="E42" s="68">
        <v>3</v>
      </c>
      <c r="F42" s="66">
        <v>0</v>
      </c>
      <c r="G42" s="68">
        <v>0</v>
      </c>
    </row>
    <row r="43" spans="1:7" x14ac:dyDescent="0.35">
      <c r="A43" s="31" t="s">
        <v>16</v>
      </c>
      <c r="B43" s="63">
        <f t="shared" si="2"/>
        <v>64</v>
      </c>
      <c r="C43" s="28">
        <v>60</v>
      </c>
      <c r="D43" s="63">
        <v>1</v>
      </c>
      <c r="E43" s="64">
        <v>3</v>
      </c>
      <c r="F43" s="63">
        <v>0</v>
      </c>
      <c r="G43" s="64">
        <v>0</v>
      </c>
    </row>
    <row r="44" spans="1:7" x14ac:dyDescent="0.35">
      <c r="A44" s="31" t="s">
        <v>31</v>
      </c>
      <c r="B44" s="63">
        <f t="shared" si="2"/>
        <v>52</v>
      </c>
      <c r="C44" s="28">
        <v>45</v>
      </c>
      <c r="D44" s="63">
        <v>5</v>
      </c>
      <c r="E44" s="64">
        <v>2</v>
      </c>
      <c r="F44" s="63">
        <v>0</v>
      </c>
      <c r="G44" s="64">
        <v>0</v>
      </c>
    </row>
    <row r="45" spans="1:7" x14ac:dyDescent="0.35">
      <c r="A45" s="31" t="s">
        <v>26</v>
      </c>
      <c r="B45" s="63">
        <f t="shared" si="2"/>
        <v>474</v>
      </c>
      <c r="C45" s="28">
        <v>446</v>
      </c>
      <c r="D45" s="63">
        <v>1</v>
      </c>
      <c r="E45" s="64">
        <v>26</v>
      </c>
      <c r="F45" s="63">
        <v>1</v>
      </c>
      <c r="G45" s="64">
        <v>0</v>
      </c>
    </row>
    <row r="46" spans="1:7" x14ac:dyDescent="0.35">
      <c r="A46" s="31" t="s">
        <v>28</v>
      </c>
      <c r="B46" s="63">
        <f t="shared" si="2"/>
        <v>2</v>
      </c>
      <c r="C46" s="28">
        <v>2</v>
      </c>
      <c r="D46" s="63">
        <v>0</v>
      </c>
      <c r="E46" s="64">
        <v>0</v>
      </c>
      <c r="F46" s="63">
        <v>0</v>
      </c>
      <c r="G46" s="64">
        <v>0</v>
      </c>
    </row>
    <row r="47" spans="1:7" x14ac:dyDescent="0.35">
      <c r="A47" s="31" t="s">
        <v>62</v>
      </c>
      <c r="B47" s="63">
        <f t="shared" si="2"/>
        <v>0</v>
      </c>
      <c r="C47" s="28">
        <v>0</v>
      </c>
      <c r="D47" s="63">
        <v>0</v>
      </c>
      <c r="E47" s="64">
        <v>0</v>
      </c>
      <c r="F47" s="63">
        <v>0</v>
      </c>
      <c r="G47" s="64">
        <v>0</v>
      </c>
    </row>
    <row r="48" spans="1:7" x14ac:dyDescent="0.35">
      <c r="A48" s="31" t="s">
        <v>17</v>
      </c>
      <c r="B48" s="63">
        <f>SUM(C48:G48)</f>
        <v>4</v>
      </c>
      <c r="C48" s="28">
        <v>0</v>
      </c>
      <c r="D48" s="63">
        <v>0</v>
      </c>
      <c r="E48" s="64">
        <v>4</v>
      </c>
      <c r="F48" s="63">
        <v>0</v>
      </c>
      <c r="G48" s="64">
        <v>0</v>
      </c>
    </row>
    <row r="49" spans="1:7" x14ac:dyDescent="0.35">
      <c r="A49" s="33"/>
      <c r="B49" s="73"/>
      <c r="C49" s="74"/>
      <c r="D49" s="75"/>
      <c r="E49" s="76"/>
      <c r="F49" s="75"/>
      <c r="G49" s="76"/>
    </row>
    <row r="50" spans="1:7" ht="20.5" customHeight="1" x14ac:dyDescent="0.35">
      <c r="A50" s="5" t="s">
        <v>49</v>
      </c>
      <c r="B50" s="40"/>
    </row>
  </sheetData>
  <mergeCells count="7">
    <mergeCell ref="C8:G8"/>
    <mergeCell ref="A4:G4"/>
    <mergeCell ref="A3:G3"/>
    <mergeCell ref="A6:G6"/>
    <mergeCell ref="A8:A9"/>
    <mergeCell ref="A5:G5"/>
    <mergeCell ref="B8:B9"/>
  </mergeCells>
  <phoneticPr fontId="2" type="noConversion"/>
  <printOptions horizontalCentered="1" verticalCentered="1"/>
  <pageMargins left="0" right="0" top="0" bottom="0" header="0" footer="0"/>
  <pageSetup scale="4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INDICE</vt:lpstr>
      <vt:lpstr>c 1</vt:lpstr>
      <vt:lpstr>c 2</vt:lpstr>
      <vt:lpstr>c 3</vt:lpstr>
      <vt:lpstr>'c 1'!Print_Area</vt:lpstr>
      <vt:lpstr>'c 2'!Print_Area</vt:lpstr>
      <vt:lpstr>'c 3'!Print_Area</vt:lpstr>
      <vt:lpstr>INDICE!Print_Area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Jesus</cp:lastModifiedBy>
  <cp:revision>1</cp:revision>
  <cp:lastPrinted>2016-06-28T20:55:47Z</cp:lastPrinted>
  <dcterms:created xsi:type="dcterms:W3CDTF">2005-07-15T12:38:49Z</dcterms:created>
  <dcterms:modified xsi:type="dcterms:W3CDTF">2020-05-10T18:37:32Z</dcterms:modified>
</cp:coreProperties>
</file>