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915" yWindow="45" windowWidth="12570" windowHeight="12525" tabRatio="764"/>
  </bookViews>
  <sheets>
    <sheet name="INDICE" sheetId="4" r:id="rId1"/>
    <sheet name="c1" sheetId="1" r:id="rId2"/>
    <sheet name="c2" sheetId="2" r:id="rId3"/>
    <sheet name="c3" sheetId="3" r:id="rId4"/>
    <sheet name="c4" sheetId="5" r:id="rId5"/>
    <sheet name="c5" sheetId="6" r:id="rId6"/>
    <sheet name="c6" sheetId="7" r:id="rId7"/>
    <sheet name="c7" sheetId="8" r:id="rId8"/>
    <sheet name="c8" sheetId="9" r:id="rId9"/>
    <sheet name="c9" sheetId="10" r:id="rId10"/>
    <sheet name="c10" sheetId="11" r:id="rId11"/>
    <sheet name="c11" sheetId="12" r:id="rId12"/>
    <sheet name="c12" sheetId="13" r:id="rId13"/>
    <sheet name="c13" sheetId="14" r:id="rId14"/>
  </sheets>
  <calcPr calcId="171027"/>
</workbook>
</file>

<file path=xl/calcChain.xml><?xml version="1.0" encoding="utf-8"?>
<calcChain xmlns="http://schemas.openxmlformats.org/spreadsheetml/2006/main">
  <c r="B36" i="8"/>
  <c r="B12" i="14" l="1"/>
  <c r="C16" s="1"/>
  <c r="B12" i="13"/>
  <c r="B12" i="12"/>
  <c r="B23" i="11"/>
  <c r="B22"/>
  <c r="B21"/>
  <c r="B20"/>
  <c r="B19"/>
  <c r="B18"/>
  <c r="B17"/>
  <c r="B16"/>
  <c r="B15"/>
  <c r="B14"/>
  <c r="B13"/>
  <c r="D11"/>
  <c r="C11"/>
  <c r="B78" i="10"/>
  <c r="B74"/>
  <c r="B68"/>
  <c r="B64"/>
  <c r="B59"/>
  <c r="B54"/>
  <c r="B49"/>
  <c r="B44"/>
  <c r="B39"/>
  <c r="B34"/>
  <c r="B30"/>
  <c r="B26"/>
  <c r="B22"/>
  <c r="B18"/>
  <c r="B14"/>
  <c r="B18" i="9"/>
  <c r="B17"/>
  <c r="B16"/>
  <c r="B15"/>
  <c r="B14"/>
  <c r="D12"/>
  <c r="C12"/>
  <c r="B14" i="8"/>
  <c r="B12" s="1"/>
  <c r="B12" i="7"/>
  <c r="B11" i="6"/>
  <c r="B14"/>
  <c r="B33"/>
  <c r="B20"/>
  <c r="B107" i="5"/>
  <c r="B104"/>
  <c r="B101"/>
  <c r="B93"/>
  <c r="B89"/>
  <c r="B86"/>
  <c r="B81"/>
  <c r="B73" s="1"/>
  <c r="B70"/>
  <c r="B65"/>
  <c r="B60"/>
  <c r="B56"/>
  <c r="B41"/>
  <c r="B38"/>
  <c r="B34"/>
  <c r="B25"/>
  <c r="B19"/>
  <c r="B14" s="1"/>
  <c r="B12" s="1"/>
  <c r="B35" i="3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D12"/>
  <c r="C12"/>
  <c r="B77" i="2"/>
  <c r="B73"/>
  <c r="B67"/>
  <c r="B63"/>
  <c r="B57"/>
  <c r="B53"/>
  <c r="B49"/>
  <c r="B44"/>
  <c r="B39"/>
  <c r="B35"/>
  <c r="B29"/>
  <c r="B25"/>
  <c r="B20"/>
  <c r="B17"/>
  <c r="B13"/>
  <c r="B77" i="1"/>
  <c r="B73"/>
  <c r="B67"/>
  <c r="B63"/>
  <c r="B58"/>
  <c r="B53"/>
  <c r="B48"/>
  <c r="B43"/>
  <c r="B38"/>
  <c r="B33"/>
  <c r="B29"/>
  <c r="B25"/>
  <c r="B21"/>
  <c r="B17"/>
  <c r="B13"/>
  <c r="B11" l="1"/>
  <c r="B12" i="10"/>
  <c r="B11" i="2"/>
  <c r="B12" i="9"/>
  <c r="C15" i="14"/>
  <c r="C18"/>
  <c r="C17"/>
  <c r="C14"/>
  <c r="B11" i="11"/>
  <c r="B12" i="3"/>
  <c r="C12" i="14" l="1"/>
</calcChain>
</file>

<file path=xl/sharedStrings.xml><?xml version="1.0" encoding="utf-8"?>
<sst xmlns="http://schemas.openxmlformats.org/spreadsheetml/2006/main" count="623" uniqueCount="378">
  <si>
    <t>NÚMERO</t>
  </si>
  <si>
    <t>NOMBRE DEL CUADRO</t>
  </si>
  <si>
    <t>AL 31 DE DICIEMBRE 2015</t>
  </si>
  <si>
    <t>CON MÁS DE NUEVE MESES DE PRISIÓN</t>
  </si>
  <si>
    <t>PUESTAS A LA ORDEN DEL INSTITUTO NACIONAL DE CRIMINOLOGÍA</t>
  </si>
  <si>
    <t>CUADRO N° 1</t>
  </si>
  <si>
    <t>PERSONAS DETENIDAS:  SIN SENTENCIA</t>
  </si>
  <si>
    <t>PERSONAS DETENIDAS</t>
  </si>
  <si>
    <t>Total</t>
  </si>
  <si>
    <t>TOTAL</t>
  </si>
  <si>
    <t>Primer Circuito Judicial de San José</t>
  </si>
  <si>
    <t>Tribunal Penal del I Circ. Jud. San José</t>
  </si>
  <si>
    <t>Tribunal de Flagrancia del I Circ. Jud. San José</t>
  </si>
  <si>
    <t>Segundo Circuito Judicial de San José</t>
  </si>
  <si>
    <t>Tribunal Penal del II Circ. Jud. San José</t>
  </si>
  <si>
    <t>Tribunal de Flagrancia del II Circ. Jud. San José</t>
  </si>
  <si>
    <t>Tercer Circuito Judicial de San José</t>
  </si>
  <si>
    <t xml:space="preserve">Tribunal Penal de III Circuito Judicial de San José, sede Suroeste </t>
  </si>
  <si>
    <t>Tribunal Penal del III Circ. Jud. de San José</t>
  </si>
  <si>
    <t>Primer Circuito Judicial de Alajuela</t>
  </si>
  <si>
    <t>Tribunal del I Circ. Jud de Alajuela</t>
  </si>
  <si>
    <t>Segundo Circuito Judicial de Alajuela</t>
  </si>
  <si>
    <t>Tribunal del II Circ. Jud de Alajuela</t>
  </si>
  <si>
    <t>Tercer Circuito Judicial de Alajuela</t>
  </si>
  <si>
    <t>Tribunal del III Circ. Jud de Alajuela (San Ramón)</t>
  </si>
  <si>
    <t>Tribunal de Grecia</t>
  </si>
  <si>
    <t>Circuito Judicial de Cartago</t>
  </si>
  <si>
    <t xml:space="preserve">Tribunal de Cartago </t>
  </si>
  <si>
    <t>Tribunal de Cartago, sede Turrialba</t>
  </si>
  <si>
    <t>Circuito Judicial de Heredia</t>
  </si>
  <si>
    <t>Tribunal de Heredia</t>
  </si>
  <si>
    <t xml:space="preserve">Tribunal de Flagrancia de Heredia </t>
  </si>
  <si>
    <t>Tribunal de Heredia, sede Sarapiquí</t>
  </si>
  <si>
    <t>Primer Circuito Judicial de Guanacaste</t>
  </si>
  <si>
    <t>Tribunal I Circ. Jud. Guanacaste</t>
  </si>
  <si>
    <t>Tribunal I Circ. Jud. Guanacaste, sede Cañas</t>
  </si>
  <si>
    <t>Segundo Circuito Judicial de Guanacaste</t>
  </si>
  <si>
    <t>Tribunal del II Circuito Judicial de Guanacaste</t>
  </si>
  <si>
    <t>Tribunal del II Circ. Jud. Guanacaste, sede Santa Cruz</t>
  </si>
  <si>
    <t>Circuito Judicial de Puntarenas</t>
  </si>
  <si>
    <t>Tribunal de Puntarenas</t>
  </si>
  <si>
    <t>Tribunal de Flagrancia de Puntarenas</t>
  </si>
  <si>
    <t>Tribunal de Puntarenas, sede Aguirre y Parrita</t>
  </si>
  <si>
    <t>Primer Circuito Judicial de la Zona Sur</t>
  </si>
  <si>
    <t>Tribunal I Circ. Jud. Zona Sur</t>
  </si>
  <si>
    <t>Tribunal de Flagrancia de I Circ. Jud. Zona Sur</t>
  </si>
  <si>
    <t>Segundo Circuito Judicial de la Zona Sur</t>
  </si>
  <si>
    <t>Tribunal II Circ. Jud. Zona Sur, sede Golfito</t>
  </si>
  <si>
    <t>Tribunal II Circ. Jud. Zona Sur, sede Osa</t>
  </si>
  <si>
    <t>Tribunal II Circ. Jud. Zona Sur, sede Corredores</t>
  </si>
  <si>
    <t>Primer Circuito Judicial de la Zona Atlántica</t>
  </si>
  <si>
    <t>Tribunal del I Circ. Jud de la Zona Atlántica</t>
  </si>
  <si>
    <t xml:space="preserve">Tribunal de Flagrancia I Circuito Zona Atlántica </t>
  </si>
  <si>
    <t>Segundo Circuito Judicial de la Zona Atlántica</t>
  </si>
  <si>
    <t>Tribunal del II Circ. Jud de la Zona Atlántica</t>
  </si>
  <si>
    <t>Tribunal de Flagrancia del II Circ. Jud de la Zona Atlántica</t>
  </si>
  <si>
    <t xml:space="preserve">(1) No reporta personas en prisión preventiva a este corte. </t>
  </si>
  <si>
    <t xml:space="preserve">Elaborado por: Sección de Estadística, Dirección de Planificación. </t>
  </si>
  <si>
    <t>CUADRO N° 2</t>
  </si>
  <si>
    <t>PERSONAS DETENIDAS: SIN SENTENCIA</t>
  </si>
  <si>
    <t>SEGÚN: CIRCUITO JUDICIAL Y JUZGADO PENAL</t>
  </si>
  <si>
    <t>Juzgado Penal del I Circuito Judicial de San José</t>
  </si>
  <si>
    <t>Juzgado Penal de Puriscal</t>
  </si>
  <si>
    <t>Juzgado Penal II Circuito Judicial de San José</t>
  </si>
  <si>
    <t>Juzgado Penal de Hatillo</t>
  </si>
  <si>
    <t>Juzgado Penal del III Circ. Jud. De San José</t>
  </si>
  <si>
    <t>Juzgado Penal de Pavas</t>
  </si>
  <si>
    <t>Juzgado Penal del I Circuito Judicial de Alajuela</t>
  </si>
  <si>
    <t>Juzgado Penal del I Circuito Judicial de Alajuela (Sección de Atenas)</t>
  </si>
  <si>
    <t xml:space="preserve">Juzgado Penal del II Circuito Judicial de Alajuela </t>
  </si>
  <si>
    <t>Juzgado Penal de Upala</t>
  </si>
  <si>
    <t>Juzgado Penal de La Fortuna</t>
  </si>
  <si>
    <t>Juzgado Penal de Los Chiles</t>
  </si>
  <si>
    <t>Juzgado Penal de Grecia</t>
  </si>
  <si>
    <t>Juzgado Penal III Circ. Jud. de Alajuela (San Ramón)</t>
  </si>
  <si>
    <t>Juzgado Penal de Cartago</t>
  </si>
  <si>
    <t>Juzgado Penal de Turrialba</t>
  </si>
  <si>
    <t>Juzgado Penal de La Unión</t>
  </si>
  <si>
    <t xml:space="preserve">Juzgado Penal de Heredia </t>
  </si>
  <si>
    <t>Juzgado Penal de San Joaquín de Flores</t>
  </si>
  <si>
    <t>Juzgado Penal de Sarapiquí</t>
  </si>
  <si>
    <t>Juzgado Penal I Circuito Judicial de Guanacaste</t>
  </si>
  <si>
    <t>Juzgado Penal de Cañas</t>
  </si>
  <si>
    <t>Segundo  Circuito Judicial de Guanacaste</t>
  </si>
  <si>
    <t>Juzgado Penal II Circ. Jud. Guanacaste</t>
  </si>
  <si>
    <t>Juzgado Penal Santa Cruz</t>
  </si>
  <si>
    <t>Juzgado Penal de Puntarenas</t>
  </si>
  <si>
    <t>Juzgado Penal de Aguirre y Parrita</t>
  </si>
  <si>
    <t>Juzgado Penal de Garabito</t>
  </si>
  <si>
    <t>Juzgado de Cóbano</t>
  </si>
  <si>
    <t>Juzgado Penal I Circ. Jud. Zona Sur</t>
  </si>
  <si>
    <t>Juzgado Penal de Buenos Aires</t>
  </si>
  <si>
    <t>Juzgado Penal II Circ. Jud. Zona Sur</t>
  </si>
  <si>
    <t>Juzgado Penal de Golfito</t>
  </si>
  <si>
    <t>Juzgado Penal de Osa</t>
  </si>
  <si>
    <t>Juzgado Penal de Coto Brus</t>
  </si>
  <si>
    <t>Juzgado Penal del I Circuito Judicial de la Zona Atlántica</t>
  </si>
  <si>
    <t>Juzgado Penal de Bribrí</t>
  </si>
  <si>
    <t>Juzgado Penal de Pococí- Guácimo</t>
  </si>
  <si>
    <t>Juzgado Penal de Siquirres</t>
  </si>
  <si>
    <t>Elaborado por: Sección de Estadística, Dirección de Planificación.</t>
  </si>
  <si>
    <t>CUADRO N° 3</t>
  </si>
  <si>
    <t>PERSONAS DETENIDAS: SIN SENTENCIA A LA ORDEN DE LOS</t>
  </si>
  <si>
    <t>JUZGADOS Y TRIBUNALES PENALES</t>
  </si>
  <si>
    <t>SEGÚN: NACIONALIDAD</t>
  </si>
  <si>
    <t>POR: SEXO</t>
  </si>
  <si>
    <t>AL 31 DE DICIEMBRE DEL 2015</t>
  </si>
  <si>
    <t>NACIONALIDAD</t>
  </si>
  <si>
    <t>SEXO</t>
  </si>
  <si>
    <t>Masculino</t>
  </si>
  <si>
    <t>Femenino</t>
  </si>
  <si>
    <t>Argentina</t>
  </si>
  <si>
    <t>Bulgaria</t>
  </si>
  <si>
    <t>Canadá</t>
  </si>
  <si>
    <t xml:space="preserve">Colombia         </t>
  </si>
  <si>
    <t xml:space="preserve">Costa Rica       </t>
  </si>
  <si>
    <t>Cuba</t>
  </si>
  <si>
    <t>Ecuador</t>
  </si>
  <si>
    <t>El Salvador</t>
  </si>
  <si>
    <t xml:space="preserve">Estados Unidos   </t>
  </si>
  <si>
    <t>Guatemala</t>
  </si>
  <si>
    <t>Honduras</t>
  </si>
  <si>
    <t>Holanda</t>
  </si>
  <si>
    <t>India</t>
  </si>
  <si>
    <t>Italia</t>
  </si>
  <si>
    <t>Jamaica</t>
  </si>
  <si>
    <t>México</t>
  </si>
  <si>
    <t xml:space="preserve">Nicaragua        </t>
  </si>
  <si>
    <t xml:space="preserve">Panamá           </t>
  </si>
  <si>
    <t>Polonia</t>
  </si>
  <si>
    <t>Rumania</t>
  </si>
  <si>
    <t>República Dominicana</t>
  </si>
  <si>
    <t>Rusia</t>
  </si>
  <si>
    <t>CUADRO N° 4</t>
  </si>
  <si>
    <t>SEGÚN: DELITO QUE SE LES IMPUTA</t>
  </si>
  <si>
    <t>DELITO Y TÍTULO DEL CÓDIGO PENAL</t>
  </si>
  <si>
    <t xml:space="preserve">CONTRA LA VIDA                             </t>
  </si>
  <si>
    <t xml:space="preserve">Agresión con arma                             </t>
  </si>
  <si>
    <t>Agresión calificada</t>
  </si>
  <si>
    <t xml:space="preserve">Homicidio culposo                             </t>
  </si>
  <si>
    <t xml:space="preserve">Homicidio Simple                             </t>
  </si>
  <si>
    <t xml:space="preserve">Homicidio simple (tentativa de)                             </t>
  </si>
  <si>
    <t xml:space="preserve">Homicidio calificado                             </t>
  </si>
  <si>
    <t xml:space="preserve">Homicidio calificado (tentativa de)                             </t>
  </si>
  <si>
    <t xml:space="preserve">Lesiones graves                             </t>
  </si>
  <si>
    <t xml:space="preserve">Lesiones leves                             </t>
  </si>
  <si>
    <t xml:space="preserve">SEXUALES                             </t>
  </si>
  <si>
    <t xml:space="preserve">Abusos sexuales contra personas menores de edad e incapaces                             </t>
  </si>
  <si>
    <t xml:space="preserve">Abusos sexuales contra personas mayores de edad                </t>
  </si>
  <si>
    <t>Fabricación o Producción de  Pornografía</t>
  </si>
  <si>
    <t>Trata de personas</t>
  </si>
  <si>
    <t xml:space="preserve">Violación                             </t>
  </si>
  <si>
    <t xml:space="preserve">Violación (tentativa)                 </t>
  </si>
  <si>
    <t xml:space="preserve">Violación calificada                             </t>
  </si>
  <si>
    <t xml:space="preserve">CONTRA LA LIBERTAD                             </t>
  </si>
  <si>
    <t>Amenazas Agravadas</t>
  </si>
  <si>
    <t xml:space="preserve">Privación de libertad sin ánimo de lucro                             </t>
  </si>
  <si>
    <t xml:space="preserve">CONTRA EL ÁMBITO DE LA INTIMIDAD                             </t>
  </si>
  <si>
    <t xml:space="preserve">Violación de domicilio                             </t>
  </si>
  <si>
    <t xml:space="preserve">CONTRA LA PROPIEDAD                             </t>
  </si>
  <si>
    <t xml:space="preserve">Administración fraudulenta                             </t>
  </si>
  <si>
    <t xml:space="preserve">Daños                             </t>
  </si>
  <si>
    <t xml:space="preserve">Estafa                             </t>
  </si>
  <si>
    <t xml:space="preserve">Estafa (tentativa)                            </t>
  </si>
  <si>
    <t xml:space="preserve">Extorsión simple                             </t>
  </si>
  <si>
    <t xml:space="preserve">Fraude informático                             </t>
  </si>
  <si>
    <t xml:space="preserve">Hurto                             </t>
  </si>
  <si>
    <t xml:space="preserve">Hurto agravado                             </t>
  </si>
  <si>
    <t xml:space="preserve">Robo simple                             </t>
  </si>
  <si>
    <t xml:space="preserve">Robo simple (tentativa)                 </t>
  </si>
  <si>
    <t xml:space="preserve">Robo agravado                             </t>
  </si>
  <si>
    <t xml:space="preserve">Robo agravado (tentativa de)                             </t>
  </si>
  <si>
    <t xml:space="preserve">Secuestro extorsivo                             </t>
  </si>
  <si>
    <t xml:space="preserve">CONTRA LA SEGURIDAD COMÚN                             </t>
  </si>
  <si>
    <t xml:space="preserve">Conducción temeraria                             </t>
  </si>
  <si>
    <t xml:space="preserve">Incendio o explosión                             </t>
  </si>
  <si>
    <t xml:space="preserve">CONTRA LA AUTORIDAD PÚBLICA                             </t>
  </si>
  <si>
    <t xml:space="preserve">Desobediencia a la autoridad pública                             </t>
  </si>
  <si>
    <t xml:space="preserve">Resistencia a la autoridad pública                             </t>
  </si>
  <si>
    <t xml:space="preserve">Resistencia Agravada                             </t>
  </si>
  <si>
    <t xml:space="preserve">CONTRA LA FE PÚBLICA                             </t>
  </si>
  <si>
    <t xml:space="preserve">Falsedad ideológica                             </t>
  </si>
  <si>
    <t>Falsedad ideológica en certificados médicos</t>
  </si>
  <si>
    <t xml:space="preserve">Uso de falso documento                             </t>
  </si>
  <si>
    <t xml:space="preserve">CONTRA LOS DERECHOS HUMANOS                             </t>
  </si>
  <si>
    <t xml:space="preserve">Tráfico de personas menores de edad                             </t>
  </si>
  <si>
    <t xml:space="preserve">INFRACCIÓN A LA LEY DE PSICOTRÓPICOS                             </t>
  </si>
  <si>
    <t xml:space="preserve">Almacenamiento de drogas                             </t>
  </si>
  <si>
    <t>Comercio de droga y sustancias sin autorización legal</t>
  </si>
  <si>
    <t xml:space="preserve">Cultivar-producir-extraer drogas                             </t>
  </si>
  <si>
    <t xml:space="preserve">Introducción de droga en un centro penitenciario                             </t>
  </si>
  <si>
    <t xml:space="preserve">Legitimación de capital                             </t>
  </si>
  <si>
    <t xml:space="preserve">Posesión de droga                             </t>
  </si>
  <si>
    <t xml:space="preserve">Tenencia de droga                             </t>
  </si>
  <si>
    <t xml:space="preserve">Tráfico de droga / transporte de droga                             </t>
  </si>
  <si>
    <t xml:space="preserve">Tráfico internacional de droga                             </t>
  </si>
  <si>
    <t xml:space="preserve">Venta de droga                             </t>
  </si>
  <si>
    <t xml:space="preserve">Infracción ley de psicotrópicos                             </t>
  </si>
  <si>
    <t xml:space="preserve">INFRACCIÓN LEY ADULTO MAYOR                             </t>
  </si>
  <si>
    <t xml:space="preserve">Agresión psicológica                             </t>
  </si>
  <si>
    <t xml:space="preserve">INFRACCIÓN LEY DE ARMAS Y EXPLOSIVOS                             </t>
  </si>
  <si>
    <t>Portación ilícita de arma permitida</t>
  </si>
  <si>
    <t>INFRACCIÓN LEY DE PENALIZACIÓN DE LA</t>
  </si>
  <si>
    <t xml:space="preserve">VIOLENCIA CONTRA LA MUJER                             </t>
  </si>
  <si>
    <t xml:space="preserve">Amenazas contra una mujer                             </t>
  </si>
  <si>
    <t xml:space="preserve">Femicidio                             </t>
  </si>
  <si>
    <t xml:space="preserve">Femicidio (tentativa de)                             </t>
  </si>
  <si>
    <t xml:space="preserve">Incumplimiento de una medida de protección                             </t>
  </si>
  <si>
    <t xml:space="preserve">Maltrato                             </t>
  </si>
  <si>
    <t xml:space="preserve">Infracción ley penalización de violencia contra la mujer                             </t>
  </si>
  <si>
    <t xml:space="preserve">INFRACCIÓN LEY GENERAL DE ADUANAS                </t>
  </si>
  <si>
    <t>Incumplimiento de medidas de seguridad</t>
  </si>
  <si>
    <t>INFRACCIÓN A LA LEY DE PESCA Y AGRICULTURA</t>
  </si>
  <si>
    <t>Trasbordo y desembarco no autorizado de productos</t>
  </si>
  <si>
    <t xml:space="preserve">INFRACCIÓN LEYES ESPECIALES                             </t>
  </si>
  <si>
    <t xml:space="preserve">Infracción Ley de Extradición                             </t>
  </si>
  <si>
    <t xml:space="preserve">Infracción Ley General de Migración y Extranjería                             </t>
  </si>
  <si>
    <t>Infracción.  Ley Control de Ganado Bovino, prevención y sanción de su Robo, Hurto y Receptación</t>
  </si>
  <si>
    <t>Infracción.  Ley de Protección Fitosanitaria</t>
  </si>
  <si>
    <t>Infracción.  Ley Violencia Doméstica</t>
  </si>
  <si>
    <t>CUADRO N° 5</t>
  </si>
  <si>
    <t>PERSONAS DETENIDAS: SIN SENTENCIA A LA ORDEN</t>
  </si>
  <si>
    <t>DE LOS JUZGADOS Y TRIBUNALES PENALES</t>
  </si>
  <si>
    <t>SEGÚN: AÑO Y MES DE ENCARCELACIÓN</t>
  </si>
  <si>
    <t>AÑO Y MES DE ENCARCELACIÓN</t>
  </si>
  <si>
    <t>PERSONAS</t>
  </si>
  <si>
    <t>DETENIDAS</t>
  </si>
  <si>
    <t>Agosto</t>
  </si>
  <si>
    <t>Septiembre</t>
  </si>
  <si>
    <t>Diciembre</t>
  </si>
  <si>
    <t>Febrero</t>
  </si>
  <si>
    <t>Marzo</t>
  </si>
  <si>
    <t>Abril</t>
  </si>
  <si>
    <t>Mayo</t>
  </si>
  <si>
    <t>Junio</t>
  </si>
  <si>
    <t>Julio</t>
  </si>
  <si>
    <t>Setiembre</t>
  </si>
  <si>
    <t>Octubre</t>
  </si>
  <si>
    <t>Noviembre</t>
  </si>
  <si>
    <t xml:space="preserve">Enero </t>
  </si>
  <si>
    <t>CUADRO Nº 6</t>
  </si>
  <si>
    <t>SEGÚN: TIEMPO DE DETENCIÓN</t>
  </si>
  <si>
    <t>TIEMPO DE DETENCIÓN</t>
  </si>
  <si>
    <t>Hasta 1 mes</t>
  </si>
  <si>
    <t xml:space="preserve">Más de 1 a 2 meses                    </t>
  </si>
  <si>
    <t xml:space="preserve">Más de 2 a 3 meses                 </t>
  </si>
  <si>
    <t xml:space="preserve">Más de 3 a 6 meses                  </t>
  </si>
  <si>
    <t xml:space="preserve">Más de 6 a 9 meses                 </t>
  </si>
  <si>
    <t xml:space="preserve">Más de 9 meses a 1 año               </t>
  </si>
  <si>
    <t xml:space="preserve">Más de 1 año a 1 año y 6 meses            </t>
  </si>
  <si>
    <t xml:space="preserve">Más de 1 año y 6 meses a 2 años            </t>
  </si>
  <si>
    <t xml:space="preserve">Más de 2 años a 2 años y 6 meses            </t>
  </si>
  <si>
    <t>CUADRO N° 7</t>
  </si>
  <si>
    <t xml:space="preserve">PERSONAS DETENIDAS: SIN SENTENCIA EN LOS JUZGADOS Y TRIBUNALES PENALES </t>
  </si>
  <si>
    <t>SEGÚN: DESPACHO</t>
  </si>
  <si>
    <t>DESPACHO</t>
  </si>
  <si>
    <t>Tribunales Penales</t>
  </si>
  <si>
    <t>Tribunal II Circ. Jud. Guanacaste, sede Santa Cruz</t>
  </si>
  <si>
    <t>Tribunal II Circ. Jud. Zona Sur, Sede Corredores</t>
  </si>
  <si>
    <t>Tribunal II Circ. Jud. Zona Sur, Sede Golfito</t>
  </si>
  <si>
    <t>Tribunal II Circ. Jud. Zona Sur, Sede Osa</t>
  </si>
  <si>
    <t>Juzgados Penales</t>
  </si>
  <si>
    <t xml:space="preserve">Juzgado Penal del I Circuito Judicial de Alajuela </t>
  </si>
  <si>
    <t xml:space="preserve">Juzgado Penal  Los Chiles </t>
  </si>
  <si>
    <t>CUADRO N° 8</t>
  </si>
  <si>
    <t>PERSONAS DETENIDAS: SIN SENTENCIA EN LOS JUZGADOS Y TRIBUNALES PENALES</t>
  </si>
  <si>
    <t>SEGÚN: INTERVALO DE TIEMPO EN PRISIÓN PREVENTIVA</t>
  </si>
  <si>
    <t>POR: TIPO DE DESPACHO</t>
  </si>
  <si>
    <t>INTERVALO DE TIEMPO EN PRISIÓN PREVENTIVA</t>
  </si>
  <si>
    <t>TIPO DE DESPACHO</t>
  </si>
  <si>
    <t>Juzgados penales</t>
  </si>
  <si>
    <t>Tribunales penales</t>
  </si>
  <si>
    <t>Más de 9 meses a 1 año</t>
  </si>
  <si>
    <t>Más de 1 año a 1 año y 6 meses</t>
  </si>
  <si>
    <t>Más de 1 año y 6 meses a 2 años</t>
  </si>
  <si>
    <t>Más de 2 año a 2 año y 6 meses</t>
  </si>
  <si>
    <t>CUADRO N° 9</t>
  </si>
  <si>
    <t xml:space="preserve">Tribunal de Flagrancia del II Circ. Jud de Alajuela </t>
  </si>
  <si>
    <t xml:space="preserve">Tribunal de Flagrancia de Cartago </t>
  </si>
  <si>
    <t>Tribunal de Flagrancia II Circ. Jud. Guanacaste, sede Santa Cruz</t>
  </si>
  <si>
    <t xml:space="preserve">Tribunal de Flagrancia de I Circ. Jud. Zona Sur </t>
  </si>
  <si>
    <t>Tribunal de Flagrancia del II Circ. Jud. Zona Sur, sede Corredores</t>
  </si>
  <si>
    <t xml:space="preserve">1-/ No reporta personas detenidas a este corte. </t>
  </si>
  <si>
    <t>CUADRO N° 10</t>
  </si>
  <si>
    <t>SEGÚN: NACIONALIDAD Y SEXO</t>
  </si>
  <si>
    <t>Panamá</t>
  </si>
  <si>
    <t>CUADRO N° 11</t>
  </si>
  <si>
    <t xml:space="preserve">SEGÚN: TIEMPO EN PRISIÓN PREVENTIVA </t>
  </si>
  <si>
    <t>TIEMPO EN PRISIÓN PREVENTIVA</t>
  </si>
  <si>
    <t xml:space="preserve">Hasta 16 días </t>
  </si>
  <si>
    <t xml:space="preserve">Más de 16 días a 1 mes </t>
  </si>
  <si>
    <t xml:space="preserve">Más de 1 a 3 meses </t>
  </si>
  <si>
    <t>Más de 3 a 6 meses</t>
  </si>
  <si>
    <t>Más de 6 a 9 meses</t>
  </si>
  <si>
    <t>1-/ Una causa se refiere a una Extradición</t>
  </si>
  <si>
    <t>CUADRO N° 12</t>
  </si>
  <si>
    <t>TIEMPO PROMEDIO</t>
  </si>
  <si>
    <t>Tribunal del I Circ. Jud. de Alajuela</t>
  </si>
  <si>
    <t>---</t>
  </si>
  <si>
    <t>Tribunal del II Circ. Jud. de Alajuela</t>
  </si>
  <si>
    <t>Tribunal de Flagrancia del II Circ. Jud. de Alajuela</t>
  </si>
  <si>
    <t>Tribunal del III Circ. Jud. de Alajuela (San Ramón)</t>
  </si>
  <si>
    <t>Tribunal del I Circ. Jud. de la Zona Atlántica</t>
  </si>
  <si>
    <t>Tribunal del II Circ. Jud. de la Zona Atlántica</t>
  </si>
  <si>
    <t xml:space="preserve">1-/ La duración promedio excluye cinco casos extremos respecto a la totalidad de los casos. </t>
  </si>
  <si>
    <t xml:space="preserve">2-/ La duración promedio se excluye un caso extremo respecto a la totalidad de los casos. </t>
  </si>
  <si>
    <t xml:space="preserve">3-/ No reporta personas detenidas a este corte. </t>
  </si>
  <si>
    <t>Meses</t>
  </si>
  <si>
    <t>Semanas</t>
  </si>
  <si>
    <t>CUADRO N° 13</t>
  </si>
  <si>
    <t>SEGÚN: MOTIVO DE NO REMISIÓN</t>
  </si>
  <si>
    <t>MOTIVO DE NO REMISIÓN</t>
  </si>
  <si>
    <t>PORCENTAJES</t>
  </si>
  <si>
    <t>En espera de la firmeza de la sentencia</t>
  </si>
  <si>
    <t>En espera del resultado del recurso de casación</t>
  </si>
  <si>
    <t>En espera del resultado del recurso de apelación</t>
  </si>
  <si>
    <t>Extradición</t>
  </si>
  <si>
    <t>Otros motivos</t>
  </si>
  <si>
    <r>
      <t>Tribunal de Flagrancia de Alajuela</t>
    </r>
    <r>
      <rPr>
        <vertAlign val="superscript"/>
        <sz val="14"/>
        <rFont val="Times New Roman"/>
        <family val="1"/>
      </rPr>
      <t xml:space="preserve"> </t>
    </r>
  </si>
  <si>
    <r>
      <t>Tribunal de Flagrancia del II Circ. Jud de Alajuela</t>
    </r>
    <r>
      <rPr>
        <vertAlign val="superscript"/>
        <sz val="14"/>
        <rFont val="Times New Roman"/>
        <family val="1"/>
      </rPr>
      <t xml:space="preserve"> (1)</t>
    </r>
  </si>
  <si>
    <r>
      <t xml:space="preserve">Tribunal de Flagrancia del III Circ. Jud de Alajuela (San Ramón) </t>
    </r>
    <r>
      <rPr>
        <vertAlign val="superscript"/>
        <sz val="14"/>
        <rFont val="Times New Roman"/>
        <family val="1"/>
      </rPr>
      <t>(1)</t>
    </r>
  </si>
  <si>
    <r>
      <t xml:space="preserve">Tribunal de Flagrancia de Cartago </t>
    </r>
    <r>
      <rPr>
        <vertAlign val="superscript"/>
        <sz val="14"/>
        <rFont val="Times New Roman"/>
        <family val="1"/>
      </rPr>
      <t>(1)</t>
    </r>
  </si>
  <si>
    <r>
      <t xml:space="preserve">Tribunal de Flagrancia I Circ. Jud. Guanacaste </t>
    </r>
    <r>
      <rPr>
        <vertAlign val="superscript"/>
        <sz val="14"/>
        <rFont val="Times New Roman"/>
        <family val="1"/>
      </rPr>
      <t>(1)</t>
    </r>
  </si>
  <si>
    <r>
      <t xml:space="preserve">Tribunal de Flagrancia II Circ. Jud. Guanacaste, sede Santa Cruz </t>
    </r>
    <r>
      <rPr>
        <vertAlign val="superscript"/>
        <sz val="14"/>
        <rFont val="Times New Roman"/>
        <family val="1"/>
      </rPr>
      <t>(1)</t>
    </r>
  </si>
  <si>
    <r>
      <t>Tribunal de Flagrancia del II Circ. Jud. Zona Sur, sede Corredores</t>
    </r>
    <r>
      <rPr>
        <vertAlign val="superscript"/>
        <sz val="14"/>
        <rFont val="Times New Roman"/>
        <family val="1"/>
      </rPr>
      <t xml:space="preserve"> (1)</t>
    </r>
  </si>
  <si>
    <r>
      <t>Tribunal Penal de Siquirres</t>
    </r>
    <r>
      <rPr>
        <vertAlign val="superscript"/>
        <sz val="14"/>
        <rFont val="Times New Roman"/>
        <family val="1"/>
      </rPr>
      <t xml:space="preserve"> (1)</t>
    </r>
  </si>
  <si>
    <r>
      <t xml:space="preserve">Más de 2 años y 6 meses  </t>
    </r>
    <r>
      <rPr>
        <vertAlign val="superscript"/>
        <sz val="14"/>
        <rFont val="Times New Roman"/>
        <family val="1"/>
      </rPr>
      <t>(1)</t>
    </r>
    <r>
      <rPr>
        <sz val="14"/>
        <rFont val="Times New Roman"/>
        <family val="1"/>
      </rPr>
      <t xml:space="preserve">        </t>
    </r>
  </si>
  <si>
    <r>
      <t xml:space="preserve">Más de 2 años a 4  años </t>
    </r>
    <r>
      <rPr>
        <vertAlign val="superscript"/>
        <sz val="14"/>
        <rFont val="Times New Roman"/>
        <family val="1"/>
      </rPr>
      <t>(1)</t>
    </r>
  </si>
  <si>
    <r>
      <t xml:space="preserve">Tribunal de Flagrancia de Alajuela </t>
    </r>
    <r>
      <rPr>
        <vertAlign val="superscript"/>
        <sz val="14"/>
        <rFont val="Times New Roman"/>
        <family val="1"/>
      </rPr>
      <t>(1)</t>
    </r>
  </si>
  <si>
    <r>
      <t>Tribunal de Flagrancia del III Circ. Jud de Alajuela (San Ramón)</t>
    </r>
    <r>
      <rPr>
        <vertAlign val="superscript"/>
        <sz val="14"/>
        <rFont val="Times New Roman"/>
        <family val="1"/>
      </rPr>
      <t xml:space="preserve"> (1)</t>
    </r>
  </si>
  <si>
    <r>
      <t>Tribunal I Circ. Jud. Guanacaste, sede Cañas</t>
    </r>
    <r>
      <rPr>
        <vertAlign val="superscript"/>
        <sz val="14"/>
        <rFont val="Times New Roman"/>
        <family val="1"/>
      </rPr>
      <t xml:space="preserve"> (1)</t>
    </r>
  </si>
  <si>
    <r>
      <t xml:space="preserve">Tribunal de Flagrancia del II Circ. Jud de la Zona Atlántica </t>
    </r>
    <r>
      <rPr>
        <vertAlign val="superscript"/>
        <sz val="14"/>
        <rFont val="Times New Roman"/>
        <family val="1"/>
      </rPr>
      <t>(1)</t>
    </r>
  </si>
  <si>
    <r>
      <t xml:space="preserve">Tribunal Penal de Siquirres </t>
    </r>
    <r>
      <rPr>
        <vertAlign val="superscript"/>
        <sz val="14"/>
        <rFont val="Times New Roman"/>
        <family val="1"/>
      </rPr>
      <t>(1)</t>
    </r>
  </si>
  <si>
    <r>
      <t xml:space="preserve">Más de 2 año a 2 años y 4 meses </t>
    </r>
    <r>
      <rPr>
        <vertAlign val="superscript"/>
        <sz val="14"/>
        <rFont val="Times New Roman"/>
        <family val="1"/>
      </rPr>
      <t>(1)</t>
    </r>
  </si>
  <si>
    <r>
      <t xml:space="preserve">Tribunal Penal del III Circ. Jud. de San José </t>
    </r>
    <r>
      <rPr>
        <vertAlign val="superscript"/>
        <sz val="14"/>
        <rFont val="Times New Roman"/>
        <family val="1"/>
      </rPr>
      <t>(1)</t>
    </r>
  </si>
  <si>
    <r>
      <t xml:space="preserve">Tribunal de Flagrancia de Alajuela </t>
    </r>
    <r>
      <rPr>
        <vertAlign val="superscript"/>
        <sz val="14"/>
        <rFont val="Times New Roman"/>
        <family val="1"/>
      </rPr>
      <t>(3)</t>
    </r>
  </si>
  <si>
    <r>
      <t xml:space="preserve">Tribunal de Flagrancia del III Circ. Jud. de Alajuela (San Ramón) </t>
    </r>
    <r>
      <rPr>
        <vertAlign val="superscript"/>
        <sz val="14"/>
        <rFont val="Times New Roman"/>
        <family val="1"/>
      </rPr>
      <t>(3)</t>
    </r>
  </si>
  <si>
    <r>
      <t xml:space="preserve">Tribunal de Flagrancia I Circ. Jud. Guanacaste </t>
    </r>
    <r>
      <rPr>
        <vertAlign val="superscript"/>
        <sz val="14"/>
        <rFont val="Times New Roman"/>
        <family val="1"/>
      </rPr>
      <t>(3)</t>
    </r>
  </si>
  <si>
    <r>
      <t xml:space="preserve">Tribunal I Circ. Jud. Guanacaste, sede Cañas </t>
    </r>
    <r>
      <rPr>
        <vertAlign val="superscript"/>
        <sz val="14"/>
        <rFont val="Times New Roman"/>
        <family val="1"/>
      </rPr>
      <t>(3)</t>
    </r>
  </si>
  <si>
    <r>
      <t xml:space="preserve">Tribunal de Flagrancia II Circ. Jud. Guanacaste, sede Santa Cruz </t>
    </r>
    <r>
      <rPr>
        <vertAlign val="superscript"/>
        <sz val="14"/>
        <rFont val="Times New Roman"/>
        <family val="1"/>
      </rPr>
      <t>(2)</t>
    </r>
  </si>
  <si>
    <r>
      <t xml:space="preserve">Tribunal de Flagrancia del II Circ. Jud. de la Zona Atlántica </t>
    </r>
    <r>
      <rPr>
        <vertAlign val="superscript"/>
        <sz val="14"/>
        <rFont val="Times New Roman"/>
        <family val="1"/>
      </rPr>
      <t>(3)</t>
    </r>
  </si>
  <si>
    <r>
      <t xml:space="preserve">Tribunal Penal de Siquirres </t>
    </r>
    <r>
      <rPr>
        <vertAlign val="superscript"/>
        <sz val="14"/>
        <rFont val="Times New Roman"/>
        <family val="1"/>
      </rPr>
      <t>(3)</t>
    </r>
  </si>
  <si>
    <t>SEGÚN: CIRCUITO JUDICIAL Y TRIBUNAL PENAL</t>
  </si>
  <si>
    <t>CIRCUITO JUDICIAL Y TRIBUNAL PENAL</t>
  </si>
  <si>
    <t>CIRCUITO JUDICIAL Y JUZGADO PENAL</t>
  </si>
  <si>
    <t>SEGÚN: TRIBUNAL PENAL</t>
  </si>
  <si>
    <t>TRIBUNAL PENAL</t>
  </si>
  <si>
    <t>1-/ Dos causas que continuan esperando juicio.</t>
  </si>
  <si>
    <t>DEL INSTITUTO NACIONAL DE CRIMINOLOGÍA</t>
  </si>
  <si>
    <t>PERSONAS DETENIDAS: CON SENTENCIA QUE AÚN NO HAN SIDO PUESTAS A LA</t>
  </si>
  <si>
    <t>ORDEN  DEL INSTITUTO NACIONAL DE CRIMINOLOGÍA</t>
  </si>
  <si>
    <t>PERSONAS DETENIDAS: CON SENTENCIA QUE AÚN NO HAN SIDO</t>
  </si>
  <si>
    <t>PERSONAS DETENIDAS 2015</t>
  </si>
  <si>
    <t>ÍNDICE DE CUADROS ESTADÍSTICOS</t>
  </si>
  <si>
    <t>PERSONAS DETENIDAS: TIEMPO PROMEDIO TRANSCURRIDO SIN PONER A LA PERSONA</t>
  </si>
  <si>
    <t>SENTENCIADA A LA ORDEN DEL INSTITUTO NACIONAL DE CRIMINOLOGÍA</t>
  </si>
  <si>
    <t>A LA ORDEN DEL INSTITUTO NACIONAL DE CRIMINOLOGÍA</t>
  </si>
  <si>
    <r>
      <t>PERSONAS DETENIDAS:</t>
    </r>
    <r>
      <rPr>
        <sz val="14"/>
        <rFont val="Times New Roman"/>
        <family val="1"/>
      </rPr>
      <t xml:space="preserve"> SIN SENTENCA</t>
    </r>
  </si>
  <si>
    <r>
      <t>SEGÚN:</t>
    </r>
    <r>
      <rPr>
        <sz val="14"/>
        <rFont val="Times New Roman"/>
        <family val="1"/>
      </rPr>
      <t xml:space="preserve"> CIRCUITO JUDICIAL Y TRIBUNAL PENAL</t>
    </r>
  </si>
  <si>
    <r>
      <t>SEGÚN:</t>
    </r>
    <r>
      <rPr>
        <sz val="14"/>
        <rFont val="Times New Roman"/>
        <family val="1"/>
      </rPr>
      <t xml:space="preserve"> CIRCUITO JUDICIAL Y JUZGADO PENAL</t>
    </r>
  </si>
  <si>
    <r>
      <t>PERSONAS DETENIDAS:</t>
    </r>
    <r>
      <rPr>
        <sz val="14"/>
        <rFont val="Times New Roman"/>
        <family val="1"/>
      </rPr>
      <t xml:space="preserve"> SIN SENTENCIA A LA ORDEN DE LOS JUZGADOS Y TRIBUNALES PENALES</t>
    </r>
  </si>
  <si>
    <r>
      <t>SEGÚN:</t>
    </r>
    <r>
      <rPr>
        <sz val="14"/>
        <rFont val="Times New Roman"/>
        <family val="1"/>
      </rPr>
      <t xml:space="preserve"> NACIONALIDAD</t>
    </r>
  </si>
  <si>
    <r>
      <t>POR:</t>
    </r>
    <r>
      <rPr>
        <sz val="14"/>
        <rFont val="Times New Roman"/>
        <family val="1"/>
      </rPr>
      <t xml:space="preserve"> SEXO</t>
    </r>
  </si>
  <si>
    <r>
      <t>SEGÚN:</t>
    </r>
    <r>
      <rPr>
        <sz val="14"/>
        <rFont val="Times New Roman"/>
        <family val="1"/>
      </rPr>
      <t xml:space="preserve"> DELITO QUE SE LES IMPUTA</t>
    </r>
  </si>
  <si>
    <r>
      <t>SEGÚN:</t>
    </r>
    <r>
      <rPr>
        <sz val="14"/>
        <rFont val="Times New Roman"/>
        <family val="1"/>
      </rPr>
      <t xml:space="preserve"> AÑO Y MES DE ENCARCELACIÓN</t>
    </r>
  </si>
  <si>
    <r>
      <t>SEGÚN:</t>
    </r>
    <r>
      <rPr>
        <sz val="14"/>
        <rFont val="Times New Roman"/>
        <family val="1"/>
      </rPr>
      <t xml:space="preserve"> TIEMPO DE DETENCIÓN</t>
    </r>
  </si>
  <si>
    <r>
      <t>PERSONAS DETENIDAS:</t>
    </r>
    <r>
      <rPr>
        <sz val="14"/>
        <rFont val="Times New Roman"/>
        <family val="1"/>
      </rPr>
      <t xml:space="preserve"> SIN SENTENCIA EN LOS JUZGADOS Y TRIBUNALES PENALES</t>
    </r>
  </si>
  <si>
    <r>
      <t xml:space="preserve">SEGÚN: </t>
    </r>
    <r>
      <rPr>
        <sz val="14"/>
        <rFont val="Times New Roman"/>
        <family val="1"/>
      </rPr>
      <t>DESPACHO</t>
    </r>
  </si>
  <si>
    <r>
      <t xml:space="preserve">SEGÚN: </t>
    </r>
    <r>
      <rPr>
        <sz val="14"/>
        <rFont val="Times New Roman"/>
        <family val="1"/>
      </rPr>
      <t>INTERVALO DE TIEMPO EN PRISIÓN PREVENTIVA</t>
    </r>
  </si>
  <si>
    <r>
      <t xml:space="preserve">POR: </t>
    </r>
    <r>
      <rPr>
        <sz val="14"/>
        <rFont val="Times New Roman"/>
        <family val="1"/>
      </rPr>
      <t>TIPO DE DESPACHO</t>
    </r>
  </si>
  <si>
    <r>
      <t xml:space="preserve">PERSONAS DETENIDAS: </t>
    </r>
    <r>
      <rPr>
        <sz val="14"/>
        <rFont val="Times New Roman"/>
        <family val="1"/>
      </rPr>
      <t xml:space="preserve">CON SENTENCIA QUE AÚN NO HAN SIDO PUESTAS A LA ORDEN </t>
    </r>
  </si>
  <si>
    <r>
      <t xml:space="preserve">SEGÚN: </t>
    </r>
    <r>
      <rPr>
        <sz val="14"/>
        <rFont val="Times New Roman"/>
        <family val="1"/>
      </rPr>
      <t>CIRCUITO JUDICIAL Y TRIBUNAL PENAL</t>
    </r>
  </si>
  <si>
    <r>
      <t xml:space="preserve">PERSONAS DETENIDAS: </t>
    </r>
    <r>
      <rPr>
        <sz val="14"/>
        <rFont val="Times New Roman"/>
        <family val="1"/>
      </rPr>
      <t>CON SENTENCIA QUE AÚN NO HAN SIDO PUESTAS A LA ORDEN</t>
    </r>
  </si>
  <si>
    <r>
      <t xml:space="preserve">SEGÚN: </t>
    </r>
    <r>
      <rPr>
        <sz val="14"/>
        <rFont val="Times New Roman"/>
        <family val="1"/>
      </rPr>
      <t>NACIONALIDAD Y SEXO</t>
    </r>
  </si>
  <si>
    <r>
      <t xml:space="preserve">SEGÚN: </t>
    </r>
    <r>
      <rPr>
        <sz val="14"/>
        <rFont val="Times New Roman"/>
        <family val="1"/>
      </rPr>
      <t>TIEMPO EN PRISIÓN PREVENTIVA</t>
    </r>
  </si>
  <si>
    <r>
      <t xml:space="preserve">PERSONAS DETENIDAS: </t>
    </r>
    <r>
      <rPr>
        <sz val="14"/>
        <rFont val="Times New Roman"/>
        <family val="1"/>
      </rPr>
      <t xml:space="preserve">TIEMPO PROMEDIO TRANSCURRIDO SIN PONER A LA PERSONA SENTENCIADA </t>
    </r>
  </si>
  <si>
    <r>
      <t xml:space="preserve">SEGÚN: </t>
    </r>
    <r>
      <rPr>
        <sz val="14"/>
        <rFont val="Times New Roman"/>
        <family val="1"/>
      </rPr>
      <t>TRIBUNAL PENAL</t>
    </r>
  </si>
  <si>
    <r>
      <t xml:space="preserve">SEGÚN: </t>
    </r>
    <r>
      <rPr>
        <sz val="14"/>
        <rFont val="Times New Roman"/>
        <family val="1"/>
      </rPr>
      <t>MOTIVO DE LA NO REMISIÓN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</si>
</sst>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vertAlign val="superscript"/>
      <sz val="14"/>
      <name val="Times New Roman"/>
      <family val="1"/>
    </font>
    <font>
      <b/>
      <sz val="14"/>
      <color indexed="1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239">
    <xf numFmtId="0" fontId="0" fillId="0" borderId="0" xfId="0"/>
    <xf numFmtId="0" fontId="1" fillId="0" borderId="0" xfId="0" applyFont="1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left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/>
    <xf numFmtId="0" fontId="4" fillId="0" borderId="4" xfId="0" applyFont="1" applyFill="1" applyBorder="1"/>
    <xf numFmtId="0" fontId="5" fillId="0" borderId="3" xfId="0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0" fontId="5" fillId="0" borderId="3" xfId="0" applyFont="1" applyFill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/>
    <xf numFmtId="0" fontId="5" fillId="0" borderId="0" xfId="0" applyFont="1" applyFill="1" applyAlignment="1" applyProtection="1">
      <alignment horizontal="left"/>
    </xf>
    <xf numFmtId="3" fontId="4" fillId="0" borderId="0" xfId="0" applyNumberFormat="1" applyFont="1" applyFill="1" applyAlignment="1">
      <alignment horizontal="center"/>
    </xf>
    <xf numFmtId="0" fontId="6" fillId="0" borderId="0" xfId="0" applyFont="1"/>
    <xf numFmtId="0" fontId="4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left"/>
    </xf>
    <xf numFmtId="0" fontId="4" fillId="0" borderId="0" xfId="0" applyFont="1" applyFill="1" applyBorder="1" applyAlignment="1"/>
    <xf numFmtId="3" fontId="4" fillId="0" borderId="4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7" xfId="0" applyFont="1" applyFill="1" applyBorder="1" applyAlignment="1"/>
    <xf numFmtId="1" fontId="4" fillId="0" borderId="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3" fontId="4" fillId="0" borderId="11" xfId="0" applyNumberFormat="1" applyFont="1" applyFill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/>
    <xf numFmtId="0" fontId="8" fillId="0" borderId="1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14" xfId="0" applyNumberFormat="1" applyFont="1" applyFill="1" applyBorder="1" applyAlignment="1" applyProtection="1">
      <alignment horizontal="center"/>
    </xf>
    <xf numFmtId="3" fontId="5" fillId="0" borderId="14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 applyProtection="1">
      <alignment horizontal="center"/>
    </xf>
    <xf numFmtId="3" fontId="4" fillId="0" borderId="4" xfId="0" applyNumberFormat="1" applyFont="1" applyFill="1" applyBorder="1"/>
    <xf numFmtId="0" fontId="9" fillId="0" borderId="0" xfId="0" applyFont="1"/>
    <xf numFmtId="3" fontId="4" fillId="0" borderId="7" xfId="0" applyNumberFormat="1" applyFont="1" applyFill="1" applyBorder="1" applyAlignment="1">
      <alignment horizontal="left" wrapText="1"/>
    </xf>
    <xf numFmtId="0" fontId="5" fillId="0" borderId="0" xfId="0" applyFont="1" applyFill="1"/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10" fillId="0" borderId="0" xfId="0" applyFont="1"/>
    <xf numFmtId="0" fontId="5" fillId="0" borderId="0" xfId="0" applyFont="1" applyFill="1" applyBorder="1" applyAlignment="1" applyProtection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7" xfId="0" applyFont="1" applyFill="1" applyBorder="1"/>
    <xf numFmtId="0" fontId="5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 applyProtection="1">
      <alignment horizontal="center" vertical="top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/>
    <xf numFmtId="3" fontId="4" fillId="0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 applyProtection="1">
      <alignment horizontal="center"/>
    </xf>
    <xf numFmtId="3" fontId="4" fillId="0" borderId="4" xfId="0" applyNumberFormat="1" applyFont="1" applyFill="1" applyBorder="1" applyAlignment="1" applyProtection="1">
      <alignment horizontal="center" wrapText="1"/>
    </xf>
    <xf numFmtId="0" fontId="5" fillId="0" borderId="3" xfId="0" applyFont="1" applyFill="1" applyBorder="1" applyAlignment="1" applyProtection="1"/>
    <xf numFmtId="0" fontId="4" fillId="0" borderId="0" xfId="1" applyFont="1" applyFill="1" applyBorder="1" applyAlignment="1"/>
    <xf numFmtId="0" fontId="6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/>
    </xf>
    <xf numFmtId="0" fontId="4" fillId="0" borderId="5" xfId="0" applyFont="1" applyFill="1" applyBorder="1"/>
    <xf numFmtId="0" fontId="4" fillId="0" borderId="12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5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5" fillId="0" borderId="7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/>
    </xf>
    <xf numFmtId="3" fontId="4" fillId="0" borderId="11" xfId="0" applyNumberFormat="1" applyFont="1" applyBorder="1" applyAlignment="1"/>
    <xf numFmtId="3" fontId="4" fillId="0" borderId="3" xfId="0" applyNumberFormat="1" applyFont="1" applyBorder="1" applyAlignment="1"/>
    <xf numFmtId="3" fontId="4" fillId="0" borderId="0" xfId="0" applyNumberFormat="1" applyFont="1" applyBorder="1" applyAlignment="1"/>
    <xf numFmtId="0" fontId="4" fillId="0" borderId="0" xfId="0" applyFont="1" applyBorder="1"/>
    <xf numFmtId="3" fontId="4" fillId="0" borderId="3" xfId="0" applyNumberFormat="1" applyFont="1" applyFill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3" fontId="4" fillId="0" borderId="0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4" fillId="0" borderId="11" xfId="0" applyFont="1" applyFill="1" applyBorder="1"/>
    <xf numFmtId="0" fontId="5" fillId="0" borderId="4" xfId="0" quotePrefix="1" applyFont="1" applyFill="1" applyBorder="1" applyAlignment="1">
      <alignment horizontal="center"/>
    </xf>
    <xf numFmtId="3" fontId="4" fillId="0" borderId="11" xfId="0" applyNumberFormat="1" applyFont="1" applyFill="1" applyBorder="1"/>
    <xf numFmtId="0" fontId="4" fillId="0" borderId="4" xfId="0" applyFont="1" applyFill="1" applyBorder="1" applyAlignment="1" applyProtection="1">
      <alignment horizontal="center"/>
    </xf>
    <xf numFmtId="3" fontId="4" fillId="0" borderId="4" xfId="0" quotePrefix="1" applyNumberFormat="1" applyFont="1" applyFill="1" applyBorder="1" applyAlignment="1">
      <alignment horizontal="center"/>
    </xf>
    <xf numFmtId="0" fontId="4" fillId="0" borderId="4" xfId="0" quotePrefix="1" applyFont="1" applyFill="1" applyBorder="1" applyAlignment="1" applyProtection="1">
      <alignment horizontal="center"/>
    </xf>
    <xf numFmtId="0" fontId="4" fillId="0" borderId="4" xfId="0" quotePrefix="1" applyFont="1" applyFill="1" applyBorder="1" applyAlignment="1">
      <alignment horizontal="center"/>
    </xf>
    <xf numFmtId="0" fontId="9" fillId="0" borderId="4" xfId="0" applyFont="1" applyFill="1" applyBorder="1" applyAlignment="1" applyProtection="1">
      <alignment horizontal="center"/>
    </xf>
    <xf numFmtId="0" fontId="4" fillId="0" borderId="6" xfId="0" quotePrefix="1" applyFont="1" applyFill="1" applyBorder="1" applyAlignment="1">
      <alignment horizontal="center"/>
    </xf>
    <xf numFmtId="0" fontId="4" fillId="0" borderId="6" xfId="0" quotePrefix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Border="1"/>
    <xf numFmtId="0" fontId="5" fillId="0" borderId="11" xfId="0" applyFont="1" applyBorder="1"/>
    <xf numFmtId="164" fontId="5" fillId="0" borderId="0" xfId="2" applyNumberFormat="1" applyFont="1" applyFill="1" applyBorder="1" applyAlignment="1" applyProtection="1">
      <alignment horizontal="center"/>
    </xf>
    <xf numFmtId="165" fontId="5" fillId="0" borderId="4" xfId="0" applyNumberFormat="1" applyFont="1" applyBorder="1" applyAlignment="1">
      <alignment horizontal="center"/>
    </xf>
    <xf numFmtId="3" fontId="5" fillId="0" borderId="11" xfId="0" applyNumberFormat="1" applyFont="1" applyFill="1" applyBorder="1"/>
    <xf numFmtId="165" fontId="4" fillId="0" borderId="4" xfId="2" applyNumberFormat="1" applyFont="1" applyFill="1" applyBorder="1" applyAlignment="1" applyProtection="1">
      <alignment horizontal="center"/>
    </xf>
    <xf numFmtId="0" fontId="4" fillId="0" borderId="7" xfId="0" applyFont="1" applyBorder="1"/>
    <xf numFmtId="0" fontId="4" fillId="0" borderId="12" xfId="0" applyNumberFormat="1" applyFont="1" applyFill="1" applyBorder="1" applyAlignment="1">
      <alignment horizontal="center"/>
    </xf>
    <xf numFmtId="165" fontId="4" fillId="0" borderId="7" xfId="2" applyNumberFormat="1" applyFont="1" applyFill="1" applyBorder="1" applyAlignment="1" applyProtection="1">
      <alignment horizontal="center"/>
    </xf>
    <xf numFmtId="0" fontId="4" fillId="0" borderId="0" xfId="0" applyNumberFormat="1" applyFont="1"/>
    <xf numFmtId="0" fontId="5" fillId="0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3" borderId="0" xfId="0" applyFont="1" applyFill="1"/>
    <xf numFmtId="0" fontId="5" fillId="3" borderId="0" xfId="0" applyFont="1" applyFill="1"/>
    <xf numFmtId="0" fontId="5" fillId="3" borderId="0" xfId="0" applyFont="1" applyFill="1" applyBorder="1" applyAlignment="1" applyProtection="1">
      <protection locked="0"/>
    </xf>
    <xf numFmtId="0" fontId="5" fillId="3" borderId="0" xfId="0" applyFont="1" applyFill="1" applyAlignment="1"/>
    <xf numFmtId="0" fontId="4" fillId="3" borderId="0" xfId="0" applyFont="1" applyFill="1" applyBorder="1" applyAlignment="1" applyProtection="1"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/>
    <xf numFmtId="0" fontId="5" fillId="3" borderId="0" xfId="0" applyFont="1" applyFill="1" applyBorder="1" applyAlignment="1" applyProtection="1"/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/>
    <xf numFmtId="0" fontId="5" fillId="3" borderId="0" xfId="1" applyFont="1" applyFill="1" applyBorder="1" applyAlignment="1"/>
    <xf numFmtId="0" fontId="4" fillId="3" borderId="0" xfId="1" applyFont="1" applyFill="1" applyBorder="1" applyAlignment="1"/>
    <xf numFmtId="0" fontId="5" fillId="3" borderId="0" xfId="1" applyFont="1" applyFill="1" applyBorder="1" applyAlignment="1" applyProtection="1"/>
    <xf numFmtId="3" fontId="4" fillId="3" borderId="4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</xf>
    <xf numFmtId="3" fontId="5" fillId="3" borderId="4" xfId="0" applyNumberFormat="1" applyFont="1" applyFill="1" applyBorder="1" applyAlignment="1" applyProtection="1">
      <alignment horizont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/>
    <xf numFmtId="0" fontId="4" fillId="0" borderId="5" xfId="0" applyFont="1" applyBorder="1" applyAlignment="1"/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ual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53"/>
  <sheetViews>
    <sheetView tabSelected="1" zoomScale="74" zoomScaleNormal="74" workbookViewId="0">
      <selection activeCell="B31" sqref="B31"/>
    </sheetView>
  </sheetViews>
  <sheetFormatPr baseColWidth="10" defaultColWidth="0" defaultRowHeight="0" customHeight="1" zeroHeight="1"/>
  <cols>
    <col min="1" max="1" width="14.140625" style="171" customWidth="1"/>
    <col min="2" max="2" width="133.5703125" style="170" customWidth="1"/>
    <col min="3" max="42" width="0" style="170" hidden="1" customWidth="1"/>
    <col min="43" max="16384" width="11.42578125" style="170" hidden="1"/>
  </cols>
  <sheetData>
    <row r="1" spans="1:12" s="18" customFormat="1" ht="18.75">
      <c r="A1" s="189" t="s">
        <v>353</v>
      </c>
      <c r="B1" s="189"/>
    </row>
    <row r="2" spans="1:12" s="18" customFormat="1" ht="18.75">
      <c r="A2" s="189" t="s">
        <v>352</v>
      </c>
      <c r="B2" s="189"/>
    </row>
    <row r="3" spans="1:12" s="18" customFormat="1" ht="18.75">
      <c r="A3" s="168"/>
      <c r="B3" s="168"/>
    </row>
    <row r="4" spans="1:12" ht="18.75">
      <c r="A4" s="169" t="s">
        <v>0</v>
      </c>
      <c r="B4" s="169" t="s">
        <v>1</v>
      </c>
    </row>
    <row r="5" spans="1:12" ht="18.75"/>
    <row r="6" spans="1:12" ht="18.75">
      <c r="A6" s="188">
        <v>1</v>
      </c>
      <c r="B6" s="172" t="s">
        <v>357</v>
      </c>
      <c r="C6" s="172"/>
      <c r="D6" s="172"/>
      <c r="E6" s="172"/>
      <c r="F6" s="172"/>
      <c r="G6" s="172"/>
      <c r="H6" s="172"/>
      <c r="I6" s="172"/>
      <c r="J6" s="172"/>
    </row>
    <row r="7" spans="1:12" ht="18.75">
      <c r="A7" s="188"/>
      <c r="B7" s="173" t="s">
        <v>358</v>
      </c>
      <c r="C7" s="173"/>
      <c r="D7" s="173"/>
      <c r="E7" s="173"/>
      <c r="F7" s="173"/>
      <c r="G7" s="173"/>
      <c r="H7" s="173"/>
      <c r="I7" s="173"/>
      <c r="J7" s="173"/>
    </row>
    <row r="8" spans="1:12" ht="18.75">
      <c r="A8" s="188"/>
      <c r="B8" s="174" t="s">
        <v>2</v>
      </c>
      <c r="C8" s="172"/>
      <c r="D8" s="172"/>
      <c r="E8" s="172"/>
      <c r="F8" s="172"/>
      <c r="G8" s="172"/>
      <c r="H8" s="172"/>
      <c r="I8" s="172"/>
      <c r="J8" s="172"/>
    </row>
    <row r="9" spans="1:12" ht="18.75"/>
    <row r="10" spans="1:12" ht="18.75">
      <c r="A10" s="188">
        <v>2</v>
      </c>
      <c r="B10" s="172" t="s">
        <v>357</v>
      </c>
      <c r="C10" s="172"/>
      <c r="D10" s="172"/>
      <c r="E10" s="172"/>
      <c r="F10" s="172"/>
      <c r="G10" s="172"/>
      <c r="H10" s="172"/>
      <c r="I10" s="172"/>
      <c r="J10" s="172"/>
    </row>
    <row r="11" spans="1:12" ht="18.75">
      <c r="A11" s="188"/>
      <c r="B11" s="173" t="s">
        <v>359</v>
      </c>
      <c r="C11" s="173"/>
      <c r="D11" s="173"/>
      <c r="E11" s="173"/>
      <c r="F11" s="173"/>
      <c r="G11" s="173"/>
      <c r="H11" s="173"/>
      <c r="I11" s="173"/>
      <c r="J11" s="173"/>
    </row>
    <row r="12" spans="1:12" ht="18.75">
      <c r="A12" s="188"/>
      <c r="B12" s="174" t="s">
        <v>2</v>
      </c>
      <c r="C12" s="172"/>
      <c r="D12" s="172"/>
      <c r="E12" s="172"/>
      <c r="F12" s="172"/>
      <c r="G12" s="172"/>
      <c r="H12" s="172"/>
      <c r="I12" s="172"/>
      <c r="J12" s="172"/>
    </row>
    <row r="13" spans="1:12" ht="18.75"/>
    <row r="14" spans="1:12" ht="18.75">
      <c r="A14" s="188">
        <v>3</v>
      </c>
      <c r="B14" s="175" t="s">
        <v>360</v>
      </c>
      <c r="C14" s="175"/>
      <c r="D14" s="175"/>
      <c r="E14" s="175"/>
      <c r="F14" s="175"/>
      <c r="G14" s="175"/>
      <c r="H14" s="175"/>
      <c r="I14" s="175"/>
      <c r="J14" s="175"/>
      <c r="K14" s="175"/>
      <c r="L14" s="175"/>
    </row>
    <row r="15" spans="1:12" ht="18.75">
      <c r="A15" s="188"/>
      <c r="B15" s="175" t="s">
        <v>361</v>
      </c>
      <c r="C15" s="175"/>
      <c r="D15" s="175"/>
      <c r="E15" s="175"/>
      <c r="F15" s="175"/>
      <c r="G15" s="175"/>
      <c r="H15" s="175"/>
      <c r="I15" s="175"/>
      <c r="J15" s="175"/>
      <c r="K15" s="175"/>
      <c r="L15" s="175"/>
    </row>
    <row r="16" spans="1:12" ht="18.75">
      <c r="A16" s="188"/>
      <c r="B16" s="175" t="s">
        <v>362</v>
      </c>
      <c r="C16" s="175"/>
      <c r="D16" s="175"/>
      <c r="E16" s="175"/>
      <c r="F16" s="175"/>
      <c r="G16" s="175"/>
      <c r="H16" s="175"/>
      <c r="I16" s="175"/>
      <c r="J16" s="175"/>
      <c r="K16" s="175"/>
      <c r="L16" s="175"/>
    </row>
    <row r="17" spans="1:12" ht="18.75">
      <c r="A17" s="188"/>
      <c r="B17" s="174" t="s">
        <v>2</v>
      </c>
      <c r="C17" s="175"/>
      <c r="D17" s="175"/>
      <c r="E17" s="175"/>
      <c r="F17" s="175"/>
      <c r="G17" s="175"/>
      <c r="H17" s="175"/>
      <c r="I17" s="175"/>
      <c r="J17" s="175"/>
      <c r="K17" s="175"/>
      <c r="L17" s="175"/>
    </row>
    <row r="18" spans="1:12" ht="18.75"/>
    <row r="19" spans="1:12" ht="18.75">
      <c r="A19" s="188">
        <v>4</v>
      </c>
      <c r="B19" s="175" t="s">
        <v>360</v>
      </c>
      <c r="C19" s="172"/>
      <c r="D19" s="172"/>
      <c r="E19" s="172"/>
      <c r="F19" s="172"/>
      <c r="G19" s="172"/>
      <c r="H19" s="172"/>
      <c r="I19" s="172"/>
    </row>
    <row r="20" spans="1:12" ht="18.75">
      <c r="A20" s="188"/>
      <c r="B20" s="176" t="s">
        <v>363</v>
      </c>
      <c r="C20" s="176"/>
      <c r="D20" s="176"/>
      <c r="E20" s="176"/>
      <c r="F20" s="176"/>
      <c r="G20" s="176"/>
      <c r="H20" s="176"/>
      <c r="I20" s="176"/>
    </row>
    <row r="21" spans="1:12" ht="18.75">
      <c r="A21" s="188"/>
      <c r="B21" s="174" t="s">
        <v>2</v>
      </c>
      <c r="C21" s="176"/>
      <c r="D21" s="176"/>
      <c r="E21" s="176"/>
      <c r="F21" s="176"/>
      <c r="G21" s="176"/>
      <c r="H21" s="176"/>
      <c r="I21" s="176"/>
    </row>
    <row r="22" spans="1:12" ht="18.75"/>
    <row r="23" spans="1:12" ht="18.75">
      <c r="A23" s="188">
        <v>5</v>
      </c>
      <c r="B23" s="175" t="s">
        <v>360</v>
      </c>
      <c r="C23" s="177"/>
      <c r="D23" s="177"/>
      <c r="E23" s="177"/>
      <c r="F23" s="177"/>
    </row>
    <row r="24" spans="1:12" ht="18.75">
      <c r="A24" s="188"/>
      <c r="B24" s="177" t="s">
        <v>364</v>
      </c>
      <c r="C24" s="177"/>
      <c r="D24" s="177"/>
      <c r="E24" s="177"/>
      <c r="F24" s="177"/>
    </row>
    <row r="25" spans="1:12" ht="18.75">
      <c r="A25" s="188"/>
      <c r="B25" s="174" t="s">
        <v>2</v>
      </c>
      <c r="C25" s="172"/>
      <c r="D25" s="172"/>
      <c r="E25" s="172"/>
      <c r="F25" s="172"/>
    </row>
    <row r="26" spans="1:12" ht="18.75"/>
    <row r="27" spans="1:12" ht="18.75">
      <c r="A27" s="188">
        <v>6</v>
      </c>
      <c r="B27" s="175" t="s">
        <v>360</v>
      </c>
      <c r="C27" s="176"/>
      <c r="D27" s="176"/>
      <c r="E27" s="176"/>
      <c r="F27" s="176"/>
    </row>
    <row r="28" spans="1:12" ht="18.75">
      <c r="A28" s="188"/>
      <c r="B28" s="176" t="s">
        <v>365</v>
      </c>
      <c r="C28" s="176"/>
      <c r="D28" s="176"/>
      <c r="E28" s="176"/>
      <c r="F28" s="176"/>
    </row>
    <row r="29" spans="1:12" ht="18.75">
      <c r="A29" s="188"/>
      <c r="B29" s="174" t="s">
        <v>2</v>
      </c>
      <c r="C29" s="176"/>
      <c r="D29" s="176"/>
      <c r="E29" s="176"/>
      <c r="F29" s="176"/>
    </row>
    <row r="30" spans="1:12" ht="18.75"/>
    <row r="31" spans="1:12" ht="18.75">
      <c r="A31" s="188">
        <v>7</v>
      </c>
      <c r="B31" s="175" t="s">
        <v>366</v>
      </c>
      <c r="C31" s="178"/>
      <c r="D31" s="178"/>
      <c r="E31" s="178"/>
      <c r="F31" s="178"/>
      <c r="G31" s="178"/>
      <c r="H31" s="178"/>
    </row>
    <row r="32" spans="1:12" ht="18.75">
      <c r="A32" s="188"/>
      <c r="B32" s="179" t="s">
        <v>3</v>
      </c>
      <c r="C32" s="178"/>
      <c r="D32" s="178"/>
      <c r="E32" s="178"/>
      <c r="F32" s="178"/>
      <c r="G32" s="178"/>
      <c r="H32" s="178"/>
    </row>
    <row r="33" spans="1:18" ht="18.75">
      <c r="A33" s="188"/>
      <c r="B33" s="178" t="s">
        <v>367</v>
      </c>
      <c r="C33" s="178"/>
      <c r="D33" s="178"/>
      <c r="E33" s="178"/>
      <c r="F33" s="178"/>
      <c r="G33" s="178"/>
      <c r="H33" s="178"/>
    </row>
    <row r="34" spans="1:18" ht="18.75">
      <c r="A34" s="188"/>
      <c r="B34" s="174" t="s">
        <v>2</v>
      </c>
      <c r="C34" s="173"/>
      <c r="D34" s="173"/>
      <c r="E34" s="173"/>
      <c r="F34" s="173"/>
      <c r="G34" s="173"/>
      <c r="H34" s="173"/>
    </row>
    <row r="35" spans="1:18" ht="18.75"/>
    <row r="36" spans="1:18" ht="18.75">
      <c r="A36" s="188">
        <v>8</v>
      </c>
      <c r="B36" s="175" t="s">
        <v>366</v>
      </c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</row>
    <row r="37" spans="1:18" ht="18.75">
      <c r="A37" s="188"/>
      <c r="B37" s="179" t="s">
        <v>3</v>
      </c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</row>
    <row r="38" spans="1:18" ht="18.75">
      <c r="A38" s="188"/>
      <c r="B38" s="172" t="s">
        <v>368</v>
      </c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</row>
    <row r="39" spans="1:18" ht="18.75">
      <c r="A39" s="188"/>
      <c r="B39" s="172" t="s">
        <v>369</v>
      </c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</row>
    <row r="40" spans="1:18" ht="18.75">
      <c r="A40" s="188"/>
      <c r="B40" s="174" t="s">
        <v>2</v>
      </c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</row>
    <row r="41" spans="1:18" ht="18.75"/>
    <row r="42" spans="1:18" ht="18.75">
      <c r="A42" s="188">
        <v>9</v>
      </c>
      <c r="B42" s="176" t="s">
        <v>370</v>
      </c>
      <c r="C42" s="176"/>
      <c r="D42" s="176"/>
      <c r="E42" s="176"/>
      <c r="F42" s="176"/>
      <c r="G42" s="176"/>
      <c r="H42" s="176"/>
      <c r="I42" s="176"/>
      <c r="J42" s="176"/>
      <c r="K42" s="176"/>
    </row>
    <row r="43" spans="1:18" ht="18.75">
      <c r="A43" s="188"/>
      <c r="B43" s="180" t="s">
        <v>348</v>
      </c>
      <c r="C43" s="176"/>
      <c r="D43" s="176"/>
      <c r="E43" s="176"/>
      <c r="F43" s="176"/>
      <c r="G43" s="176"/>
      <c r="H43" s="176"/>
      <c r="I43" s="176"/>
      <c r="J43" s="176"/>
      <c r="K43" s="176"/>
    </row>
    <row r="44" spans="1:18" ht="18.75">
      <c r="A44" s="188"/>
      <c r="B44" s="176" t="s">
        <v>371</v>
      </c>
      <c r="C44" s="176"/>
      <c r="D44" s="176"/>
      <c r="E44" s="176"/>
      <c r="F44" s="176"/>
      <c r="G44" s="176"/>
      <c r="H44" s="176"/>
      <c r="I44" s="176"/>
      <c r="J44" s="176"/>
      <c r="K44" s="176"/>
    </row>
    <row r="45" spans="1:18" ht="18.75">
      <c r="A45" s="188"/>
      <c r="B45" s="174" t="s">
        <v>2</v>
      </c>
      <c r="C45" s="176"/>
      <c r="D45" s="176"/>
      <c r="E45" s="176"/>
      <c r="F45" s="176"/>
      <c r="G45" s="176"/>
      <c r="H45" s="176"/>
      <c r="I45" s="176"/>
      <c r="J45" s="176"/>
      <c r="K45" s="176"/>
    </row>
    <row r="46" spans="1:18" ht="18.75"/>
    <row r="47" spans="1:18" ht="18.75">
      <c r="A47" s="188">
        <v>10</v>
      </c>
      <c r="B47" s="176" t="s">
        <v>372</v>
      </c>
      <c r="C47" s="173"/>
      <c r="D47" s="173"/>
      <c r="E47" s="173"/>
      <c r="F47" s="173"/>
      <c r="G47" s="173"/>
      <c r="H47" s="173"/>
      <c r="I47" s="173"/>
    </row>
    <row r="48" spans="1:18" ht="18.75">
      <c r="A48" s="188"/>
      <c r="B48" s="180" t="s">
        <v>348</v>
      </c>
      <c r="C48" s="173"/>
      <c r="D48" s="173"/>
      <c r="E48" s="173"/>
      <c r="F48" s="173"/>
      <c r="G48" s="173"/>
      <c r="H48" s="173"/>
      <c r="I48" s="173"/>
    </row>
    <row r="49" spans="1:42" ht="18.75">
      <c r="A49" s="188"/>
      <c r="B49" s="173" t="s">
        <v>373</v>
      </c>
      <c r="C49" s="173"/>
      <c r="D49" s="173"/>
      <c r="E49" s="173"/>
      <c r="F49" s="173"/>
      <c r="G49" s="173"/>
      <c r="H49" s="173"/>
      <c r="I49" s="173"/>
    </row>
    <row r="50" spans="1:42" ht="18.75">
      <c r="A50" s="188"/>
      <c r="B50" s="174" t="s">
        <v>2</v>
      </c>
      <c r="C50" s="172"/>
      <c r="D50" s="172"/>
      <c r="E50" s="172"/>
      <c r="F50" s="172"/>
      <c r="G50" s="172"/>
      <c r="H50" s="172"/>
      <c r="I50" s="172"/>
    </row>
    <row r="51" spans="1:42" ht="18.75"/>
    <row r="52" spans="1:42" ht="18.75">
      <c r="A52" s="188">
        <v>11</v>
      </c>
      <c r="B52" s="176" t="s">
        <v>372</v>
      </c>
      <c r="C52" s="177"/>
      <c r="D52" s="177"/>
      <c r="E52" s="177"/>
      <c r="F52" s="177"/>
      <c r="G52" s="177"/>
      <c r="H52" s="177"/>
      <c r="I52" s="177"/>
      <c r="J52" s="177"/>
      <c r="K52" s="177"/>
      <c r="L52" s="177"/>
    </row>
    <row r="53" spans="1:42" ht="18.75">
      <c r="A53" s="188"/>
      <c r="B53" s="180" t="s">
        <v>348</v>
      </c>
      <c r="C53" s="177"/>
      <c r="D53" s="177"/>
      <c r="E53" s="177"/>
      <c r="F53" s="177"/>
      <c r="G53" s="177"/>
      <c r="H53" s="177"/>
      <c r="I53" s="177"/>
      <c r="J53" s="177"/>
      <c r="K53" s="177"/>
      <c r="L53" s="177"/>
    </row>
    <row r="54" spans="1:42" ht="18.75">
      <c r="A54" s="188"/>
      <c r="B54" s="177" t="s">
        <v>374</v>
      </c>
      <c r="C54" s="177"/>
      <c r="D54" s="177"/>
      <c r="E54" s="177"/>
      <c r="F54" s="177"/>
      <c r="G54" s="177"/>
      <c r="H54" s="177"/>
      <c r="I54" s="177"/>
      <c r="J54" s="177"/>
      <c r="K54" s="177"/>
      <c r="L54" s="177"/>
    </row>
    <row r="55" spans="1:42" ht="18.75">
      <c r="A55" s="188"/>
      <c r="B55" s="174" t="s">
        <v>2</v>
      </c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42" ht="18.75"/>
    <row r="57" spans="1:42" ht="18.75">
      <c r="A57" s="188">
        <v>12</v>
      </c>
      <c r="B57" s="176" t="s">
        <v>375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</row>
    <row r="58" spans="1:42" ht="18.75">
      <c r="A58" s="188"/>
      <c r="B58" s="182" t="s">
        <v>356</v>
      </c>
      <c r="C58" s="181"/>
      <c r="D58" s="181"/>
      <c r="E58" s="181"/>
      <c r="F58" s="181"/>
      <c r="G58" s="181"/>
      <c r="H58" s="181"/>
      <c r="I58" s="181"/>
      <c r="J58" s="181"/>
      <c r="K58" s="181"/>
      <c r="L58" s="181"/>
    </row>
    <row r="59" spans="1:42" ht="18.75">
      <c r="A59" s="188"/>
      <c r="B59" s="178" t="s">
        <v>376</v>
      </c>
      <c r="C59" s="183"/>
      <c r="D59" s="183"/>
      <c r="E59" s="183"/>
      <c r="F59" s="183"/>
      <c r="G59" s="183"/>
      <c r="H59" s="183"/>
      <c r="I59" s="183"/>
      <c r="J59" s="183"/>
      <c r="K59" s="183"/>
      <c r="L59" s="183"/>
    </row>
    <row r="60" spans="1:42" ht="18.75">
      <c r="A60" s="188"/>
      <c r="B60" s="174" t="s">
        <v>2</v>
      </c>
      <c r="C60" s="183"/>
      <c r="D60" s="183"/>
      <c r="E60" s="183"/>
      <c r="F60" s="183"/>
      <c r="G60" s="183"/>
      <c r="H60" s="183"/>
      <c r="I60" s="183"/>
      <c r="J60" s="183"/>
      <c r="K60" s="183"/>
      <c r="L60" s="183"/>
    </row>
    <row r="61" spans="1:42" ht="18.75"/>
    <row r="62" spans="1:42" ht="18.75">
      <c r="A62" s="188">
        <v>13</v>
      </c>
      <c r="B62" s="176" t="s">
        <v>372</v>
      </c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81"/>
      <c r="AG62" s="181"/>
      <c r="AH62" s="181"/>
      <c r="AI62" s="181"/>
      <c r="AJ62" s="181"/>
      <c r="AK62" s="181"/>
      <c r="AL62" s="181"/>
      <c r="AM62" s="181"/>
      <c r="AN62" s="181"/>
      <c r="AO62" s="181"/>
      <c r="AP62" s="181"/>
    </row>
    <row r="63" spans="1:42" ht="18.75">
      <c r="A63" s="188"/>
      <c r="B63" s="180" t="s">
        <v>348</v>
      </c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181"/>
      <c r="AJ63" s="181"/>
      <c r="AK63" s="181"/>
      <c r="AL63" s="181"/>
      <c r="AM63" s="181"/>
      <c r="AN63" s="181"/>
      <c r="AO63" s="181"/>
      <c r="AP63" s="181"/>
    </row>
    <row r="64" spans="1:42" ht="18.75">
      <c r="A64" s="188"/>
      <c r="B64" s="178" t="s">
        <v>377</v>
      </c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81"/>
      <c r="AE64" s="181"/>
      <c r="AF64" s="181"/>
      <c r="AG64" s="181"/>
      <c r="AH64" s="181"/>
      <c r="AI64" s="181"/>
      <c r="AJ64" s="181"/>
      <c r="AK64" s="181"/>
      <c r="AL64" s="181"/>
      <c r="AM64" s="181"/>
      <c r="AN64" s="181"/>
      <c r="AO64" s="181"/>
      <c r="AP64" s="181"/>
    </row>
    <row r="65" spans="1:42" ht="18.75">
      <c r="A65" s="188"/>
      <c r="B65" s="174" t="s">
        <v>2</v>
      </c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181"/>
      <c r="AB65" s="181"/>
      <c r="AC65" s="181"/>
      <c r="AD65" s="181"/>
      <c r="AE65" s="181"/>
      <c r="AF65" s="181"/>
      <c r="AG65" s="181"/>
      <c r="AH65" s="181"/>
      <c r="AI65" s="181"/>
      <c r="AJ65" s="181"/>
      <c r="AK65" s="181"/>
      <c r="AL65" s="181"/>
      <c r="AM65" s="181"/>
      <c r="AN65" s="181"/>
      <c r="AO65" s="181"/>
      <c r="AP65" s="181"/>
    </row>
    <row r="66" spans="1:42" ht="18.75" hidden="1"/>
    <row r="67" spans="1:42" ht="15.75" hidden="1" customHeight="1"/>
    <row r="68" spans="1:42" ht="15.75" hidden="1" customHeight="1"/>
    <row r="69" spans="1:42" ht="15.75" hidden="1" customHeight="1"/>
    <row r="70" spans="1:42" ht="15.75" hidden="1" customHeight="1"/>
    <row r="71" spans="1:42" ht="15.75" hidden="1" customHeight="1"/>
    <row r="72" spans="1:42" ht="15.75" hidden="1" customHeight="1"/>
    <row r="73" spans="1:42" ht="15.75" hidden="1" customHeight="1"/>
    <row r="74" spans="1:42" ht="15.75" hidden="1" customHeight="1"/>
    <row r="75" spans="1:42" ht="15.75" hidden="1" customHeight="1"/>
    <row r="76" spans="1:42" ht="15.75" hidden="1" customHeight="1"/>
    <row r="77" spans="1:42" ht="15.75" hidden="1" customHeight="1"/>
    <row r="78" spans="1:42" ht="15.75" hidden="1" customHeight="1"/>
    <row r="79" spans="1:42" ht="15.75" hidden="1" customHeight="1"/>
    <row r="80" spans="1:42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  <row r="129" ht="15.75" hidden="1" customHeight="1"/>
    <row r="130" ht="15.75" hidden="1" customHeight="1"/>
    <row r="131" ht="15.75" hidden="1" customHeight="1"/>
    <row r="132" ht="15.75" hidden="1" customHeight="1"/>
    <row r="133" ht="15.75" hidden="1" customHeight="1"/>
    <row r="134" ht="15.75" hidden="1" customHeight="1"/>
    <row r="135" ht="15.75" hidden="1" customHeight="1"/>
    <row r="136" ht="15.75" hidden="1" customHeight="1"/>
    <row r="137" ht="15.75" hidden="1" customHeight="1"/>
    <row r="138" ht="15.75" hidden="1" customHeight="1"/>
    <row r="139" ht="15.75" hidden="1" customHeight="1"/>
    <row r="140" ht="15.75" hidden="1" customHeight="1"/>
    <row r="141" ht="15.75" hidden="1" customHeight="1"/>
    <row r="142" ht="15.75" hidden="1" customHeight="1"/>
    <row r="143" ht="15.75" hidden="1" customHeight="1"/>
    <row r="144" ht="15.75" hidden="1" customHeight="1"/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</sheetData>
  <mergeCells count="15">
    <mergeCell ref="A57:A60"/>
    <mergeCell ref="A62:A65"/>
    <mergeCell ref="A52:A55"/>
    <mergeCell ref="A1:B1"/>
    <mergeCell ref="A6:A8"/>
    <mergeCell ref="A10:A12"/>
    <mergeCell ref="A14:A17"/>
    <mergeCell ref="A19:A21"/>
    <mergeCell ref="A23:A25"/>
    <mergeCell ref="A2:B2"/>
    <mergeCell ref="A27:A29"/>
    <mergeCell ref="A31:A34"/>
    <mergeCell ref="A36:A40"/>
    <mergeCell ref="A42:A45"/>
    <mergeCell ref="A47:A50"/>
  </mergeCells>
  <pageMargins left="0.7" right="0.7" top="0.75" bottom="0.75" header="0.3" footer="0.3"/>
  <pageSetup scale="57" orientation="portrait" horizontalDpi="4294967295" verticalDpi="4294967295" r:id="rId1"/>
  <colBreaks count="1" manualBreakCount="1">
    <brk id="2" max="6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XFC85"/>
  <sheetViews>
    <sheetView workbookViewId="0">
      <selection activeCell="B15" sqref="B15"/>
    </sheetView>
  </sheetViews>
  <sheetFormatPr baseColWidth="10" defaultColWidth="0" defaultRowHeight="18.75" zeroHeight="1"/>
  <cols>
    <col min="1" max="1" width="82.140625" style="21" customWidth="1"/>
    <col min="2" max="2" width="33.140625" style="21" customWidth="1"/>
    <col min="3" max="16383" width="11.42578125" style="21" hidden="1"/>
    <col min="16384" max="16384" width="10.85546875" style="21" hidden="1" customWidth="1"/>
  </cols>
  <sheetData>
    <row r="1" spans="1:2">
      <c r="A1" s="19" t="s">
        <v>276</v>
      </c>
      <c r="B1" s="20"/>
    </row>
    <row r="2" spans="1:2">
      <c r="A2" s="83"/>
      <c r="B2" s="22"/>
    </row>
    <row r="3" spans="1:2">
      <c r="A3" s="209" t="s">
        <v>349</v>
      </c>
      <c r="B3" s="209"/>
    </row>
    <row r="4" spans="1:2">
      <c r="A4" s="209" t="s">
        <v>350</v>
      </c>
      <c r="B4" s="209"/>
    </row>
    <row r="5" spans="1:2">
      <c r="A5" s="209" t="s">
        <v>342</v>
      </c>
      <c r="B5" s="209"/>
    </row>
    <row r="6" spans="1:2">
      <c r="A6" s="209" t="s">
        <v>106</v>
      </c>
      <c r="B6" s="209"/>
    </row>
    <row r="7" spans="1:2">
      <c r="A7" s="22"/>
      <c r="B7" s="22"/>
    </row>
    <row r="8" spans="1:2" ht="15.75" customHeight="1">
      <c r="A8" s="106"/>
      <c r="B8" s="107"/>
    </row>
    <row r="9" spans="1:2" ht="37.5">
      <c r="A9" s="108" t="s">
        <v>343</v>
      </c>
      <c r="B9" s="55" t="s">
        <v>7</v>
      </c>
    </row>
    <row r="10" spans="1:2">
      <c r="A10" s="109"/>
      <c r="B10" s="110"/>
    </row>
    <row r="11" spans="1:2">
      <c r="A11" s="29"/>
      <c r="B11" s="111"/>
    </row>
    <row r="12" spans="1:2">
      <c r="A12" s="10" t="s">
        <v>8</v>
      </c>
      <c r="B12" s="11">
        <f>SUM(B14,B18,B22,B26,B30,B34,B39,B44,B49,B54,B59,B64,B68,B74,B78)</f>
        <v>633</v>
      </c>
    </row>
    <row r="13" spans="1:2">
      <c r="A13" s="28"/>
      <c r="B13" s="12"/>
    </row>
    <row r="14" spans="1:2">
      <c r="A14" s="13" t="s">
        <v>10</v>
      </c>
      <c r="B14" s="11">
        <f>SUM(B15:B16)</f>
        <v>43</v>
      </c>
    </row>
    <row r="15" spans="1:2">
      <c r="A15" s="14" t="s">
        <v>11</v>
      </c>
      <c r="B15" s="12">
        <v>29</v>
      </c>
    </row>
    <row r="16" spans="1:2">
      <c r="A16" s="14" t="s">
        <v>12</v>
      </c>
      <c r="B16" s="12">
        <v>14</v>
      </c>
    </row>
    <row r="17" spans="1:2">
      <c r="A17" s="14"/>
      <c r="B17" s="12"/>
    </row>
    <row r="18" spans="1:2">
      <c r="A18" s="13" t="s">
        <v>13</v>
      </c>
      <c r="B18" s="11">
        <f>SUM(B19:B20)</f>
        <v>41</v>
      </c>
    </row>
    <row r="19" spans="1:2">
      <c r="A19" s="14" t="s">
        <v>14</v>
      </c>
      <c r="B19" s="12">
        <v>28</v>
      </c>
    </row>
    <row r="20" spans="1:2">
      <c r="A20" s="14" t="s">
        <v>15</v>
      </c>
      <c r="B20" s="12">
        <v>13</v>
      </c>
    </row>
    <row r="21" spans="1:2">
      <c r="A21" s="14"/>
      <c r="B21" s="12"/>
    </row>
    <row r="22" spans="1:2">
      <c r="A22" s="13" t="s">
        <v>16</v>
      </c>
      <c r="B22" s="11">
        <f>SUM(B23:B24)</f>
        <v>116</v>
      </c>
    </row>
    <row r="23" spans="1:2">
      <c r="A23" s="14" t="s">
        <v>17</v>
      </c>
      <c r="B23" s="12">
        <v>76</v>
      </c>
    </row>
    <row r="24" spans="1:2">
      <c r="A24" s="14" t="s">
        <v>18</v>
      </c>
      <c r="B24" s="12">
        <v>40</v>
      </c>
    </row>
    <row r="25" spans="1:2">
      <c r="A25" s="28"/>
      <c r="B25" s="12"/>
    </row>
    <row r="26" spans="1:2">
      <c r="A26" s="13" t="s">
        <v>19</v>
      </c>
      <c r="B26" s="11">
        <f>SUM(B27:B28)</f>
        <v>42</v>
      </c>
    </row>
    <row r="27" spans="1:2">
      <c r="A27" s="14" t="s">
        <v>20</v>
      </c>
      <c r="B27" s="12">
        <v>42</v>
      </c>
    </row>
    <row r="28" spans="1:2" ht="22.5">
      <c r="A28" s="14" t="s">
        <v>328</v>
      </c>
      <c r="B28" s="12">
        <v>0</v>
      </c>
    </row>
    <row r="29" spans="1:2">
      <c r="A29" s="14"/>
      <c r="B29" s="12"/>
    </row>
    <row r="30" spans="1:2">
      <c r="A30" s="13" t="s">
        <v>21</v>
      </c>
      <c r="B30" s="11">
        <f>SUM(B31:B32)</f>
        <v>17</v>
      </c>
    </row>
    <row r="31" spans="1:2">
      <c r="A31" s="14" t="s">
        <v>22</v>
      </c>
      <c r="B31" s="12">
        <v>15</v>
      </c>
    </row>
    <row r="32" spans="1:2">
      <c r="A32" s="14" t="s">
        <v>277</v>
      </c>
      <c r="B32" s="12">
        <v>2</v>
      </c>
    </row>
    <row r="33" spans="1:2">
      <c r="A33" s="14"/>
      <c r="B33" s="12"/>
    </row>
    <row r="34" spans="1:2">
      <c r="A34" s="13" t="s">
        <v>23</v>
      </c>
      <c r="B34" s="11">
        <f>SUM(B35:B37)</f>
        <v>16</v>
      </c>
    </row>
    <row r="35" spans="1:2">
      <c r="A35" s="14" t="s">
        <v>24</v>
      </c>
      <c r="B35" s="12">
        <v>4</v>
      </c>
    </row>
    <row r="36" spans="1:2" ht="22.5">
      <c r="A36" s="14" t="s">
        <v>329</v>
      </c>
      <c r="B36" s="12">
        <v>0</v>
      </c>
    </row>
    <row r="37" spans="1:2">
      <c r="A37" s="14" t="s">
        <v>25</v>
      </c>
      <c r="B37" s="12">
        <v>12</v>
      </c>
    </row>
    <row r="38" spans="1:2">
      <c r="A38" s="14"/>
      <c r="B38" s="12"/>
    </row>
    <row r="39" spans="1:2">
      <c r="A39" s="13" t="s">
        <v>26</v>
      </c>
      <c r="B39" s="11">
        <f>SUM(B40:B42)</f>
        <v>19</v>
      </c>
    </row>
    <row r="40" spans="1:2">
      <c r="A40" s="14" t="s">
        <v>27</v>
      </c>
      <c r="B40" s="12">
        <v>13</v>
      </c>
    </row>
    <row r="41" spans="1:2">
      <c r="A41" s="14" t="s">
        <v>278</v>
      </c>
      <c r="B41" s="12">
        <v>5</v>
      </c>
    </row>
    <row r="42" spans="1:2">
      <c r="A42" s="14" t="s">
        <v>28</v>
      </c>
      <c r="B42" s="12">
        <v>1</v>
      </c>
    </row>
    <row r="43" spans="1:2">
      <c r="A43" s="14"/>
      <c r="B43" s="12"/>
    </row>
    <row r="44" spans="1:2">
      <c r="A44" s="13" t="s">
        <v>29</v>
      </c>
      <c r="B44" s="11">
        <f>SUM(B45:B47)</f>
        <v>37</v>
      </c>
    </row>
    <row r="45" spans="1:2">
      <c r="A45" s="14" t="s">
        <v>30</v>
      </c>
      <c r="B45" s="12">
        <v>23</v>
      </c>
    </row>
    <row r="46" spans="1:2">
      <c r="A46" s="14" t="s">
        <v>31</v>
      </c>
      <c r="B46" s="12">
        <v>8</v>
      </c>
    </row>
    <row r="47" spans="1:2">
      <c r="A47" s="14" t="s">
        <v>32</v>
      </c>
      <c r="B47" s="12">
        <v>6</v>
      </c>
    </row>
    <row r="48" spans="1:2">
      <c r="A48" s="14"/>
      <c r="B48" s="12"/>
    </row>
    <row r="49" spans="1:2">
      <c r="A49" s="13" t="s">
        <v>33</v>
      </c>
      <c r="B49" s="11">
        <f>SUM(B50:B52)</f>
        <v>45</v>
      </c>
    </row>
    <row r="50" spans="1:2">
      <c r="A50" s="14" t="s">
        <v>34</v>
      </c>
      <c r="B50" s="12">
        <v>45</v>
      </c>
    </row>
    <row r="51" spans="1:2" ht="22.5">
      <c r="A51" s="14" t="s">
        <v>322</v>
      </c>
      <c r="B51" s="12">
        <v>0</v>
      </c>
    </row>
    <row r="52" spans="1:2" ht="22.5">
      <c r="A52" s="14" t="s">
        <v>330</v>
      </c>
      <c r="B52" s="12">
        <v>0</v>
      </c>
    </row>
    <row r="53" spans="1:2">
      <c r="A53" s="14"/>
      <c r="B53" s="12"/>
    </row>
    <row r="54" spans="1:2">
      <c r="A54" s="13" t="s">
        <v>36</v>
      </c>
      <c r="B54" s="11">
        <f>SUM(B55:B57)</f>
        <v>37</v>
      </c>
    </row>
    <row r="55" spans="1:2">
      <c r="A55" s="14" t="s">
        <v>37</v>
      </c>
      <c r="B55" s="12">
        <v>14</v>
      </c>
    </row>
    <row r="56" spans="1:2">
      <c r="A56" s="14" t="s">
        <v>38</v>
      </c>
      <c r="B56" s="12">
        <v>20</v>
      </c>
    </row>
    <row r="57" spans="1:2">
      <c r="A57" s="14" t="s">
        <v>279</v>
      </c>
      <c r="B57" s="12">
        <v>3</v>
      </c>
    </row>
    <row r="58" spans="1:2">
      <c r="A58" s="28"/>
      <c r="B58" s="12"/>
    </row>
    <row r="59" spans="1:2">
      <c r="A59" s="13" t="s">
        <v>39</v>
      </c>
      <c r="B59" s="11">
        <f>SUM(B60:B62)</f>
        <v>60</v>
      </c>
    </row>
    <row r="60" spans="1:2">
      <c r="A60" s="14" t="s">
        <v>40</v>
      </c>
      <c r="B60" s="12">
        <v>47</v>
      </c>
    </row>
    <row r="61" spans="1:2">
      <c r="A61" s="14" t="s">
        <v>41</v>
      </c>
      <c r="B61" s="12">
        <v>2</v>
      </c>
    </row>
    <row r="62" spans="1:2">
      <c r="A62" s="14" t="s">
        <v>42</v>
      </c>
      <c r="B62" s="12">
        <v>11</v>
      </c>
    </row>
    <row r="63" spans="1:2">
      <c r="A63" s="14"/>
      <c r="B63" s="12"/>
    </row>
    <row r="64" spans="1:2">
      <c r="A64" s="13" t="s">
        <v>43</v>
      </c>
      <c r="B64" s="11">
        <f>SUM(B65:B66)</f>
        <v>33</v>
      </c>
    </row>
    <row r="65" spans="1:2">
      <c r="A65" s="14" t="s">
        <v>44</v>
      </c>
      <c r="B65" s="12">
        <v>29</v>
      </c>
    </row>
    <row r="66" spans="1:2">
      <c r="A66" s="14" t="s">
        <v>280</v>
      </c>
      <c r="B66" s="12">
        <v>4</v>
      </c>
    </row>
    <row r="67" spans="1:2">
      <c r="A67" s="14"/>
      <c r="B67" s="12"/>
    </row>
    <row r="68" spans="1:2">
      <c r="A68" s="13" t="s">
        <v>46</v>
      </c>
      <c r="B68" s="11">
        <f>SUM(B69:B72)</f>
        <v>34</v>
      </c>
    </row>
    <row r="69" spans="1:2">
      <c r="A69" s="14" t="s">
        <v>47</v>
      </c>
      <c r="B69" s="12">
        <v>11</v>
      </c>
    </row>
    <row r="70" spans="1:2">
      <c r="A70" s="14" t="s">
        <v>48</v>
      </c>
      <c r="B70" s="12">
        <v>6</v>
      </c>
    </row>
    <row r="71" spans="1:2">
      <c r="A71" s="14" t="s">
        <v>49</v>
      </c>
      <c r="B71" s="12">
        <v>12</v>
      </c>
    </row>
    <row r="72" spans="1:2">
      <c r="A72" s="14" t="s">
        <v>281</v>
      </c>
      <c r="B72" s="12">
        <v>5</v>
      </c>
    </row>
    <row r="73" spans="1:2">
      <c r="A73" s="14"/>
      <c r="B73" s="12"/>
    </row>
    <row r="74" spans="1:2">
      <c r="A74" s="13" t="s">
        <v>50</v>
      </c>
      <c r="B74" s="11">
        <f>SUM(B75:B76)</f>
        <v>41</v>
      </c>
    </row>
    <row r="75" spans="1:2">
      <c r="A75" s="14" t="s">
        <v>51</v>
      </c>
      <c r="B75" s="12">
        <v>33</v>
      </c>
    </row>
    <row r="76" spans="1:2">
      <c r="A76" s="14" t="s">
        <v>52</v>
      </c>
      <c r="B76" s="12">
        <v>8</v>
      </c>
    </row>
    <row r="77" spans="1:2">
      <c r="A77" s="14"/>
      <c r="B77" s="12"/>
    </row>
    <row r="78" spans="1:2">
      <c r="A78" s="13" t="s">
        <v>53</v>
      </c>
      <c r="B78" s="11">
        <f>SUM(B79:B81)</f>
        <v>52</v>
      </c>
    </row>
    <row r="79" spans="1:2">
      <c r="A79" s="14" t="s">
        <v>54</v>
      </c>
      <c r="B79" s="12">
        <v>52</v>
      </c>
    </row>
    <row r="80" spans="1:2" ht="22.5">
      <c r="A80" s="14" t="s">
        <v>331</v>
      </c>
      <c r="B80" s="12">
        <v>0</v>
      </c>
    </row>
    <row r="81" spans="1:2" ht="22.5">
      <c r="A81" s="14" t="s">
        <v>332</v>
      </c>
      <c r="B81" s="12">
        <v>0</v>
      </c>
    </row>
    <row r="82" spans="1:2">
      <c r="A82" s="112"/>
      <c r="B82" s="16"/>
    </row>
    <row r="83" spans="1:2">
      <c r="A83" s="113" t="s">
        <v>282</v>
      </c>
      <c r="B83" s="113"/>
    </row>
    <row r="84" spans="1:2">
      <c r="A84" s="114" t="s">
        <v>57</v>
      </c>
      <c r="B84" s="22"/>
    </row>
    <row r="85" spans="1:2" hidden="1"/>
  </sheetData>
  <mergeCells count="4">
    <mergeCell ref="A3:B3"/>
    <mergeCell ref="A4:B4"/>
    <mergeCell ref="A5:B5"/>
    <mergeCell ref="A6:B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portrait" horizontalDpi="4294967295" verticalDpi="4294967295" r:id="rId1"/>
  <rowBreaks count="1" manualBreakCount="1">
    <brk id="3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D36"/>
  <sheetViews>
    <sheetView zoomScale="85" zoomScaleNormal="85" workbookViewId="0">
      <selection activeCell="A4" sqref="A4:D4"/>
    </sheetView>
  </sheetViews>
  <sheetFormatPr baseColWidth="10" defaultColWidth="0" defaultRowHeight="18.75" zeroHeight="1"/>
  <cols>
    <col min="1" max="1" width="50.140625" style="21" customWidth="1"/>
    <col min="2" max="2" width="17.85546875" style="21" customWidth="1"/>
    <col min="3" max="3" width="16.5703125" style="21" customWidth="1"/>
    <col min="4" max="4" width="19" style="21" customWidth="1"/>
    <col min="5" max="16384" width="11.42578125" style="21" hidden="1"/>
  </cols>
  <sheetData>
    <row r="1" spans="1:4">
      <c r="A1" s="115" t="s">
        <v>283</v>
      </c>
      <c r="B1" s="53"/>
      <c r="C1" s="53"/>
      <c r="D1" s="53"/>
    </row>
    <row r="2" spans="1:4">
      <c r="A2" s="115"/>
      <c r="B2" s="116"/>
      <c r="C2" s="116"/>
      <c r="D2" s="116"/>
    </row>
    <row r="3" spans="1:4">
      <c r="A3" s="190" t="s">
        <v>351</v>
      </c>
      <c r="B3" s="190"/>
      <c r="C3" s="190"/>
      <c r="D3" s="190"/>
    </row>
    <row r="4" spans="1:4">
      <c r="A4" s="190" t="s">
        <v>4</v>
      </c>
      <c r="B4" s="190"/>
      <c r="C4" s="190"/>
      <c r="D4" s="190"/>
    </row>
    <row r="5" spans="1:4">
      <c r="A5" s="190" t="s">
        <v>284</v>
      </c>
      <c r="B5" s="190"/>
      <c r="C5" s="190"/>
      <c r="D5" s="190"/>
    </row>
    <row r="6" spans="1:4">
      <c r="A6" s="190" t="s">
        <v>106</v>
      </c>
      <c r="B6" s="190"/>
      <c r="C6" s="190"/>
      <c r="D6" s="190"/>
    </row>
    <row r="7" spans="1:4">
      <c r="A7" s="7"/>
      <c r="B7" s="7"/>
      <c r="C7" s="7"/>
      <c r="D7" s="7"/>
    </row>
    <row r="8" spans="1:4">
      <c r="A8" s="221" t="s">
        <v>107</v>
      </c>
      <c r="B8" s="223" t="s">
        <v>9</v>
      </c>
      <c r="C8" s="225" t="s">
        <v>108</v>
      </c>
      <c r="D8" s="225"/>
    </row>
    <row r="9" spans="1:4">
      <c r="A9" s="222"/>
      <c r="B9" s="224"/>
      <c r="C9" s="117" t="s">
        <v>109</v>
      </c>
      <c r="D9" s="118" t="s">
        <v>110</v>
      </c>
    </row>
    <row r="10" spans="1:4">
      <c r="A10" s="119"/>
      <c r="B10" s="120"/>
      <c r="C10" s="117"/>
      <c r="D10" s="119"/>
    </row>
    <row r="11" spans="1:4">
      <c r="A11" s="121" t="s">
        <v>8</v>
      </c>
      <c r="B11" s="100">
        <f>SUM(B13:B23)</f>
        <v>633</v>
      </c>
      <c r="C11" s="100">
        <f>SUM(C13:C23)</f>
        <v>607</v>
      </c>
      <c r="D11" s="11">
        <f>SUM(D13:D23)</f>
        <v>26</v>
      </c>
    </row>
    <row r="12" spans="1:4">
      <c r="A12" s="104"/>
      <c r="B12" s="122"/>
      <c r="C12" s="123"/>
      <c r="D12" s="124"/>
    </row>
    <row r="13" spans="1:4">
      <c r="A13" s="125" t="s">
        <v>115</v>
      </c>
      <c r="B13" s="45">
        <f>SUM(C13:D13)</f>
        <v>570</v>
      </c>
      <c r="C13" s="126">
        <v>545</v>
      </c>
      <c r="D13" s="74">
        <v>25</v>
      </c>
    </row>
    <row r="14" spans="1:4">
      <c r="A14" s="125" t="s">
        <v>113</v>
      </c>
      <c r="B14" s="45">
        <f t="shared" ref="B14:B23" si="0">SUM(C14:D14)</f>
        <v>1</v>
      </c>
      <c r="C14" s="126">
        <v>1</v>
      </c>
      <c r="D14" s="74">
        <v>0</v>
      </c>
    </row>
    <row r="15" spans="1:4">
      <c r="A15" s="125" t="s">
        <v>114</v>
      </c>
      <c r="B15" s="45">
        <f t="shared" si="0"/>
        <v>3</v>
      </c>
      <c r="C15" s="126">
        <v>3</v>
      </c>
      <c r="D15" s="74">
        <v>0</v>
      </c>
    </row>
    <row r="16" spans="1:4">
      <c r="A16" s="125" t="s">
        <v>116</v>
      </c>
      <c r="B16" s="45">
        <f t="shared" si="0"/>
        <v>2</v>
      </c>
      <c r="C16" s="126">
        <v>2</v>
      </c>
      <c r="D16" s="74">
        <v>0</v>
      </c>
    </row>
    <row r="17" spans="1:4">
      <c r="A17" s="125" t="s">
        <v>119</v>
      </c>
      <c r="B17" s="45">
        <f t="shared" si="0"/>
        <v>2</v>
      </c>
      <c r="C17" s="127">
        <v>2</v>
      </c>
      <c r="D17" s="128">
        <v>0</v>
      </c>
    </row>
    <row r="18" spans="1:4">
      <c r="A18" s="125" t="s">
        <v>120</v>
      </c>
      <c r="B18" s="45">
        <f t="shared" si="0"/>
        <v>1</v>
      </c>
      <c r="C18" s="126">
        <v>1</v>
      </c>
      <c r="D18" s="74">
        <v>0</v>
      </c>
    </row>
    <row r="19" spans="1:4">
      <c r="A19" s="125" t="s">
        <v>121</v>
      </c>
      <c r="B19" s="45">
        <f t="shared" si="0"/>
        <v>1</v>
      </c>
      <c r="C19" s="127">
        <v>1</v>
      </c>
      <c r="D19" s="128">
        <v>0</v>
      </c>
    </row>
    <row r="20" spans="1:4">
      <c r="A20" s="125" t="s">
        <v>126</v>
      </c>
      <c r="B20" s="45">
        <f t="shared" si="0"/>
        <v>6</v>
      </c>
      <c r="C20" s="127">
        <v>6</v>
      </c>
      <c r="D20" s="128">
        <v>0</v>
      </c>
    </row>
    <row r="21" spans="1:4">
      <c r="A21" s="125" t="s">
        <v>127</v>
      </c>
      <c r="B21" s="45">
        <f t="shared" si="0"/>
        <v>38</v>
      </c>
      <c r="C21" s="126">
        <v>37</v>
      </c>
      <c r="D21" s="74">
        <v>1</v>
      </c>
    </row>
    <row r="22" spans="1:4">
      <c r="A22" s="125" t="s">
        <v>285</v>
      </c>
      <c r="B22" s="45">
        <f t="shared" si="0"/>
        <v>4</v>
      </c>
      <c r="C22" s="127">
        <v>4</v>
      </c>
      <c r="D22" s="128">
        <v>0</v>
      </c>
    </row>
    <row r="23" spans="1:4">
      <c r="A23" s="125" t="s">
        <v>130</v>
      </c>
      <c r="B23" s="45">
        <f t="shared" si="0"/>
        <v>5</v>
      </c>
      <c r="C23" s="126">
        <v>5</v>
      </c>
      <c r="D23" s="74">
        <v>0</v>
      </c>
    </row>
    <row r="24" spans="1:4">
      <c r="A24" s="129"/>
      <c r="B24" s="102"/>
      <c r="C24" s="109"/>
      <c r="D24" s="130"/>
    </row>
    <row r="25" spans="1:4">
      <c r="A25" s="51" t="s">
        <v>57</v>
      </c>
      <c r="B25" s="18"/>
      <c r="C25" s="18"/>
      <c r="D25" s="18"/>
    </row>
    <row r="26" spans="1:4" hidden="1"/>
    <row r="27" spans="1:4" hidden="1"/>
    <row r="28" spans="1:4" hidden="1"/>
    <row r="29" spans="1:4" hidden="1"/>
    <row r="30" spans="1:4" hidden="1"/>
    <row r="31" spans="1:4" hidden="1"/>
    <row r="32" spans="1:4" hidden="1"/>
    <row r="33" hidden="1"/>
    <row r="34" hidden="1"/>
    <row r="35" hidden="1"/>
    <row r="36" hidden="1"/>
  </sheetData>
  <mergeCells count="7">
    <mergeCell ref="A3:D3"/>
    <mergeCell ref="A4:D4"/>
    <mergeCell ref="A5:D5"/>
    <mergeCell ref="A6:D6"/>
    <mergeCell ref="A8:A9"/>
    <mergeCell ref="B8:B9"/>
    <mergeCell ref="C8:D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7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XFC26"/>
  <sheetViews>
    <sheetView zoomScale="89" zoomScaleNormal="89" workbookViewId="0">
      <selection activeCell="A3" sqref="A3:D4"/>
    </sheetView>
  </sheetViews>
  <sheetFormatPr baseColWidth="10" defaultColWidth="0" defaultRowHeight="18.75" zeroHeight="1"/>
  <cols>
    <col min="1" max="1" width="69.7109375" style="21" customWidth="1"/>
    <col min="2" max="2" width="32.85546875" style="21" customWidth="1"/>
    <col min="3" max="16383" width="11.42578125" style="21" hidden="1"/>
    <col min="16384" max="16384" width="4.85546875" style="21" hidden="1" customWidth="1"/>
  </cols>
  <sheetData>
    <row r="1" spans="1:4">
      <c r="A1" s="131" t="s">
        <v>286</v>
      </c>
      <c r="B1" s="132"/>
    </row>
    <row r="2" spans="1:4">
      <c r="A2" s="131"/>
      <c r="B2" s="131"/>
    </row>
    <row r="3" spans="1:4">
      <c r="A3" s="190" t="s">
        <v>351</v>
      </c>
      <c r="B3" s="190"/>
      <c r="C3" s="190"/>
      <c r="D3" s="190"/>
    </row>
    <row r="4" spans="1:4">
      <c r="A4" s="190" t="s">
        <v>4</v>
      </c>
      <c r="B4" s="190"/>
      <c r="C4" s="190"/>
      <c r="D4" s="190"/>
    </row>
    <row r="5" spans="1:4">
      <c r="A5" s="190" t="s">
        <v>287</v>
      </c>
      <c r="B5" s="190"/>
    </row>
    <row r="6" spans="1:4">
      <c r="A6" s="190" t="s">
        <v>106</v>
      </c>
      <c r="B6" s="190"/>
    </row>
    <row r="7" spans="1:4">
      <c r="A7" s="7"/>
      <c r="B7" s="7"/>
    </row>
    <row r="8" spans="1:4">
      <c r="A8" s="75"/>
      <c r="B8" s="76"/>
    </row>
    <row r="9" spans="1:4" ht="37.5">
      <c r="A9" s="133" t="s">
        <v>288</v>
      </c>
      <c r="B9" s="134" t="s">
        <v>7</v>
      </c>
    </row>
    <row r="10" spans="1:4">
      <c r="A10" s="135"/>
      <c r="B10" s="136"/>
    </row>
    <row r="11" spans="1:4">
      <c r="A11" s="137"/>
      <c r="B11" s="138"/>
    </row>
    <row r="12" spans="1:4">
      <c r="A12" s="40" t="s">
        <v>8</v>
      </c>
      <c r="B12" s="42">
        <f>SUM(B14:B22)</f>
        <v>633</v>
      </c>
    </row>
    <row r="13" spans="1:4">
      <c r="A13" s="40"/>
      <c r="B13" s="42"/>
    </row>
    <row r="14" spans="1:4">
      <c r="A14" s="43" t="s">
        <v>289</v>
      </c>
      <c r="B14" s="46">
        <v>72</v>
      </c>
    </row>
    <row r="15" spans="1:4">
      <c r="A15" s="43" t="s">
        <v>290</v>
      </c>
      <c r="B15" s="46">
        <v>74</v>
      </c>
    </row>
    <row r="16" spans="1:4">
      <c r="A16" s="43" t="s">
        <v>291</v>
      </c>
      <c r="B16" s="46">
        <v>191</v>
      </c>
    </row>
    <row r="17" spans="1:2">
      <c r="A17" s="43" t="s">
        <v>292</v>
      </c>
      <c r="B17" s="46">
        <v>144</v>
      </c>
    </row>
    <row r="18" spans="1:2">
      <c r="A18" s="43" t="s">
        <v>293</v>
      </c>
      <c r="B18" s="46">
        <v>79</v>
      </c>
    </row>
    <row r="19" spans="1:2">
      <c r="A19" s="43" t="s">
        <v>272</v>
      </c>
      <c r="B19" s="46">
        <v>45</v>
      </c>
    </row>
    <row r="20" spans="1:2">
      <c r="A20" s="43" t="s">
        <v>273</v>
      </c>
      <c r="B20" s="46">
        <v>16</v>
      </c>
    </row>
    <row r="21" spans="1:2">
      <c r="A21" s="43" t="s">
        <v>274</v>
      </c>
      <c r="B21" s="46">
        <v>7</v>
      </c>
    </row>
    <row r="22" spans="1:2" ht="22.5">
      <c r="A22" s="139" t="s">
        <v>333</v>
      </c>
      <c r="B22" s="46">
        <v>5</v>
      </c>
    </row>
    <row r="23" spans="1:2">
      <c r="A23" s="140"/>
      <c r="B23" s="141"/>
    </row>
    <row r="24" spans="1:2">
      <c r="A24" s="47" t="s">
        <v>294</v>
      </c>
      <c r="B24" s="104"/>
    </row>
    <row r="25" spans="1:2">
      <c r="A25" s="51" t="s">
        <v>57</v>
      </c>
      <c r="B25" s="70"/>
    </row>
    <row r="26" spans="1:2" hidden="1"/>
  </sheetData>
  <mergeCells count="4">
    <mergeCell ref="A5:B5"/>
    <mergeCell ref="A6:B6"/>
    <mergeCell ref="A3:D3"/>
    <mergeCell ref="A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58"/>
  <sheetViews>
    <sheetView zoomScale="86" zoomScaleNormal="86" workbookViewId="0">
      <selection activeCell="A3" sqref="A3:D4"/>
    </sheetView>
  </sheetViews>
  <sheetFormatPr baseColWidth="10" defaultColWidth="0" defaultRowHeight="18.75" zeroHeight="1"/>
  <cols>
    <col min="1" max="1" width="76.7109375" style="21" customWidth="1"/>
    <col min="2" max="2" width="20" style="21" customWidth="1"/>
    <col min="3" max="3" width="12.7109375" style="21" customWidth="1"/>
    <col min="4" max="4" width="14.28515625" style="21" customWidth="1"/>
    <col min="5" max="5" width="0" style="92" hidden="1" customWidth="1"/>
    <col min="6" max="16384" width="11.42578125" style="21" hidden="1"/>
  </cols>
  <sheetData>
    <row r="1" spans="1:4">
      <c r="A1" s="3" t="s">
        <v>295</v>
      </c>
      <c r="B1" s="4"/>
      <c r="C1" s="3"/>
      <c r="D1" s="5"/>
    </row>
    <row r="2" spans="1:4">
      <c r="A2" s="6"/>
      <c r="B2" s="6"/>
      <c r="C2" s="6"/>
      <c r="D2" s="5"/>
    </row>
    <row r="3" spans="1:4">
      <c r="A3" s="190" t="s">
        <v>354</v>
      </c>
      <c r="B3" s="190"/>
      <c r="C3" s="190"/>
      <c r="D3" s="190"/>
    </row>
    <row r="4" spans="1:4">
      <c r="A4" s="190" t="s">
        <v>355</v>
      </c>
      <c r="B4" s="190"/>
      <c r="C4" s="190"/>
      <c r="D4" s="190"/>
    </row>
    <row r="5" spans="1:4">
      <c r="A5" s="190" t="s">
        <v>345</v>
      </c>
      <c r="B5" s="190"/>
      <c r="C5" s="190"/>
      <c r="D5" s="190"/>
    </row>
    <row r="6" spans="1:4">
      <c r="A6" s="226" t="s">
        <v>106</v>
      </c>
      <c r="B6" s="226"/>
      <c r="C6" s="226"/>
      <c r="D6" s="226"/>
    </row>
    <row r="7" spans="1:4">
      <c r="A7" s="5"/>
      <c r="B7" s="2"/>
      <c r="C7" s="142"/>
      <c r="D7" s="5"/>
    </row>
    <row r="8" spans="1:4">
      <c r="A8" s="227" t="s">
        <v>346</v>
      </c>
      <c r="B8" s="230" t="s">
        <v>7</v>
      </c>
      <c r="C8" s="194" t="s">
        <v>296</v>
      </c>
      <c r="D8" s="212"/>
    </row>
    <row r="9" spans="1:4">
      <c r="A9" s="228"/>
      <c r="B9" s="231"/>
      <c r="C9" s="196"/>
      <c r="D9" s="214"/>
    </row>
    <row r="10" spans="1:4">
      <c r="A10" s="229"/>
      <c r="B10" s="232"/>
      <c r="C10" s="143" t="s">
        <v>307</v>
      </c>
      <c r="D10" s="144" t="s">
        <v>308</v>
      </c>
    </row>
    <row r="11" spans="1:4">
      <c r="A11" s="8"/>
      <c r="B11" s="145"/>
      <c r="C11" s="9"/>
      <c r="D11" s="9"/>
    </row>
    <row r="12" spans="1:4">
      <c r="A12" s="10" t="s">
        <v>8</v>
      </c>
      <c r="B12" s="100">
        <f>SUM(B14:B52)</f>
        <v>633</v>
      </c>
      <c r="C12" s="146">
        <v>4</v>
      </c>
      <c r="D12" s="146">
        <v>1</v>
      </c>
    </row>
    <row r="13" spans="1:4">
      <c r="A13" s="8"/>
      <c r="B13" s="147"/>
      <c r="C13" s="9"/>
      <c r="D13" s="9"/>
    </row>
    <row r="14" spans="1:4">
      <c r="A14" s="14" t="s">
        <v>11</v>
      </c>
      <c r="B14" s="12">
        <v>29</v>
      </c>
      <c r="C14" s="111">
        <v>0</v>
      </c>
      <c r="D14" s="148">
        <v>3</v>
      </c>
    </row>
    <row r="15" spans="1:4">
      <c r="A15" s="14" t="s">
        <v>12</v>
      </c>
      <c r="B15" s="12">
        <v>14</v>
      </c>
      <c r="C15" s="111">
        <v>0</v>
      </c>
      <c r="D15" s="148">
        <v>2</v>
      </c>
    </row>
    <row r="16" spans="1:4">
      <c r="A16" s="14" t="s">
        <v>14</v>
      </c>
      <c r="B16" s="12">
        <v>28</v>
      </c>
      <c r="C16" s="111">
        <v>6</v>
      </c>
      <c r="D16" s="148">
        <v>0</v>
      </c>
    </row>
    <row r="17" spans="1:4">
      <c r="A17" s="14" t="s">
        <v>15</v>
      </c>
      <c r="B17" s="12">
        <v>13</v>
      </c>
      <c r="C17" s="111">
        <v>1</v>
      </c>
      <c r="D17" s="148">
        <v>1</v>
      </c>
    </row>
    <row r="18" spans="1:4">
      <c r="A18" s="14" t="s">
        <v>17</v>
      </c>
      <c r="B18" s="12">
        <v>76</v>
      </c>
      <c r="C18" s="111">
        <v>4</v>
      </c>
      <c r="D18" s="148">
        <v>0</v>
      </c>
    </row>
    <row r="19" spans="1:4" ht="22.5">
      <c r="A19" s="14" t="s">
        <v>334</v>
      </c>
      <c r="B19" s="12">
        <v>40</v>
      </c>
      <c r="C19" s="111">
        <v>8</v>
      </c>
      <c r="D19" s="148">
        <v>3</v>
      </c>
    </row>
    <row r="20" spans="1:4">
      <c r="A20" s="14" t="s">
        <v>297</v>
      </c>
      <c r="B20" s="12">
        <v>42</v>
      </c>
      <c r="C20" s="111">
        <v>5</v>
      </c>
      <c r="D20" s="148">
        <v>3</v>
      </c>
    </row>
    <row r="21" spans="1:4" ht="22.5">
      <c r="A21" s="14" t="s">
        <v>335</v>
      </c>
      <c r="B21" s="149" t="s">
        <v>298</v>
      </c>
      <c r="C21" s="150" t="s">
        <v>298</v>
      </c>
      <c r="D21" s="150" t="s">
        <v>298</v>
      </c>
    </row>
    <row r="22" spans="1:4">
      <c r="A22" s="14" t="s">
        <v>299</v>
      </c>
      <c r="B22" s="12">
        <v>15</v>
      </c>
      <c r="C22" s="148">
        <v>4</v>
      </c>
      <c r="D22" s="148">
        <v>0</v>
      </c>
    </row>
    <row r="23" spans="1:4">
      <c r="A23" s="14" t="s">
        <v>300</v>
      </c>
      <c r="B23" s="149">
        <v>2</v>
      </c>
      <c r="C23" s="151">
        <v>2</v>
      </c>
      <c r="D23" s="151">
        <v>0</v>
      </c>
    </row>
    <row r="24" spans="1:4">
      <c r="A24" s="14" t="s">
        <v>301</v>
      </c>
      <c r="B24" s="12">
        <v>4</v>
      </c>
      <c r="C24" s="148">
        <v>3</v>
      </c>
      <c r="D24" s="148">
        <v>1</v>
      </c>
    </row>
    <row r="25" spans="1:4" ht="22.5">
      <c r="A25" s="14" t="s">
        <v>336</v>
      </c>
      <c r="B25" s="151" t="s">
        <v>298</v>
      </c>
      <c r="C25" s="151" t="s">
        <v>298</v>
      </c>
      <c r="D25" s="151" t="s">
        <v>298</v>
      </c>
    </row>
    <row r="26" spans="1:4">
      <c r="A26" s="14" t="s">
        <v>25</v>
      </c>
      <c r="B26" s="12">
        <v>12</v>
      </c>
      <c r="C26" s="148">
        <v>0</v>
      </c>
      <c r="D26" s="148">
        <v>3</v>
      </c>
    </row>
    <row r="27" spans="1:4">
      <c r="A27" s="14" t="s">
        <v>27</v>
      </c>
      <c r="B27" s="12">
        <v>13</v>
      </c>
      <c r="C27" s="148">
        <v>1</v>
      </c>
      <c r="D27" s="148">
        <v>2</v>
      </c>
    </row>
    <row r="28" spans="1:4">
      <c r="A28" s="14" t="s">
        <v>278</v>
      </c>
      <c r="B28" s="12">
        <v>5</v>
      </c>
      <c r="C28" s="148">
        <v>0</v>
      </c>
      <c r="D28" s="148">
        <v>1</v>
      </c>
    </row>
    <row r="29" spans="1:4">
      <c r="A29" s="14" t="s">
        <v>28</v>
      </c>
      <c r="B29" s="12">
        <v>1</v>
      </c>
      <c r="C29" s="148">
        <v>3</v>
      </c>
      <c r="D29" s="148">
        <v>3</v>
      </c>
    </row>
    <row r="30" spans="1:4">
      <c r="A30" s="14" t="s">
        <v>30</v>
      </c>
      <c r="B30" s="12">
        <v>23</v>
      </c>
      <c r="C30" s="148">
        <v>2</v>
      </c>
      <c r="D30" s="148">
        <v>3</v>
      </c>
    </row>
    <row r="31" spans="1:4">
      <c r="A31" s="14" t="s">
        <v>31</v>
      </c>
      <c r="B31" s="12">
        <v>8</v>
      </c>
      <c r="C31" s="148">
        <v>0</v>
      </c>
      <c r="D31" s="148">
        <v>3</v>
      </c>
    </row>
    <row r="32" spans="1:4">
      <c r="A32" s="14" t="s">
        <v>32</v>
      </c>
      <c r="B32" s="12">
        <v>6</v>
      </c>
      <c r="C32" s="152">
        <v>4</v>
      </c>
      <c r="D32" s="152">
        <v>2</v>
      </c>
    </row>
    <row r="33" spans="1:4">
      <c r="A33" s="14" t="s">
        <v>34</v>
      </c>
      <c r="B33" s="12">
        <v>45</v>
      </c>
      <c r="C33" s="148">
        <v>2</v>
      </c>
      <c r="D33" s="148">
        <v>2</v>
      </c>
    </row>
    <row r="34" spans="1:4" ht="22.5">
      <c r="A34" s="14" t="s">
        <v>337</v>
      </c>
      <c r="B34" s="151" t="s">
        <v>298</v>
      </c>
      <c r="C34" s="151" t="s">
        <v>298</v>
      </c>
      <c r="D34" s="151" t="s">
        <v>298</v>
      </c>
    </row>
    <row r="35" spans="1:4" ht="22.5">
      <c r="A35" s="14" t="s">
        <v>338</v>
      </c>
      <c r="B35" s="151" t="s">
        <v>298</v>
      </c>
      <c r="C35" s="151" t="s">
        <v>298</v>
      </c>
      <c r="D35" s="151" t="s">
        <v>298</v>
      </c>
    </row>
    <row r="36" spans="1:4">
      <c r="A36" s="14" t="s">
        <v>37</v>
      </c>
      <c r="B36" s="12">
        <v>14</v>
      </c>
      <c r="C36" s="148">
        <v>7</v>
      </c>
      <c r="D36" s="148">
        <v>2</v>
      </c>
    </row>
    <row r="37" spans="1:4">
      <c r="A37" s="14" t="s">
        <v>38</v>
      </c>
      <c r="B37" s="12">
        <v>20</v>
      </c>
      <c r="C37" s="148">
        <v>3</v>
      </c>
      <c r="D37" s="148">
        <v>0</v>
      </c>
    </row>
    <row r="38" spans="1:4" ht="22.5">
      <c r="A38" s="14" t="s">
        <v>339</v>
      </c>
      <c r="B38" s="12">
        <v>3</v>
      </c>
      <c r="C38" s="148">
        <v>3</v>
      </c>
      <c r="D38" s="148">
        <v>0</v>
      </c>
    </row>
    <row r="39" spans="1:4">
      <c r="A39" s="14" t="s">
        <v>40</v>
      </c>
      <c r="B39" s="12">
        <v>47</v>
      </c>
      <c r="C39" s="148">
        <v>7</v>
      </c>
      <c r="D39" s="148">
        <v>0</v>
      </c>
    </row>
    <row r="40" spans="1:4">
      <c r="A40" s="14" t="s">
        <v>41</v>
      </c>
      <c r="B40" s="12">
        <v>2</v>
      </c>
      <c r="C40" s="150">
        <v>0</v>
      </c>
      <c r="D40" s="150">
        <v>3</v>
      </c>
    </row>
    <row r="41" spans="1:4">
      <c r="A41" s="14" t="s">
        <v>42</v>
      </c>
      <c r="B41" s="12">
        <v>11</v>
      </c>
      <c r="C41" s="148">
        <v>2</v>
      </c>
      <c r="D41" s="148">
        <v>3</v>
      </c>
    </row>
    <row r="42" spans="1:4">
      <c r="A42" s="14" t="s">
        <v>44</v>
      </c>
      <c r="B42" s="12">
        <v>29</v>
      </c>
      <c r="C42" s="148">
        <v>4</v>
      </c>
      <c r="D42" s="148">
        <v>3</v>
      </c>
    </row>
    <row r="43" spans="1:4">
      <c r="A43" s="14" t="s">
        <v>45</v>
      </c>
      <c r="B43" s="12">
        <v>4</v>
      </c>
      <c r="C43" s="148">
        <v>1</v>
      </c>
      <c r="D43" s="148">
        <v>0</v>
      </c>
    </row>
    <row r="44" spans="1:4">
      <c r="A44" s="14" t="s">
        <v>47</v>
      </c>
      <c r="B44" s="12">
        <v>11</v>
      </c>
      <c r="C44" s="148">
        <v>3</v>
      </c>
      <c r="D44" s="148">
        <v>1</v>
      </c>
    </row>
    <row r="45" spans="1:4">
      <c r="A45" s="14" t="s">
        <v>48</v>
      </c>
      <c r="B45" s="12">
        <v>6</v>
      </c>
      <c r="C45" s="150">
        <v>3</v>
      </c>
      <c r="D45" s="150">
        <v>3</v>
      </c>
    </row>
    <row r="46" spans="1:4">
      <c r="A46" s="14" t="s">
        <v>49</v>
      </c>
      <c r="B46" s="12">
        <v>12</v>
      </c>
      <c r="C46" s="148">
        <v>3</v>
      </c>
      <c r="D46" s="148">
        <v>2</v>
      </c>
    </row>
    <row r="47" spans="1:4">
      <c r="A47" s="14" t="s">
        <v>281</v>
      </c>
      <c r="B47" s="12">
        <v>5</v>
      </c>
      <c r="C47" s="148">
        <v>1</v>
      </c>
      <c r="D47" s="148">
        <v>3</v>
      </c>
    </row>
    <row r="48" spans="1:4">
      <c r="A48" s="14" t="s">
        <v>302</v>
      </c>
      <c r="B48" s="12">
        <v>33</v>
      </c>
      <c r="C48" s="148">
        <v>3</v>
      </c>
      <c r="D48" s="148">
        <v>3</v>
      </c>
    </row>
    <row r="49" spans="1:4">
      <c r="A49" s="14" t="s">
        <v>52</v>
      </c>
      <c r="B49" s="12">
        <v>8</v>
      </c>
      <c r="C49" s="148">
        <v>1</v>
      </c>
      <c r="D49" s="148">
        <v>1</v>
      </c>
    </row>
    <row r="50" spans="1:4">
      <c r="A50" s="14" t="s">
        <v>303</v>
      </c>
      <c r="B50" s="12">
        <v>52</v>
      </c>
      <c r="C50" s="148">
        <v>4</v>
      </c>
      <c r="D50" s="148">
        <v>1</v>
      </c>
    </row>
    <row r="51" spans="1:4" ht="22.5">
      <c r="A51" s="14" t="s">
        <v>340</v>
      </c>
      <c r="B51" s="151" t="s">
        <v>298</v>
      </c>
      <c r="C51" s="151" t="s">
        <v>298</v>
      </c>
      <c r="D51" s="151" t="s">
        <v>298</v>
      </c>
    </row>
    <row r="52" spans="1:4" ht="22.5">
      <c r="A52" s="14" t="s">
        <v>341</v>
      </c>
      <c r="B52" s="151" t="s">
        <v>298</v>
      </c>
      <c r="C52" s="151" t="s">
        <v>298</v>
      </c>
      <c r="D52" s="151" t="s">
        <v>298</v>
      </c>
    </row>
    <row r="53" spans="1:4">
      <c r="A53" s="15"/>
      <c r="B53" s="153"/>
      <c r="C53" s="154"/>
      <c r="D53" s="154"/>
    </row>
    <row r="54" spans="1:4">
      <c r="A54" s="155" t="s">
        <v>304</v>
      </c>
      <c r="B54" s="155"/>
      <c r="C54" s="155"/>
      <c r="D54" s="5"/>
    </row>
    <row r="55" spans="1:4">
      <c r="A55" s="155" t="s">
        <v>305</v>
      </c>
      <c r="B55" s="155"/>
      <c r="C55" s="155"/>
      <c r="D55" s="5"/>
    </row>
    <row r="56" spans="1:4">
      <c r="A56" s="156" t="s">
        <v>306</v>
      </c>
      <c r="B56" s="157"/>
      <c r="C56" s="157"/>
      <c r="D56" s="5"/>
    </row>
    <row r="57" spans="1:4">
      <c r="A57" s="51" t="s">
        <v>57</v>
      </c>
      <c r="B57" s="2"/>
      <c r="C57" s="2"/>
      <c r="D57" s="5"/>
    </row>
    <row r="58" spans="1:4" hidden="1"/>
  </sheetData>
  <mergeCells count="7">
    <mergeCell ref="A3:D3"/>
    <mergeCell ref="A4:D4"/>
    <mergeCell ref="A5:D5"/>
    <mergeCell ref="A6:D6"/>
    <mergeCell ref="A8:A10"/>
    <mergeCell ref="B8:B10"/>
    <mergeCell ref="C8:D9"/>
  </mergeCells>
  <pageMargins left="0.7" right="0.7" top="0.75" bottom="0.75" header="0.3" footer="0.3"/>
  <pageSetup scale="63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A15" sqref="A15"/>
    </sheetView>
  </sheetViews>
  <sheetFormatPr baseColWidth="10" defaultColWidth="0" defaultRowHeight="0" customHeight="1" zeroHeight="1"/>
  <cols>
    <col min="1" max="1" width="58.42578125" style="51" customWidth="1"/>
    <col min="2" max="3" width="22.7109375" style="51" customWidth="1"/>
    <col min="4" max="16384" width="0" style="51" hidden="1"/>
  </cols>
  <sheetData>
    <row r="1" spans="1:4" ht="18.75" customHeight="1">
      <c r="A1" s="82" t="s">
        <v>309</v>
      </c>
      <c r="B1" s="74"/>
    </row>
    <row r="2" spans="1:4" ht="18.75" customHeight="1">
      <c r="A2" s="82"/>
    </row>
    <row r="3" spans="1:4" ht="18.75" customHeight="1">
      <c r="A3" s="190" t="s">
        <v>351</v>
      </c>
      <c r="B3" s="190"/>
      <c r="C3" s="190"/>
      <c r="D3" s="190"/>
    </row>
    <row r="4" spans="1:4" ht="18.75" customHeight="1">
      <c r="A4" s="190" t="s">
        <v>4</v>
      </c>
      <c r="B4" s="190"/>
      <c r="C4" s="190"/>
      <c r="D4" s="190"/>
    </row>
    <row r="5" spans="1:4" ht="18.75" customHeight="1">
      <c r="A5" s="226" t="s">
        <v>310</v>
      </c>
      <c r="B5" s="226"/>
      <c r="C5" s="226"/>
    </row>
    <row r="6" spans="1:4" ht="18.75" customHeight="1">
      <c r="A6" s="226" t="s">
        <v>106</v>
      </c>
      <c r="B6" s="226"/>
      <c r="C6" s="226"/>
    </row>
    <row r="7" spans="1:4" ht="18.75" customHeight="1">
      <c r="A7" s="133"/>
      <c r="B7" s="133"/>
      <c r="C7" s="133"/>
    </row>
    <row r="8" spans="1:4" ht="18.75" customHeight="1">
      <c r="A8" s="233" t="s">
        <v>311</v>
      </c>
      <c r="B8" s="236" t="s">
        <v>7</v>
      </c>
      <c r="C8" s="236" t="s">
        <v>312</v>
      </c>
    </row>
    <row r="9" spans="1:4" ht="18.75" customHeight="1">
      <c r="A9" s="234"/>
      <c r="B9" s="237"/>
      <c r="C9" s="237" t="s">
        <v>312</v>
      </c>
    </row>
    <row r="10" spans="1:4" s="82" customFormat="1" ht="18.75" customHeight="1">
      <c r="A10" s="235"/>
      <c r="B10" s="238"/>
      <c r="C10" s="238"/>
    </row>
    <row r="11" spans="1:4" s="82" customFormat="1" ht="18.75" customHeight="1">
      <c r="A11" s="158"/>
      <c r="B11" s="159"/>
      <c r="C11" s="160"/>
    </row>
    <row r="12" spans="1:4" s="82" customFormat="1" ht="18.75" customHeight="1">
      <c r="A12" s="121" t="s">
        <v>8</v>
      </c>
      <c r="B12" s="41">
        <f>SUM(B14:B18)</f>
        <v>633</v>
      </c>
      <c r="C12" s="161">
        <f>SUM(C14:C18)</f>
        <v>100</v>
      </c>
      <c r="D12" s="158"/>
    </row>
    <row r="13" spans="1:4" s="82" customFormat="1" ht="18.75" customHeight="1">
      <c r="A13" s="158"/>
      <c r="B13" s="162"/>
      <c r="C13" s="160"/>
    </row>
    <row r="14" spans="1:4" ht="18.75" customHeight="1">
      <c r="A14" s="125" t="s">
        <v>313</v>
      </c>
      <c r="B14" s="44">
        <v>216</v>
      </c>
      <c r="C14" s="163">
        <f>(B14/$B$12)*100</f>
        <v>34.123222748815166</v>
      </c>
    </row>
    <row r="15" spans="1:4" ht="18.75" customHeight="1">
      <c r="A15" s="125" t="s">
        <v>314</v>
      </c>
      <c r="B15" s="44">
        <v>87</v>
      </c>
      <c r="C15" s="163">
        <f>(B15/$B$12)*100</f>
        <v>13.744075829383887</v>
      </c>
    </row>
    <row r="16" spans="1:4" ht="18.75" customHeight="1">
      <c r="A16" s="125" t="s">
        <v>315</v>
      </c>
      <c r="B16" s="44">
        <v>313</v>
      </c>
      <c r="C16" s="163">
        <f>(B16/$B$12)*100</f>
        <v>49.447077409162716</v>
      </c>
    </row>
    <row r="17" spans="1:3" ht="18.75" customHeight="1">
      <c r="A17" s="125" t="s">
        <v>316</v>
      </c>
      <c r="B17" s="44">
        <v>2</v>
      </c>
      <c r="C17" s="163">
        <f>(B17/$B$12)*100</f>
        <v>0.31595576619273302</v>
      </c>
    </row>
    <row r="18" spans="1:3" ht="18.75" customHeight="1">
      <c r="A18" s="125" t="s">
        <v>317</v>
      </c>
      <c r="B18" s="44">
        <v>15</v>
      </c>
      <c r="C18" s="163">
        <f>(B18/$B$12)*100</f>
        <v>2.3696682464454977</v>
      </c>
    </row>
    <row r="19" spans="1:3" s="125" customFormat="1" ht="18.75" customHeight="1">
      <c r="A19" s="164"/>
      <c r="B19" s="165"/>
      <c r="C19" s="166"/>
    </row>
    <row r="20" spans="1:3" ht="18.75" customHeight="1">
      <c r="A20" s="51" t="s">
        <v>57</v>
      </c>
      <c r="C20" s="167"/>
    </row>
    <row r="21" spans="1:3" ht="18.75" hidden="1" customHeight="1"/>
  </sheetData>
  <mergeCells count="7">
    <mergeCell ref="A8:A10"/>
    <mergeCell ref="A5:C5"/>
    <mergeCell ref="A6:C6"/>
    <mergeCell ref="B8:B10"/>
    <mergeCell ref="A3:D3"/>
    <mergeCell ref="A4:D4"/>
    <mergeCell ref="C8:C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5"/>
  <sheetViews>
    <sheetView topLeftCell="A4" zoomScale="91" zoomScaleNormal="91" workbookViewId="0">
      <selection activeCell="A11" sqref="A11"/>
    </sheetView>
  </sheetViews>
  <sheetFormatPr baseColWidth="10" defaultColWidth="0" defaultRowHeight="0" customHeight="1" zeroHeight="1"/>
  <cols>
    <col min="1" max="1" width="78" style="5" customWidth="1"/>
    <col min="2" max="2" width="20.7109375" style="2" customWidth="1"/>
    <col min="3" max="6" width="11.42578125" style="5" hidden="1" customWidth="1"/>
    <col min="7" max="8" width="0" style="5" hidden="1" customWidth="1"/>
    <col min="9" max="16384" width="11.42578125" style="5" hidden="1"/>
  </cols>
  <sheetData>
    <row r="1" spans="1:2" ht="18.75" customHeight="1">
      <c r="A1" s="3" t="s">
        <v>5</v>
      </c>
      <c r="B1" s="4"/>
    </row>
    <row r="2" spans="1:2" ht="18.75" customHeight="1">
      <c r="A2" s="6"/>
      <c r="B2" s="6"/>
    </row>
    <row r="3" spans="1:2" ht="18.75">
      <c r="A3" s="190" t="s">
        <v>6</v>
      </c>
      <c r="B3" s="190"/>
    </row>
    <row r="4" spans="1:2" ht="18.75">
      <c r="A4" s="190" t="s">
        <v>342</v>
      </c>
      <c r="B4" s="190"/>
    </row>
    <row r="5" spans="1:2" ht="18.75">
      <c r="A5" s="190" t="s">
        <v>2</v>
      </c>
      <c r="B5" s="190"/>
    </row>
    <row r="6" spans="1:2" ht="18.75" customHeight="1">
      <c r="A6" s="7"/>
      <c r="B6" s="7"/>
    </row>
    <row r="7" spans="1:2" ht="18.75" customHeight="1">
      <c r="A7" s="191" t="s">
        <v>343</v>
      </c>
      <c r="B7" s="194" t="s">
        <v>7</v>
      </c>
    </row>
    <row r="8" spans="1:2" ht="18.75" customHeight="1">
      <c r="A8" s="192"/>
      <c r="B8" s="195"/>
    </row>
    <row r="9" spans="1:2" ht="18.75" customHeight="1">
      <c r="A9" s="193"/>
      <c r="B9" s="196"/>
    </row>
    <row r="10" spans="1:2" ht="18.75" customHeight="1">
      <c r="A10" s="8"/>
      <c r="B10" s="9"/>
    </row>
    <row r="11" spans="1:2" ht="18.75" customHeight="1">
      <c r="A11" s="10" t="s">
        <v>9</v>
      </c>
      <c r="B11" s="11">
        <f>SUM(B13,B17,B21,B25,B29,B33,B38,B43,B48,B53,B58,B63,B67,B73,B77)</f>
        <v>442</v>
      </c>
    </row>
    <row r="12" spans="1:2" ht="18.75" customHeight="1">
      <c r="A12" s="8"/>
      <c r="B12" s="12"/>
    </row>
    <row r="13" spans="1:2" ht="18.75" customHeight="1">
      <c r="A13" s="13" t="s">
        <v>10</v>
      </c>
      <c r="B13" s="11">
        <f>SUM(B14:B15)</f>
        <v>30</v>
      </c>
    </row>
    <row r="14" spans="1:2" ht="18.75" customHeight="1">
      <c r="A14" s="14" t="s">
        <v>11</v>
      </c>
      <c r="B14" s="12">
        <v>23</v>
      </c>
    </row>
    <row r="15" spans="1:2" ht="18.75" customHeight="1">
      <c r="A15" s="14" t="s">
        <v>12</v>
      </c>
      <c r="B15" s="12">
        <v>7</v>
      </c>
    </row>
    <row r="16" spans="1:2" ht="18.75" customHeight="1">
      <c r="A16" s="14"/>
      <c r="B16" s="12"/>
    </row>
    <row r="17" spans="1:2" ht="18.75" customHeight="1">
      <c r="A17" s="13" t="s">
        <v>13</v>
      </c>
      <c r="B17" s="11">
        <f>SUM(B18:B19)</f>
        <v>49</v>
      </c>
    </row>
    <row r="18" spans="1:2" ht="18.75" customHeight="1">
      <c r="A18" s="14" t="s">
        <v>14</v>
      </c>
      <c r="B18" s="12">
        <v>36</v>
      </c>
    </row>
    <row r="19" spans="1:2" ht="18.75" customHeight="1">
      <c r="A19" s="14" t="s">
        <v>15</v>
      </c>
      <c r="B19" s="12">
        <v>13</v>
      </c>
    </row>
    <row r="20" spans="1:2" ht="18.75" customHeight="1">
      <c r="A20" s="14"/>
      <c r="B20" s="12"/>
    </row>
    <row r="21" spans="1:2" ht="18.75" customHeight="1">
      <c r="A21" s="13" t="s">
        <v>16</v>
      </c>
      <c r="B21" s="11">
        <f>SUM(B22:B23)</f>
        <v>65</v>
      </c>
    </row>
    <row r="22" spans="1:2" ht="18.75" customHeight="1">
      <c r="A22" s="14" t="s">
        <v>17</v>
      </c>
      <c r="B22" s="12">
        <v>53</v>
      </c>
    </row>
    <row r="23" spans="1:2" ht="18.75" customHeight="1">
      <c r="A23" s="14" t="s">
        <v>18</v>
      </c>
      <c r="B23" s="12">
        <v>12</v>
      </c>
    </row>
    <row r="24" spans="1:2" ht="18.75" customHeight="1">
      <c r="A24" s="8"/>
      <c r="B24" s="12"/>
    </row>
    <row r="25" spans="1:2" ht="18.75" customHeight="1">
      <c r="A25" s="13" t="s">
        <v>19</v>
      </c>
      <c r="B25" s="11">
        <f>SUM(B26:B27)</f>
        <v>29</v>
      </c>
    </row>
    <row r="26" spans="1:2" ht="18.75" customHeight="1">
      <c r="A26" s="14" t="s">
        <v>20</v>
      </c>
      <c r="B26" s="12">
        <v>28</v>
      </c>
    </row>
    <row r="27" spans="1:2" ht="18.75" customHeight="1">
      <c r="A27" s="14" t="s">
        <v>318</v>
      </c>
      <c r="B27" s="12">
        <v>1</v>
      </c>
    </row>
    <row r="28" spans="1:2" ht="18.75" customHeight="1">
      <c r="A28" s="14"/>
      <c r="B28" s="12"/>
    </row>
    <row r="29" spans="1:2" ht="18.75" customHeight="1">
      <c r="A29" s="13" t="s">
        <v>21</v>
      </c>
      <c r="B29" s="11">
        <f>SUM(B30:B31)</f>
        <v>12</v>
      </c>
    </row>
    <row r="30" spans="1:2" ht="18.75" customHeight="1">
      <c r="A30" s="14" t="s">
        <v>22</v>
      </c>
      <c r="B30" s="12">
        <v>12</v>
      </c>
    </row>
    <row r="31" spans="1:2" ht="18.75" customHeight="1">
      <c r="A31" s="14" t="s">
        <v>319</v>
      </c>
      <c r="B31" s="12">
        <v>0</v>
      </c>
    </row>
    <row r="32" spans="1:2" ht="18.75" customHeight="1">
      <c r="A32" s="14"/>
      <c r="B32" s="12"/>
    </row>
    <row r="33" spans="1:2" ht="18.75" customHeight="1">
      <c r="A33" s="13" t="s">
        <v>23</v>
      </c>
      <c r="B33" s="11">
        <f>SUM(B34:B36)</f>
        <v>9</v>
      </c>
    </row>
    <row r="34" spans="1:2" ht="18.75" customHeight="1">
      <c r="A34" s="14" t="s">
        <v>24</v>
      </c>
      <c r="B34" s="12">
        <v>3</v>
      </c>
    </row>
    <row r="35" spans="1:2" ht="18.75" customHeight="1">
      <c r="A35" s="14" t="s">
        <v>320</v>
      </c>
      <c r="B35" s="12">
        <v>0</v>
      </c>
    </row>
    <row r="36" spans="1:2" ht="18.75" customHeight="1">
      <c r="A36" s="14" t="s">
        <v>25</v>
      </c>
      <c r="B36" s="12">
        <v>6</v>
      </c>
    </row>
    <row r="37" spans="1:2" ht="18.75" customHeight="1">
      <c r="A37" s="14"/>
      <c r="B37" s="12"/>
    </row>
    <row r="38" spans="1:2" ht="18.75" customHeight="1">
      <c r="A38" s="13" t="s">
        <v>26</v>
      </c>
      <c r="B38" s="11">
        <f>SUM(B39:B41)</f>
        <v>24</v>
      </c>
    </row>
    <row r="39" spans="1:2" ht="18.75" customHeight="1">
      <c r="A39" s="14" t="s">
        <v>27</v>
      </c>
      <c r="B39" s="12">
        <v>17</v>
      </c>
    </row>
    <row r="40" spans="1:2" ht="18.75" customHeight="1">
      <c r="A40" s="14" t="s">
        <v>321</v>
      </c>
      <c r="B40" s="12">
        <v>0</v>
      </c>
    </row>
    <row r="41" spans="1:2" ht="18.75" customHeight="1">
      <c r="A41" s="14" t="s">
        <v>28</v>
      </c>
      <c r="B41" s="12">
        <v>7</v>
      </c>
    </row>
    <row r="42" spans="1:2" ht="18.75" customHeight="1">
      <c r="A42" s="14"/>
      <c r="B42" s="12"/>
    </row>
    <row r="43" spans="1:2" ht="18.75" customHeight="1">
      <c r="A43" s="13" t="s">
        <v>29</v>
      </c>
      <c r="B43" s="11">
        <f>SUM(B44:B46)</f>
        <v>23</v>
      </c>
    </row>
    <row r="44" spans="1:2" ht="18.75" customHeight="1">
      <c r="A44" s="14" t="s">
        <v>30</v>
      </c>
      <c r="B44" s="12">
        <v>16</v>
      </c>
    </row>
    <row r="45" spans="1:2" ht="18.75" customHeight="1">
      <c r="A45" s="14" t="s">
        <v>31</v>
      </c>
      <c r="B45" s="12">
        <v>3</v>
      </c>
    </row>
    <row r="46" spans="1:2" ht="18.75" customHeight="1">
      <c r="A46" s="14" t="s">
        <v>32</v>
      </c>
      <c r="B46" s="12">
        <v>4</v>
      </c>
    </row>
    <row r="47" spans="1:2" ht="18.75" customHeight="1">
      <c r="A47" s="14"/>
      <c r="B47" s="12"/>
    </row>
    <row r="48" spans="1:2" ht="18.75" customHeight="1">
      <c r="A48" s="13" t="s">
        <v>33</v>
      </c>
      <c r="B48" s="11">
        <f>SUM(B49:B51)</f>
        <v>30</v>
      </c>
    </row>
    <row r="49" spans="1:2" ht="18.75" customHeight="1">
      <c r="A49" s="14" t="s">
        <v>34</v>
      </c>
      <c r="B49" s="12">
        <v>27</v>
      </c>
    </row>
    <row r="50" spans="1:2" ht="18.75" customHeight="1">
      <c r="A50" s="14" t="s">
        <v>322</v>
      </c>
      <c r="B50" s="12">
        <v>0</v>
      </c>
    </row>
    <row r="51" spans="1:2" ht="18.75" customHeight="1">
      <c r="A51" s="14" t="s">
        <v>35</v>
      </c>
      <c r="B51" s="12">
        <v>3</v>
      </c>
    </row>
    <row r="52" spans="1:2" ht="18.75" customHeight="1">
      <c r="A52" s="14"/>
      <c r="B52" s="12"/>
    </row>
    <row r="53" spans="1:2" ht="18.75" customHeight="1">
      <c r="A53" s="13" t="s">
        <v>36</v>
      </c>
      <c r="B53" s="11">
        <f>SUM(B54:B56)</f>
        <v>17</v>
      </c>
    </row>
    <row r="54" spans="1:2" ht="18.75" customHeight="1">
      <c r="A54" s="14" t="s">
        <v>37</v>
      </c>
      <c r="B54" s="12">
        <v>10</v>
      </c>
    </row>
    <row r="55" spans="1:2" ht="18.75" customHeight="1">
      <c r="A55" s="14" t="s">
        <v>38</v>
      </c>
      <c r="B55" s="12">
        <v>7</v>
      </c>
    </row>
    <row r="56" spans="1:2" ht="18.75" customHeight="1">
      <c r="A56" s="14" t="s">
        <v>323</v>
      </c>
      <c r="B56" s="12">
        <v>0</v>
      </c>
    </row>
    <row r="57" spans="1:2" ht="18.75" customHeight="1">
      <c r="A57" s="8"/>
      <c r="B57" s="12"/>
    </row>
    <row r="58" spans="1:2" ht="18.75" customHeight="1">
      <c r="A58" s="13" t="s">
        <v>39</v>
      </c>
      <c r="B58" s="11">
        <f>SUM(B59:B61)</f>
        <v>28</v>
      </c>
    </row>
    <row r="59" spans="1:2" ht="18.75" customHeight="1">
      <c r="A59" s="14" t="s">
        <v>40</v>
      </c>
      <c r="B59" s="12">
        <v>20</v>
      </c>
    </row>
    <row r="60" spans="1:2" ht="18.75" customHeight="1">
      <c r="A60" s="14" t="s">
        <v>41</v>
      </c>
      <c r="B60" s="12">
        <v>4</v>
      </c>
    </row>
    <row r="61" spans="1:2" ht="18.75" customHeight="1">
      <c r="A61" s="14" t="s">
        <v>42</v>
      </c>
      <c r="B61" s="12">
        <v>4</v>
      </c>
    </row>
    <row r="62" spans="1:2" ht="18.75" customHeight="1">
      <c r="A62" s="14"/>
      <c r="B62" s="12"/>
    </row>
    <row r="63" spans="1:2" ht="18.75" customHeight="1">
      <c r="A63" s="13" t="s">
        <v>43</v>
      </c>
      <c r="B63" s="11">
        <f>SUM(B64:B65)</f>
        <v>14</v>
      </c>
    </row>
    <row r="64" spans="1:2" ht="18.75" customHeight="1">
      <c r="A64" s="14" t="s">
        <v>44</v>
      </c>
      <c r="B64" s="12">
        <v>9</v>
      </c>
    </row>
    <row r="65" spans="1:2" ht="18.75" customHeight="1">
      <c r="A65" s="14" t="s">
        <v>45</v>
      </c>
      <c r="B65" s="12">
        <v>5</v>
      </c>
    </row>
    <row r="66" spans="1:2" ht="18.75" customHeight="1">
      <c r="A66" s="14"/>
      <c r="B66" s="12"/>
    </row>
    <row r="67" spans="1:2" ht="18.75" customHeight="1">
      <c r="A67" s="13" t="s">
        <v>46</v>
      </c>
      <c r="B67" s="11">
        <f>SUM(B68:B71)</f>
        <v>26</v>
      </c>
    </row>
    <row r="68" spans="1:2" ht="18.75" customHeight="1">
      <c r="A68" s="14" t="s">
        <v>47</v>
      </c>
      <c r="B68" s="12">
        <v>10</v>
      </c>
    </row>
    <row r="69" spans="1:2" ht="18.75" customHeight="1">
      <c r="A69" s="14" t="s">
        <v>48</v>
      </c>
      <c r="B69" s="12">
        <v>3</v>
      </c>
    </row>
    <row r="70" spans="1:2" ht="18.75" customHeight="1">
      <c r="A70" s="14" t="s">
        <v>49</v>
      </c>
      <c r="B70" s="12">
        <v>13</v>
      </c>
    </row>
    <row r="71" spans="1:2" ht="18.75" customHeight="1">
      <c r="A71" s="14" t="s">
        <v>324</v>
      </c>
      <c r="B71" s="12">
        <v>0</v>
      </c>
    </row>
    <row r="72" spans="1:2" ht="18.75" customHeight="1">
      <c r="A72" s="14"/>
      <c r="B72" s="12"/>
    </row>
    <row r="73" spans="1:2" ht="18.75" customHeight="1">
      <c r="A73" s="13" t="s">
        <v>50</v>
      </c>
      <c r="B73" s="11">
        <f>SUM(B74:B75)</f>
        <v>45</v>
      </c>
    </row>
    <row r="74" spans="1:2" ht="18.75" customHeight="1">
      <c r="A74" s="14" t="s">
        <v>51</v>
      </c>
      <c r="B74" s="12">
        <v>40</v>
      </c>
    </row>
    <row r="75" spans="1:2" ht="18.75" customHeight="1">
      <c r="A75" s="14" t="s">
        <v>52</v>
      </c>
      <c r="B75" s="12">
        <v>5</v>
      </c>
    </row>
    <row r="76" spans="1:2" ht="18.75" customHeight="1">
      <c r="A76" s="14"/>
      <c r="B76" s="12"/>
    </row>
    <row r="77" spans="1:2" ht="18.75" customHeight="1">
      <c r="A77" s="13" t="s">
        <v>53</v>
      </c>
      <c r="B77" s="11">
        <f>SUM(B78:B80)</f>
        <v>41</v>
      </c>
    </row>
    <row r="78" spans="1:2" ht="18.75" customHeight="1">
      <c r="A78" s="14" t="s">
        <v>54</v>
      </c>
      <c r="B78" s="12">
        <v>37</v>
      </c>
    </row>
    <row r="79" spans="1:2" ht="18.75" customHeight="1">
      <c r="A79" s="14" t="s">
        <v>55</v>
      </c>
      <c r="B79" s="12">
        <v>4</v>
      </c>
    </row>
    <row r="80" spans="1:2" ht="18.75" customHeight="1">
      <c r="A80" s="14" t="s">
        <v>325</v>
      </c>
      <c r="B80" s="12"/>
    </row>
    <row r="81" spans="1:2" ht="18.75">
      <c r="A81" s="15"/>
      <c r="B81" s="16"/>
    </row>
    <row r="82" spans="1:2" ht="18.75">
      <c r="A82" s="17" t="s">
        <v>56</v>
      </c>
    </row>
    <row r="83" spans="1:2" ht="18.75">
      <c r="A83" s="18" t="s">
        <v>57</v>
      </c>
    </row>
    <row r="84" spans="1:2" ht="18.75" hidden="1"/>
    <row r="85" spans="1:2" ht="18.75" hidden="1"/>
  </sheetData>
  <mergeCells count="5">
    <mergeCell ref="A3:B3"/>
    <mergeCell ref="A4:B4"/>
    <mergeCell ref="A5:B5"/>
    <mergeCell ref="A7:A9"/>
    <mergeCell ref="B7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81"/>
  <sheetViews>
    <sheetView zoomScale="85" zoomScaleNormal="85" workbookViewId="0">
      <selection activeCell="B16" sqref="B16"/>
    </sheetView>
  </sheetViews>
  <sheetFormatPr baseColWidth="10" defaultColWidth="0" defaultRowHeight="18.75" zeroHeight="1"/>
  <cols>
    <col min="1" max="1" width="76" style="21" bestFit="1" customWidth="1"/>
    <col min="2" max="2" width="18.140625" style="21" customWidth="1"/>
    <col min="3" max="16384" width="11.42578125" style="21" hidden="1"/>
  </cols>
  <sheetData>
    <row r="1" spans="1:2">
      <c r="A1" s="19" t="s">
        <v>58</v>
      </c>
      <c r="B1" s="20"/>
    </row>
    <row r="2" spans="1:2">
      <c r="A2" s="19"/>
      <c r="B2" s="22"/>
    </row>
    <row r="3" spans="1:2">
      <c r="A3" s="190" t="s">
        <v>59</v>
      </c>
      <c r="B3" s="190"/>
    </row>
    <row r="4" spans="1:2">
      <c r="A4" s="190" t="s">
        <v>60</v>
      </c>
      <c r="B4" s="190"/>
    </row>
    <row r="5" spans="1:2">
      <c r="A5" s="190" t="s">
        <v>2</v>
      </c>
      <c r="B5" s="190"/>
    </row>
    <row r="6" spans="1:2">
      <c r="A6" s="7"/>
      <c r="B6" s="7"/>
    </row>
    <row r="7" spans="1:2">
      <c r="A7" s="191" t="s">
        <v>344</v>
      </c>
      <c r="B7" s="194" t="s">
        <v>7</v>
      </c>
    </row>
    <row r="8" spans="1:2">
      <c r="A8" s="192"/>
      <c r="B8" s="195"/>
    </row>
    <row r="9" spans="1:2">
      <c r="A9" s="193"/>
      <c r="B9" s="196"/>
    </row>
    <row r="10" spans="1:2">
      <c r="A10" s="23"/>
      <c r="B10" s="24"/>
    </row>
    <row r="11" spans="1:2">
      <c r="A11" s="10" t="s">
        <v>8</v>
      </c>
      <c r="B11" s="11">
        <f>SUM(B13,B17,B20,B25,B29,B35,B39,B44,B49,B53,B57,B63,B67,B73,B77)</f>
        <v>1144</v>
      </c>
    </row>
    <row r="12" spans="1:2">
      <c r="A12" s="10"/>
      <c r="B12" s="11"/>
    </row>
    <row r="13" spans="1:2">
      <c r="A13" s="25" t="s">
        <v>10</v>
      </c>
      <c r="B13" s="11">
        <f>SUM(B14:B15)</f>
        <v>116</v>
      </c>
    </row>
    <row r="14" spans="1:2">
      <c r="A14" s="26" t="s">
        <v>61</v>
      </c>
      <c r="B14" s="27">
        <v>112</v>
      </c>
    </row>
    <row r="15" spans="1:2">
      <c r="A15" s="26" t="s">
        <v>62</v>
      </c>
      <c r="B15" s="27">
        <v>4</v>
      </c>
    </row>
    <row r="16" spans="1:2">
      <c r="A16" s="28"/>
      <c r="B16" s="27"/>
    </row>
    <row r="17" spans="1:2">
      <c r="A17" s="25" t="s">
        <v>13</v>
      </c>
      <c r="B17" s="11">
        <f>SUM(B18)</f>
        <v>49</v>
      </c>
    </row>
    <row r="18" spans="1:2">
      <c r="A18" s="26" t="s">
        <v>63</v>
      </c>
      <c r="B18" s="27">
        <v>49</v>
      </c>
    </row>
    <row r="19" spans="1:2">
      <c r="A19" s="28"/>
      <c r="B19" s="27"/>
    </row>
    <row r="20" spans="1:2">
      <c r="A20" s="25" t="s">
        <v>16</v>
      </c>
      <c r="B20" s="11">
        <f>SUM(B21:B23)</f>
        <v>160</v>
      </c>
    </row>
    <row r="21" spans="1:2">
      <c r="A21" s="26" t="s">
        <v>64</v>
      </c>
      <c r="B21" s="27">
        <v>27</v>
      </c>
    </row>
    <row r="22" spans="1:2">
      <c r="A22" s="26" t="s">
        <v>65</v>
      </c>
      <c r="B22" s="27">
        <v>59</v>
      </c>
    </row>
    <row r="23" spans="1:2">
      <c r="A23" s="26" t="s">
        <v>66</v>
      </c>
      <c r="B23" s="27">
        <v>74</v>
      </c>
    </row>
    <row r="24" spans="1:2">
      <c r="A24" s="29"/>
      <c r="B24" s="12"/>
    </row>
    <row r="25" spans="1:2">
      <c r="A25" s="25" t="s">
        <v>19</v>
      </c>
      <c r="B25" s="11">
        <f>SUM(B26:B27)</f>
        <v>103</v>
      </c>
    </row>
    <row r="26" spans="1:2">
      <c r="A26" s="26" t="s">
        <v>67</v>
      </c>
      <c r="B26" s="27">
        <v>96</v>
      </c>
    </row>
    <row r="27" spans="1:2">
      <c r="A27" s="26" t="s">
        <v>68</v>
      </c>
      <c r="B27" s="27">
        <v>7</v>
      </c>
    </row>
    <row r="28" spans="1:2">
      <c r="A28" s="28"/>
      <c r="B28" s="27"/>
    </row>
    <row r="29" spans="1:2">
      <c r="A29" s="25" t="s">
        <v>21</v>
      </c>
      <c r="B29" s="11">
        <f>SUM(B30:B33)</f>
        <v>75</v>
      </c>
    </row>
    <row r="30" spans="1:2">
      <c r="A30" s="26" t="s">
        <v>69</v>
      </c>
      <c r="B30" s="27">
        <v>38</v>
      </c>
    </row>
    <row r="31" spans="1:2">
      <c r="A31" s="26" t="s">
        <v>70</v>
      </c>
      <c r="B31" s="27">
        <v>15</v>
      </c>
    </row>
    <row r="32" spans="1:2">
      <c r="A32" s="26" t="s">
        <v>71</v>
      </c>
      <c r="B32" s="27">
        <v>8</v>
      </c>
    </row>
    <row r="33" spans="1:2">
      <c r="A33" s="26" t="s">
        <v>72</v>
      </c>
      <c r="B33" s="27">
        <v>14</v>
      </c>
    </row>
    <row r="34" spans="1:2">
      <c r="A34" s="28"/>
      <c r="B34" s="27"/>
    </row>
    <row r="35" spans="1:2">
      <c r="A35" s="25" t="s">
        <v>23</v>
      </c>
      <c r="B35" s="11">
        <f>SUM(B36:B37)</f>
        <v>50</v>
      </c>
    </row>
    <row r="36" spans="1:2">
      <c r="A36" s="26" t="s">
        <v>73</v>
      </c>
      <c r="B36" s="27">
        <v>24</v>
      </c>
    </row>
    <row r="37" spans="1:2">
      <c r="A37" s="26" t="s">
        <v>74</v>
      </c>
      <c r="B37" s="27">
        <v>26</v>
      </c>
    </row>
    <row r="38" spans="1:2">
      <c r="A38" s="28"/>
      <c r="B38" s="27"/>
    </row>
    <row r="39" spans="1:2">
      <c r="A39" s="25" t="s">
        <v>26</v>
      </c>
      <c r="B39" s="11">
        <f>SUM(B40:B42)</f>
        <v>97</v>
      </c>
    </row>
    <row r="40" spans="1:2">
      <c r="A40" s="26" t="s">
        <v>75</v>
      </c>
      <c r="B40" s="27">
        <v>40</v>
      </c>
    </row>
    <row r="41" spans="1:2">
      <c r="A41" s="26" t="s">
        <v>76</v>
      </c>
      <c r="B41" s="27">
        <v>18</v>
      </c>
    </row>
    <row r="42" spans="1:2">
      <c r="A42" s="26" t="s">
        <v>77</v>
      </c>
      <c r="B42" s="27">
        <v>39</v>
      </c>
    </row>
    <row r="43" spans="1:2">
      <c r="A43" s="28"/>
      <c r="B43" s="12"/>
    </row>
    <row r="44" spans="1:2">
      <c r="A44" s="25" t="s">
        <v>29</v>
      </c>
      <c r="B44" s="11">
        <f>SUM(B45:B47)</f>
        <v>84</v>
      </c>
    </row>
    <row r="45" spans="1:2">
      <c r="A45" s="26" t="s">
        <v>78</v>
      </c>
      <c r="B45" s="27">
        <v>64</v>
      </c>
    </row>
    <row r="46" spans="1:2">
      <c r="A46" s="26" t="s">
        <v>79</v>
      </c>
      <c r="B46" s="27">
        <v>9</v>
      </c>
    </row>
    <row r="47" spans="1:2">
      <c r="A47" s="26" t="s">
        <v>80</v>
      </c>
      <c r="B47" s="27">
        <v>11</v>
      </c>
    </row>
    <row r="48" spans="1:2">
      <c r="A48" s="28"/>
      <c r="B48" s="27"/>
    </row>
    <row r="49" spans="1:2">
      <c r="A49" s="25" t="s">
        <v>33</v>
      </c>
      <c r="B49" s="11">
        <f>SUM(B50:B51)</f>
        <v>80</v>
      </c>
    </row>
    <row r="50" spans="1:2">
      <c r="A50" s="26" t="s">
        <v>81</v>
      </c>
      <c r="B50" s="27">
        <v>69</v>
      </c>
    </row>
    <row r="51" spans="1:2">
      <c r="A51" s="26" t="s">
        <v>82</v>
      </c>
      <c r="B51" s="27">
        <v>11</v>
      </c>
    </row>
    <row r="52" spans="1:2">
      <c r="A52" s="28"/>
      <c r="B52" s="27"/>
    </row>
    <row r="53" spans="1:2">
      <c r="A53" s="25" t="s">
        <v>83</v>
      </c>
      <c r="B53" s="11">
        <f>SUM(B54:B55)</f>
        <v>24</v>
      </c>
    </row>
    <row r="54" spans="1:2">
      <c r="A54" s="26" t="s">
        <v>84</v>
      </c>
      <c r="B54" s="27">
        <v>13</v>
      </c>
    </row>
    <row r="55" spans="1:2">
      <c r="A55" s="26" t="s">
        <v>85</v>
      </c>
      <c r="B55" s="27">
        <v>11</v>
      </c>
    </row>
    <row r="56" spans="1:2">
      <c r="A56" s="28"/>
      <c r="B56" s="27"/>
    </row>
    <row r="57" spans="1:2">
      <c r="A57" s="25" t="s">
        <v>39</v>
      </c>
      <c r="B57" s="11">
        <f>SUM(B58:B61)</f>
        <v>98</v>
      </c>
    </row>
    <row r="58" spans="1:2">
      <c r="A58" s="26" t="s">
        <v>86</v>
      </c>
      <c r="B58" s="27">
        <v>58</v>
      </c>
    </row>
    <row r="59" spans="1:2">
      <c r="A59" s="26" t="s">
        <v>87</v>
      </c>
      <c r="B59" s="27">
        <v>13</v>
      </c>
    </row>
    <row r="60" spans="1:2">
      <c r="A60" s="26" t="s">
        <v>88</v>
      </c>
      <c r="B60" s="27">
        <v>25</v>
      </c>
    </row>
    <row r="61" spans="1:2">
      <c r="A61" s="26" t="s">
        <v>89</v>
      </c>
      <c r="B61" s="27">
        <v>2</v>
      </c>
    </row>
    <row r="62" spans="1:2">
      <c r="A62" s="28"/>
      <c r="B62" s="27"/>
    </row>
    <row r="63" spans="1:2">
      <c r="A63" s="25" t="s">
        <v>43</v>
      </c>
      <c r="B63" s="11">
        <f>SUM(B64:B65)</f>
        <v>17</v>
      </c>
    </row>
    <row r="64" spans="1:2">
      <c r="A64" s="26" t="s">
        <v>90</v>
      </c>
      <c r="B64" s="27">
        <v>16</v>
      </c>
    </row>
    <row r="65" spans="1:2">
      <c r="A65" s="26" t="s">
        <v>91</v>
      </c>
      <c r="B65" s="27">
        <v>1</v>
      </c>
    </row>
    <row r="66" spans="1:2">
      <c r="A66" s="28"/>
      <c r="B66" s="27"/>
    </row>
    <row r="67" spans="1:2">
      <c r="A67" s="25" t="s">
        <v>46</v>
      </c>
      <c r="B67" s="11">
        <f>SUM(B68:B71)</f>
        <v>60</v>
      </c>
    </row>
    <row r="68" spans="1:2">
      <c r="A68" s="26" t="s">
        <v>92</v>
      </c>
      <c r="B68" s="27">
        <v>16</v>
      </c>
    </row>
    <row r="69" spans="1:2">
      <c r="A69" s="26" t="s">
        <v>93</v>
      </c>
      <c r="B69" s="27">
        <v>27</v>
      </c>
    </row>
    <row r="70" spans="1:2">
      <c r="A70" s="26" t="s">
        <v>94</v>
      </c>
      <c r="B70" s="27">
        <v>15</v>
      </c>
    </row>
    <row r="71" spans="1:2">
      <c r="A71" s="30" t="s">
        <v>95</v>
      </c>
      <c r="B71" s="12">
        <v>2</v>
      </c>
    </row>
    <row r="72" spans="1:2">
      <c r="A72" s="29"/>
      <c r="B72" s="12"/>
    </row>
    <row r="73" spans="1:2">
      <c r="A73" s="25" t="s">
        <v>50</v>
      </c>
      <c r="B73" s="11">
        <f>SUM(B74:B75)</f>
        <v>69</v>
      </c>
    </row>
    <row r="74" spans="1:2">
      <c r="A74" s="26" t="s">
        <v>96</v>
      </c>
      <c r="B74" s="27">
        <v>46</v>
      </c>
    </row>
    <row r="75" spans="1:2">
      <c r="A75" s="28" t="s">
        <v>97</v>
      </c>
      <c r="B75" s="27">
        <v>23</v>
      </c>
    </row>
    <row r="76" spans="1:2">
      <c r="A76" s="28"/>
      <c r="B76" s="27"/>
    </row>
    <row r="77" spans="1:2">
      <c r="A77" s="25" t="s">
        <v>53</v>
      </c>
      <c r="B77" s="11">
        <f>SUM(B78:B79)</f>
        <v>62</v>
      </c>
    </row>
    <row r="78" spans="1:2">
      <c r="A78" s="26" t="s">
        <v>98</v>
      </c>
      <c r="B78" s="27">
        <v>46</v>
      </c>
    </row>
    <row r="79" spans="1:2">
      <c r="A79" s="30" t="s">
        <v>99</v>
      </c>
      <c r="B79" s="27">
        <v>16</v>
      </c>
    </row>
    <row r="80" spans="1:2">
      <c r="A80" s="31"/>
      <c r="B80" s="32"/>
    </row>
    <row r="81" spans="1:2">
      <c r="A81" s="18" t="s">
        <v>100</v>
      </c>
      <c r="B81" s="2"/>
    </row>
  </sheetData>
  <mergeCells count="5">
    <mergeCell ref="A3:B3"/>
    <mergeCell ref="A4:B4"/>
    <mergeCell ref="A5:B5"/>
    <mergeCell ref="A7:A9"/>
    <mergeCell ref="B7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6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21" sqref="A21"/>
    </sheetView>
  </sheetViews>
  <sheetFormatPr baseColWidth="10" defaultColWidth="0" defaultRowHeight="18.75" zeroHeight="1"/>
  <cols>
    <col min="1" max="1" width="39.85546875" style="21" customWidth="1"/>
    <col min="2" max="2" width="13.140625" style="21" customWidth="1"/>
    <col min="3" max="3" width="17.5703125" style="21" customWidth="1"/>
    <col min="4" max="4" width="18.28515625" style="21" customWidth="1"/>
    <col min="5" max="16384" width="11.42578125" style="21" hidden="1"/>
  </cols>
  <sheetData>
    <row r="1" spans="1:4">
      <c r="A1" s="33" t="s">
        <v>101</v>
      </c>
      <c r="B1" s="2"/>
      <c r="C1" s="5"/>
      <c r="D1" s="5"/>
    </row>
    <row r="2" spans="1:4">
      <c r="A2" s="33"/>
      <c r="B2" s="2"/>
      <c r="C2" s="5"/>
      <c r="D2" s="5"/>
    </row>
    <row r="3" spans="1:4">
      <c r="A3" s="190" t="s">
        <v>102</v>
      </c>
      <c r="B3" s="190"/>
      <c r="C3" s="190"/>
      <c r="D3" s="190"/>
    </row>
    <row r="4" spans="1:4">
      <c r="A4" s="190" t="s">
        <v>103</v>
      </c>
      <c r="B4" s="190"/>
      <c r="C4" s="190"/>
      <c r="D4" s="190"/>
    </row>
    <row r="5" spans="1:4">
      <c r="A5" s="190" t="s">
        <v>104</v>
      </c>
      <c r="B5" s="190"/>
      <c r="C5" s="190"/>
      <c r="D5" s="190"/>
    </row>
    <row r="6" spans="1:4">
      <c r="A6" s="190" t="s">
        <v>105</v>
      </c>
      <c r="B6" s="190"/>
      <c r="C6" s="190"/>
      <c r="D6" s="190"/>
    </row>
    <row r="7" spans="1:4">
      <c r="A7" s="190" t="s">
        <v>106</v>
      </c>
      <c r="B7" s="190"/>
      <c r="C7" s="190"/>
      <c r="D7" s="190"/>
    </row>
    <row r="8" spans="1:4">
      <c r="A8" s="7"/>
      <c r="B8" s="7"/>
      <c r="C8" s="7"/>
      <c r="D8" s="7"/>
    </row>
    <row r="9" spans="1:4">
      <c r="A9" s="197" t="s">
        <v>107</v>
      </c>
      <c r="B9" s="199" t="s">
        <v>9</v>
      </c>
      <c r="C9" s="201" t="s">
        <v>108</v>
      </c>
      <c r="D9" s="202"/>
    </row>
    <row r="10" spans="1:4">
      <c r="A10" s="198"/>
      <c r="B10" s="200"/>
      <c r="C10" s="34" t="s">
        <v>109</v>
      </c>
      <c r="D10" s="35" t="s">
        <v>110</v>
      </c>
    </row>
    <row r="11" spans="1:4">
      <c r="A11" s="36"/>
      <c r="B11" s="37"/>
      <c r="C11" s="38"/>
      <c r="D11" s="39"/>
    </row>
    <row r="12" spans="1:4">
      <c r="A12" s="40" t="s">
        <v>8</v>
      </c>
      <c r="B12" s="41">
        <f>SUM(B14:B35)</f>
        <v>1586</v>
      </c>
      <c r="C12" s="41">
        <f>SUM(C14:C35)</f>
        <v>1488</v>
      </c>
      <c r="D12" s="42">
        <f>SUM(D14:D35)</f>
        <v>98</v>
      </c>
    </row>
    <row r="13" spans="1:4">
      <c r="A13" s="40"/>
      <c r="B13" s="41"/>
      <c r="C13" s="41"/>
      <c r="D13" s="42"/>
    </row>
    <row r="14" spans="1:4">
      <c r="A14" s="43" t="s">
        <v>111</v>
      </c>
      <c r="B14" s="44">
        <f>SUM(C14:D14)</f>
        <v>1</v>
      </c>
      <c r="C14" s="45">
        <v>1</v>
      </c>
      <c r="D14" s="46">
        <v>0</v>
      </c>
    </row>
    <row r="15" spans="1:4">
      <c r="A15" s="43" t="s">
        <v>112</v>
      </c>
      <c r="B15" s="44">
        <f t="shared" ref="B15:B16" si="0">SUM(C15:D15)</f>
        <v>3</v>
      </c>
      <c r="C15" s="45">
        <v>2</v>
      </c>
      <c r="D15" s="46">
        <v>1</v>
      </c>
    </row>
    <row r="16" spans="1:4">
      <c r="A16" s="43" t="s">
        <v>113</v>
      </c>
      <c r="B16" s="44">
        <f t="shared" si="0"/>
        <v>1</v>
      </c>
      <c r="C16" s="45">
        <v>1</v>
      </c>
      <c r="D16" s="46">
        <v>0</v>
      </c>
    </row>
    <row r="17" spans="1:4">
      <c r="A17" s="43" t="s">
        <v>114</v>
      </c>
      <c r="B17" s="44">
        <f>SUM(C17:D17)</f>
        <v>33</v>
      </c>
      <c r="C17" s="45">
        <v>33</v>
      </c>
      <c r="D17" s="46">
        <v>0</v>
      </c>
    </row>
    <row r="18" spans="1:4">
      <c r="A18" s="43" t="s">
        <v>115</v>
      </c>
      <c r="B18" s="44">
        <f>SUM(C18:D18)</f>
        <v>1337</v>
      </c>
      <c r="C18" s="45">
        <v>1261</v>
      </c>
      <c r="D18" s="46">
        <v>76</v>
      </c>
    </row>
    <row r="19" spans="1:4">
      <c r="A19" s="5" t="s">
        <v>116</v>
      </c>
      <c r="B19" s="44">
        <f t="shared" ref="B19:B35" si="1">SUM(C19:D19)</f>
        <v>1</v>
      </c>
      <c r="C19" s="44">
        <v>1</v>
      </c>
      <c r="D19" s="12">
        <v>0</v>
      </c>
    </row>
    <row r="20" spans="1:4">
      <c r="A20" s="5" t="s">
        <v>117</v>
      </c>
      <c r="B20" s="44">
        <f t="shared" si="1"/>
        <v>2</v>
      </c>
      <c r="C20" s="44">
        <v>2</v>
      </c>
      <c r="D20" s="12">
        <v>0</v>
      </c>
    </row>
    <row r="21" spans="1:4">
      <c r="A21" s="28" t="s">
        <v>118</v>
      </c>
      <c r="B21" s="44">
        <f t="shared" si="1"/>
        <v>7</v>
      </c>
      <c r="C21" s="45">
        <v>7</v>
      </c>
      <c r="D21" s="46">
        <v>0</v>
      </c>
    </row>
    <row r="22" spans="1:4">
      <c r="A22" s="43" t="s">
        <v>119</v>
      </c>
      <c r="B22" s="44">
        <f t="shared" si="1"/>
        <v>4</v>
      </c>
      <c r="C22" s="45">
        <v>4</v>
      </c>
      <c r="D22" s="46">
        <v>0</v>
      </c>
    </row>
    <row r="23" spans="1:4">
      <c r="A23" s="28" t="s">
        <v>120</v>
      </c>
      <c r="B23" s="44">
        <f t="shared" si="1"/>
        <v>21</v>
      </c>
      <c r="C23" s="45">
        <v>19</v>
      </c>
      <c r="D23" s="46">
        <v>2</v>
      </c>
    </row>
    <row r="24" spans="1:4">
      <c r="A24" s="43" t="s">
        <v>121</v>
      </c>
      <c r="B24" s="44">
        <f t="shared" si="1"/>
        <v>3</v>
      </c>
      <c r="C24" s="45">
        <v>3</v>
      </c>
      <c r="D24" s="46">
        <v>0</v>
      </c>
    </row>
    <row r="25" spans="1:4">
      <c r="A25" s="47" t="s">
        <v>122</v>
      </c>
      <c r="B25" s="44">
        <f t="shared" si="1"/>
        <v>2</v>
      </c>
      <c r="C25" s="45">
        <v>0</v>
      </c>
      <c r="D25" s="46">
        <v>2</v>
      </c>
    </row>
    <row r="26" spans="1:4">
      <c r="A26" s="47" t="s">
        <v>123</v>
      </c>
      <c r="B26" s="44">
        <f t="shared" si="1"/>
        <v>2</v>
      </c>
      <c r="C26" s="45">
        <v>2</v>
      </c>
      <c r="D26" s="46">
        <v>0</v>
      </c>
    </row>
    <row r="27" spans="1:4">
      <c r="A27" s="5" t="s">
        <v>124</v>
      </c>
      <c r="B27" s="44">
        <f t="shared" si="1"/>
        <v>2</v>
      </c>
      <c r="C27" s="44">
        <v>2</v>
      </c>
      <c r="D27" s="12">
        <v>0</v>
      </c>
    </row>
    <row r="28" spans="1:4">
      <c r="A28" s="43" t="s">
        <v>125</v>
      </c>
      <c r="B28" s="44">
        <f t="shared" si="1"/>
        <v>1</v>
      </c>
      <c r="C28" s="45">
        <v>1</v>
      </c>
      <c r="D28" s="46">
        <v>0</v>
      </c>
    </row>
    <row r="29" spans="1:4">
      <c r="A29" s="43" t="s">
        <v>126</v>
      </c>
      <c r="B29" s="44">
        <f t="shared" si="1"/>
        <v>10</v>
      </c>
      <c r="C29" s="45">
        <v>8</v>
      </c>
      <c r="D29" s="46">
        <v>2</v>
      </c>
    </row>
    <row r="30" spans="1:4">
      <c r="A30" s="43" t="s">
        <v>127</v>
      </c>
      <c r="B30" s="44">
        <f t="shared" si="1"/>
        <v>144</v>
      </c>
      <c r="C30" s="45">
        <v>131</v>
      </c>
      <c r="D30" s="46">
        <v>13</v>
      </c>
    </row>
    <row r="31" spans="1:4">
      <c r="A31" s="43" t="s">
        <v>128</v>
      </c>
      <c r="B31" s="44">
        <f t="shared" si="1"/>
        <v>5</v>
      </c>
      <c r="C31" s="45">
        <v>5</v>
      </c>
      <c r="D31" s="46">
        <v>0</v>
      </c>
    </row>
    <row r="32" spans="1:4">
      <c r="A32" s="43" t="s">
        <v>129</v>
      </c>
      <c r="B32" s="44">
        <f t="shared" si="1"/>
        <v>1</v>
      </c>
      <c r="C32" s="45">
        <v>0</v>
      </c>
      <c r="D32" s="46">
        <v>1</v>
      </c>
    </row>
    <row r="33" spans="1:4">
      <c r="A33" s="43" t="s">
        <v>130</v>
      </c>
      <c r="B33" s="44">
        <f t="shared" si="1"/>
        <v>2</v>
      </c>
      <c r="C33" s="45">
        <v>2</v>
      </c>
      <c r="D33" s="46">
        <v>0</v>
      </c>
    </row>
    <row r="34" spans="1:4">
      <c r="A34" s="43" t="s">
        <v>131</v>
      </c>
      <c r="B34" s="44">
        <f t="shared" si="1"/>
        <v>3</v>
      </c>
      <c r="C34" s="45">
        <v>2</v>
      </c>
      <c r="D34" s="46">
        <v>1</v>
      </c>
    </row>
    <row r="35" spans="1:4">
      <c r="A35" s="47" t="s">
        <v>132</v>
      </c>
      <c r="B35" s="44">
        <f t="shared" si="1"/>
        <v>1</v>
      </c>
      <c r="C35" s="45">
        <v>1</v>
      </c>
      <c r="D35" s="46">
        <v>0</v>
      </c>
    </row>
    <row r="36" spans="1:4">
      <c r="A36" s="48"/>
      <c r="B36" s="49"/>
      <c r="C36" s="50"/>
      <c r="D36" s="16"/>
    </row>
    <row r="37" spans="1:4">
      <c r="A37" s="51" t="s">
        <v>57</v>
      </c>
      <c r="B37" s="5"/>
      <c r="C37" s="5"/>
      <c r="D37" s="5"/>
    </row>
    <row r="38" spans="1:4" hidden="1"/>
    <row r="39" spans="1:4" hidden="1"/>
    <row r="40" spans="1:4" hidden="1"/>
    <row r="41" spans="1:4" hidden="1"/>
    <row r="42" spans="1:4" hidden="1"/>
    <row r="43" spans="1:4" hidden="1"/>
    <row r="44" spans="1:4" hidden="1"/>
  </sheetData>
  <mergeCells count="8">
    <mergeCell ref="A9:A10"/>
    <mergeCell ref="B9:B10"/>
    <mergeCell ref="C9:D9"/>
    <mergeCell ref="A3:D3"/>
    <mergeCell ref="A4:D4"/>
    <mergeCell ref="A5:D5"/>
    <mergeCell ref="A6:D6"/>
    <mergeCell ref="A7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30"/>
  <sheetViews>
    <sheetView zoomScale="84" zoomScaleNormal="84" workbookViewId="0">
      <selection activeCell="A104" sqref="A104"/>
    </sheetView>
  </sheetViews>
  <sheetFormatPr baseColWidth="10" defaultColWidth="0" defaultRowHeight="18.75" zeroHeight="1"/>
  <cols>
    <col min="1" max="1" width="104.28515625" style="21" customWidth="1"/>
    <col min="2" max="2" width="23.5703125" style="21" customWidth="1"/>
    <col min="3" max="16384" width="11.42578125" style="21" hidden="1"/>
  </cols>
  <sheetData>
    <row r="1" spans="1:2">
      <c r="A1" s="52" t="s">
        <v>133</v>
      </c>
      <c r="B1" s="53"/>
    </row>
    <row r="2" spans="1:2">
      <c r="A2" s="52"/>
      <c r="B2" s="54"/>
    </row>
    <row r="3" spans="1:2">
      <c r="A3" s="203" t="s">
        <v>102</v>
      </c>
      <c r="B3" s="203"/>
    </row>
    <row r="4" spans="1:2">
      <c r="A4" s="203" t="s">
        <v>103</v>
      </c>
      <c r="B4" s="203"/>
    </row>
    <row r="5" spans="1:2">
      <c r="A5" s="203" t="s">
        <v>134</v>
      </c>
      <c r="B5" s="203"/>
    </row>
    <row r="6" spans="1:2">
      <c r="A6" s="190" t="s">
        <v>106</v>
      </c>
      <c r="B6" s="190"/>
    </row>
    <row r="7" spans="1:2">
      <c r="A7" s="55"/>
      <c r="B7" s="55"/>
    </row>
    <row r="8" spans="1:2">
      <c r="A8" s="191" t="s">
        <v>135</v>
      </c>
      <c r="B8" s="206" t="s">
        <v>7</v>
      </c>
    </row>
    <row r="9" spans="1:2">
      <c r="A9" s="204"/>
      <c r="B9" s="207"/>
    </row>
    <row r="10" spans="1:2">
      <c r="A10" s="205"/>
      <c r="B10" s="208"/>
    </row>
    <row r="11" spans="1:2">
      <c r="A11" s="56"/>
      <c r="B11" s="57"/>
    </row>
    <row r="12" spans="1:2">
      <c r="A12" s="58" t="s">
        <v>8</v>
      </c>
      <c r="B12" s="59">
        <f>B14+B25+B34+B38+B41+B56+B60+B65+B70+B73+B86+B89+B93+B101+B104+B107</f>
        <v>1586</v>
      </c>
    </row>
    <row r="13" spans="1:2">
      <c r="A13" s="5"/>
      <c r="B13" s="60"/>
    </row>
    <row r="14" spans="1:2">
      <c r="A14" s="33" t="s">
        <v>136</v>
      </c>
      <c r="B14" s="59">
        <f>SUM(B15:B23)</f>
        <v>300</v>
      </c>
    </row>
    <row r="15" spans="1:2">
      <c r="A15" s="5" t="s">
        <v>137</v>
      </c>
      <c r="B15" s="61">
        <v>11</v>
      </c>
    </row>
    <row r="16" spans="1:2">
      <c r="A16" s="5" t="s">
        <v>138</v>
      </c>
      <c r="B16" s="61">
        <v>1</v>
      </c>
    </row>
    <row r="17" spans="1:2">
      <c r="A17" s="5" t="s">
        <v>139</v>
      </c>
      <c r="B17" s="61">
        <v>2</v>
      </c>
    </row>
    <row r="18" spans="1:2">
      <c r="A18" s="5" t="s">
        <v>140</v>
      </c>
      <c r="B18" s="61">
        <v>59</v>
      </c>
    </row>
    <row r="19" spans="1:2">
      <c r="A19" s="5" t="s">
        <v>141</v>
      </c>
      <c r="B19" s="61">
        <f>72+36</f>
        <v>108</v>
      </c>
    </row>
    <row r="20" spans="1:2">
      <c r="A20" s="5" t="s">
        <v>142</v>
      </c>
      <c r="B20" s="61">
        <v>111</v>
      </c>
    </row>
    <row r="21" spans="1:2">
      <c r="A21" s="5" t="s">
        <v>143</v>
      </c>
      <c r="B21" s="61">
        <v>4</v>
      </c>
    </row>
    <row r="22" spans="1:2">
      <c r="A22" s="5" t="s">
        <v>144</v>
      </c>
      <c r="B22" s="61">
        <v>1</v>
      </c>
    </row>
    <row r="23" spans="1:2">
      <c r="A23" s="5" t="s">
        <v>145</v>
      </c>
      <c r="B23" s="61">
        <v>3</v>
      </c>
    </row>
    <row r="24" spans="1:2">
      <c r="A24" s="5"/>
      <c r="B24" s="61"/>
    </row>
    <row r="25" spans="1:2">
      <c r="A25" s="33" t="s">
        <v>146</v>
      </c>
      <c r="B25" s="59">
        <f>SUM(B26:B32)</f>
        <v>108</v>
      </c>
    </row>
    <row r="26" spans="1:2">
      <c r="A26" s="5" t="s">
        <v>147</v>
      </c>
      <c r="B26" s="61">
        <v>18</v>
      </c>
    </row>
    <row r="27" spans="1:2">
      <c r="A27" s="5" t="s">
        <v>148</v>
      </c>
      <c r="B27" s="61">
        <v>2</v>
      </c>
    </row>
    <row r="28" spans="1:2">
      <c r="A28" s="5" t="s">
        <v>149</v>
      </c>
      <c r="B28" s="61">
        <v>1</v>
      </c>
    </row>
    <row r="29" spans="1:2">
      <c r="A29" s="5" t="s">
        <v>150</v>
      </c>
      <c r="B29" s="61">
        <v>10</v>
      </c>
    </row>
    <row r="30" spans="1:2">
      <c r="A30" s="5" t="s">
        <v>151</v>
      </c>
      <c r="B30" s="61">
        <v>63</v>
      </c>
    </row>
    <row r="31" spans="1:2">
      <c r="A31" s="5" t="s">
        <v>152</v>
      </c>
      <c r="B31" s="61">
        <v>7</v>
      </c>
    </row>
    <row r="32" spans="1:2">
      <c r="A32" s="5" t="s">
        <v>153</v>
      </c>
      <c r="B32" s="61">
        <v>7</v>
      </c>
    </row>
    <row r="33" spans="1:2">
      <c r="A33" s="5"/>
      <c r="B33" s="61"/>
    </row>
    <row r="34" spans="1:2">
      <c r="A34" s="33" t="s">
        <v>154</v>
      </c>
      <c r="B34" s="59">
        <f>SUM(B35:B36)</f>
        <v>9</v>
      </c>
    </row>
    <row r="35" spans="1:2">
      <c r="A35" s="5" t="s">
        <v>155</v>
      </c>
      <c r="B35" s="62">
        <v>1</v>
      </c>
    </row>
    <row r="36" spans="1:2">
      <c r="A36" s="5" t="s">
        <v>156</v>
      </c>
      <c r="B36" s="61">
        <v>8</v>
      </c>
    </row>
    <row r="37" spans="1:2">
      <c r="A37" s="5"/>
      <c r="B37" s="61"/>
    </row>
    <row r="38" spans="1:2">
      <c r="A38" s="33" t="s">
        <v>157</v>
      </c>
      <c r="B38" s="59">
        <f>SUM(B39)</f>
        <v>4</v>
      </c>
    </row>
    <row r="39" spans="1:2">
      <c r="A39" s="5" t="s">
        <v>158</v>
      </c>
      <c r="B39" s="61">
        <v>4</v>
      </c>
    </row>
    <row r="40" spans="1:2">
      <c r="A40" s="5"/>
      <c r="B40" s="61"/>
    </row>
    <row r="41" spans="1:2">
      <c r="A41" s="33" t="s">
        <v>159</v>
      </c>
      <c r="B41" s="59">
        <f>SUM(B42:B54)</f>
        <v>479</v>
      </c>
    </row>
    <row r="42" spans="1:2">
      <c r="A42" s="5" t="s">
        <v>160</v>
      </c>
      <c r="B42" s="61">
        <v>1</v>
      </c>
    </row>
    <row r="43" spans="1:2">
      <c r="A43" s="5" t="s">
        <v>161</v>
      </c>
      <c r="B43" s="61">
        <v>2</v>
      </c>
    </row>
    <row r="44" spans="1:2">
      <c r="A44" s="5" t="s">
        <v>162</v>
      </c>
      <c r="B44" s="61">
        <v>12</v>
      </c>
    </row>
    <row r="45" spans="1:2">
      <c r="A45" s="5" t="s">
        <v>163</v>
      </c>
      <c r="B45" s="61">
        <v>1</v>
      </c>
    </row>
    <row r="46" spans="1:2">
      <c r="A46" s="5" t="s">
        <v>164</v>
      </c>
      <c r="B46" s="61">
        <v>6</v>
      </c>
    </row>
    <row r="47" spans="1:2">
      <c r="A47" s="5" t="s">
        <v>165</v>
      </c>
      <c r="B47" s="61">
        <v>4</v>
      </c>
    </row>
    <row r="48" spans="1:2">
      <c r="A48" s="5" t="s">
        <v>166</v>
      </c>
      <c r="B48" s="61">
        <v>9</v>
      </c>
    </row>
    <row r="49" spans="1:2">
      <c r="A49" s="5" t="s">
        <v>167</v>
      </c>
      <c r="B49" s="61">
        <v>15</v>
      </c>
    </row>
    <row r="50" spans="1:2">
      <c r="A50" s="5" t="s">
        <v>168</v>
      </c>
      <c r="B50" s="61">
        <v>33</v>
      </c>
    </row>
    <row r="51" spans="1:2">
      <c r="A51" s="5" t="s">
        <v>169</v>
      </c>
      <c r="B51" s="61">
        <v>2</v>
      </c>
    </row>
    <row r="52" spans="1:2">
      <c r="A52" s="5" t="s">
        <v>170</v>
      </c>
      <c r="B52" s="61">
        <v>369</v>
      </c>
    </row>
    <row r="53" spans="1:2">
      <c r="A53" s="5" t="s">
        <v>171</v>
      </c>
      <c r="B53" s="61">
        <v>9</v>
      </c>
    </row>
    <row r="54" spans="1:2">
      <c r="A54" s="5" t="s">
        <v>172</v>
      </c>
      <c r="B54" s="61">
        <v>16</v>
      </c>
    </row>
    <row r="55" spans="1:2">
      <c r="A55" s="5"/>
      <c r="B55" s="61"/>
    </row>
    <row r="56" spans="1:2">
      <c r="A56" s="33" t="s">
        <v>173</v>
      </c>
      <c r="B56" s="59">
        <f>SUM(B57:B58)</f>
        <v>2</v>
      </c>
    </row>
    <row r="57" spans="1:2">
      <c r="A57" s="5" t="s">
        <v>174</v>
      </c>
      <c r="B57" s="61">
        <v>1</v>
      </c>
    </row>
    <row r="58" spans="1:2">
      <c r="A58" s="5" t="s">
        <v>175</v>
      </c>
      <c r="B58" s="61">
        <v>1</v>
      </c>
    </row>
    <row r="59" spans="1:2">
      <c r="A59" s="5"/>
      <c r="B59" s="61"/>
    </row>
    <row r="60" spans="1:2">
      <c r="A60" s="33" t="s">
        <v>176</v>
      </c>
      <c r="B60" s="59">
        <f>SUM(B61:B63)</f>
        <v>15</v>
      </c>
    </row>
    <row r="61" spans="1:2">
      <c r="A61" s="5" t="s">
        <v>177</v>
      </c>
      <c r="B61" s="61">
        <v>14</v>
      </c>
    </row>
    <row r="62" spans="1:2">
      <c r="A62" s="5" t="s">
        <v>178</v>
      </c>
      <c r="B62" s="61">
        <v>1</v>
      </c>
    </row>
    <row r="63" spans="1:2">
      <c r="A63" s="5" t="s">
        <v>179</v>
      </c>
      <c r="B63" s="61"/>
    </row>
    <row r="64" spans="1:2">
      <c r="A64" s="5"/>
      <c r="B64" s="61"/>
    </row>
    <row r="65" spans="1:2">
      <c r="A65" s="33" t="s">
        <v>180</v>
      </c>
      <c r="B65" s="59">
        <f>SUM(B66:B68)</f>
        <v>12</v>
      </c>
    </row>
    <row r="66" spans="1:2">
      <c r="A66" s="5" t="s">
        <v>181</v>
      </c>
      <c r="B66" s="61">
        <v>1</v>
      </c>
    </row>
    <row r="67" spans="1:2">
      <c r="A67" s="5" t="s">
        <v>182</v>
      </c>
      <c r="B67" s="61">
        <v>1</v>
      </c>
    </row>
    <row r="68" spans="1:2">
      <c r="A68" s="5" t="s">
        <v>183</v>
      </c>
      <c r="B68" s="61">
        <v>10</v>
      </c>
    </row>
    <row r="69" spans="1:2">
      <c r="A69" s="5"/>
      <c r="B69" s="61"/>
    </row>
    <row r="70" spans="1:2">
      <c r="A70" s="33" t="s">
        <v>184</v>
      </c>
      <c r="B70" s="59">
        <f>SUM(B71)</f>
        <v>4</v>
      </c>
    </row>
    <row r="71" spans="1:2">
      <c r="A71" s="5" t="s">
        <v>185</v>
      </c>
      <c r="B71" s="61">
        <v>4</v>
      </c>
    </row>
    <row r="72" spans="1:2">
      <c r="A72" s="5"/>
      <c r="B72" s="61"/>
    </row>
    <row r="73" spans="1:2">
      <c r="A73" s="33" t="s">
        <v>186</v>
      </c>
      <c r="B73" s="59">
        <f>SUM(B74:B84)</f>
        <v>557</v>
      </c>
    </row>
    <row r="74" spans="1:2">
      <c r="A74" s="5" t="s">
        <v>187</v>
      </c>
      <c r="B74" s="61">
        <v>8</v>
      </c>
    </row>
    <row r="75" spans="1:2">
      <c r="A75" s="5" t="s">
        <v>188</v>
      </c>
      <c r="B75" s="61">
        <v>7</v>
      </c>
    </row>
    <row r="76" spans="1:2">
      <c r="A76" s="5" t="s">
        <v>189</v>
      </c>
      <c r="B76" s="61">
        <v>3</v>
      </c>
    </row>
    <row r="77" spans="1:2">
      <c r="A77" s="5" t="s">
        <v>190</v>
      </c>
      <c r="B77" s="61">
        <v>2</v>
      </c>
    </row>
    <row r="78" spans="1:2">
      <c r="A78" s="5" t="s">
        <v>191</v>
      </c>
      <c r="B78" s="61">
        <v>53</v>
      </c>
    </row>
    <row r="79" spans="1:2">
      <c r="A79" s="5" t="s">
        <v>192</v>
      </c>
      <c r="B79" s="61">
        <v>18</v>
      </c>
    </row>
    <row r="80" spans="1:2">
      <c r="A80" s="5" t="s">
        <v>193</v>
      </c>
      <c r="B80" s="61">
        <v>14</v>
      </c>
    </row>
    <row r="81" spans="1:2">
      <c r="A81" s="5" t="s">
        <v>194</v>
      </c>
      <c r="B81" s="61">
        <f>14+51</f>
        <v>65</v>
      </c>
    </row>
    <row r="82" spans="1:2">
      <c r="A82" s="5" t="s">
        <v>195</v>
      </c>
      <c r="B82" s="61">
        <v>45</v>
      </c>
    </row>
    <row r="83" spans="1:2">
      <c r="A83" s="5" t="s">
        <v>196</v>
      </c>
      <c r="B83" s="61">
        <v>299</v>
      </c>
    </row>
    <row r="84" spans="1:2">
      <c r="A84" s="5" t="s">
        <v>197</v>
      </c>
      <c r="B84" s="61">
        <v>43</v>
      </c>
    </row>
    <row r="85" spans="1:2">
      <c r="A85" s="5"/>
      <c r="B85" s="61"/>
    </row>
    <row r="86" spans="1:2">
      <c r="A86" s="33" t="s">
        <v>198</v>
      </c>
      <c r="B86" s="59">
        <f>SUM(B87:B87)</f>
        <v>1</v>
      </c>
    </row>
    <row r="87" spans="1:2">
      <c r="A87" s="5" t="s">
        <v>199</v>
      </c>
      <c r="B87" s="61">
        <v>1</v>
      </c>
    </row>
    <row r="88" spans="1:2">
      <c r="A88" s="5"/>
      <c r="B88" s="61"/>
    </row>
    <row r="89" spans="1:2">
      <c r="A89" s="33" t="s">
        <v>200</v>
      </c>
      <c r="B89" s="59">
        <f>SUM(B90:B90)</f>
        <v>1</v>
      </c>
    </row>
    <row r="90" spans="1:2">
      <c r="A90" s="5" t="s">
        <v>201</v>
      </c>
      <c r="B90" s="61">
        <v>1</v>
      </c>
    </row>
    <row r="91" spans="1:2">
      <c r="A91" s="5"/>
      <c r="B91" s="61"/>
    </row>
    <row r="92" spans="1:2">
      <c r="A92" s="33" t="s">
        <v>202</v>
      </c>
      <c r="B92" s="63"/>
    </row>
    <row r="93" spans="1:2">
      <c r="A93" s="33" t="s">
        <v>203</v>
      </c>
      <c r="B93" s="59">
        <f>SUM(B94:B99)</f>
        <v>78</v>
      </c>
    </row>
    <row r="94" spans="1:2">
      <c r="A94" s="5" t="s">
        <v>204</v>
      </c>
      <c r="B94" s="61">
        <v>7</v>
      </c>
    </row>
    <row r="95" spans="1:2">
      <c r="A95" s="5" t="s">
        <v>205</v>
      </c>
      <c r="B95" s="61">
        <v>6</v>
      </c>
    </row>
    <row r="96" spans="1:2">
      <c r="A96" s="5" t="s">
        <v>206</v>
      </c>
      <c r="B96" s="61">
        <v>14</v>
      </c>
    </row>
    <row r="97" spans="1:2">
      <c r="A97" s="5" t="s">
        <v>207</v>
      </c>
      <c r="B97" s="61">
        <v>40</v>
      </c>
    </row>
    <row r="98" spans="1:2">
      <c r="A98" s="5" t="s">
        <v>208</v>
      </c>
      <c r="B98" s="61">
        <v>10</v>
      </c>
    </row>
    <row r="99" spans="1:2">
      <c r="A99" s="5" t="s">
        <v>209</v>
      </c>
      <c r="B99" s="61">
        <v>1</v>
      </c>
    </row>
    <row r="100" spans="1:2">
      <c r="A100" s="5"/>
      <c r="B100" s="61"/>
    </row>
    <row r="101" spans="1:2">
      <c r="A101" s="33" t="s">
        <v>210</v>
      </c>
      <c r="B101" s="60">
        <f>SUM(B102:B102)</f>
        <v>1</v>
      </c>
    </row>
    <row r="102" spans="1:2">
      <c r="A102" s="5" t="s">
        <v>211</v>
      </c>
      <c r="B102" s="61">
        <v>1</v>
      </c>
    </row>
    <row r="103" spans="1:2">
      <c r="A103" s="5"/>
      <c r="B103" s="61"/>
    </row>
    <row r="104" spans="1:2">
      <c r="A104" s="33" t="s">
        <v>212</v>
      </c>
      <c r="B104" s="60">
        <f>SUM(B105)</f>
        <v>3</v>
      </c>
    </row>
    <row r="105" spans="1:2">
      <c r="A105" s="5" t="s">
        <v>213</v>
      </c>
      <c r="B105" s="61">
        <v>3</v>
      </c>
    </row>
    <row r="106" spans="1:2">
      <c r="A106" s="5"/>
      <c r="B106" s="61"/>
    </row>
    <row r="107" spans="1:2">
      <c r="A107" s="33" t="s">
        <v>214</v>
      </c>
      <c r="B107" s="59">
        <f>SUM(B108:B112)</f>
        <v>12</v>
      </c>
    </row>
    <row r="108" spans="1:2">
      <c r="A108" s="5" t="s">
        <v>215</v>
      </c>
      <c r="B108" s="61">
        <v>5</v>
      </c>
    </row>
    <row r="109" spans="1:2">
      <c r="A109" s="5" t="s">
        <v>216</v>
      </c>
      <c r="B109" s="61">
        <v>3</v>
      </c>
    </row>
    <row r="110" spans="1:2">
      <c r="A110" s="64" t="s">
        <v>217</v>
      </c>
      <c r="B110" s="61">
        <v>2</v>
      </c>
    </row>
    <row r="111" spans="1:2">
      <c r="A111" s="64" t="s">
        <v>218</v>
      </c>
      <c r="B111" s="61">
        <v>1</v>
      </c>
    </row>
    <row r="112" spans="1:2">
      <c r="A112" s="64" t="s">
        <v>219</v>
      </c>
      <c r="B112" s="61">
        <v>1</v>
      </c>
    </row>
    <row r="113" spans="1:2">
      <c r="A113" s="65"/>
      <c r="B113" s="16"/>
    </row>
    <row r="114" spans="1:2">
      <c r="A114" s="5" t="s">
        <v>57</v>
      </c>
      <c r="B114" s="2"/>
    </row>
    <row r="115" spans="1:2" hidden="1"/>
    <row r="116" spans="1:2" hidden="1"/>
    <row r="117" spans="1:2" hidden="1"/>
    <row r="118" spans="1:2" hidden="1"/>
    <row r="119" spans="1:2" hidden="1"/>
    <row r="120" spans="1:2" hidden="1"/>
    <row r="121" spans="1:2" hidden="1"/>
    <row r="122" spans="1:2" hidden="1"/>
    <row r="123" spans="1:2" hidden="1"/>
    <row r="124" spans="1:2" hidden="1"/>
    <row r="125" spans="1:2" hidden="1"/>
    <row r="126" spans="1:2" hidden="1"/>
    <row r="127" spans="1:2" hidden="1"/>
    <row r="128" spans="1:2" hidden="1"/>
    <row r="129" hidden="1"/>
    <row r="130" hidden="1"/>
  </sheetData>
  <mergeCells count="6">
    <mergeCell ref="A3:B3"/>
    <mergeCell ref="A4:B4"/>
    <mergeCell ref="A5:B5"/>
    <mergeCell ref="A6:B6"/>
    <mergeCell ref="A8:A10"/>
    <mergeCell ref="B8:B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portrait" horizontalDpi="4294967295" verticalDpi="4294967295" r:id="rId1"/>
  <rowBreaks count="1" manualBreakCount="1">
    <brk id="53" max="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B76"/>
  <sheetViews>
    <sheetView topLeftCell="A7" workbookViewId="0">
      <selection activeCell="A26" sqref="A26"/>
    </sheetView>
  </sheetViews>
  <sheetFormatPr baseColWidth="10" defaultColWidth="0" defaultRowHeight="18.75" zeroHeight="1"/>
  <cols>
    <col min="1" max="1" width="55.85546875" style="21" customWidth="1"/>
    <col min="2" max="2" width="23.42578125" style="21" customWidth="1"/>
    <col min="3" max="16384" width="6.7109375" style="21" hidden="1"/>
  </cols>
  <sheetData>
    <row r="1" spans="1:2">
      <c r="A1" s="19" t="s">
        <v>220</v>
      </c>
      <c r="B1" s="20"/>
    </row>
    <row r="2" spans="1:2">
      <c r="A2" s="66"/>
      <c r="B2" s="18"/>
    </row>
    <row r="3" spans="1:2">
      <c r="A3" s="209" t="s">
        <v>221</v>
      </c>
      <c r="B3" s="209"/>
    </row>
    <row r="4" spans="1:2">
      <c r="A4" s="209" t="s">
        <v>222</v>
      </c>
      <c r="B4" s="209"/>
    </row>
    <row r="5" spans="1:2">
      <c r="A5" s="209" t="s">
        <v>223</v>
      </c>
      <c r="B5" s="209"/>
    </row>
    <row r="6" spans="1:2">
      <c r="A6" s="190" t="s">
        <v>106</v>
      </c>
      <c r="B6" s="190"/>
    </row>
    <row r="7" spans="1:2">
      <c r="A7" s="18"/>
      <c r="B7" s="18"/>
    </row>
    <row r="8" spans="1:2">
      <c r="A8" s="210" t="s">
        <v>224</v>
      </c>
      <c r="B8" s="67" t="s">
        <v>225</v>
      </c>
    </row>
    <row r="9" spans="1:2">
      <c r="A9" s="211"/>
      <c r="B9" s="68" t="s">
        <v>226</v>
      </c>
    </row>
    <row r="10" spans="1:2">
      <c r="A10" s="69"/>
      <c r="B10" s="186"/>
    </row>
    <row r="11" spans="1:2">
      <c r="A11" s="69" t="s">
        <v>8</v>
      </c>
      <c r="B11" s="187">
        <f>B14+B20+B33</f>
        <v>1586</v>
      </c>
    </row>
    <row r="12" spans="1:2">
      <c r="A12" s="69"/>
      <c r="B12" s="187"/>
    </row>
    <row r="13" spans="1:2">
      <c r="A13" s="28"/>
      <c r="B13" s="184"/>
    </row>
    <row r="14" spans="1:2">
      <c r="A14" s="10">
        <v>2013</v>
      </c>
      <c r="B14" s="187">
        <f>SUM(B15:B18)</f>
        <v>20</v>
      </c>
    </row>
    <row r="15" spans="1:2">
      <c r="A15" s="28" t="s">
        <v>231</v>
      </c>
      <c r="B15" s="184">
        <v>2</v>
      </c>
    </row>
    <row r="16" spans="1:2">
      <c r="A16" s="28" t="s">
        <v>236</v>
      </c>
      <c r="B16" s="184">
        <v>2</v>
      </c>
    </row>
    <row r="17" spans="1:2">
      <c r="A17" s="28" t="s">
        <v>238</v>
      </c>
      <c r="B17" s="184">
        <v>3</v>
      </c>
    </row>
    <row r="18" spans="1:2">
      <c r="A18" s="28" t="s">
        <v>229</v>
      </c>
      <c r="B18" s="184">
        <v>13</v>
      </c>
    </row>
    <row r="19" spans="1:2">
      <c r="A19" s="28"/>
      <c r="B19" s="184"/>
    </row>
    <row r="20" spans="1:2">
      <c r="A20" s="10">
        <v>2014</v>
      </c>
      <c r="B20" s="187">
        <f>SUM(B21:B31)</f>
        <v>81</v>
      </c>
    </row>
    <row r="21" spans="1:2">
      <c r="A21" s="28" t="s">
        <v>239</v>
      </c>
      <c r="B21" s="184">
        <v>3</v>
      </c>
    </row>
    <row r="22" spans="1:2">
      <c r="A22" s="28" t="s">
        <v>231</v>
      </c>
      <c r="B22" s="184">
        <v>1</v>
      </c>
    </row>
    <row r="23" spans="1:2">
      <c r="A23" s="28" t="s">
        <v>232</v>
      </c>
      <c r="B23" s="184">
        <v>4</v>
      </c>
    </row>
    <row r="24" spans="1:2">
      <c r="A24" s="28" t="s">
        <v>233</v>
      </c>
      <c r="B24" s="184">
        <v>7</v>
      </c>
    </row>
    <row r="25" spans="1:2">
      <c r="A25" s="28" t="s">
        <v>234</v>
      </c>
      <c r="B25" s="184">
        <v>5</v>
      </c>
    </row>
    <row r="26" spans="1:2">
      <c r="A26" s="28" t="s">
        <v>235</v>
      </c>
      <c r="B26" s="184">
        <v>9</v>
      </c>
    </row>
    <row r="27" spans="1:2">
      <c r="A27" s="28" t="s">
        <v>227</v>
      </c>
      <c r="B27" s="184">
        <v>7</v>
      </c>
    </row>
    <row r="28" spans="1:2">
      <c r="A28" s="28" t="s">
        <v>228</v>
      </c>
      <c r="B28" s="184">
        <v>5</v>
      </c>
    </row>
    <row r="29" spans="1:2">
      <c r="A29" s="28" t="s">
        <v>237</v>
      </c>
      <c r="B29" s="184">
        <v>6</v>
      </c>
    </row>
    <row r="30" spans="1:2">
      <c r="A30" s="28" t="s">
        <v>238</v>
      </c>
      <c r="B30" s="184">
        <v>26</v>
      </c>
    </row>
    <row r="31" spans="1:2">
      <c r="A31" s="28" t="s">
        <v>229</v>
      </c>
      <c r="B31" s="184">
        <v>8</v>
      </c>
    </row>
    <row r="32" spans="1:2">
      <c r="A32" s="70"/>
      <c r="B32" s="184"/>
    </row>
    <row r="33" spans="1:2">
      <c r="A33" s="10">
        <v>2015</v>
      </c>
      <c r="B33" s="187">
        <f>SUM(B34:B45)</f>
        <v>1485</v>
      </c>
    </row>
    <row r="34" spans="1:2">
      <c r="A34" s="28" t="s">
        <v>239</v>
      </c>
      <c r="B34" s="184">
        <v>34</v>
      </c>
    </row>
    <row r="35" spans="1:2">
      <c r="A35" s="28" t="s">
        <v>230</v>
      </c>
      <c r="B35" s="184">
        <v>39</v>
      </c>
    </row>
    <row r="36" spans="1:2">
      <c r="A36" s="28" t="s">
        <v>231</v>
      </c>
      <c r="B36" s="184">
        <v>50</v>
      </c>
    </row>
    <row r="37" spans="1:2">
      <c r="A37" s="28" t="s">
        <v>232</v>
      </c>
      <c r="B37" s="184">
        <v>49</v>
      </c>
    </row>
    <row r="38" spans="1:2">
      <c r="A38" s="28" t="s">
        <v>233</v>
      </c>
      <c r="B38" s="184">
        <v>85</v>
      </c>
    </row>
    <row r="39" spans="1:2">
      <c r="A39" s="28" t="s">
        <v>234</v>
      </c>
      <c r="B39" s="184">
        <v>109</v>
      </c>
    </row>
    <row r="40" spans="1:2">
      <c r="A40" s="28" t="s">
        <v>235</v>
      </c>
      <c r="B40" s="184">
        <v>119</v>
      </c>
    </row>
    <row r="41" spans="1:2">
      <c r="A41" s="28" t="s">
        <v>227</v>
      </c>
      <c r="B41" s="184">
        <v>127</v>
      </c>
    </row>
    <row r="42" spans="1:2">
      <c r="A42" s="28" t="s">
        <v>228</v>
      </c>
      <c r="B42" s="184">
        <v>186</v>
      </c>
    </row>
    <row r="43" spans="1:2">
      <c r="A43" s="28" t="s">
        <v>237</v>
      </c>
      <c r="B43" s="184">
        <v>211</v>
      </c>
    </row>
    <row r="44" spans="1:2">
      <c r="A44" s="28" t="s">
        <v>238</v>
      </c>
      <c r="B44" s="184">
        <v>239</v>
      </c>
    </row>
    <row r="45" spans="1:2">
      <c r="A45" s="28" t="s">
        <v>229</v>
      </c>
      <c r="B45" s="184">
        <v>237</v>
      </c>
    </row>
    <row r="46" spans="1:2">
      <c r="A46" s="71"/>
      <c r="B46" s="16"/>
    </row>
    <row r="47" spans="1:2" s="72" customFormat="1">
      <c r="A47" s="18" t="s">
        <v>57</v>
      </c>
      <c r="B47" s="1"/>
    </row>
    <row r="48" spans="1:2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</sheetData>
  <mergeCells count="5">
    <mergeCell ref="A3:B3"/>
    <mergeCell ref="A4:B4"/>
    <mergeCell ref="A5:B5"/>
    <mergeCell ref="A6:B6"/>
    <mergeCell ref="A8:A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6"/>
  <sheetViews>
    <sheetView topLeftCell="A7" zoomScale="89" zoomScaleNormal="89" workbookViewId="0">
      <selection activeCell="B19" sqref="B19:B23"/>
    </sheetView>
  </sheetViews>
  <sheetFormatPr baseColWidth="10" defaultColWidth="0" defaultRowHeight="18.75" zeroHeight="1"/>
  <cols>
    <col min="1" max="1" width="52.140625" style="21" bestFit="1" customWidth="1"/>
    <col min="2" max="2" width="34.28515625" style="21" customWidth="1"/>
    <col min="3" max="16384" width="11.42578125" style="21" hidden="1"/>
  </cols>
  <sheetData>
    <row r="1" spans="1:2">
      <c r="A1" s="73" t="s">
        <v>240</v>
      </c>
      <c r="B1" s="74"/>
    </row>
    <row r="2" spans="1:2">
      <c r="A2" s="5"/>
      <c r="B2" s="5"/>
    </row>
    <row r="3" spans="1:2">
      <c r="A3" s="190" t="s">
        <v>102</v>
      </c>
      <c r="B3" s="190"/>
    </row>
    <row r="4" spans="1:2">
      <c r="A4" s="190" t="s">
        <v>103</v>
      </c>
      <c r="B4" s="190"/>
    </row>
    <row r="5" spans="1:2">
      <c r="A5" s="190" t="s">
        <v>241</v>
      </c>
      <c r="B5" s="190"/>
    </row>
    <row r="6" spans="1:2">
      <c r="A6" s="190" t="s">
        <v>106</v>
      </c>
      <c r="B6" s="190"/>
    </row>
    <row r="7" spans="1:2">
      <c r="A7" s="7"/>
      <c r="B7" s="7"/>
    </row>
    <row r="8" spans="1:2">
      <c r="A8" s="75"/>
      <c r="B8" s="76"/>
    </row>
    <row r="9" spans="1:2">
      <c r="A9" s="77" t="s">
        <v>242</v>
      </c>
      <c r="B9" s="78" t="s">
        <v>7</v>
      </c>
    </row>
    <row r="10" spans="1:2">
      <c r="A10" s="79"/>
      <c r="B10" s="80"/>
    </row>
    <row r="11" spans="1:2">
      <c r="A11" s="58"/>
      <c r="B11" s="35"/>
    </row>
    <row r="12" spans="1:2">
      <c r="A12" s="58" t="s">
        <v>9</v>
      </c>
      <c r="B12" s="11">
        <f>SUM(B14:B23)</f>
        <v>1586</v>
      </c>
    </row>
    <row r="13" spans="1:2">
      <c r="A13" s="58"/>
      <c r="B13" s="11"/>
    </row>
    <row r="14" spans="1:2">
      <c r="A14" s="5" t="s">
        <v>243</v>
      </c>
      <c r="B14" s="184">
        <v>237</v>
      </c>
    </row>
    <row r="15" spans="1:2">
      <c r="A15" s="5" t="s">
        <v>244</v>
      </c>
      <c r="B15" s="184">
        <v>239</v>
      </c>
    </row>
    <row r="16" spans="1:2">
      <c r="A16" s="5" t="s">
        <v>245</v>
      </c>
      <c r="B16" s="184">
        <v>211</v>
      </c>
    </row>
    <row r="17" spans="1:2">
      <c r="A17" s="5" t="s">
        <v>246</v>
      </c>
      <c r="B17" s="184">
        <v>432</v>
      </c>
    </row>
    <row r="18" spans="1:2">
      <c r="A18" s="5" t="s">
        <v>247</v>
      </c>
      <c r="B18" s="184">
        <v>243</v>
      </c>
    </row>
    <row r="19" spans="1:2">
      <c r="A19" s="5" t="s">
        <v>248</v>
      </c>
      <c r="B19" s="184">
        <v>123</v>
      </c>
    </row>
    <row r="20" spans="1:2">
      <c r="A20" s="5" t="s">
        <v>249</v>
      </c>
      <c r="B20" s="184">
        <v>61</v>
      </c>
    </row>
    <row r="21" spans="1:2">
      <c r="A21" s="5" t="s">
        <v>250</v>
      </c>
      <c r="B21" s="184">
        <v>20</v>
      </c>
    </row>
    <row r="22" spans="1:2">
      <c r="A22" s="5" t="s">
        <v>251</v>
      </c>
      <c r="B22" s="184">
        <v>18</v>
      </c>
    </row>
    <row r="23" spans="1:2" ht="22.5">
      <c r="A23" s="5" t="s">
        <v>326</v>
      </c>
      <c r="B23" s="184">
        <v>2</v>
      </c>
    </row>
    <row r="24" spans="1:2">
      <c r="A24" s="81"/>
      <c r="B24" s="185"/>
    </row>
    <row r="25" spans="1:2">
      <c r="A25" s="51" t="s">
        <v>347</v>
      </c>
      <c r="B25" s="2"/>
    </row>
    <row r="26" spans="1:2">
      <c r="A26" s="51" t="s">
        <v>57</v>
      </c>
      <c r="B26" s="2"/>
    </row>
  </sheetData>
  <mergeCells count="4">
    <mergeCell ref="A3:B3"/>
    <mergeCell ref="A4:B4"/>
    <mergeCell ref="A5:B5"/>
    <mergeCell ref="A6:B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67"/>
  <sheetViews>
    <sheetView zoomScale="84" zoomScaleNormal="84" workbookViewId="0">
      <selection activeCell="B51" sqref="B51"/>
    </sheetView>
  </sheetViews>
  <sheetFormatPr baseColWidth="10" defaultColWidth="0" defaultRowHeight="18.75" zeroHeight="1"/>
  <cols>
    <col min="1" max="1" width="75.28515625" style="21" customWidth="1"/>
    <col min="2" max="2" width="41.42578125" style="21" customWidth="1"/>
    <col min="3" max="4" width="0" style="21" hidden="1" customWidth="1"/>
    <col min="5" max="16384" width="11.42578125" style="21" hidden="1"/>
  </cols>
  <sheetData>
    <row r="1" spans="1:2">
      <c r="A1" s="82" t="s">
        <v>252</v>
      </c>
      <c r="B1" s="74"/>
    </row>
    <row r="2" spans="1:2">
      <c r="A2" s="82"/>
      <c r="B2" s="83"/>
    </row>
    <row r="3" spans="1:2">
      <c r="A3" s="190" t="s">
        <v>253</v>
      </c>
      <c r="B3" s="190"/>
    </row>
    <row r="4" spans="1:2">
      <c r="A4" s="190" t="s">
        <v>3</v>
      </c>
      <c r="B4" s="190"/>
    </row>
    <row r="5" spans="1:2">
      <c r="A5" s="190" t="s">
        <v>254</v>
      </c>
      <c r="B5" s="190"/>
    </row>
    <row r="6" spans="1:2">
      <c r="A6" s="190" t="s">
        <v>106</v>
      </c>
      <c r="B6" s="190"/>
    </row>
    <row r="7" spans="1:2">
      <c r="A7" s="84"/>
      <c r="B7" s="84"/>
    </row>
    <row r="8" spans="1:2" ht="24" customHeight="1">
      <c r="A8" s="212" t="s">
        <v>255</v>
      </c>
      <c r="B8" s="194" t="s">
        <v>7</v>
      </c>
    </row>
    <row r="9" spans="1:2">
      <c r="A9" s="213" t="s">
        <v>255</v>
      </c>
      <c r="B9" s="195"/>
    </row>
    <row r="10" spans="1:2">
      <c r="A10" s="214"/>
      <c r="B10" s="196"/>
    </row>
    <row r="11" spans="1:2">
      <c r="A11" s="85"/>
      <c r="B11" s="24"/>
    </row>
    <row r="12" spans="1:2">
      <c r="A12" s="40" t="s">
        <v>8</v>
      </c>
      <c r="B12" s="11">
        <f>SUM(B14,B36)</f>
        <v>224</v>
      </c>
    </row>
    <row r="13" spans="1:2">
      <c r="A13" s="40"/>
      <c r="B13" s="11"/>
    </row>
    <row r="14" spans="1:2">
      <c r="A14" s="86" t="s">
        <v>256</v>
      </c>
      <c r="B14" s="11">
        <f>SUM(B15:B34)</f>
        <v>162</v>
      </c>
    </row>
    <row r="15" spans="1:2">
      <c r="A15" s="14" t="s">
        <v>11</v>
      </c>
      <c r="B15" s="87">
        <v>3</v>
      </c>
    </row>
    <row r="16" spans="1:2">
      <c r="A16" s="14" t="s">
        <v>14</v>
      </c>
      <c r="B16" s="88">
        <v>21</v>
      </c>
    </row>
    <row r="17" spans="1:2">
      <c r="A17" s="14" t="s">
        <v>17</v>
      </c>
      <c r="B17" s="89">
        <v>32</v>
      </c>
    </row>
    <row r="18" spans="1:2">
      <c r="A18" s="14" t="s">
        <v>18</v>
      </c>
      <c r="B18" s="88">
        <v>8</v>
      </c>
    </row>
    <row r="19" spans="1:2">
      <c r="A19" s="14" t="s">
        <v>20</v>
      </c>
      <c r="B19" s="88">
        <v>11</v>
      </c>
    </row>
    <row r="20" spans="1:2">
      <c r="A20" s="14" t="s">
        <v>22</v>
      </c>
      <c r="B20" s="12">
        <v>4</v>
      </c>
    </row>
    <row r="21" spans="1:2">
      <c r="A21" s="14" t="s">
        <v>27</v>
      </c>
      <c r="B21" s="12">
        <v>8</v>
      </c>
    </row>
    <row r="22" spans="1:2">
      <c r="A22" s="14" t="s">
        <v>28</v>
      </c>
      <c r="B22" s="12">
        <v>1</v>
      </c>
    </row>
    <row r="23" spans="1:2">
      <c r="A23" s="14" t="s">
        <v>30</v>
      </c>
      <c r="B23" s="12">
        <v>5</v>
      </c>
    </row>
    <row r="24" spans="1:2">
      <c r="A24" s="14" t="s">
        <v>32</v>
      </c>
      <c r="B24" s="12">
        <v>1</v>
      </c>
    </row>
    <row r="25" spans="1:2">
      <c r="A25" s="14" t="s">
        <v>34</v>
      </c>
      <c r="B25" s="12">
        <v>8</v>
      </c>
    </row>
    <row r="26" spans="1:2">
      <c r="A26" s="14" t="s">
        <v>257</v>
      </c>
      <c r="B26" s="12">
        <v>1</v>
      </c>
    </row>
    <row r="27" spans="1:2">
      <c r="A27" s="14" t="s">
        <v>40</v>
      </c>
      <c r="B27" s="12">
        <v>9</v>
      </c>
    </row>
    <row r="28" spans="1:2">
      <c r="A28" s="14" t="s">
        <v>42</v>
      </c>
      <c r="B28" s="12">
        <v>4</v>
      </c>
    </row>
    <row r="29" spans="1:2">
      <c r="A29" s="14" t="s">
        <v>44</v>
      </c>
      <c r="B29" s="12">
        <v>1</v>
      </c>
    </row>
    <row r="30" spans="1:2">
      <c r="A30" s="14" t="s">
        <v>258</v>
      </c>
      <c r="B30" s="12">
        <v>4</v>
      </c>
    </row>
    <row r="31" spans="1:2">
      <c r="A31" s="14" t="s">
        <v>259</v>
      </c>
      <c r="B31" s="12">
        <v>1</v>
      </c>
    </row>
    <row r="32" spans="1:2">
      <c r="A32" s="14" t="s">
        <v>260</v>
      </c>
      <c r="B32" s="12">
        <v>2</v>
      </c>
    </row>
    <row r="33" spans="1:2">
      <c r="A33" s="14" t="s">
        <v>51</v>
      </c>
      <c r="B33" s="12">
        <v>27</v>
      </c>
    </row>
    <row r="34" spans="1:2">
      <c r="A34" s="14" t="s">
        <v>54</v>
      </c>
      <c r="B34" s="12">
        <v>11</v>
      </c>
    </row>
    <row r="35" spans="1:2">
      <c r="A35" s="14"/>
      <c r="B35" s="12"/>
    </row>
    <row r="36" spans="1:2">
      <c r="A36" s="90" t="s">
        <v>261</v>
      </c>
      <c r="B36" s="11">
        <f>SUM(B37:B53)</f>
        <v>62</v>
      </c>
    </row>
    <row r="37" spans="1:2">
      <c r="A37" s="30" t="s">
        <v>61</v>
      </c>
      <c r="B37" s="12">
        <v>7</v>
      </c>
    </row>
    <row r="38" spans="1:2">
      <c r="A38" s="30" t="s">
        <v>66</v>
      </c>
      <c r="B38" s="12">
        <v>3</v>
      </c>
    </row>
    <row r="39" spans="1:2">
      <c r="A39" s="30" t="s">
        <v>65</v>
      </c>
      <c r="B39" s="12">
        <v>3</v>
      </c>
    </row>
    <row r="40" spans="1:2">
      <c r="A40" s="30" t="s">
        <v>64</v>
      </c>
      <c r="B40" s="12">
        <v>3</v>
      </c>
    </row>
    <row r="41" spans="1:2">
      <c r="A41" s="30" t="s">
        <v>262</v>
      </c>
      <c r="B41" s="12">
        <v>5</v>
      </c>
    </row>
    <row r="42" spans="1:2">
      <c r="A42" s="30" t="s">
        <v>69</v>
      </c>
      <c r="B42" s="12">
        <v>3</v>
      </c>
    </row>
    <row r="43" spans="1:2">
      <c r="A43" s="26" t="s">
        <v>263</v>
      </c>
      <c r="B43" s="12">
        <v>2</v>
      </c>
    </row>
    <row r="44" spans="1:2">
      <c r="A44" s="91" t="s">
        <v>74</v>
      </c>
      <c r="B44" s="12">
        <v>4</v>
      </c>
    </row>
    <row r="45" spans="1:2">
      <c r="A45" s="30" t="s">
        <v>73</v>
      </c>
      <c r="B45" s="12">
        <v>3</v>
      </c>
    </row>
    <row r="46" spans="1:2">
      <c r="A46" s="30" t="s">
        <v>75</v>
      </c>
      <c r="B46" s="12">
        <v>1</v>
      </c>
    </row>
    <row r="47" spans="1:2">
      <c r="A47" s="30" t="s">
        <v>77</v>
      </c>
      <c r="B47" s="12">
        <v>2</v>
      </c>
    </row>
    <row r="48" spans="1:2">
      <c r="A48" s="30" t="s">
        <v>80</v>
      </c>
      <c r="B48" s="12">
        <v>1</v>
      </c>
    </row>
    <row r="49" spans="1:2">
      <c r="A49" s="30" t="s">
        <v>81</v>
      </c>
      <c r="B49" s="12">
        <v>8</v>
      </c>
    </row>
    <row r="50" spans="1:2">
      <c r="A50" s="30" t="s">
        <v>86</v>
      </c>
      <c r="B50" s="12">
        <v>9</v>
      </c>
    </row>
    <row r="51" spans="1:2">
      <c r="A51" s="30" t="s">
        <v>88</v>
      </c>
      <c r="B51" s="12">
        <v>1</v>
      </c>
    </row>
    <row r="52" spans="1:2">
      <c r="A52" s="30" t="s">
        <v>93</v>
      </c>
      <c r="B52" s="12">
        <v>6</v>
      </c>
    </row>
    <row r="53" spans="1:2">
      <c r="A53" s="30" t="s">
        <v>97</v>
      </c>
      <c r="B53" s="12">
        <v>1</v>
      </c>
    </row>
    <row r="54" spans="1:2">
      <c r="A54" s="31"/>
      <c r="B54" s="16"/>
    </row>
    <row r="55" spans="1:2">
      <c r="A55" s="51" t="s">
        <v>57</v>
      </c>
      <c r="B55" s="22"/>
    </row>
    <row r="56" spans="1:2" hidden="1"/>
    <row r="57" spans="1:2" hidden="1"/>
    <row r="58" spans="1:2" hidden="1"/>
    <row r="59" spans="1:2" hidden="1"/>
    <row r="60" spans="1:2" hidden="1"/>
    <row r="61" spans="1:2" hidden="1"/>
    <row r="62" spans="1:2" hidden="1"/>
    <row r="63" spans="1:2" hidden="1"/>
    <row r="64" spans="1:2" hidden="1"/>
    <row r="65" hidden="1"/>
    <row r="66" hidden="1"/>
    <row r="67"/>
  </sheetData>
  <mergeCells count="6">
    <mergeCell ref="A3:B3"/>
    <mergeCell ref="A4:B4"/>
    <mergeCell ref="A5:B5"/>
    <mergeCell ref="A6:B6"/>
    <mergeCell ref="B8:B10"/>
    <mergeCell ref="A8:A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XFC21"/>
  <sheetViews>
    <sheetView zoomScale="87" zoomScaleNormal="87" workbookViewId="0">
      <selection activeCell="A15" sqref="A15"/>
    </sheetView>
  </sheetViews>
  <sheetFormatPr baseColWidth="10" defaultColWidth="0" defaultRowHeight="18.75" zeroHeight="1"/>
  <cols>
    <col min="1" max="1" width="64.28515625" style="21" customWidth="1"/>
    <col min="2" max="2" width="14.42578125" style="21" customWidth="1"/>
    <col min="3" max="3" width="17.140625" style="21" customWidth="1"/>
    <col min="4" max="4" width="19.42578125" style="21" customWidth="1"/>
    <col min="5" max="16383" width="11.42578125" style="21" hidden="1"/>
    <col min="16384" max="16384" width="5.7109375" style="21" hidden="1" customWidth="1"/>
  </cols>
  <sheetData>
    <row r="1" spans="1:4">
      <c r="A1" s="93" t="s">
        <v>264</v>
      </c>
      <c r="B1" s="93"/>
      <c r="C1" s="93"/>
      <c r="D1" s="93"/>
    </row>
    <row r="2" spans="1:4">
      <c r="A2" s="94"/>
      <c r="B2" s="94"/>
      <c r="C2" s="94"/>
      <c r="D2" s="94"/>
    </row>
    <row r="3" spans="1:4">
      <c r="A3" s="190" t="s">
        <v>265</v>
      </c>
      <c r="B3" s="190"/>
      <c r="C3" s="190"/>
      <c r="D3" s="190"/>
    </row>
    <row r="4" spans="1:4">
      <c r="A4" s="190" t="s">
        <v>3</v>
      </c>
      <c r="B4" s="190"/>
      <c r="C4" s="190"/>
      <c r="D4" s="190"/>
    </row>
    <row r="5" spans="1:4">
      <c r="A5" s="190" t="s">
        <v>266</v>
      </c>
      <c r="B5" s="190"/>
      <c r="C5" s="190"/>
      <c r="D5" s="190"/>
    </row>
    <row r="6" spans="1:4">
      <c r="A6" s="190" t="s">
        <v>267</v>
      </c>
      <c r="B6" s="190"/>
      <c r="C6" s="190"/>
      <c r="D6" s="190"/>
    </row>
    <row r="7" spans="1:4">
      <c r="A7" s="190" t="s">
        <v>106</v>
      </c>
      <c r="B7" s="190"/>
      <c r="C7" s="190"/>
      <c r="D7" s="190"/>
    </row>
    <row r="8" spans="1:4">
      <c r="A8" s="84"/>
      <c r="B8" s="84"/>
      <c r="C8" s="84"/>
      <c r="D8" s="84"/>
    </row>
    <row r="9" spans="1:4">
      <c r="A9" s="215" t="s">
        <v>268</v>
      </c>
      <c r="B9" s="217" t="s">
        <v>9</v>
      </c>
      <c r="C9" s="219" t="s">
        <v>269</v>
      </c>
      <c r="D9" s="220"/>
    </row>
    <row r="10" spans="1:4" ht="37.5">
      <c r="A10" s="216"/>
      <c r="B10" s="218"/>
      <c r="C10" s="95" t="s">
        <v>270</v>
      </c>
      <c r="D10" s="96" t="s">
        <v>271</v>
      </c>
    </row>
    <row r="11" spans="1:4">
      <c r="A11" s="97"/>
      <c r="B11" s="98"/>
      <c r="C11" s="98"/>
      <c r="D11" s="99"/>
    </row>
    <row r="12" spans="1:4">
      <c r="A12" s="40" t="s">
        <v>8</v>
      </c>
      <c r="B12" s="100">
        <f>SUM(B14:B18)</f>
        <v>224</v>
      </c>
      <c r="C12" s="100">
        <f>SUM(C14:C18)</f>
        <v>62</v>
      </c>
      <c r="D12" s="11">
        <f>SUM(D14:D18)</f>
        <v>162</v>
      </c>
    </row>
    <row r="13" spans="1:4">
      <c r="A13" s="40"/>
      <c r="B13" s="41"/>
      <c r="C13" s="41"/>
      <c r="D13" s="42"/>
    </row>
    <row r="14" spans="1:4">
      <c r="A14" s="8" t="s">
        <v>272</v>
      </c>
      <c r="B14" s="45">
        <f>SUM(C14:D14)</f>
        <v>123</v>
      </c>
      <c r="C14" s="45">
        <v>42</v>
      </c>
      <c r="D14" s="46">
        <v>81</v>
      </c>
    </row>
    <row r="15" spans="1:4">
      <c r="A15" s="8" t="s">
        <v>273</v>
      </c>
      <c r="B15" s="45">
        <f>SUM(C15:D15)</f>
        <v>61</v>
      </c>
      <c r="C15" s="45">
        <v>15</v>
      </c>
      <c r="D15" s="46">
        <v>46</v>
      </c>
    </row>
    <row r="16" spans="1:4">
      <c r="A16" s="8" t="s">
        <v>274</v>
      </c>
      <c r="B16" s="45">
        <f>SUM(C16:D16)</f>
        <v>20</v>
      </c>
      <c r="C16" s="45">
        <v>5</v>
      </c>
      <c r="D16" s="46">
        <v>15</v>
      </c>
    </row>
    <row r="17" spans="1:4">
      <c r="A17" s="8" t="s">
        <v>275</v>
      </c>
      <c r="B17" s="45">
        <f>SUM(C17:D17)</f>
        <v>18</v>
      </c>
      <c r="C17" s="45">
        <v>0</v>
      </c>
      <c r="D17" s="46">
        <v>18</v>
      </c>
    </row>
    <row r="18" spans="1:4" ht="22.5">
      <c r="A18" s="8" t="s">
        <v>327</v>
      </c>
      <c r="B18" s="45">
        <f>SUM(C18:D18)</f>
        <v>2</v>
      </c>
      <c r="C18" s="45">
        <v>0</v>
      </c>
      <c r="D18" s="46">
        <v>2</v>
      </c>
    </row>
    <row r="19" spans="1:4">
      <c r="A19" s="101"/>
      <c r="B19" s="49"/>
      <c r="C19" s="102"/>
      <c r="D19" s="103"/>
    </row>
    <row r="20" spans="1:4">
      <c r="A20" s="51" t="s">
        <v>347</v>
      </c>
      <c r="B20" s="104"/>
      <c r="C20" s="105"/>
      <c r="D20" s="105"/>
    </row>
    <row r="21" spans="1:4">
      <c r="A21" s="51" t="s">
        <v>57</v>
      </c>
      <c r="B21" s="51"/>
      <c r="C21" s="51"/>
      <c r="D21" s="51"/>
    </row>
  </sheetData>
  <mergeCells count="8">
    <mergeCell ref="A9:A10"/>
    <mergeCell ref="B9:B10"/>
    <mergeCell ref="C9:D9"/>
    <mergeCell ref="A3:D3"/>
    <mergeCell ref="A4:D4"/>
    <mergeCell ref="A5:D5"/>
    <mergeCell ref="A6:D6"/>
    <mergeCell ref="A7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amenac</cp:lastModifiedBy>
  <cp:lastPrinted>2016-08-22T20:19:47Z</cp:lastPrinted>
  <dcterms:created xsi:type="dcterms:W3CDTF">2016-08-19T20:37:41Z</dcterms:created>
  <dcterms:modified xsi:type="dcterms:W3CDTF">2016-12-01T21:51:43Z</dcterms:modified>
</cp:coreProperties>
</file>