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935" yWindow="45" windowWidth="7500" windowHeight="10290" tabRatio="700"/>
  </bookViews>
  <sheets>
    <sheet name="Indice" sheetId="13" r:id="rId1"/>
    <sheet name="c-1" sheetId="2" r:id="rId2"/>
    <sheet name="c-2" sheetId="3" r:id="rId3"/>
    <sheet name="c-3" sheetId="5" r:id="rId4"/>
    <sheet name="c-4" sheetId="7" r:id="rId5"/>
    <sheet name="c-5" sheetId="9" r:id="rId6"/>
    <sheet name="c-6" sheetId="10" r:id="rId7"/>
    <sheet name="c-7" sheetId="4" r:id="rId8"/>
    <sheet name="c-8" sheetId="6" r:id="rId9"/>
    <sheet name="c-9" sheetId="8" r:id="rId10"/>
    <sheet name="c-10" sheetId="11" r:id="rId11"/>
    <sheet name="c-11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'c-1'!$A$1:$I$82</definedName>
    <definedName name="_xlnm.Print_Area" localSheetId="10">'c-10'!$A$1:$I$82</definedName>
    <definedName name="_xlnm.Print_Area" localSheetId="11">'c-11'!$A$1:$G$82</definedName>
    <definedName name="_xlnm.Print_Area" localSheetId="2">'c-2'!$A$1:$I$66</definedName>
    <definedName name="_xlnm.Print_Area" localSheetId="3">'c-3'!$A$1:$S$84</definedName>
    <definedName name="_xlnm.Print_Area" localSheetId="4">'c-4'!$A$1:$O$82</definedName>
    <definedName name="_xlnm.Print_Area" localSheetId="5">'c-5'!$A$1:$C$31</definedName>
    <definedName name="_xlnm.Print_Area" localSheetId="6">'c-6'!$A$1:$C$59</definedName>
    <definedName name="_xlnm.Print_Area" localSheetId="7">'c-7'!$A$1:$K$84</definedName>
    <definedName name="_xlnm.Print_Area" localSheetId="8">'c-8'!$A$1:$J$84</definedName>
    <definedName name="_xlnm.Print_Area" localSheetId="9">'c-9'!$A$1:$I$83</definedName>
    <definedName name="_xlnm.Print_Area" localSheetId="0">Indice!$A$1:$B$44</definedName>
    <definedName name="cccc">#REF!</definedName>
    <definedName name="dd">#REF!</definedName>
    <definedName name="ddd" localSheetId="0">#REF!</definedName>
    <definedName name="ddd">[1]c30!#REF!</definedName>
    <definedName name="Excel_BuiltIn__FilterDatabase">NA()</definedName>
    <definedName name="Excel_BuiltIn__FilterDatabase_1" localSheetId="0">[2]C1!#REF!</definedName>
    <definedName name="Excel_BuiltIn__FilterDatabase_1">#REF!</definedName>
    <definedName name="Excel_BuiltIn__FilterDatabase_2">#REF!</definedName>
    <definedName name="Excel_BuiltIn__FilterDatabase_3" localSheetId="0">[2]C4!#REF!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[3]C4!#REF!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0">#REF!</definedName>
    <definedName name="Excel_BuiltIn_Print_Area_1">[1]c30!#REF!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>#REF!</definedName>
    <definedName name="FOFO1_7" localSheetId="0">#REF!</definedName>
    <definedName name="FOFO1_7">#REF!</definedName>
    <definedName name="H">#REF!</definedName>
    <definedName name="HJ">#REF!</definedName>
    <definedName name="Listadesplegable1_6" localSheetId="0">'[4]menores sentenciados'!#REF!</definedName>
    <definedName name="Listadesplegable1_6">'[4]menores sentenciados'!#REF!</definedName>
    <definedName name="n">#REF!</definedName>
    <definedName name="Nuevo" localSheetId="0">#REF!</definedName>
    <definedName name="Nuevo">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[3]C4!#REF!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xxx">'[5]Juzgados '!#REF!</definedName>
  </definedNames>
  <calcPr calcId="152511"/>
</workbook>
</file>

<file path=xl/calcChain.xml><?xml version="1.0" encoding="utf-8"?>
<calcChain xmlns="http://schemas.openxmlformats.org/spreadsheetml/2006/main">
  <c r="C77" i="12"/>
  <c r="D77"/>
  <c r="E77"/>
  <c r="F77"/>
  <c r="G77"/>
  <c r="C73"/>
  <c r="D73"/>
  <c r="E73"/>
  <c r="F73"/>
  <c r="G73"/>
  <c r="C67"/>
  <c r="D67"/>
  <c r="E67"/>
  <c r="F67"/>
  <c r="G67"/>
  <c r="C63"/>
  <c r="D63"/>
  <c r="E63"/>
  <c r="F63"/>
  <c r="G63"/>
  <c r="C57"/>
  <c r="D57"/>
  <c r="E57"/>
  <c r="F57"/>
  <c r="G57"/>
  <c r="C53"/>
  <c r="D53"/>
  <c r="E53"/>
  <c r="F53"/>
  <c r="G53"/>
  <c r="C49"/>
  <c r="D49"/>
  <c r="E49"/>
  <c r="F49"/>
  <c r="G49"/>
  <c r="C44"/>
  <c r="D44"/>
  <c r="E44"/>
  <c r="F44"/>
  <c r="G44"/>
  <c r="C39"/>
  <c r="D39"/>
  <c r="E39"/>
  <c r="F39"/>
  <c r="G39"/>
  <c r="C35"/>
  <c r="D35"/>
  <c r="E35"/>
  <c r="F35"/>
  <c r="G35"/>
  <c r="C29"/>
  <c r="D29"/>
  <c r="E29"/>
  <c r="F29"/>
  <c r="G29"/>
  <c r="C25"/>
  <c r="D25"/>
  <c r="E25"/>
  <c r="F25"/>
  <c r="G25"/>
  <c r="C20"/>
  <c r="D20"/>
  <c r="E20"/>
  <c r="F20"/>
  <c r="G20"/>
  <c r="C17"/>
  <c r="D17"/>
  <c r="E17"/>
  <c r="F17"/>
  <c r="G17"/>
  <c r="C13"/>
  <c r="D13"/>
  <c r="E13"/>
  <c r="F13"/>
  <c r="G13"/>
  <c r="B15"/>
  <c r="B18"/>
  <c r="B21"/>
  <c r="B22"/>
  <c r="B23"/>
  <c r="B26"/>
  <c r="B27"/>
  <c r="B30"/>
  <c r="B31"/>
  <c r="B32"/>
  <c r="B33"/>
  <c r="B36"/>
  <c r="B37"/>
  <c r="B40"/>
  <c r="B39" s="1"/>
  <c r="B41"/>
  <c r="B42"/>
  <c r="B45"/>
  <c r="B46"/>
  <c r="B47"/>
  <c r="B50"/>
  <c r="B51"/>
  <c r="B49" s="1"/>
  <c r="B54"/>
  <c r="B55"/>
  <c r="B58"/>
  <c r="B59"/>
  <c r="B60"/>
  <c r="B61"/>
  <c r="B64"/>
  <c r="B65"/>
  <c r="B68"/>
  <c r="B67" s="1"/>
  <c r="B69"/>
  <c r="B70"/>
  <c r="B71"/>
  <c r="B74"/>
  <c r="B73" s="1"/>
  <c r="B75"/>
  <c r="B78"/>
  <c r="B79"/>
  <c r="B14"/>
  <c r="B13" s="1"/>
  <c r="D77" i="11"/>
  <c r="E77"/>
  <c r="G77"/>
  <c r="H77"/>
  <c r="I77"/>
  <c r="D73"/>
  <c r="E73"/>
  <c r="G73"/>
  <c r="H73"/>
  <c r="I73"/>
  <c r="D67"/>
  <c r="E67"/>
  <c r="G67"/>
  <c r="H67"/>
  <c r="I67"/>
  <c r="B67"/>
  <c r="D63"/>
  <c r="E63"/>
  <c r="G63"/>
  <c r="H63"/>
  <c r="I63"/>
  <c r="D57"/>
  <c r="E57"/>
  <c r="G57"/>
  <c r="H57"/>
  <c r="I57"/>
  <c r="B57"/>
  <c r="D53"/>
  <c r="E53"/>
  <c r="G53"/>
  <c r="H53"/>
  <c r="I53"/>
  <c r="D49"/>
  <c r="E49"/>
  <c r="G49"/>
  <c r="H49"/>
  <c r="I49"/>
  <c r="D44"/>
  <c r="E44"/>
  <c r="G44"/>
  <c r="H44"/>
  <c r="I44"/>
  <c r="B44"/>
  <c r="D39"/>
  <c r="E39"/>
  <c r="G39"/>
  <c r="H39"/>
  <c r="I39"/>
  <c r="D35"/>
  <c r="E35"/>
  <c r="G35"/>
  <c r="H35"/>
  <c r="I35"/>
  <c r="B39"/>
  <c r="D29"/>
  <c r="E29"/>
  <c r="G29"/>
  <c r="H29"/>
  <c r="I29"/>
  <c r="D25"/>
  <c r="E25"/>
  <c r="G25"/>
  <c r="H25"/>
  <c r="I25"/>
  <c r="B29"/>
  <c r="D20"/>
  <c r="E20"/>
  <c r="G20"/>
  <c r="H20"/>
  <c r="I20"/>
  <c r="B20"/>
  <c r="D17"/>
  <c r="E17"/>
  <c r="G17"/>
  <c r="H17"/>
  <c r="I17"/>
  <c r="B17"/>
  <c r="D13"/>
  <c r="E13"/>
  <c r="G13"/>
  <c r="H13"/>
  <c r="I13"/>
  <c r="B77"/>
  <c r="B73"/>
  <c r="B63"/>
  <c r="B53"/>
  <c r="B49"/>
  <c r="B35"/>
  <c r="B25"/>
  <c r="B13"/>
  <c r="F15"/>
  <c r="F18"/>
  <c r="F17" s="1"/>
  <c r="F21"/>
  <c r="F22"/>
  <c r="F23"/>
  <c r="F26"/>
  <c r="F27"/>
  <c r="F30"/>
  <c r="F31"/>
  <c r="F32"/>
  <c r="F33"/>
  <c r="F36"/>
  <c r="F37"/>
  <c r="F35" s="1"/>
  <c r="F40"/>
  <c r="F39" s="1"/>
  <c r="F41"/>
  <c r="F42"/>
  <c r="F45"/>
  <c r="F44" s="1"/>
  <c r="F46"/>
  <c r="F47"/>
  <c r="F50"/>
  <c r="F51"/>
  <c r="F54"/>
  <c r="F55"/>
  <c r="F58"/>
  <c r="F59"/>
  <c r="F60"/>
  <c r="F61"/>
  <c r="F64"/>
  <c r="F65"/>
  <c r="F68"/>
  <c r="F69"/>
  <c r="F70"/>
  <c r="F71"/>
  <c r="F74"/>
  <c r="F73" s="1"/>
  <c r="F75"/>
  <c r="F78"/>
  <c r="F79"/>
  <c r="F14"/>
  <c r="F13" s="1"/>
  <c r="C15"/>
  <c r="C18"/>
  <c r="C17" s="1"/>
  <c r="C21"/>
  <c r="C22"/>
  <c r="C20" s="1"/>
  <c r="C23"/>
  <c r="C26"/>
  <c r="C27"/>
  <c r="C30"/>
  <c r="C29" s="1"/>
  <c r="C31"/>
  <c r="C32"/>
  <c r="C33"/>
  <c r="C36"/>
  <c r="C37"/>
  <c r="C40"/>
  <c r="C41"/>
  <c r="C42"/>
  <c r="C45"/>
  <c r="C46"/>
  <c r="C47"/>
  <c r="C44" s="1"/>
  <c r="C50"/>
  <c r="C51"/>
  <c r="C54"/>
  <c r="C55"/>
  <c r="C58"/>
  <c r="C57" s="1"/>
  <c r="C59"/>
  <c r="C60"/>
  <c r="C61"/>
  <c r="C64"/>
  <c r="C65"/>
  <c r="C68"/>
  <c r="C69"/>
  <c r="C70"/>
  <c r="C71"/>
  <c r="C74"/>
  <c r="C75"/>
  <c r="C78"/>
  <c r="C79"/>
  <c r="C14"/>
  <c r="C78" i="8"/>
  <c r="D78"/>
  <c r="F78"/>
  <c r="G78"/>
  <c r="H78"/>
  <c r="I78"/>
  <c r="C74"/>
  <c r="D74"/>
  <c r="F74"/>
  <c r="G74"/>
  <c r="H74"/>
  <c r="I74"/>
  <c r="C68"/>
  <c r="D68"/>
  <c r="F68"/>
  <c r="G68"/>
  <c r="H68"/>
  <c r="I68"/>
  <c r="C64"/>
  <c r="D64"/>
  <c r="F64"/>
  <c r="G64"/>
  <c r="H64"/>
  <c r="I64"/>
  <c r="C58"/>
  <c r="D58"/>
  <c r="F58"/>
  <c r="G58"/>
  <c r="H58"/>
  <c r="I58"/>
  <c r="C54"/>
  <c r="D54"/>
  <c r="F54"/>
  <c r="G54"/>
  <c r="H54"/>
  <c r="I54"/>
  <c r="C50"/>
  <c r="D50"/>
  <c r="D12" s="1"/>
  <c r="F50"/>
  <c r="G50"/>
  <c r="H50"/>
  <c r="I50"/>
  <c r="C45"/>
  <c r="D45"/>
  <c r="F45"/>
  <c r="G45"/>
  <c r="H45"/>
  <c r="I45"/>
  <c r="C40"/>
  <c r="D40"/>
  <c r="F40"/>
  <c r="G40"/>
  <c r="H40"/>
  <c r="I40"/>
  <c r="C36"/>
  <c r="D36"/>
  <c r="F36"/>
  <c r="G36"/>
  <c r="H36"/>
  <c r="I36"/>
  <c r="C30"/>
  <c r="D30"/>
  <c r="F30"/>
  <c r="G30"/>
  <c r="H30"/>
  <c r="I30"/>
  <c r="C26"/>
  <c r="D26"/>
  <c r="F26"/>
  <c r="G26"/>
  <c r="H26"/>
  <c r="I26"/>
  <c r="C21"/>
  <c r="D21"/>
  <c r="F21"/>
  <c r="G21"/>
  <c r="H21"/>
  <c r="I21"/>
  <c r="C18"/>
  <c r="D18"/>
  <c r="F18"/>
  <c r="G18"/>
  <c r="H18"/>
  <c r="I18"/>
  <c r="C14"/>
  <c r="C12" s="1"/>
  <c r="D14"/>
  <c r="F14"/>
  <c r="G14"/>
  <c r="H14"/>
  <c r="I14"/>
  <c r="E16"/>
  <c r="E19"/>
  <c r="E18" s="1"/>
  <c r="E22"/>
  <c r="E23"/>
  <c r="E24"/>
  <c r="E27"/>
  <c r="E26" s="1"/>
  <c r="E28"/>
  <c r="E31"/>
  <c r="E32"/>
  <c r="E33"/>
  <c r="E34"/>
  <c r="E37"/>
  <c r="E38"/>
  <c r="E36" s="1"/>
  <c r="E41"/>
  <c r="E40" s="1"/>
  <c r="E42"/>
  <c r="E43"/>
  <c r="E46"/>
  <c r="E47"/>
  <c r="E45" s="1"/>
  <c r="E48"/>
  <c r="E51"/>
  <c r="E52"/>
  <c r="E55"/>
  <c r="E54" s="1"/>
  <c r="E56"/>
  <c r="E59"/>
  <c r="E60"/>
  <c r="E61"/>
  <c r="E62"/>
  <c r="E65"/>
  <c r="E66"/>
  <c r="E69"/>
  <c r="E68" s="1"/>
  <c r="E70"/>
  <c r="E71"/>
  <c r="E72"/>
  <c r="E75"/>
  <c r="E74" s="1"/>
  <c r="E76"/>
  <c r="E79"/>
  <c r="E80"/>
  <c r="E15"/>
  <c r="E14" s="1"/>
  <c r="B16"/>
  <c r="B19"/>
  <c r="B18" s="1"/>
  <c r="B22"/>
  <c r="B23"/>
  <c r="B24"/>
  <c r="B27"/>
  <c r="B28"/>
  <c r="B31"/>
  <c r="B30" s="1"/>
  <c r="B32"/>
  <c r="B33"/>
  <c r="B34"/>
  <c r="B37"/>
  <c r="B36" s="1"/>
  <c r="B38"/>
  <c r="B41"/>
  <c r="B42"/>
  <c r="B43"/>
  <c r="B46"/>
  <c r="B47"/>
  <c r="B48"/>
  <c r="B51"/>
  <c r="B50" s="1"/>
  <c r="B52"/>
  <c r="B55"/>
  <c r="B56"/>
  <c r="B59"/>
  <c r="B58" s="1"/>
  <c r="B60"/>
  <c r="B61"/>
  <c r="B62"/>
  <c r="B65"/>
  <c r="B64" s="1"/>
  <c r="B66"/>
  <c r="B69"/>
  <c r="B70"/>
  <c r="B71"/>
  <c r="B72"/>
  <c r="B75"/>
  <c r="B74" s="1"/>
  <c r="B76"/>
  <c r="B79"/>
  <c r="B78" s="1"/>
  <c r="B80"/>
  <c r="B15"/>
  <c r="B14" s="1"/>
  <c r="C79" i="6"/>
  <c r="D79"/>
  <c r="E79"/>
  <c r="F79"/>
  <c r="G79"/>
  <c r="H79"/>
  <c r="I79"/>
  <c r="J79"/>
  <c r="C75"/>
  <c r="D75"/>
  <c r="E75"/>
  <c r="F75"/>
  <c r="G75"/>
  <c r="H75"/>
  <c r="I75"/>
  <c r="J75"/>
  <c r="C69"/>
  <c r="D69"/>
  <c r="E69"/>
  <c r="F69"/>
  <c r="G69"/>
  <c r="H69"/>
  <c r="I69"/>
  <c r="J69"/>
  <c r="C65"/>
  <c r="D65"/>
  <c r="E65"/>
  <c r="F65"/>
  <c r="G65"/>
  <c r="H65"/>
  <c r="I65"/>
  <c r="J65"/>
  <c r="C59"/>
  <c r="D59"/>
  <c r="E59"/>
  <c r="F59"/>
  <c r="G59"/>
  <c r="H59"/>
  <c r="I59"/>
  <c r="J59"/>
  <c r="C55"/>
  <c r="D55"/>
  <c r="E55"/>
  <c r="F55"/>
  <c r="G55"/>
  <c r="H55"/>
  <c r="I55"/>
  <c r="J55"/>
  <c r="C51"/>
  <c r="D51"/>
  <c r="E51"/>
  <c r="F51"/>
  <c r="G51"/>
  <c r="H51"/>
  <c r="I51"/>
  <c r="J51"/>
  <c r="C46"/>
  <c r="D46"/>
  <c r="E46"/>
  <c r="F46"/>
  <c r="G46"/>
  <c r="H46"/>
  <c r="I46"/>
  <c r="J46"/>
  <c r="C41"/>
  <c r="D41"/>
  <c r="E41"/>
  <c r="F41"/>
  <c r="G41"/>
  <c r="H41"/>
  <c r="I41"/>
  <c r="J41"/>
  <c r="C37"/>
  <c r="D37"/>
  <c r="E37"/>
  <c r="F37"/>
  <c r="G37"/>
  <c r="H37"/>
  <c r="I37"/>
  <c r="J37"/>
  <c r="C31"/>
  <c r="D31"/>
  <c r="E31"/>
  <c r="F31"/>
  <c r="G31"/>
  <c r="H31"/>
  <c r="I31"/>
  <c r="J31"/>
  <c r="C27"/>
  <c r="D27"/>
  <c r="E27"/>
  <c r="F27"/>
  <c r="G27"/>
  <c r="H27"/>
  <c r="I27"/>
  <c r="J27"/>
  <c r="C22"/>
  <c r="D22"/>
  <c r="E22"/>
  <c r="F22"/>
  <c r="G22"/>
  <c r="H22"/>
  <c r="I22"/>
  <c r="J22"/>
  <c r="C19"/>
  <c r="D19"/>
  <c r="E19"/>
  <c r="F19"/>
  <c r="G19"/>
  <c r="H19"/>
  <c r="I19"/>
  <c r="J19"/>
  <c r="C15"/>
  <c r="C13" s="1"/>
  <c r="D15"/>
  <c r="E15"/>
  <c r="E13" s="1"/>
  <c r="F15"/>
  <c r="F13" s="1"/>
  <c r="G15"/>
  <c r="G13" s="1"/>
  <c r="H15"/>
  <c r="I15"/>
  <c r="I13" s="1"/>
  <c r="J15"/>
  <c r="J13" s="1"/>
  <c r="B17"/>
  <c r="B20"/>
  <c r="B19" s="1"/>
  <c r="B23"/>
  <c r="B24"/>
  <c r="B25"/>
  <c r="B28"/>
  <c r="B29"/>
  <c r="B32"/>
  <c r="B33"/>
  <c r="B34"/>
  <c r="B35"/>
  <c r="B38"/>
  <c r="B39"/>
  <c r="B42"/>
  <c r="B43"/>
  <c r="B44"/>
  <c r="B41" s="1"/>
  <c r="B47"/>
  <c r="B46" s="1"/>
  <c r="B48"/>
  <c r="B49"/>
  <c r="B52"/>
  <c r="B53"/>
  <c r="B51" s="1"/>
  <c r="B56"/>
  <c r="B57"/>
  <c r="B60"/>
  <c r="B61"/>
  <c r="B62"/>
  <c r="B63"/>
  <c r="B66"/>
  <c r="B67"/>
  <c r="B70"/>
  <c r="B71"/>
  <c r="B72"/>
  <c r="B73"/>
  <c r="B76"/>
  <c r="B77"/>
  <c r="B80"/>
  <c r="B81"/>
  <c r="B79" s="1"/>
  <c r="B16"/>
  <c r="B13" i="10"/>
  <c r="B14"/>
  <c r="B15"/>
  <c r="B16"/>
  <c r="B17"/>
  <c r="B18"/>
  <c r="B19"/>
  <c r="B21"/>
  <c r="B22"/>
  <c r="B23"/>
  <c r="B24"/>
  <c r="B25"/>
  <c r="B26"/>
  <c r="B27"/>
  <c r="B28"/>
  <c r="B30"/>
  <c r="B31"/>
  <c r="B32"/>
  <c r="B34"/>
  <c r="B35"/>
  <c r="B36"/>
  <c r="B38"/>
  <c r="B39"/>
  <c r="B40"/>
  <c r="B41"/>
  <c r="B43"/>
  <c r="B44"/>
  <c r="B45"/>
  <c r="B46"/>
  <c r="B47"/>
  <c r="B48"/>
  <c r="B49"/>
  <c r="B50"/>
  <c r="B51"/>
  <c r="B53"/>
  <c r="B54"/>
  <c r="B55"/>
  <c r="B56"/>
  <c r="B11"/>
  <c r="B12" i="9"/>
  <c r="B13"/>
  <c r="B14"/>
  <c r="B15"/>
  <c r="B16"/>
  <c r="B17"/>
  <c r="B18"/>
  <c r="B19"/>
  <c r="B20"/>
  <c r="B21"/>
  <c r="B22"/>
  <c r="B23"/>
  <c r="B24"/>
  <c r="B25"/>
  <c r="B26"/>
  <c r="B27"/>
  <c r="B28"/>
  <c r="O77" i="7"/>
  <c r="N77"/>
  <c r="M77"/>
  <c r="L77"/>
  <c r="K77"/>
  <c r="J77"/>
  <c r="I77"/>
  <c r="H77"/>
  <c r="G77"/>
  <c r="F77"/>
  <c r="D77"/>
  <c r="C77"/>
  <c r="C73"/>
  <c r="D73"/>
  <c r="F73"/>
  <c r="G73"/>
  <c r="H73"/>
  <c r="I73"/>
  <c r="J73"/>
  <c r="K73"/>
  <c r="L73"/>
  <c r="M73"/>
  <c r="N73"/>
  <c r="O73"/>
  <c r="C67"/>
  <c r="D67"/>
  <c r="F67"/>
  <c r="G67"/>
  <c r="H67"/>
  <c r="I67"/>
  <c r="J67"/>
  <c r="K67"/>
  <c r="L67"/>
  <c r="M67"/>
  <c r="N67"/>
  <c r="O67"/>
  <c r="C63"/>
  <c r="D63"/>
  <c r="F63"/>
  <c r="G63"/>
  <c r="H63"/>
  <c r="I63"/>
  <c r="J63"/>
  <c r="K63"/>
  <c r="L63"/>
  <c r="M63"/>
  <c r="N63"/>
  <c r="O63"/>
  <c r="C57"/>
  <c r="D57"/>
  <c r="F57"/>
  <c r="G57"/>
  <c r="H57"/>
  <c r="I57"/>
  <c r="J57"/>
  <c r="K57"/>
  <c r="L57"/>
  <c r="M57"/>
  <c r="N57"/>
  <c r="O57"/>
  <c r="C53"/>
  <c r="D53"/>
  <c r="F53"/>
  <c r="G53"/>
  <c r="H53"/>
  <c r="I53"/>
  <c r="J53"/>
  <c r="K53"/>
  <c r="L53"/>
  <c r="M53"/>
  <c r="N53"/>
  <c r="O53"/>
  <c r="C49"/>
  <c r="D49"/>
  <c r="F49"/>
  <c r="G49"/>
  <c r="H49"/>
  <c r="I49"/>
  <c r="J49"/>
  <c r="K49"/>
  <c r="L49"/>
  <c r="M49"/>
  <c r="N49"/>
  <c r="O49"/>
  <c r="C44"/>
  <c r="D44"/>
  <c r="F44"/>
  <c r="G44"/>
  <c r="H44"/>
  <c r="I44"/>
  <c r="J44"/>
  <c r="K44"/>
  <c r="L44"/>
  <c r="M44"/>
  <c r="N44"/>
  <c r="O44"/>
  <c r="C39"/>
  <c r="D39"/>
  <c r="F39"/>
  <c r="G39"/>
  <c r="H39"/>
  <c r="I39"/>
  <c r="J39"/>
  <c r="K39"/>
  <c r="L39"/>
  <c r="M39"/>
  <c r="N39"/>
  <c r="O39"/>
  <c r="C35"/>
  <c r="D35"/>
  <c r="F35"/>
  <c r="G35"/>
  <c r="H35"/>
  <c r="I35"/>
  <c r="J35"/>
  <c r="K35"/>
  <c r="L35"/>
  <c r="M35"/>
  <c r="N35"/>
  <c r="O35"/>
  <c r="C29"/>
  <c r="D29"/>
  <c r="F29"/>
  <c r="G29"/>
  <c r="H29"/>
  <c r="I29"/>
  <c r="J29"/>
  <c r="K29"/>
  <c r="L29"/>
  <c r="M29"/>
  <c r="N29"/>
  <c r="O29"/>
  <c r="C25"/>
  <c r="D25"/>
  <c r="F25"/>
  <c r="G25"/>
  <c r="H25"/>
  <c r="I25"/>
  <c r="J25"/>
  <c r="K25"/>
  <c r="L25"/>
  <c r="M25"/>
  <c r="N25"/>
  <c r="O25"/>
  <c r="C20"/>
  <c r="D20"/>
  <c r="F20"/>
  <c r="G20"/>
  <c r="H20"/>
  <c r="I20"/>
  <c r="J20"/>
  <c r="K20"/>
  <c r="L20"/>
  <c r="M20"/>
  <c r="N20"/>
  <c r="O20"/>
  <c r="C17"/>
  <c r="D17"/>
  <c r="F17"/>
  <c r="G17"/>
  <c r="H17"/>
  <c r="I17"/>
  <c r="J17"/>
  <c r="K17"/>
  <c r="L17"/>
  <c r="M17"/>
  <c r="N17"/>
  <c r="O17"/>
  <c r="C13"/>
  <c r="C11" s="1"/>
  <c r="D13"/>
  <c r="F13"/>
  <c r="F11" s="1"/>
  <c r="G13"/>
  <c r="G11" s="1"/>
  <c r="H13"/>
  <c r="H11" s="1"/>
  <c r="I13"/>
  <c r="J13"/>
  <c r="J11" s="1"/>
  <c r="K13"/>
  <c r="K11" s="1"/>
  <c r="L13"/>
  <c r="L11" s="1"/>
  <c r="M13"/>
  <c r="N13"/>
  <c r="N11" s="1"/>
  <c r="O13"/>
  <c r="O11" s="1"/>
  <c r="E15"/>
  <c r="B15" s="1"/>
  <c r="E18"/>
  <c r="B18" s="1"/>
  <c r="E21"/>
  <c r="E22"/>
  <c r="B22" s="1"/>
  <c r="E23"/>
  <c r="B23" s="1"/>
  <c r="E26"/>
  <c r="B26" s="1"/>
  <c r="E27"/>
  <c r="E30"/>
  <c r="B30" s="1"/>
  <c r="E31"/>
  <c r="B31" s="1"/>
  <c r="E32"/>
  <c r="B32" s="1"/>
  <c r="E33"/>
  <c r="B33"/>
  <c r="E36"/>
  <c r="B36" s="1"/>
  <c r="E37"/>
  <c r="B37" s="1"/>
  <c r="E40"/>
  <c r="B40"/>
  <c r="E41"/>
  <c r="B41" s="1"/>
  <c r="E42"/>
  <c r="B42" s="1"/>
  <c r="E45"/>
  <c r="E46"/>
  <c r="B46" s="1"/>
  <c r="E47"/>
  <c r="B47" s="1"/>
  <c r="E50"/>
  <c r="E51"/>
  <c r="B51" s="1"/>
  <c r="E54"/>
  <c r="B54" s="1"/>
  <c r="E55"/>
  <c r="B55" s="1"/>
  <c r="E58"/>
  <c r="E59"/>
  <c r="B59" s="1"/>
  <c r="E60"/>
  <c r="E57" s="1"/>
  <c r="B60"/>
  <c r="E61"/>
  <c r="B61" s="1"/>
  <c r="E64"/>
  <c r="E65"/>
  <c r="B65" s="1"/>
  <c r="E68"/>
  <c r="E69"/>
  <c r="B69" s="1"/>
  <c r="E70"/>
  <c r="B70"/>
  <c r="E71"/>
  <c r="B71" s="1"/>
  <c r="E74"/>
  <c r="E75"/>
  <c r="B75" s="1"/>
  <c r="E78"/>
  <c r="B78" s="1"/>
  <c r="E79"/>
  <c r="B79" s="1"/>
  <c r="E14"/>
  <c r="B14" s="1"/>
  <c r="C79" i="5"/>
  <c r="D79"/>
  <c r="E79"/>
  <c r="F79"/>
  <c r="G79"/>
  <c r="H79"/>
  <c r="I79"/>
  <c r="J79"/>
  <c r="K79"/>
  <c r="L79"/>
  <c r="M79"/>
  <c r="N79"/>
  <c r="O79"/>
  <c r="P79"/>
  <c r="Q79"/>
  <c r="R79"/>
  <c r="S79"/>
  <c r="C75"/>
  <c r="D75"/>
  <c r="E75"/>
  <c r="F75"/>
  <c r="G75"/>
  <c r="H75"/>
  <c r="I75"/>
  <c r="J75"/>
  <c r="K75"/>
  <c r="L75"/>
  <c r="M75"/>
  <c r="N75"/>
  <c r="O75"/>
  <c r="P75"/>
  <c r="Q75"/>
  <c r="R75"/>
  <c r="S75"/>
  <c r="C69"/>
  <c r="D69"/>
  <c r="E69"/>
  <c r="F69"/>
  <c r="G69"/>
  <c r="H69"/>
  <c r="I69"/>
  <c r="J69"/>
  <c r="K69"/>
  <c r="L69"/>
  <c r="M69"/>
  <c r="N69"/>
  <c r="O69"/>
  <c r="P69"/>
  <c r="Q69"/>
  <c r="R69"/>
  <c r="S69"/>
  <c r="C65"/>
  <c r="D65"/>
  <c r="E65"/>
  <c r="F65"/>
  <c r="G65"/>
  <c r="H65"/>
  <c r="I65"/>
  <c r="J65"/>
  <c r="K65"/>
  <c r="L65"/>
  <c r="M65"/>
  <c r="N65"/>
  <c r="O65"/>
  <c r="P65"/>
  <c r="Q65"/>
  <c r="R65"/>
  <c r="S65"/>
  <c r="C59"/>
  <c r="D59"/>
  <c r="E59"/>
  <c r="F59"/>
  <c r="G59"/>
  <c r="H59"/>
  <c r="I59"/>
  <c r="J59"/>
  <c r="K59"/>
  <c r="L59"/>
  <c r="M59"/>
  <c r="N59"/>
  <c r="O59"/>
  <c r="P59"/>
  <c r="Q59"/>
  <c r="R59"/>
  <c r="S59"/>
  <c r="C55"/>
  <c r="D55"/>
  <c r="E55"/>
  <c r="F55"/>
  <c r="G55"/>
  <c r="H55"/>
  <c r="I55"/>
  <c r="J55"/>
  <c r="K55"/>
  <c r="L55"/>
  <c r="M55"/>
  <c r="N55"/>
  <c r="O55"/>
  <c r="P55"/>
  <c r="Q55"/>
  <c r="R55"/>
  <c r="S55"/>
  <c r="C51"/>
  <c r="D51"/>
  <c r="E51"/>
  <c r="F51"/>
  <c r="G51"/>
  <c r="H51"/>
  <c r="I51"/>
  <c r="J51"/>
  <c r="K51"/>
  <c r="L51"/>
  <c r="M51"/>
  <c r="N51"/>
  <c r="O51"/>
  <c r="P51"/>
  <c r="Q51"/>
  <c r="R51"/>
  <c r="S51"/>
  <c r="C46"/>
  <c r="D46"/>
  <c r="E46"/>
  <c r="F46"/>
  <c r="G46"/>
  <c r="H46"/>
  <c r="I46"/>
  <c r="J46"/>
  <c r="K46"/>
  <c r="L46"/>
  <c r="M46"/>
  <c r="N46"/>
  <c r="O46"/>
  <c r="P46"/>
  <c r="Q46"/>
  <c r="R46"/>
  <c r="S46"/>
  <c r="C41"/>
  <c r="D41"/>
  <c r="E41"/>
  <c r="F41"/>
  <c r="G41"/>
  <c r="H41"/>
  <c r="I41"/>
  <c r="J41"/>
  <c r="K41"/>
  <c r="L41"/>
  <c r="M41"/>
  <c r="N41"/>
  <c r="O41"/>
  <c r="P41"/>
  <c r="Q41"/>
  <c r="R41"/>
  <c r="S41"/>
  <c r="C37"/>
  <c r="D37"/>
  <c r="E37"/>
  <c r="F37"/>
  <c r="G37"/>
  <c r="H37"/>
  <c r="I37"/>
  <c r="J37"/>
  <c r="K37"/>
  <c r="L37"/>
  <c r="M37"/>
  <c r="N37"/>
  <c r="O37"/>
  <c r="P37"/>
  <c r="Q37"/>
  <c r="R37"/>
  <c r="S37"/>
  <c r="C31"/>
  <c r="D31"/>
  <c r="E31"/>
  <c r="F31"/>
  <c r="G31"/>
  <c r="H31"/>
  <c r="I31"/>
  <c r="J31"/>
  <c r="K31"/>
  <c r="L31"/>
  <c r="M31"/>
  <c r="N31"/>
  <c r="O31"/>
  <c r="P31"/>
  <c r="Q31"/>
  <c r="R31"/>
  <c r="S31"/>
  <c r="C27"/>
  <c r="D27"/>
  <c r="E27"/>
  <c r="F27"/>
  <c r="G27"/>
  <c r="H27"/>
  <c r="I27"/>
  <c r="J27"/>
  <c r="K27"/>
  <c r="L27"/>
  <c r="M27"/>
  <c r="N27"/>
  <c r="O27"/>
  <c r="P27"/>
  <c r="Q27"/>
  <c r="R27"/>
  <c r="S27"/>
  <c r="C22"/>
  <c r="D22"/>
  <c r="E22"/>
  <c r="F22"/>
  <c r="G22"/>
  <c r="H22"/>
  <c r="I22"/>
  <c r="J22"/>
  <c r="K22"/>
  <c r="L22"/>
  <c r="M22"/>
  <c r="N22"/>
  <c r="O22"/>
  <c r="P22"/>
  <c r="Q22"/>
  <c r="R22"/>
  <c r="S22"/>
  <c r="C19"/>
  <c r="D19"/>
  <c r="E19"/>
  <c r="F19"/>
  <c r="G19"/>
  <c r="H19"/>
  <c r="I19"/>
  <c r="J19"/>
  <c r="K19"/>
  <c r="L19"/>
  <c r="M19"/>
  <c r="N19"/>
  <c r="O19"/>
  <c r="P19"/>
  <c r="Q19"/>
  <c r="R19"/>
  <c r="S19"/>
  <c r="C15"/>
  <c r="D15"/>
  <c r="E15"/>
  <c r="F15"/>
  <c r="G15"/>
  <c r="H15"/>
  <c r="I15"/>
  <c r="J15"/>
  <c r="K15"/>
  <c r="L15"/>
  <c r="M15"/>
  <c r="N15"/>
  <c r="O15"/>
  <c r="P15"/>
  <c r="Q15"/>
  <c r="R15"/>
  <c r="S15"/>
  <c r="B17"/>
  <c r="B20"/>
  <c r="B19" s="1"/>
  <c r="B23"/>
  <c r="B24"/>
  <c r="B25"/>
  <c r="B28"/>
  <c r="B29"/>
  <c r="B27" s="1"/>
  <c r="B32"/>
  <c r="B33"/>
  <c r="B34"/>
  <c r="B35"/>
  <c r="B38"/>
  <c r="B37" s="1"/>
  <c r="B39"/>
  <c r="B42"/>
  <c r="B43"/>
  <c r="B44"/>
  <c r="B47"/>
  <c r="B48"/>
  <c r="B49"/>
  <c r="B52"/>
  <c r="B51" s="1"/>
  <c r="B53"/>
  <c r="B56"/>
  <c r="B57"/>
  <c r="B55" s="1"/>
  <c r="B60"/>
  <c r="B59" s="1"/>
  <c r="B61"/>
  <c r="B62"/>
  <c r="B63"/>
  <c r="B66"/>
  <c r="B65" s="1"/>
  <c r="B67"/>
  <c r="B70"/>
  <c r="B71"/>
  <c r="B72"/>
  <c r="B73"/>
  <c r="B76"/>
  <c r="B77"/>
  <c r="B80"/>
  <c r="B81"/>
  <c r="B16"/>
  <c r="C79" i="4"/>
  <c r="D79"/>
  <c r="E79"/>
  <c r="F79"/>
  <c r="G79"/>
  <c r="H79"/>
  <c r="I79"/>
  <c r="J79"/>
  <c r="K79"/>
  <c r="C75"/>
  <c r="D75"/>
  <c r="E75"/>
  <c r="F75"/>
  <c r="G75"/>
  <c r="H75"/>
  <c r="I75"/>
  <c r="J75"/>
  <c r="K75"/>
  <c r="C69"/>
  <c r="D69"/>
  <c r="E69"/>
  <c r="F69"/>
  <c r="G69"/>
  <c r="H69"/>
  <c r="I69"/>
  <c r="J69"/>
  <c r="K69"/>
  <c r="C65"/>
  <c r="D65"/>
  <c r="E65"/>
  <c r="F65"/>
  <c r="G65"/>
  <c r="H65"/>
  <c r="I65"/>
  <c r="J65"/>
  <c r="K65"/>
  <c r="C59"/>
  <c r="D59"/>
  <c r="E59"/>
  <c r="F59"/>
  <c r="G59"/>
  <c r="H59"/>
  <c r="I59"/>
  <c r="J59"/>
  <c r="K59"/>
  <c r="C55"/>
  <c r="D55"/>
  <c r="E55"/>
  <c r="F55"/>
  <c r="G55"/>
  <c r="H55"/>
  <c r="I55"/>
  <c r="J55"/>
  <c r="K55"/>
  <c r="C51"/>
  <c r="D51"/>
  <c r="E51"/>
  <c r="F51"/>
  <c r="G51"/>
  <c r="H51"/>
  <c r="I51"/>
  <c r="J51"/>
  <c r="K51"/>
  <c r="C46"/>
  <c r="D46"/>
  <c r="E46"/>
  <c r="F46"/>
  <c r="G46"/>
  <c r="H46"/>
  <c r="I46"/>
  <c r="J46"/>
  <c r="K46"/>
  <c r="C41"/>
  <c r="D41"/>
  <c r="E41"/>
  <c r="F41"/>
  <c r="G41"/>
  <c r="H41"/>
  <c r="I41"/>
  <c r="J41"/>
  <c r="K41"/>
  <c r="C37"/>
  <c r="D37"/>
  <c r="E37"/>
  <c r="F37"/>
  <c r="G37"/>
  <c r="H37"/>
  <c r="I37"/>
  <c r="J37"/>
  <c r="K37"/>
  <c r="C31"/>
  <c r="D31"/>
  <c r="E31"/>
  <c r="F31"/>
  <c r="G31"/>
  <c r="H31"/>
  <c r="I31"/>
  <c r="J31"/>
  <c r="K31"/>
  <c r="C27"/>
  <c r="D27"/>
  <c r="E27"/>
  <c r="F27"/>
  <c r="G27"/>
  <c r="H27"/>
  <c r="I27"/>
  <c r="J27"/>
  <c r="K27"/>
  <c r="C22"/>
  <c r="D22"/>
  <c r="E22"/>
  <c r="F22"/>
  <c r="G22"/>
  <c r="H22"/>
  <c r="I22"/>
  <c r="J22"/>
  <c r="K22"/>
  <c r="C19"/>
  <c r="D19"/>
  <c r="E19"/>
  <c r="F19"/>
  <c r="G19"/>
  <c r="H19"/>
  <c r="I19"/>
  <c r="J19"/>
  <c r="K19"/>
  <c r="C15"/>
  <c r="D15"/>
  <c r="E15"/>
  <c r="F15"/>
  <c r="G15"/>
  <c r="H15"/>
  <c r="I15"/>
  <c r="J15"/>
  <c r="K15"/>
  <c r="B17"/>
  <c r="B20"/>
  <c r="B23"/>
  <c r="B22" s="1"/>
  <c r="B24"/>
  <c r="B25"/>
  <c r="B28"/>
  <c r="B29"/>
  <c r="B32"/>
  <c r="B33"/>
  <c r="B34"/>
  <c r="B35"/>
  <c r="B38"/>
  <c r="B37" s="1"/>
  <c r="B39"/>
  <c r="B42"/>
  <c r="B43"/>
  <c r="B44"/>
  <c r="B47"/>
  <c r="B48"/>
  <c r="B49"/>
  <c r="B52"/>
  <c r="B51" s="1"/>
  <c r="B53"/>
  <c r="B56"/>
  <c r="B57"/>
  <c r="B60"/>
  <c r="B61"/>
  <c r="B62"/>
  <c r="B63"/>
  <c r="B66"/>
  <c r="B67"/>
  <c r="B70"/>
  <c r="B71"/>
  <c r="B72"/>
  <c r="B73"/>
  <c r="B76"/>
  <c r="B77"/>
  <c r="B80"/>
  <c r="B79" s="1"/>
  <c r="B81"/>
  <c r="C59" i="3"/>
  <c r="D59"/>
  <c r="E59"/>
  <c r="F59"/>
  <c r="G59"/>
  <c r="H59"/>
  <c r="I59"/>
  <c r="B59"/>
  <c r="C48"/>
  <c r="D48"/>
  <c r="E48"/>
  <c r="F48"/>
  <c r="G48"/>
  <c r="H48"/>
  <c r="I48"/>
  <c r="B48"/>
  <c r="C42"/>
  <c r="D42"/>
  <c r="E42"/>
  <c r="F42"/>
  <c r="G42"/>
  <c r="H42"/>
  <c r="I42"/>
  <c r="B42"/>
  <c r="C37"/>
  <c r="D37"/>
  <c r="E37"/>
  <c r="F37"/>
  <c r="G37"/>
  <c r="H37"/>
  <c r="I37"/>
  <c r="B37"/>
  <c r="C32"/>
  <c r="D32"/>
  <c r="E32"/>
  <c r="F32"/>
  <c r="G32"/>
  <c r="H32"/>
  <c r="I32"/>
  <c r="B32"/>
  <c r="C22"/>
  <c r="D22"/>
  <c r="E22"/>
  <c r="F22"/>
  <c r="G22"/>
  <c r="H22"/>
  <c r="I22"/>
  <c r="B22"/>
  <c r="C13"/>
  <c r="C11" s="1"/>
  <c r="D13"/>
  <c r="D11" s="1"/>
  <c r="E13"/>
  <c r="E11" s="1"/>
  <c r="F13"/>
  <c r="F11" s="1"/>
  <c r="G13"/>
  <c r="G11" s="1"/>
  <c r="H13"/>
  <c r="H11" s="1"/>
  <c r="I13"/>
  <c r="I11" s="1"/>
  <c r="B13"/>
  <c r="B11" s="1"/>
  <c r="C77" i="2"/>
  <c r="D77"/>
  <c r="E77"/>
  <c r="F77"/>
  <c r="G77"/>
  <c r="H77"/>
  <c r="I77"/>
  <c r="C73"/>
  <c r="D73"/>
  <c r="E73"/>
  <c r="F73"/>
  <c r="G73"/>
  <c r="H73"/>
  <c r="I73"/>
  <c r="C67"/>
  <c r="D67"/>
  <c r="E67"/>
  <c r="F67"/>
  <c r="G67"/>
  <c r="H67"/>
  <c r="I67"/>
  <c r="B67"/>
  <c r="C63"/>
  <c r="D63"/>
  <c r="E63"/>
  <c r="F63"/>
  <c r="G63"/>
  <c r="H63"/>
  <c r="I63"/>
  <c r="C57"/>
  <c r="D57"/>
  <c r="E57"/>
  <c r="F57"/>
  <c r="G57"/>
  <c r="H57"/>
  <c r="I57"/>
  <c r="B57"/>
  <c r="C53"/>
  <c r="D53"/>
  <c r="E53"/>
  <c r="F53"/>
  <c r="G53"/>
  <c r="H53"/>
  <c r="I53"/>
  <c r="C49"/>
  <c r="D49"/>
  <c r="E49"/>
  <c r="F49"/>
  <c r="G49"/>
  <c r="H49"/>
  <c r="I49"/>
  <c r="C44"/>
  <c r="D44"/>
  <c r="E44"/>
  <c r="F44"/>
  <c r="G44"/>
  <c r="H44"/>
  <c r="I44"/>
  <c r="B44"/>
  <c r="C39"/>
  <c r="D39"/>
  <c r="E39"/>
  <c r="F39"/>
  <c r="G39"/>
  <c r="H39"/>
  <c r="I39"/>
  <c r="B39"/>
  <c r="C35"/>
  <c r="D35"/>
  <c r="E35"/>
  <c r="F35"/>
  <c r="G35"/>
  <c r="H35"/>
  <c r="I35"/>
  <c r="C29"/>
  <c r="D29"/>
  <c r="E29"/>
  <c r="F29"/>
  <c r="G29"/>
  <c r="H29"/>
  <c r="I29"/>
  <c r="B29"/>
  <c r="C25"/>
  <c r="D25"/>
  <c r="E25"/>
  <c r="F25"/>
  <c r="G25"/>
  <c r="H25"/>
  <c r="I25"/>
  <c r="C20"/>
  <c r="D20"/>
  <c r="E20"/>
  <c r="F20"/>
  <c r="G20"/>
  <c r="H20"/>
  <c r="I20"/>
  <c r="B20"/>
  <c r="C17"/>
  <c r="D17"/>
  <c r="E17"/>
  <c r="F17"/>
  <c r="G17"/>
  <c r="H17"/>
  <c r="I17"/>
  <c r="B17"/>
  <c r="C13"/>
  <c r="D13"/>
  <c r="E13"/>
  <c r="F13"/>
  <c r="G13"/>
  <c r="H13"/>
  <c r="I13"/>
  <c r="B77"/>
  <c r="B73"/>
  <c r="B63"/>
  <c r="B53"/>
  <c r="B49"/>
  <c r="B35"/>
  <c r="B25"/>
  <c r="B13"/>
  <c r="B16" i="4"/>
  <c r="B20" i="12"/>
  <c r="B29"/>
  <c r="F20" i="11"/>
  <c r="F29"/>
  <c r="F67"/>
  <c r="B64" i="7"/>
  <c r="B50"/>
  <c r="B49" s="1"/>
  <c r="B58"/>
  <c r="B45"/>
  <c r="E25"/>
  <c r="B27"/>
  <c r="B21"/>
  <c r="E17"/>
  <c r="B74"/>
  <c r="B69" i="5"/>
  <c r="I11" i="7" l="1"/>
  <c r="B10" i="9"/>
  <c r="B59" i="6"/>
  <c r="B31"/>
  <c r="G12" i="8"/>
  <c r="E53" i="7"/>
  <c r="E35"/>
  <c r="Q13" i="5"/>
  <c r="M13"/>
  <c r="I13"/>
  <c r="E13"/>
  <c r="E44" i="7"/>
  <c r="B22" i="6"/>
  <c r="B68" i="8"/>
  <c r="B54"/>
  <c r="B40"/>
  <c r="B12" s="1"/>
  <c r="B26"/>
  <c r="E78"/>
  <c r="E64"/>
  <c r="E58"/>
  <c r="E12" s="1"/>
  <c r="E50"/>
  <c r="E30"/>
  <c r="F12"/>
  <c r="C67" i="11"/>
  <c r="F63"/>
  <c r="F57"/>
  <c r="B63" i="12"/>
  <c r="B57"/>
  <c r="G11"/>
  <c r="C11"/>
  <c r="E67" i="7"/>
  <c r="B20"/>
  <c r="E29"/>
  <c r="M11"/>
  <c r="D11"/>
  <c r="B65" i="6"/>
  <c r="B37"/>
  <c r="B21" i="8"/>
  <c r="H12"/>
  <c r="E39" i="7"/>
  <c r="E20"/>
  <c r="K13" i="4"/>
  <c r="G13"/>
  <c r="C13"/>
  <c r="B31" i="5"/>
  <c r="B22"/>
  <c r="E13" i="7"/>
  <c r="B25"/>
  <c r="B15" i="6"/>
  <c r="B75"/>
  <c r="B69"/>
  <c r="B55"/>
  <c r="B27"/>
  <c r="H13"/>
  <c r="D13"/>
  <c r="B45" i="8"/>
  <c r="E21"/>
  <c r="I12"/>
  <c r="F25" i="11"/>
  <c r="B44" i="12"/>
  <c r="B25"/>
  <c r="B53"/>
  <c r="F11"/>
  <c r="E11"/>
  <c r="D11"/>
  <c r="C73" i="11"/>
  <c r="F77"/>
  <c r="G11"/>
  <c r="E11"/>
  <c r="C77"/>
  <c r="C53"/>
  <c r="C35"/>
  <c r="F49"/>
  <c r="C63"/>
  <c r="F53"/>
  <c r="H11"/>
  <c r="C39"/>
  <c r="I11"/>
  <c r="D11"/>
  <c r="B75" i="4"/>
  <c r="B69"/>
  <c r="J13"/>
  <c r="F13"/>
  <c r="B59"/>
  <c r="H13"/>
  <c r="D13"/>
  <c r="I13"/>
  <c r="E13"/>
  <c r="B68" i="7"/>
  <c r="B44"/>
  <c r="S13" i="5"/>
  <c r="O13"/>
  <c r="K13"/>
  <c r="G13"/>
  <c r="C13"/>
  <c r="R13"/>
  <c r="N13"/>
  <c r="J13"/>
  <c r="F13"/>
  <c r="P13"/>
  <c r="L13"/>
  <c r="H13"/>
  <c r="D13"/>
  <c r="H11" i="2"/>
  <c r="D11"/>
  <c r="B11"/>
  <c r="C11"/>
  <c r="E11"/>
  <c r="I11"/>
  <c r="F11"/>
  <c r="B73" i="7"/>
  <c r="B63"/>
  <c r="B77"/>
  <c r="B53"/>
  <c r="B39"/>
  <c r="B35"/>
  <c r="B67"/>
  <c r="B57"/>
  <c r="B29"/>
  <c r="B13"/>
  <c r="G11" i="2"/>
  <c r="B27" i="4"/>
  <c r="B65"/>
  <c r="B19"/>
  <c r="B75" i="5"/>
  <c r="B46"/>
  <c r="B41"/>
  <c r="B15"/>
  <c r="C25" i="11"/>
  <c r="B35" i="12"/>
  <c r="B17"/>
  <c r="B15" i="4"/>
  <c r="B55"/>
  <c r="B41"/>
  <c r="E77" i="7"/>
  <c r="E73"/>
  <c r="E63"/>
  <c r="E49"/>
  <c r="C49" i="11"/>
  <c r="C13"/>
  <c r="B77" i="12"/>
  <c r="B46" i="4"/>
  <c r="B11" i="11"/>
  <c r="B31" i="4"/>
  <c r="B79" i="5"/>
  <c r="B17" i="7"/>
  <c r="B13" i="6" l="1"/>
  <c r="F11" i="11"/>
  <c r="E11" i="7"/>
  <c r="B11"/>
  <c r="B11" i="12"/>
  <c r="B13" i="4"/>
  <c r="B13" i="5"/>
  <c r="C11" i="11"/>
</calcChain>
</file>

<file path=xl/sharedStrings.xml><?xml version="1.0" encoding="utf-8"?>
<sst xmlns="http://schemas.openxmlformats.org/spreadsheetml/2006/main" count="829" uniqueCount="304">
  <si>
    <t>CUADRO N° 1</t>
  </si>
  <si>
    <t>Total</t>
  </si>
  <si>
    <t>TOTAL</t>
  </si>
  <si>
    <t>Primer Circuito Judicial de San José</t>
  </si>
  <si>
    <t>Juzgado Penal del I Circuito Judicial de San José</t>
  </si>
  <si>
    <t>Juzgado Penal de Puriscal</t>
  </si>
  <si>
    <t>Segundo Circuito Judicial de San José</t>
  </si>
  <si>
    <t>Juzgado Penal II Circuito Judicial de San José</t>
  </si>
  <si>
    <t>Tercer Circuito Judicial de San José</t>
  </si>
  <si>
    <t>Juzgado Penal de Hatillo</t>
  </si>
  <si>
    <t>Juzgado Penal del III Circ. Jud. De San José</t>
  </si>
  <si>
    <t>Juzgado Penal de Pavas</t>
  </si>
  <si>
    <t>Primer Circuito Judicial de Alajuela</t>
  </si>
  <si>
    <t>Juzgado Penal del I Circuito Judicial de Alajuela</t>
  </si>
  <si>
    <t>Juzgado Penal del I Circuito Judicial de Alajuela (Sección de Atenas)</t>
  </si>
  <si>
    <t>Segundo Circuito Judicial de Alajuela</t>
  </si>
  <si>
    <t>Juzgado Penal del II Circuito Judicial de Alajuela</t>
  </si>
  <si>
    <t>Juzgado Penal de Upala</t>
  </si>
  <si>
    <t>Juzgado Penal de La Fortuna</t>
  </si>
  <si>
    <t>Juzgado Penal de Los Chiles</t>
  </si>
  <si>
    <t>Tercer Circuito Judicial de Alajuela</t>
  </si>
  <si>
    <t>Juzgado Penal de Grecia</t>
  </si>
  <si>
    <t>Juzgado Penal III Circ. Jud. de Alajuela (San Ramón)</t>
  </si>
  <si>
    <t>Circuito Judicial de Cartago</t>
  </si>
  <si>
    <t>Juzgado Penal de Cartago</t>
  </si>
  <si>
    <t>Juzgado Penal de Turrialba</t>
  </si>
  <si>
    <t>Juzgado Penal de La Unión</t>
  </si>
  <si>
    <t>Circuito Judicial de Heredia</t>
  </si>
  <si>
    <t>Juzgado Penal de Heredia</t>
  </si>
  <si>
    <t>Juzgado Penal de San Joaquín de Flores</t>
  </si>
  <si>
    <t>Juzgado Penal de Sarapiquí</t>
  </si>
  <si>
    <t>Primer Circuito Judicial de Guanacaste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</si>
  <si>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</si>
  <si>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</si>
  <si>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</si>
  <si>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</si>
  <si>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</si>
  <si>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Circuito Judicial de Puntarenas</t>
  </si>
  <si>
    <t>Juzgado Penal de Puntarenas</t>
  </si>
  <si>
    <t>Juzgado Penal de Aguirre y Parrita</t>
  </si>
  <si>
    <t>Juzgado Penal de Garabito</t>
  </si>
  <si>
    <t>Juzgado Penal de Cóbano</t>
  </si>
  <si>
    <t>Primer Circuito Judicial de la Zona Sur</t>
  </si>
  <si>
    <t>Juzgado Penal I Circ. Jud. Zona Sur</t>
  </si>
  <si>
    <t>Juzgado Penal de Buenos Aires</t>
  </si>
  <si>
    <t>Segundo Circuito Judicial de la Zona Sur</t>
  </si>
  <si>
    <t>Juzgado Penal II Circ. Jud. Zona Sur</t>
  </si>
  <si>
    <t>Juzgado Penal de Golfito</t>
  </si>
  <si>
    <t>Juzgado Penal de Osa</t>
  </si>
  <si>
    <t>Juzgado Penal de Coto Brus</t>
  </si>
  <si>
    <t>Primer Circuito Judicial de la Zona Atlántica</t>
  </si>
  <si>
    <t>Juzgado Penal del I Circuito Judicial de la Zona Atlántica</t>
  </si>
  <si>
    <t>Juzgado Penal de Bribrí</t>
  </si>
  <si>
    <t>Segundo Circuito Judicial de la Zona Atlántica</t>
  </si>
  <si>
    <t>Juzgado Penal de Pococí- Guácimo</t>
  </si>
  <si>
    <t>Juzgado Penal de Siquirres</t>
  </si>
  <si>
    <t>CUADRO N° 4</t>
  </si>
  <si>
    <t xml:space="preserve"> </t>
  </si>
  <si>
    <t xml:space="preserve">I Circuito San José </t>
  </si>
  <si>
    <t>Puriscal</t>
  </si>
  <si>
    <t>II Circuito San José</t>
  </si>
  <si>
    <t>Hatillo</t>
  </si>
  <si>
    <t>Desamparados</t>
  </si>
  <si>
    <t>Pavas</t>
  </si>
  <si>
    <t>Pérez Zeledón</t>
  </si>
  <si>
    <t>ALAJUELA</t>
  </si>
  <si>
    <t>I Circuito Alajuela</t>
  </si>
  <si>
    <t>Atenas</t>
  </si>
  <si>
    <t>II Circuito Alajuela</t>
  </si>
  <si>
    <t>Upala</t>
  </si>
  <si>
    <t>La Fortuna</t>
  </si>
  <si>
    <t>Los Chiles</t>
  </si>
  <si>
    <t>Grecia</t>
  </si>
  <si>
    <t>San Ramón</t>
  </si>
  <si>
    <t>CARTAGO</t>
  </si>
  <si>
    <t xml:space="preserve">Cartago </t>
  </si>
  <si>
    <t>Turrialba</t>
  </si>
  <si>
    <t>La Unión</t>
  </si>
  <si>
    <t>HEREDIA</t>
  </si>
  <si>
    <t>Heredia</t>
  </si>
  <si>
    <t>San Joaquín Flores</t>
  </si>
  <si>
    <t>Sarapiquí</t>
  </si>
  <si>
    <t>GUANACASTE</t>
  </si>
  <si>
    <t>Liberia</t>
  </si>
  <si>
    <t>Cañas</t>
  </si>
  <si>
    <t>Nicoya</t>
  </si>
  <si>
    <t>Santa Cruz</t>
  </si>
  <si>
    <t xml:space="preserve">PUNTARENAS </t>
  </si>
  <si>
    <t>Puntarenas</t>
  </si>
  <si>
    <t>Aguirre-Parrita</t>
  </si>
  <si>
    <t>Garabito</t>
  </si>
  <si>
    <t>Cóbano</t>
  </si>
  <si>
    <t>Buenos Aires</t>
  </si>
  <si>
    <t>Golfito</t>
  </si>
  <si>
    <t>Osa</t>
  </si>
  <si>
    <t>Corredores</t>
  </si>
  <si>
    <t>Coto Brus</t>
  </si>
  <si>
    <t>I Circuito Zona Atlántica</t>
  </si>
  <si>
    <t>Bribrí</t>
  </si>
  <si>
    <t>II Circuito Zona Atlántica</t>
  </si>
  <si>
    <t>Siquirres</t>
  </si>
  <si>
    <t>CUADRO N° 2</t>
  </si>
  <si>
    <t>ESTADO DEL EXPEDIENTE</t>
  </si>
  <si>
    <t>En</t>
  </si>
  <si>
    <t>Suspensión</t>
  </si>
  <si>
    <t xml:space="preserve">Susp. Proceso </t>
  </si>
  <si>
    <t>Criterio Oport.</t>
  </si>
  <si>
    <t>Conciliación</t>
  </si>
  <si>
    <t xml:space="preserve">Prorroga </t>
  </si>
  <si>
    <t xml:space="preserve">Rebeldías </t>
  </si>
  <si>
    <t>Trami-</t>
  </si>
  <si>
    <t>Proceso a</t>
  </si>
  <si>
    <t>a prueba</t>
  </si>
  <si>
    <t>(inciso b)</t>
  </si>
  <si>
    <t>Condicio-</t>
  </si>
  <si>
    <t>Justicia</t>
  </si>
  <si>
    <t>extraordi-</t>
  </si>
  <si>
    <t>propias</t>
  </si>
  <si>
    <t>tación</t>
  </si>
  <si>
    <t xml:space="preserve"> Prueba</t>
  </si>
  <si>
    <t>Justicia Restaurativa</t>
  </si>
  <si>
    <t>nada</t>
  </si>
  <si>
    <t>Restaurativa</t>
  </si>
  <si>
    <t>naria</t>
  </si>
  <si>
    <t>CUADRO N° 3</t>
  </si>
  <si>
    <t>Otros</t>
  </si>
  <si>
    <t>Rebeldía</t>
  </si>
  <si>
    <t>CUADRO N° 5</t>
  </si>
  <si>
    <t>Juzgado Penal de  La Fortuna</t>
  </si>
  <si>
    <t>Juzgado Penal de  Los Chiles</t>
  </si>
  <si>
    <t>Suspensión proceso a prueba (Justicia Restaurativa)</t>
  </si>
  <si>
    <t>CUADRO N° 6</t>
  </si>
  <si>
    <t xml:space="preserve">  Por vencimiento de plazo (sobr. provisional)</t>
  </si>
  <si>
    <t xml:space="preserve"> Por prescripción</t>
  </si>
  <si>
    <t>Por cumplimiento de plazo de suspensión Proceso a prueba</t>
  </si>
  <si>
    <t>Por cumplimiento reparación de daños</t>
  </si>
  <si>
    <t xml:space="preserve"> Por cumplimiento de conciliación</t>
  </si>
  <si>
    <t>Por incumplimiento plazo máximo de investigación</t>
  </si>
  <si>
    <t xml:space="preserve"> Por muerte imputado</t>
  </si>
  <si>
    <t>Por criterio de oportunidad</t>
  </si>
  <si>
    <t>Por otros motivos</t>
  </si>
  <si>
    <t>CUADRO N° 7</t>
  </si>
  <si>
    <t>JUZGADOS PENALES: AUDIENCIAS PRELIMINARES Y DE CONCILIACIÓN SEÑALADAS</t>
  </si>
  <si>
    <t>AUDIENCIAS PRELIMINARES</t>
  </si>
  <si>
    <t>AUDIENCIAS CONCILIACIÓN</t>
  </si>
  <si>
    <t>Suspendidas</t>
  </si>
  <si>
    <t>Celebradas</t>
  </si>
  <si>
    <t>Celebradas (Concluidas)</t>
  </si>
  <si>
    <t>Con arreglo</t>
  </si>
  <si>
    <t>Sin arreglo</t>
  </si>
  <si>
    <t>Tránsito</t>
  </si>
  <si>
    <t>CUADRO N° 10</t>
  </si>
  <si>
    <t>CASOS ENTRADOS</t>
  </si>
  <si>
    <t>CASOS TERMINADOS</t>
  </si>
  <si>
    <t>ACTIVOS AL 01/01/2015</t>
  </si>
  <si>
    <t>ACTIVOS AL 31/12/2015</t>
  </si>
  <si>
    <t>JUZGADOS PENALES: CASOS TERMINADOS</t>
  </si>
  <si>
    <t>POR: TIPO DE RESOLUCIÓN</t>
  </si>
  <si>
    <t>Confirma</t>
  </si>
  <si>
    <t>Revoca</t>
  </si>
  <si>
    <t>Modifica</t>
  </si>
  <si>
    <t>Anula</t>
  </si>
  <si>
    <t>Otro</t>
  </si>
  <si>
    <t>CUADRO N° 11</t>
  </si>
  <si>
    <t>SEGÚN: MOTIVO DE TÉRMINO</t>
  </si>
  <si>
    <t>MOTIVO DE TÉRMINO</t>
  </si>
  <si>
    <t>DURACIÓN PROMEDIO</t>
  </si>
  <si>
    <t>4 meses 0 semanas</t>
  </si>
  <si>
    <t>Acumulación</t>
  </si>
  <si>
    <t>3 meses 3 semanas</t>
  </si>
  <si>
    <t>Autos de apertura a juicio</t>
  </si>
  <si>
    <t>8 meses 0 semanas</t>
  </si>
  <si>
    <t>Conversión de la acción</t>
  </si>
  <si>
    <t>5 meses 0 semanas</t>
  </si>
  <si>
    <t>Desestimación</t>
  </si>
  <si>
    <t>Desestimación Oral</t>
  </si>
  <si>
    <t>1 mes 1 semana</t>
  </si>
  <si>
    <t>Devuelto al Ministerio Público, procesos defectuosos</t>
  </si>
  <si>
    <t>6 meses 1 semana</t>
  </si>
  <si>
    <t>Devuelto Ministerio Público (deniega gestión)</t>
  </si>
  <si>
    <t>Incompetencias</t>
  </si>
  <si>
    <t>1 mes 3 semanas</t>
  </si>
  <si>
    <t>Procesos abreviados</t>
  </si>
  <si>
    <t>4 meses 3 semanas</t>
  </si>
  <si>
    <t>Rebeldía (solicitadas por la fiscalía y devuelta)</t>
  </si>
  <si>
    <t>7 meses 3 semana</t>
  </si>
  <si>
    <t>4 meses 2 semanas</t>
  </si>
  <si>
    <t>Resuelto por el Centro de Conciliación</t>
  </si>
  <si>
    <t>1 mes 0 semanas</t>
  </si>
  <si>
    <t>Conciliación Justicia Restaurativa</t>
  </si>
  <si>
    <t>Remitido a la Oficina Justicia Restaurativa</t>
  </si>
  <si>
    <t>Sobreseimiento provisional</t>
  </si>
  <si>
    <t>6 meses 0 semanas</t>
  </si>
  <si>
    <t>Sobreseimientos definitivos</t>
  </si>
  <si>
    <t>9 meses 3 semanas</t>
  </si>
  <si>
    <t>Otros Motivos</t>
  </si>
  <si>
    <t>-</t>
  </si>
  <si>
    <t>CUADRO N° 8</t>
  </si>
  <si>
    <t>1 mes 2 semanas</t>
  </si>
  <si>
    <t>3 meses 2 semanas</t>
  </si>
  <si>
    <t>7 meses 3 semanas</t>
  </si>
  <si>
    <t>5 meses 3 semanas</t>
  </si>
  <si>
    <t>2 meses 0 semanas</t>
  </si>
  <si>
    <t>2 meses 2 semanas</t>
  </si>
  <si>
    <t>3 meses 1 semana</t>
  </si>
  <si>
    <t>2 meses 3 semanas</t>
  </si>
  <si>
    <t>3 meses 0 semanas</t>
  </si>
  <si>
    <t>5 meses 1 semana</t>
  </si>
  <si>
    <t>11 meses 0 semanas</t>
  </si>
  <si>
    <t>4 meses 1 semanas</t>
  </si>
  <si>
    <t>6 meses 1 semanas</t>
  </si>
  <si>
    <t>9 meses 2 semanas</t>
  </si>
  <si>
    <t>1 meses 3 semanas</t>
  </si>
  <si>
    <t>2 meses 0 semana</t>
  </si>
  <si>
    <t>7 meses 1 semana</t>
  </si>
  <si>
    <t>CUADRO N° 9</t>
  </si>
  <si>
    <t>ENTRADOS</t>
  </si>
  <si>
    <t>REENTRADOS</t>
  </si>
  <si>
    <t>APERTURA TESTIMONIO A PIEZAS</t>
  </si>
  <si>
    <t>TERMINADOS</t>
  </si>
  <si>
    <t>LIMÓN</t>
  </si>
  <si>
    <t>SAN JOSÉ</t>
  </si>
  <si>
    <t>AUTOS DE APERTURA A JUICIO</t>
  </si>
  <si>
    <t>PROCESOS ABREVIADOS</t>
  </si>
  <si>
    <t>SOBRESEIMIENTOS DEFINITIVOS</t>
  </si>
  <si>
    <t>DESESTIMACIONES</t>
  </si>
  <si>
    <t>DESESTIMACIONES ORALES</t>
  </si>
  <si>
    <t>SOBRESEIMIENTO PROVISIONAL</t>
  </si>
  <si>
    <t>INCOMPETENCIAS</t>
  </si>
  <si>
    <t>DEVUELTO AL MP</t>
  </si>
  <si>
    <t>DEVUELTO AL MP ACT. PROCESO DEFECTUOSO</t>
  </si>
  <si>
    <t>ACUMULACIÓN</t>
  </si>
  <si>
    <t>CONVERSIÓN DE LA ACCIÓN</t>
  </si>
  <si>
    <t>RESOLUCIÓN PROVISIONAL REBELDÍA</t>
  </si>
  <si>
    <t>REMITIDO A LA OFICINA DE JUSTICIA RESTAURATIVA</t>
  </si>
  <si>
    <t>CONCILIACIÓN JUSTICIA RESTAURATIVA</t>
  </si>
  <si>
    <t>REMITIDO AL CENTRO DE CONCILIACIÓN</t>
  </si>
  <si>
    <t>OTROS</t>
  </si>
  <si>
    <t>RESUELTO EN EL CENTRO DE CONCILIACIÓN</t>
  </si>
  <si>
    <t>Suspensión proceso a prueba</t>
  </si>
  <si>
    <t>Criterio de oportunidad (inciso b)</t>
  </si>
  <si>
    <t>Conciliación Condicionada</t>
  </si>
  <si>
    <t>Sobreseimiento Provisional</t>
  </si>
  <si>
    <t>TIPO DE RESOLUCIÓN INTERMEDIA O PROVISIONAL DICTADA</t>
  </si>
  <si>
    <t>POR AUDIENCIAS ORALES</t>
  </si>
  <si>
    <t xml:space="preserve"> ART. 311, INCISOS A, B, C, E</t>
  </si>
  <si>
    <t>EXTINCIÓN DE LA ACCIÓN PENAL</t>
  </si>
  <si>
    <t xml:space="preserve"> Por desestimación de la querella</t>
  </si>
  <si>
    <t>Celebradas (Sin terminar)</t>
  </si>
  <si>
    <t>Remitido al centro de conciliación</t>
  </si>
  <si>
    <t>Contravención</t>
  </si>
  <si>
    <t>TIPO DE RESOLUCIÓN</t>
  </si>
  <si>
    <t>CIRCUITO JUDICIAL Y DESPACHO</t>
  </si>
  <si>
    <t>SEGÚN: CIRCUITO JUDICIAL Y DESPACHO</t>
  </si>
  <si>
    <t>POR: MOTIVO DE TÉRMINO</t>
  </si>
  <si>
    <t>JUZGADO PENAL</t>
  </si>
  <si>
    <t xml:space="preserve">Elaborado por: Sección de Estadística, Dirección de Planificación. </t>
  </si>
  <si>
    <t>JUZGADOS PENALES: MOVIMIENTO DE TRABAJO</t>
  </si>
  <si>
    <t>EN TRÁMITE</t>
  </si>
  <si>
    <t>RESOLUCIÓN PROVISIONAL</t>
  </si>
  <si>
    <t>SEGÚN: PROVINCIA Y DESPACHO</t>
  </si>
  <si>
    <t>DURANTE: EL 2015</t>
  </si>
  <si>
    <t>PROVINCIA</t>
  </si>
  <si>
    <t>Y</t>
  </si>
  <si>
    <t xml:space="preserve">JUZGADO PENAL </t>
  </si>
  <si>
    <t>Elaborado por: Sección de Estadística, Dirección de Planificación.</t>
  </si>
  <si>
    <t xml:space="preserve">POR: ESTADO DEL EXPEDIENTE </t>
  </si>
  <si>
    <t>JUZGADOS PENALES: CIRCULANTE AL FINALIZAR EL AÑO</t>
  </si>
  <si>
    <t>JUZGADOS PENALES: SOBRESEIMIENTOS DEFINITIVOS DICTADOS</t>
  </si>
  <si>
    <t>POR: TIPO DE SOBRESEIMIENTO</t>
  </si>
  <si>
    <t>Total Entinción Acc. Pen.</t>
  </si>
  <si>
    <t>JUZGADOS PENALES: DURACIÓN PROMEDIO DE LOS CASOS TERMINADOS</t>
  </si>
  <si>
    <t>SEGÚN: DESPACHO JUDICIAL</t>
  </si>
  <si>
    <t>POR: RESULTADO DE LAS AUDIENCIAS</t>
  </si>
  <si>
    <t>Señaladas</t>
  </si>
  <si>
    <t>JUZGADOS PENALES: MOVIMIENTO DE TRABAJO EN SEGUNDA INSTANCIA</t>
  </si>
  <si>
    <t xml:space="preserve">JUZGADOS PENALES: DURACIÓN PROMEDIO DE LOS CASOS TERMINADOS </t>
  </si>
  <si>
    <t>JUZGADOS PENALES: CASOS TERMINADOS EN SEGUNDA INSTANCIA</t>
  </si>
  <si>
    <t>Índice de Cuadros Estadísticos</t>
  </si>
  <si>
    <t>Cuadro Nº</t>
  </si>
  <si>
    <t xml:space="preserve">Descripción </t>
  </si>
  <si>
    <t>Durante: el 2015</t>
  </si>
  <si>
    <t xml:space="preserve">Durante: el 2015 </t>
  </si>
  <si>
    <t>Juzgados Penales 2015</t>
  </si>
  <si>
    <t>JUZGADOS PENALES: RESOLUCIONES INTERMEDIAS O PROVISIONALES</t>
  </si>
  <si>
    <t>Juzgados Penales: Movimiento de trabajo</t>
  </si>
  <si>
    <t>Según: Circuito Judicial y despacho</t>
  </si>
  <si>
    <t>Según: Provincia y despacho</t>
  </si>
  <si>
    <t>Juzgados Penales: Casos terminados</t>
  </si>
  <si>
    <t>Por: Motivo de término</t>
  </si>
  <si>
    <t>Juzgados Penales: Sobreseimientos definitivos dictados</t>
  </si>
  <si>
    <t>Por: Tipo de sobreseimiento</t>
  </si>
  <si>
    <t xml:space="preserve">Juzgados Penales: Duración promedio de los casos terminados </t>
  </si>
  <si>
    <t>Según: Motivo de término</t>
  </si>
  <si>
    <t>Juzgados Penales: Duración promedio de los casos terminados</t>
  </si>
  <si>
    <t>Según: Despacho judicial</t>
  </si>
  <si>
    <t>Juzgados Penales: Circulante al finalizar el año</t>
  </si>
  <si>
    <t xml:space="preserve">Por: Estado del expediente </t>
  </si>
  <si>
    <t>Juzgados Penales: Resoluciones intermedias o provisionales</t>
  </si>
  <si>
    <t>Por: Tipo de resolución</t>
  </si>
  <si>
    <t>Juzgados Penales: Audiencias preliminares y de conciliación señaladas</t>
  </si>
  <si>
    <t>Por: Resultado de las audiencias</t>
  </si>
  <si>
    <t>Juzgados Penales: Movimiento de trabajo en segunda instancia</t>
  </si>
  <si>
    <t>Juzgados Penales: Casos terminados en segunda instancia</t>
  </si>
</sst>
</file>

<file path=xl/styles.xml><?xml version="1.0" encoding="utf-8"?>
<styleSheet xmlns="http://schemas.openxmlformats.org/spreadsheetml/2006/main">
  <numFmts count="1">
    <numFmt numFmtId="164" formatCode="_([$€]* #,##0.00_);_([$€]* \(#,##0.00\);_([$€]* \-??_);_(@_)"/>
  </numFmts>
  <fonts count="59">
    <font>
      <sz val="10"/>
      <name val="Arial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57"/>
      <name val="Times New Roman"/>
      <family val="1"/>
    </font>
    <font>
      <b/>
      <sz val="12"/>
      <color indexed="13"/>
      <name val="Times New Roman"/>
      <family val="1"/>
    </font>
    <font>
      <b/>
      <u val="double"/>
      <sz val="12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b/>
      <u val="double"/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color indexed="9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11"/>
      <color indexed="60"/>
      <name val="Calibri"/>
      <family val="2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7" fillId="24" borderId="0" applyNumberFormat="0" applyBorder="0" applyAlignment="0" applyProtection="0"/>
    <xf numFmtId="0" fontId="27" fillId="9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8" borderId="0" applyNumberFormat="0" applyBorder="0" applyAlignment="0" applyProtection="0"/>
    <xf numFmtId="0" fontId="28" fillId="3" borderId="0" applyNumberFormat="0" applyBorder="0" applyAlignment="0" applyProtection="0"/>
    <xf numFmtId="0" fontId="29" fillId="29" borderId="0" applyNumberFormat="0" applyBorder="0" applyAlignment="0" applyProtection="0"/>
    <xf numFmtId="0" fontId="30" fillId="30" borderId="1" applyNumberFormat="0" applyAlignment="0" applyProtection="0"/>
    <xf numFmtId="0" fontId="30" fillId="8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31" fillId="32" borderId="2" applyNumberFormat="0" applyAlignment="0" applyProtection="0"/>
    <xf numFmtId="0" fontId="32" fillId="0" borderId="3" applyNumberFormat="0" applyFill="0" applyAlignment="0" applyProtection="0"/>
    <xf numFmtId="0" fontId="33" fillId="31" borderId="2" applyNumberFormat="0" applyAlignment="0" applyProtection="0"/>
    <xf numFmtId="0" fontId="5" fillId="0" borderId="0" applyNumberFormat="0" applyFont="0" applyFill="0" applyBorder="0" applyAlignment="0" applyProtection="0"/>
    <xf numFmtId="0" fontId="34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24" borderId="0" applyNumberFormat="0" applyBorder="0" applyAlignment="0" applyProtection="0"/>
    <xf numFmtId="0" fontId="27" fillId="36" borderId="0" applyNumberFormat="0" applyBorder="0" applyAlignment="0" applyProtection="0"/>
    <xf numFmtId="0" fontId="36" fillId="9" borderId="1" applyNumberFormat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5" fillId="0" borderId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43" fillId="7" borderId="1" applyNumberFormat="0" applyAlignment="0" applyProtection="0"/>
    <xf numFmtId="0" fontId="44" fillId="0" borderId="3" applyNumberFormat="0" applyFill="0" applyAlignment="0" applyProtection="0"/>
    <xf numFmtId="0" fontId="45" fillId="18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47" fillId="0" borderId="0"/>
    <xf numFmtId="0" fontId="26" fillId="0" borderId="0"/>
    <xf numFmtId="0" fontId="58" fillId="0" borderId="0"/>
    <xf numFmtId="0" fontId="1" fillId="0" borderId="0"/>
    <xf numFmtId="0" fontId="47" fillId="0" borderId="0"/>
    <xf numFmtId="0" fontId="48" fillId="0" borderId="0"/>
    <xf numFmtId="0" fontId="47" fillId="0" borderId="0"/>
    <xf numFmtId="0" fontId="46" fillId="0" borderId="0"/>
    <xf numFmtId="0" fontId="47" fillId="0" borderId="0"/>
    <xf numFmtId="0" fontId="48" fillId="10" borderId="8" applyNumberFormat="0" applyAlignment="0" applyProtection="0"/>
    <xf numFmtId="0" fontId="5" fillId="38" borderId="8" applyNumberFormat="0" applyFont="0" applyAlignment="0" applyProtection="0"/>
    <xf numFmtId="0" fontId="49" fillId="30" borderId="9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8" borderId="9" applyNumberFormat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53" fillId="0" borderId="11" applyNumberFormat="0" applyFill="0" applyAlignment="0" applyProtection="0"/>
    <xf numFmtId="0" fontId="35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50" fillId="0" borderId="0" applyNumberFormat="0" applyFill="0" applyBorder="0" applyProtection="0">
      <alignment horizontal="left"/>
    </xf>
    <xf numFmtId="0" fontId="55" fillId="0" borderId="12" applyNumberFormat="0" applyFill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271">
    <xf numFmtId="0" fontId="0" fillId="0" borderId="0" xfId="0"/>
    <xf numFmtId="0" fontId="6" fillId="0" borderId="0" xfId="0" applyFont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0" fontId="9" fillId="0" borderId="13" xfId="0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/>
    <xf numFmtId="0" fontId="7" fillId="0" borderId="0" xfId="8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0" fillId="0" borderId="0" xfId="81" applyFont="1" applyFill="1" applyAlignment="1">
      <alignment horizontal="center"/>
    </xf>
    <xf numFmtId="0" fontId="7" fillId="0" borderId="16" xfId="81" applyFont="1" applyFill="1" applyBorder="1" applyAlignment="1">
      <alignment horizontal="center"/>
    </xf>
    <xf numFmtId="1" fontId="11" fillId="0" borderId="17" xfId="81" applyNumberFormat="1" applyFont="1" applyFill="1" applyBorder="1" applyAlignment="1">
      <alignment horizontal="center"/>
    </xf>
    <xf numFmtId="1" fontId="11" fillId="0" borderId="18" xfId="81" applyNumberFormat="1" applyFont="1" applyFill="1" applyBorder="1" applyAlignment="1">
      <alignment horizontal="center"/>
    </xf>
    <xf numFmtId="0" fontId="7" fillId="0" borderId="19" xfId="81" applyFont="1" applyFill="1" applyBorder="1" applyAlignment="1">
      <alignment horizontal="center"/>
    </xf>
    <xf numFmtId="0" fontId="7" fillId="0" borderId="19" xfId="81" applyFont="1" applyFill="1" applyBorder="1" applyAlignment="1">
      <alignment horizontal="left"/>
    </xf>
    <xf numFmtId="0" fontId="10" fillId="0" borderId="0" xfId="81" applyFont="1" applyFill="1" applyBorder="1" applyAlignment="1"/>
    <xf numFmtId="0" fontId="10" fillId="0" borderId="19" xfId="81" applyFont="1" applyFill="1" applyBorder="1" applyAlignment="1">
      <alignment horizontal="left"/>
    </xf>
    <xf numFmtId="0" fontId="10" fillId="0" borderId="19" xfId="81" applyFont="1" applyFill="1" applyBorder="1" applyAlignment="1">
      <alignment horizontal="center"/>
    </xf>
    <xf numFmtId="0" fontId="10" fillId="0" borderId="19" xfId="81" applyFont="1" applyFill="1" applyBorder="1" applyAlignment="1"/>
    <xf numFmtId="0" fontId="10" fillId="0" borderId="13" xfId="81" applyFont="1" applyFill="1" applyBorder="1" applyAlignment="1"/>
    <xf numFmtId="0" fontId="10" fillId="0" borderId="14" xfId="81" applyNumberFormat="1" applyFont="1" applyFill="1" applyBorder="1" applyAlignment="1">
      <alignment horizontal="center"/>
    </xf>
    <xf numFmtId="1" fontId="10" fillId="0" borderId="13" xfId="81" applyNumberFormat="1" applyFont="1" applyFill="1" applyBorder="1" applyAlignment="1" applyProtection="1">
      <alignment horizontal="center"/>
      <protection locked="0"/>
    </xf>
    <xf numFmtId="1" fontId="10" fillId="0" borderId="15" xfId="81" applyNumberFormat="1" applyFont="1" applyFill="1" applyBorder="1" applyAlignment="1" applyProtection="1">
      <alignment horizontal="center"/>
      <protection locked="0"/>
    </xf>
    <xf numFmtId="1" fontId="10" fillId="0" borderId="14" xfId="81" applyNumberFormat="1" applyFont="1" applyFill="1" applyBorder="1" applyAlignment="1" applyProtection="1">
      <alignment horizontal="center"/>
      <protection locked="0"/>
    </xf>
    <xf numFmtId="1" fontId="10" fillId="0" borderId="15" xfId="8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1" fontId="11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1" fontId="7" fillId="0" borderId="21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1" xfId="0" applyFont="1" applyFill="1" applyBorder="1" applyAlignment="1" applyProtection="1">
      <alignment horizontal="center"/>
      <protection locked="0"/>
    </xf>
    <xf numFmtId="1" fontId="10" fillId="0" borderId="15" xfId="0" applyNumberFormat="1" applyFont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0" fontId="7" fillId="0" borderId="20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10" fillId="0" borderId="19" xfId="0" applyFont="1" applyFill="1" applyBorder="1" applyAlignment="1"/>
    <xf numFmtId="0" fontId="10" fillId="0" borderId="13" xfId="0" applyFont="1" applyFill="1" applyBorder="1" applyAlignment="1"/>
    <xf numFmtId="0" fontId="10" fillId="0" borderId="1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1" fontId="11" fillId="0" borderId="28" xfId="0" applyNumberFormat="1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3" xfId="0" applyNumberFormat="1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13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/>
    <xf numFmtId="0" fontId="7" fillId="0" borderId="0" xfId="0" applyFont="1" applyFill="1" applyBorder="1" applyAlignment="1" applyProtection="1">
      <alignment horizontal="center" wrapText="1"/>
      <protection locked="0"/>
    </xf>
    <xf numFmtId="1" fontId="11" fillId="0" borderId="3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 applyProtection="1">
      <alignment horizontal="center"/>
      <protection locked="0"/>
    </xf>
    <xf numFmtId="1" fontId="10" fillId="0" borderId="0" xfId="0" applyNumberFormat="1" applyFont="1" applyFill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0" fontId="11" fillId="0" borderId="17" xfId="0" applyNumberFormat="1" applyFont="1" applyFill="1" applyBorder="1" applyAlignment="1">
      <alignment horizontal="center"/>
    </xf>
    <xf numFmtId="0" fontId="11" fillId="0" borderId="18" xfId="0" applyNumberFormat="1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5" xfId="0" applyFont="1" applyFill="1" applyBorder="1"/>
    <xf numFmtId="0" fontId="19" fillId="0" borderId="0" xfId="0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Fill="1" applyBorder="1"/>
    <xf numFmtId="0" fontId="19" fillId="0" borderId="23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27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right"/>
    </xf>
    <xf numFmtId="0" fontId="19" fillId="0" borderId="19" xfId="0" applyFont="1" applyFill="1" applyBorder="1" applyAlignment="1">
      <alignment horizontal="left"/>
    </xf>
    <xf numFmtId="0" fontId="20" fillId="0" borderId="0" xfId="0" applyFont="1" applyFill="1" applyBorder="1" applyAlignment="1"/>
    <xf numFmtId="0" fontId="20" fillId="0" borderId="19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center"/>
    </xf>
    <xf numFmtId="0" fontId="20" fillId="0" borderId="19" xfId="0" applyFont="1" applyFill="1" applyBorder="1" applyAlignment="1"/>
    <xf numFmtId="0" fontId="7" fillId="0" borderId="0" xfId="81" applyFont="1" applyFill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0" xfId="81" applyNumberFormat="1" applyFont="1" applyFill="1" applyBorder="1" applyAlignment="1">
      <alignment horizontal="center"/>
    </xf>
    <xf numFmtId="1" fontId="10" fillId="0" borderId="0" xfId="81" applyNumberFormat="1" applyFont="1" applyFill="1" applyBorder="1" applyAlignment="1" applyProtection="1">
      <alignment horizontal="center"/>
      <protection locked="0"/>
    </xf>
    <xf numFmtId="1" fontId="10" fillId="0" borderId="0" xfId="81" applyNumberFormat="1" applyFont="1" applyFill="1" applyBorder="1" applyAlignment="1">
      <alignment horizontal="center"/>
    </xf>
    <xf numFmtId="0" fontId="24" fillId="0" borderId="0" xfId="81" applyFont="1" applyFill="1"/>
    <xf numFmtId="0" fontId="7" fillId="0" borderId="0" xfId="81" applyFont="1" applyFill="1" applyBorder="1" applyAlignment="1" applyProtection="1">
      <alignment horizontal="centerContinuous"/>
      <protection locked="0"/>
    </xf>
    <xf numFmtId="0" fontId="7" fillId="0" borderId="0" xfId="81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3" fontId="7" fillId="0" borderId="30" xfId="81" applyNumberFormat="1" applyFont="1" applyFill="1" applyBorder="1" applyAlignment="1">
      <alignment horizontal="center"/>
    </xf>
    <xf numFmtId="3" fontId="7" fillId="0" borderId="21" xfId="81" applyNumberFormat="1" applyFont="1" applyFill="1" applyBorder="1" applyAlignment="1">
      <alignment horizontal="center"/>
    </xf>
    <xf numFmtId="3" fontId="10" fillId="0" borderId="30" xfId="81" applyNumberFormat="1" applyFont="1" applyFill="1" applyBorder="1" applyAlignment="1">
      <alignment horizontal="center"/>
    </xf>
    <xf numFmtId="3" fontId="10" fillId="0" borderId="30" xfId="81" applyNumberFormat="1" applyFont="1" applyFill="1" applyBorder="1" applyAlignment="1" applyProtection="1">
      <alignment horizontal="center"/>
      <protection locked="0"/>
    </xf>
    <xf numFmtId="3" fontId="10" fillId="0" borderId="0" xfId="81" applyNumberFormat="1" applyFont="1" applyFill="1" applyAlignment="1">
      <alignment horizontal="center"/>
    </xf>
    <xf numFmtId="3" fontId="10" fillId="0" borderId="21" xfId="81" applyNumberFormat="1" applyFont="1" applyFill="1" applyBorder="1" applyAlignment="1" applyProtection="1">
      <alignment horizontal="center"/>
      <protection locked="0"/>
    </xf>
    <xf numFmtId="3" fontId="10" fillId="0" borderId="21" xfId="81" applyNumberFormat="1" applyFont="1" applyFill="1" applyBorder="1" applyAlignment="1">
      <alignment horizontal="center"/>
    </xf>
    <xf numFmtId="0" fontId="7" fillId="0" borderId="19" xfId="0" applyFont="1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3" fontId="10" fillId="0" borderId="30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center"/>
    </xf>
    <xf numFmtId="3" fontId="10" fillId="0" borderId="30" xfId="0" applyNumberFormat="1" applyFont="1" applyFill="1" applyBorder="1" applyAlignment="1" applyProtection="1">
      <alignment horizontal="center"/>
      <protection locked="0"/>
    </xf>
    <xf numFmtId="3" fontId="10" fillId="0" borderId="21" xfId="0" applyNumberFormat="1" applyFont="1" applyFill="1" applyBorder="1" applyAlignment="1" applyProtection="1">
      <alignment horizontal="center"/>
      <protection locked="0"/>
    </xf>
    <xf numFmtId="0" fontId="7" fillId="0" borderId="3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Continuous"/>
    </xf>
    <xf numFmtId="0" fontId="7" fillId="0" borderId="33" xfId="0" applyFont="1" applyFill="1" applyBorder="1"/>
    <xf numFmtId="3" fontId="7" fillId="0" borderId="28" xfId="0" applyNumberFormat="1" applyFont="1" applyFill="1" applyBorder="1" applyAlignment="1">
      <alignment horizontal="center"/>
    </xf>
    <xf numFmtId="3" fontId="7" fillId="0" borderId="23" xfId="0" applyNumberFormat="1" applyFont="1" applyFill="1" applyBorder="1" applyAlignment="1">
      <alignment horizontal="center"/>
    </xf>
    <xf numFmtId="3" fontId="14" fillId="0" borderId="30" xfId="0" applyNumberFormat="1" applyFont="1" applyFill="1" applyBorder="1" applyAlignment="1">
      <alignment horizontal="center"/>
    </xf>
    <xf numFmtId="3" fontId="14" fillId="0" borderId="21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Continuous"/>
      <protection locked="0"/>
    </xf>
    <xf numFmtId="3" fontId="10" fillId="0" borderId="30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horizontal="centerContinuous" vertical="center"/>
    </xf>
    <xf numFmtId="3" fontId="10" fillId="0" borderId="0" xfId="0" applyNumberFormat="1" applyFont="1" applyFill="1" applyBorder="1" applyAlignment="1">
      <alignment horizontal="center"/>
    </xf>
    <xf numFmtId="3" fontId="10" fillId="0" borderId="30" xfId="0" applyNumberFormat="1" applyFont="1" applyFill="1" applyBorder="1"/>
    <xf numFmtId="3" fontId="10" fillId="0" borderId="0" xfId="0" applyNumberFormat="1" applyFont="1" applyFill="1" applyBorder="1"/>
    <xf numFmtId="3" fontId="16" fillId="0" borderId="30" xfId="0" applyNumberFormat="1" applyFont="1" applyFill="1" applyBorder="1" applyAlignment="1">
      <alignment horizontal="center"/>
    </xf>
    <xf numFmtId="3" fontId="11" fillId="0" borderId="30" xfId="0" applyNumberFormat="1" applyFont="1" applyFill="1" applyBorder="1" applyAlignment="1">
      <alignment horizontal="center"/>
    </xf>
    <xf numFmtId="0" fontId="24" fillId="0" borderId="0" xfId="0" applyFont="1" applyFill="1"/>
    <xf numFmtId="0" fontId="7" fillId="0" borderId="0" xfId="0" applyFont="1" applyFill="1" applyBorder="1" applyAlignment="1" applyProtection="1">
      <alignment horizontal="centerContinuous" vertical="center"/>
      <protection locked="0"/>
    </xf>
    <xf numFmtId="1" fontId="11" fillId="0" borderId="21" xfId="0" applyNumberFormat="1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3" fontId="10" fillId="0" borderId="21" xfId="0" applyNumberFormat="1" applyFont="1" applyFill="1" applyBorder="1"/>
    <xf numFmtId="0" fontId="10" fillId="0" borderId="0" xfId="0" applyFont="1" applyFill="1" applyAlignment="1">
      <alignment horizontal="centerContinuous"/>
    </xf>
    <xf numFmtId="0" fontId="15" fillId="0" borderId="0" xfId="0" applyFont="1" applyBorder="1"/>
    <xf numFmtId="0" fontId="6" fillId="0" borderId="34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 wrapText="1"/>
    </xf>
    <xf numFmtId="3" fontId="17" fillId="0" borderId="30" xfId="0" applyNumberFormat="1" applyFont="1" applyFill="1" applyBorder="1" applyAlignment="1">
      <alignment horizontal="center"/>
    </xf>
    <xf numFmtId="3" fontId="17" fillId="0" borderId="21" xfId="0" applyNumberFormat="1" applyFont="1" applyFill="1" applyBorder="1" applyAlignment="1">
      <alignment horizontal="center"/>
    </xf>
    <xf numFmtId="3" fontId="18" fillId="0" borderId="30" xfId="0" applyNumberFormat="1" applyFont="1" applyFill="1" applyBorder="1" applyAlignment="1">
      <alignment horizontal="center"/>
    </xf>
    <xf numFmtId="3" fontId="18" fillId="0" borderId="21" xfId="0" applyNumberFormat="1" applyFont="1" applyFill="1" applyBorder="1" applyAlignment="1">
      <alignment horizontal="center"/>
    </xf>
    <xf numFmtId="0" fontId="19" fillId="0" borderId="33" xfId="0" applyFont="1" applyFill="1" applyBorder="1" applyAlignment="1">
      <alignment horizontal="left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3" fontId="19" fillId="0" borderId="28" xfId="0" applyNumberFormat="1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3" fontId="19" fillId="0" borderId="30" xfId="0" applyNumberFormat="1" applyFont="1" applyFill="1" applyBorder="1" applyAlignment="1">
      <alignment horizontal="center"/>
    </xf>
    <xf numFmtId="3" fontId="22" fillId="0" borderId="3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19" fillId="0" borderId="21" xfId="0" applyNumberFormat="1" applyFont="1" applyFill="1" applyBorder="1" applyAlignment="1">
      <alignment horizontal="center"/>
    </xf>
    <xf numFmtId="3" fontId="20" fillId="0" borderId="30" xfId="0" applyNumberFormat="1" applyFont="1" applyFill="1" applyBorder="1" applyAlignment="1">
      <alignment horizontal="center"/>
    </xf>
    <xf numFmtId="3" fontId="23" fillId="0" borderId="30" xfId="0" applyNumberFormat="1" applyFont="1" applyFill="1" applyBorder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0" fillId="0" borderId="21" xfId="0" applyNumberFormat="1" applyFont="1" applyFill="1" applyBorder="1" applyAlignment="1">
      <alignment horizontal="center"/>
    </xf>
    <xf numFmtId="0" fontId="7" fillId="0" borderId="0" xfId="90" applyFont="1" applyAlignment="1">
      <alignment horizontal="centerContinuous"/>
    </xf>
    <xf numFmtId="0" fontId="25" fillId="0" borderId="0" xfId="90" applyFont="1" applyBorder="1"/>
    <xf numFmtId="0" fontId="25" fillId="0" borderId="18" xfId="90" applyFont="1" applyBorder="1" applyAlignment="1">
      <alignment horizontal="left"/>
    </xf>
    <xf numFmtId="0" fontId="25" fillId="0" borderId="21" xfId="90" applyFont="1" applyBorder="1" applyAlignment="1">
      <alignment horizontal="left"/>
    </xf>
    <xf numFmtId="0" fontId="25" fillId="0" borderId="15" xfId="90" applyFont="1" applyBorder="1" applyAlignment="1">
      <alignment horizontal="left"/>
    </xf>
    <xf numFmtId="0" fontId="25" fillId="0" borderId="0" xfId="90" applyFont="1" applyAlignment="1">
      <alignment horizontal="center"/>
    </xf>
    <xf numFmtId="0" fontId="25" fillId="0" borderId="0" xfId="90" applyFont="1"/>
    <xf numFmtId="0" fontId="7" fillId="39" borderId="35" xfId="90" applyFont="1" applyFill="1" applyBorder="1" applyAlignment="1">
      <alignment horizontal="center"/>
    </xf>
    <xf numFmtId="0" fontId="7" fillId="39" borderId="36" xfId="9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3" fontId="10" fillId="0" borderId="0" xfId="0" applyNumberFormat="1" applyFont="1" applyFill="1" applyBorder="1" applyAlignment="1">
      <alignment horizontal="center" vertical="center" wrapText="1"/>
    </xf>
    <xf numFmtId="0" fontId="25" fillId="0" borderId="34" xfId="90" applyFont="1" applyBorder="1" applyAlignment="1">
      <alignment horizontal="center" vertical="center"/>
    </xf>
    <xf numFmtId="0" fontId="25" fillId="0" borderId="0" xfId="90" applyFont="1" applyBorder="1" applyAlignment="1">
      <alignment horizontal="center" vertical="center"/>
    </xf>
    <xf numFmtId="0" fontId="25" fillId="0" borderId="13" xfId="90" applyFont="1" applyBorder="1" applyAlignment="1">
      <alignment horizontal="center" vertical="center"/>
    </xf>
    <xf numFmtId="0" fontId="7" fillId="0" borderId="27" xfId="81" applyFont="1" applyFill="1" applyBorder="1" applyAlignment="1">
      <alignment horizontal="center" vertical="center" wrapText="1"/>
    </xf>
    <xf numFmtId="0" fontId="7" fillId="0" borderId="40" xfId="81" applyFont="1" applyFill="1" applyBorder="1" applyAlignment="1">
      <alignment horizontal="center" vertical="center" wrapText="1"/>
    </xf>
    <xf numFmtId="0" fontId="7" fillId="0" borderId="22" xfId="81" applyFont="1" applyFill="1" applyBorder="1" applyAlignment="1">
      <alignment horizontal="center" vertical="center" wrapText="1"/>
    </xf>
    <xf numFmtId="0" fontId="7" fillId="0" borderId="25" xfId="81" applyFont="1" applyFill="1" applyBorder="1" applyAlignment="1">
      <alignment horizontal="center" vertical="center" wrapText="1"/>
    </xf>
    <xf numFmtId="0" fontId="7" fillId="0" borderId="41" xfId="81" applyFont="1" applyFill="1" applyBorder="1" applyAlignment="1">
      <alignment horizontal="center"/>
    </xf>
    <xf numFmtId="0" fontId="7" fillId="0" borderId="42" xfId="81" applyFont="1" applyFill="1" applyBorder="1" applyAlignment="1">
      <alignment horizontal="center"/>
    </xf>
    <xf numFmtId="0" fontId="7" fillId="0" borderId="28" xfId="81" applyFont="1" applyFill="1" applyBorder="1" applyAlignment="1">
      <alignment horizontal="center" vertical="center" wrapText="1"/>
    </xf>
    <xf numFmtId="0" fontId="7" fillId="0" borderId="43" xfId="81" applyFont="1" applyFill="1" applyBorder="1" applyAlignment="1">
      <alignment horizontal="center" vertical="center" wrapText="1"/>
    </xf>
    <xf numFmtId="0" fontId="7" fillId="0" borderId="44" xfId="81" applyFont="1" applyFill="1" applyBorder="1" applyAlignment="1">
      <alignment horizontal="center" vertical="center" wrapText="1"/>
    </xf>
    <xf numFmtId="0" fontId="7" fillId="0" borderId="45" xfId="81" applyFont="1" applyFill="1" applyBorder="1" applyAlignment="1">
      <alignment horizontal="center" vertical="center" wrapText="1"/>
    </xf>
    <xf numFmtId="0" fontId="7" fillId="0" borderId="29" xfId="81" applyFont="1" applyFill="1" applyBorder="1" applyAlignment="1">
      <alignment horizontal="center" vertical="center" wrapText="1"/>
    </xf>
    <xf numFmtId="0" fontId="7" fillId="0" borderId="33" xfId="81" applyFont="1" applyFill="1" applyBorder="1" applyAlignment="1">
      <alignment horizontal="center" vertical="center" wrapText="1"/>
    </xf>
    <xf numFmtId="0" fontId="7" fillId="0" borderId="37" xfId="81" applyFont="1" applyFill="1" applyBorder="1" applyAlignment="1">
      <alignment horizontal="center" vertical="center" wrapText="1"/>
    </xf>
    <xf numFmtId="0" fontId="7" fillId="0" borderId="26" xfId="8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19" fillId="0" borderId="5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</cellXfs>
  <cellStyles count="1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1" xfId="7"/>
    <cellStyle name="20% - Énfasis2 1" xfId="8"/>
    <cellStyle name="20% - Énfasis3 1" xfId="9"/>
    <cellStyle name="20% - Énfasis4 1" xfId="10"/>
    <cellStyle name="20% - Énfasis5 1" xfId="11"/>
    <cellStyle name="20% - Énfasis6 1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1" xfId="19"/>
    <cellStyle name="40% - Énfasis2 1" xfId="20"/>
    <cellStyle name="40% - Énfasis3 1" xfId="21"/>
    <cellStyle name="40% - Énfasis4 1" xfId="22"/>
    <cellStyle name="40% - Énfasis5 1" xfId="23"/>
    <cellStyle name="40% - Énfasis6 1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1" xfId="31"/>
    <cellStyle name="60% - Énfasis2 1" xfId="32"/>
    <cellStyle name="60% - Énfasis3 1" xfId="33"/>
    <cellStyle name="60% - Énfasis4 1" xfId="34"/>
    <cellStyle name="60% - Énfasis5 1" xfId="35"/>
    <cellStyle name="60% - Énfasis6 1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1" xfId="44"/>
    <cellStyle name="Calculation" xfId="45"/>
    <cellStyle name="Cálculo 1" xfId="46"/>
    <cellStyle name="Campo de la tabla dinámica" xfId="47"/>
    <cellStyle name="Categoría de la tabla dinámica" xfId="48"/>
    <cellStyle name="Categoría del Piloto de Datos" xfId="49"/>
    <cellStyle name="Celda de comprobación 1" xfId="50"/>
    <cellStyle name="Celda vinculada 1" xfId="51"/>
    <cellStyle name="Check Cell" xfId="52"/>
    <cellStyle name="Default" xfId="53"/>
    <cellStyle name="Encabezado 1" xfId="54"/>
    <cellStyle name="Encabezado 4 1" xfId="55"/>
    <cellStyle name="Énfasis1 1" xfId="56"/>
    <cellStyle name="Énfasis2 1" xfId="57"/>
    <cellStyle name="Énfasis3 1" xfId="58"/>
    <cellStyle name="Énfasis4 1" xfId="59"/>
    <cellStyle name="Énfasis5 1" xfId="60"/>
    <cellStyle name="Énfasis6 1" xfId="61"/>
    <cellStyle name="Entrada 1" xfId="62"/>
    <cellStyle name="Esquina de la tabla dinámica" xfId="63"/>
    <cellStyle name="Euro" xfId="64"/>
    <cellStyle name="Excel Built-in Normal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correcto 1" xfId="72"/>
    <cellStyle name="Input" xfId="73"/>
    <cellStyle name="Linked Cell" xfId="74"/>
    <cellStyle name="Neutral 1" xfId="75"/>
    <cellStyle name="Normal" xfId="0" builtinId="0"/>
    <cellStyle name="Normal 13" xfId="76"/>
    <cellStyle name="Normal 14" xfId="77"/>
    <cellStyle name="Normal 16" xfId="78"/>
    <cellStyle name="Normal 17" xfId="79"/>
    <cellStyle name="Normal 19" xfId="80"/>
    <cellStyle name="Normal 2" xfId="81"/>
    <cellStyle name="Normal 2 2" xfId="82"/>
    <cellStyle name="Normal 2 3" xfId="83"/>
    <cellStyle name="Normal 2 4" xfId="84"/>
    <cellStyle name="Normal 2 5" xfId="85"/>
    <cellStyle name="Normal 2 6" xfId="86"/>
    <cellStyle name="Normal 2_Cuadros anuales 2014" xfId="87"/>
    <cellStyle name="Normal 3" xfId="88"/>
    <cellStyle name="Normal 4" xfId="89"/>
    <cellStyle name="Normal 4 2" xfId="90"/>
    <cellStyle name="Normal 4_Juzgados Penales 2015. Borrador" xfId="91"/>
    <cellStyle name="Normal 5" xfId="92"/>
    <cellStyle name="Normal 6" xfId="93"/>
    <cellStyle name="Normal 7" xfId="94"/>
    <cellStyle name="Normal 8" xfId="95"/>
    <cellStyle name="Normal 9" xfId="96"/>
    <cellStyle name="Notas 1" xfId="97"/>
    <cellStyle name="Note" xfId="98"/>
    <cellStyle name="Output" xfId="99"/>
    <cellStyle name="Piloto de Datos Ángulo" xfId="100"/>
    <cellStyle name="Piloto de Datos Campo" xfId="101"/>
    <cellStyle name="Piloto de Datos Resultado" xfId="102"/>
    <cellStyle name="Piloto de Datos Título" xfId="103"/>
    <cellStyle name="Piloto de Datos Valor" xfId="104"/>
    <cellStyle name="Resultado de la tabla dinámica" xfId="105"/>
    <cellStyle name="Salida 1" xfId="106"/>
    <cellStyle name="Texto de advertencia 1" xfId="107"/>
    <cellStyle name="Texto explicativo 1" xfId="108"/>
    <cellStyle name="Title" xfId="109"/>
    <cellStyle name="Título 1 1" xfId="110"/>
    <cellStyle name="Título 2 1" xfId="111"/>
    <cellStyle name="Título 3 1" xfId="112"/>
    <cellStyle name="Título 4" xfId="113"/>
    <cellStyle name="Título de la tabla dinámica" xfId="114"/>
    <cellStyle name="Total 1" xfId="115"/>
    <cellStyle name="Valor de la tabla dinámica" xfId="116"/>
    <cellStyle name="Warning Text" xfId="1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s%202016\Redacci&#243;n%202015\25.Jdos%20PJ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len%20Vargas\Produccion\CUADROS%20PENAL\JUZGADOS%20PENALES%20JUVENILES\bases\Entrada%20x%20delito%20Jdos%20Penales%20Juveniles%202012-%20Ka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selyn\Joselyn\ericka\Trabajo%20Especial\Cuadros%20anuales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PALDO%20D\SECCION%20DE%20ESTADISTICA%20KAREN\PROFESIONAL\A&#209;O%202016\Anuario%202015\Penal\Jdos%20penales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-1"/>
      <sheetName val="c_2"/>
      <sheetName val="c-3"/>
      <sheetName val="c-4"/>
      <sheetName val="c_5"/>
      <sheetName val="c-6"/>
      <sheetName val="c_7"/>
      <sheetName val="c_8"/>
      <sheetName val="c_9"/>
      <sheetName val="c10"/>
      <sheetName val="c-11"/>
    </sheetNames>
    <sheetDataSet>
      <sheetData sheetId="0" refreshError="1"/>
      <sheetData sheetId="1" refreshError="1"/>
      <sheetData sheetId="2">
        <row r="13">
          <cell r="CE13">
            <v>11507</v>
          </cell>
          <cell r="CF13">
            <v>1644</v>
          </cell>
          <cell r="CG13">
            <v>26441</v>
          </cell>
          <cell r="CH13">
            <v>30059</v>
          </cell>
          <cell r="CI13">
            <v>37182</v>
          </cell>
          <cell r="CJ13">
            <v>294</v>
          </cell>
          <cell r="CK13">
            <v>2765</v>
          </cell>
          <cell r="CL13">
            <v>6200</v>
          </cell>
          <cell r="CM13">
            <v>530</v>
          </cell>
          <cell r="CN13">
            <v>976</v>
          </cell>
          <cell r="CO13">
            <v>8</v>
          </cell>
          <cell r="CP13">
            <v>115</v>
          </cell>
          <cell r="CQ13">
            <v>153</v>
          </cell>
          <cell r="CR13">
            <v>74</v>
          </cell>
          <cell r="CS13">
            <v>250</v>
          </cell>
          <cell r="CT13">
            <v>328</v>
          </cell>
          <cell r="CU13">
            <v>1916</v>
          </cell>
        </row>
        <row r="16">
          <cell r="CD16">
            <v>11012</v>
          </cell>
        </row>
        <row r="17">
          <cell r="CD17">
            <v>1400</v>
          </cell>
        </row>
        <row r="20">
          <cell r="CD20">
            <v>11909</v>
          </cell>
        </row>
        <row r="23">
          <cell r="CD23">
            <v>4020</v>
          </cell>
        </row>
        <row r="24">
          <cell r="CD24">
            <v>5697</v>
          </cell>
        </row>
        <row r="25">
          <cell r="CD25">
            <v>4590</v>
          </cell>
        </row>
        <row r="28">
          <cell r="CD28">
            <v>9416</v>
          </cell>
        </row>
        <row r="29">
          <cell r="CD29">
            <v>1263</v>
          </cell>
        </row>
        <row r="32">
          <cell r="CD32">
            <v>3026</v>
          </cell>
        </row>
        <row r="33">
          <cell r="CD33">
            <v>2652</v>
          </cell>
        </row>
        <row r="34">
          <cell r="CD34">
            <v>583</v>
          </cell>
        </row>
        <row r="35">
          <cell r="CD35">
            <v>538</v>
          </cell>
        </row>
        <row r="38">
          <cell r="CD38">
            <v>1783</v>
          </cell>
        </row>
        <row r="39">
          <cell r="CD39">
            <v>1302</v>
          </cell>
        </row>
        <row r="42">
          <cell r="CD42">
            <v>7067</v>
          </cell>
        </row>
        <row r="43">
          <cell r="CD43">
            <v>3021</v>
          </cell>
        </row>
        <row r="44">
          <cell r="CD44">
            <v>1716</v>
          </cell>
        </row>
        <row r="47">
          <cell r="CD47">
            <v>4482</v>
          </cell>
        </row>
        <row r="48">
          <cell r="CD48">
            <v>1296</v>
          </cell>
        </row>
        <row r="49">
          <cell r="CD49">
            <v>1553</v>
          </cell>
        </row>
        <row r="52">
          <cell r="CD52">
            <v>3259</v>
          </cell>
        </row>
        <row r="53">
          <cell r="CD53">
            <v>2110</v>
          </cell>
        </row>
        <row r="56">
          <cell r="CD56">
            <v>2549</v>
          </cell>
        </row>
        <row r="57">
          <cell r="CD57">
            <v>3450</v>
          </cell>
        </row>
        <row r="60">
          <cell r="CD60">
            <v>4101</v>
          </cell>
        </row>
        <row r="61">
          <cell r="CD61">
            <v>1746</v>
          </cell>
        </row>
        <row r="62">
          <cell r="CD62">
            <v>1193</v>
          </cell>
        </row>
        <row r="63">
          <cell r="CD63">
            <v>518</v>
          </cell>
        </row>
        <row r="66">
          <cell r="CD66">
            <v>3430</v>
          </cell>
        </row>
        <row r="67">
          <cell r="CD67">
            <v>1010</v>
          </cell>
        </row>
        <row r="70">
          <cell r="CD70">
            <v>1315</v>
          </cell>
        </row>
        <row r="71">
          <cell r="CD71">
            <v>2257</v>
          </cell>
        </row>
        <row r="72">
          <cell r="CD72">
            <v>1512</v>
          </cell>
        </row>
        <row r="73">
          <cell r="CD73">
            <v>987</v>
          </cell>
        </row>
        <row r="76">
          <cell r="CD76">
            <v>4141</v>
          </cell>
        </row>
        <row r="77">
          <cell r="CD77">
            <v>1086</v>
          </cell>
        </row>
        <row r="80">
          <cell r="CD80">
            <v>5995</v>
          </cell>
        </row>
        <row r="81">
          <cell r="CD81">
            <v>1457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zoomScaleSheetLayoutView="100" workbookViewId="0">
      <pane ySplit="4" topLeftCell="A5" activePane="bottomLeft" state="frozen"/>
      <selection pane="bottomLeft"/>
    </sheetView>
  </sheetViews>
  <sheetFormatPr baseColWidth="10" defaultColWidth="0" defaultRowHeight="15.75" customHeight="1" zeroHeight="1"/>
  <cols>
    <col min="1" max="1" width="16" style="195" customWidth="1"/>
    <col min="2" max="2" width="67.28515625" style="196" customWidth="1"/>
    <col min="3" max="3" width="0" style="191" hidden="1" customWidth="1"/>
    <col min="4" max="16384" width="11.42578125" style="196" hidden="1"/>
  </cols>
  <sheetData>
    <row r="1" spans="1:2">
      <c r="A1" s="190" t="s">
        <v>278</v>
      </c>
      <c r="B1" s="190"/>
    </row>
    <row r="2" spans="1:2">
      <c r="A2" s="190" t="s">
        <v>283</v>
      </c>
      <c r="B2" s="190"/>
    </row>
    <row r="3" spans="1:2" ht="15.75" customHeight="1"/>
    <row r="4" spans="1:2">
      <c r="A4" s="197" t="s">
        <v>279</v>
      </c>
      <c r="B4" s="198" t="s">
        <v>280</v>
      </c>
    </row>
    <row r="5" spans="1:2" ht="15.75" customHeight="1">
      <c r="A5" s="202">
        <v>1</v>
      </c>
      <c r="B5" s="192" t="s">
        <v>285</v>
      </c>
    </row>
    <row r="6" spans="1:2" ht="15.75" customHeight="1">
      <c r="A6" s="203"/>
      <c r="B6" s="193" t="s">
        <v>286</v>
      </c>
    </row>
    <row r="7" spans="1:2" ht="15.75" customHeight="1">
      <c r="A7" s="204"/>
      <c r="B7" s="194" t="s">
        <v>282</v>
      </c>
    </row>
    <row r="8" spans="1:2" ht="15.75" customHeight="1">
      <c r="A8" s="202">
        <v>2</v>
      </c>
      <c r="B8" s="192" t="s">
        <v>285</v>
      </c>
    </row>
    <row r="9" spans="1:2" ht="15.75" customHeight="1">
      <c r="A9" s="203"/>
      <c r="B9" s="193" t="s">
        <v>287</v>
      </c>
    </row>
    <row r="10" spans="1:2" ht="15.75" customHeight="1">
      <c r="A10" s="204"/>
      <c r="B10" s="194" t="s">
        <v>282</v>
      </c>
    </row>
    <row r="11" spans="1:2" ht="15.75" customHeight="1">
      <c r="A11" s="202">
        <v>3</v>
      </c>
      <c r="B11" s="192" t="s">
        <v>288</v>
      </c>
    </row>
    <row r="12" spans="1:2" ht="15.75" customHeight="1">
      <c r="A12" s="203"/>
      <c r="B12" s="193" t="s">
        <v>286</v>
      </c>
    </row>
    <row r="13" spans="1:2" ht="15.75" customHeight="1">
      <c r="A13" s="203"/>
      <c r="B13" s="193" t="s">
        <v>289</v>
      </c>
    </row>
    <row r="14" spans="1:2" ht="15.75" customHeight="1">
      <c r="A14" s="204"/>
      <c r="B14" s="194" t="s">
        <v>281</v>
      </c>
    </row>
    <row r="15" spans="1:2" ht="15.75" customHeight="1">
      <c r="A15" s="202">
        <v>4</v>
      </c>
      <c r="B15" s="192" t="s">
        <v>290</v>
      </c>
    </row>
    <row r="16" spans="1:2" ht="15.75" customHeight="1">
      <c r="A16" s="203"/>
      <c r="B16" s="193" t="s">
        <v>286</v>
      </c>
    </row>
    <row r="17" spans="1:2" ht="15.75" customHeight="1">
      <c r="A17" s="203"/>
      <c r="B17" s="193" t="s">
        <v>291</v>
      </c>
    </row>
    <row r="18" spans="1:2" ht="15.75" customHeight="1">
      <c r="A18" s="204"/>
      <c r="B18" s="194" t="s">
        <v>282</v>
      </c>
    </row>
    <row r="19" spans="1:2" ht="15.75" customHeight="1">
      <c r="A19" s="202">
        <v>5</v>
      </c>
      <c r="B19" s="192" t="s">
        <v>292</v>
      </c>
    </row>
    <row r="20" spans="1:2" ht="15.75" customHeight="1">
      <c r="A20" s="203"/>
      <c r="B20" s="193" t="s">
        <v>293</v>
      </c>
    </row>
    <row r="21" spans="1:2" ht="15.75" customHeight="1">
      <c r="A21" s="204"/>
      <c r="B21" s="194" t="s">
        <v>282</v>
      </c>
    </row>
    <row r="22" spans="1:2" ht="15.75" customHeight="1">
      <c r="A22" s="202">
        <v>6</v>
      </c>
      <c r="B22" s="192" t="s">
        <v>294</v>
      </c>
    </row>
    <row r="23" spans="1:2" ht="15.75" customHeight="1">
      <c r="A23" s="203"/>
      <c r="B23" s="193" t="s">
        <v>295</v>
      </c>
    </row>
    <row r="24" spans="1:2" ht="15.75" customHeight="1">
      <c r="A24" s="204"/>
      <c r="B24" s="194" t="s">
        <v>282</v>
      </c>
    </row>
    <row r="25" spans="1:2" ht="15.75" customHeight="1">
      <c r="A25" s="202">
        <v>7</v>
      </c>
      <c r="B25" s="192" t="s">
        <v>296</v>
      </c>
    </row>
    <row r="26" spans="1:2" ht="15.75" customHeight="1">
      <c r="A26" s="203"/>
      <c r="B26" s="193" t="s">
        <v>286</v>
      </c>
    </row>
    <row r="27" spans="1:2" ht="15.75" customHeight="1">
      <c r="A27" s="203"/>
      <c r="B27" s="193" t="s">
        <v>297</v>
      </c>
    </row>
    <row r="28" spans="1:2" ht="15.75" customHeight="1">
      <c r="A28" s="204"/>
      <c r="B28" s="194" t="s">
        <v>282</v>
      </c>
    </row>
    <row r="29" spans="1:2" ht="15.75" customHeight="1">
      <c r="A29" s="202">
        <v>8</v>
      </c>
      <c r="B29" s="192" t="s">
        <v>298</v>
      </c>
    </row>
    <row r="30" spans="1:2" ht="15.75" customHeight="1">
      <c r="A30" s="203"/>
      <c r="B30" s="193" t="s">
        <v>286</v>
      </c>
    </row>
    <row r="31" spans="1:2" ht="15.75" customHeight="1">
      <c r="A31" s="203"/>
      <c r="B31" s="193" t="s">
        <v>299</v>
      </c>
    </row>
    <row r="32" spans="1:2" ht="15.75" customHeight="1">
      <c r="A32" s="204"/>
      <c r="B32" s="194" t="s">
        <v>282</v>
      </c>
    </row>
    <row r="33" spans="1:2" ht="15.75" customHeight="1">
      <c r="A33" s="202">
        <v>9</v>
      </c>
      <c r="B33" s="192" t="s">
        <v>300</v>
      </c>
    </row>
    <row r="34" spans="1:2" ht="15.75" customHeight="1">
      <c r="A34" s="203"/>
      <c r="B34" s="193" t="s">
        <v>286</v>
      </c>
    </row>
    <row r="35" spans="1:2" ht="15.75" customHeight="1">
      <c r="A35" s="203"/>
      <c r="B35" s="193" t="s">
        <v>301</v>
      </c>
    </row>
    <row r="36" spans="1:2" ht="15.75" customHeight="1">
      <c r="A36" s="204"/>
      <c r="B36" s="194" t="s">
        <v>282</v>
      </c>
    </row>
    <row r="37" spans="1:2" ht="15.75" customHeight="1">
      <c r="A37" s="202">
        <v>10</v>
      </c>
      <c r="B37" s="192" t="s">
        <v>302</v>
      </c>
    </row>
    <row r="38" spans="1:2" ht="15.75" customHeight="1">
      <c r="A38" s="203"/>
      <c r="B38" s="193" t="s">
        <v>286</v>
      </c>
    </row>
    <row r="39" spans="1:2" ht="15.75" customHeight="1">
      <c r="A39" s="204"/>
      <c r="B39" s="194" t="s">
        <v>282</v>
      </c>
    </row>
    <row r="40" spans="1:2" ht="15.75" customHeight="1">
      <c r="A40" s="202">
        <v>11</v>
      </c>
      <c r="B40" s="192" t="s">
        <v>303</v>
      </c>
    </row>
    <row r="41" spans="1:2" ht="15.75" customHeight="1">
      <c r="A41" s="203"/>
      <c r="B41" s="193" t="s">
        <v>286</v>
      </c>
    </row>
    <row r="42" spans="1:2" ht="15.75" customHeight="1">
      <c r="A42" s="203"/>
      <c r="B42" s="193" t="s">
        <v>299</v>
      </c>
    </row>
    <row r="43" spans="1:2" ht="15.75" customHeight="1">
      <c r="A43" s="204"/>
      <c r="B43" s="194" t="s">
        <v>281</v>
      </c>
    </row>
    <row r="44" spans="1:2" ht="15.75" customHeight="1"/>
  </sheetData>
  <mergeCells count="11">
    <mergeCell ref="A33:A36"/>
    <mergeCell ref="A37:A39"/>
    <mergeCell ref="A40:A43"/>
    <mergeCell ref="A5:A7"/>
    <mergeCell ref="A15:A18"/>
    <mergeCell ref="A8:A10"/>
    <mergeCell ref="A11:A14"/>
    <mergeCell ref="A19:A21"/>
    <mergeCell ref="A22:A24"/>
    <mergeCell ref="A25:A28"/>
    <mergeCell ref="A29:A32"/>
  </mergeCells>
  <phoneticPr fontId="57" type="noConversion"/>
  <printOptions horizontalCentered="1" verticalCentered="1"/>
  <pageMargins left="0" right="0" top="0" bottom="0" header="0" footer="0"/>
  <pageSetup paperSize="223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83"/>
  <sheetViews>
    <sheetView zoomScale="80" zoomScaleNormal="8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" zeroHeight="1"/>
  <cols>
    <col min="1" max="1" width="68.85546875" style="86" customWidth="1"/>
    <col min="2" max="9" width="14.140625" style="86" customWidth="1"/>
    <col min="10" max="10" width="0" style="170" hidden="1" customWidth="1"/>
    <col min="11" max="16384" width="11.42578125" style="86" hidden="1"/>
  </cols>
  <sheetData>
    <row r="1" spans="1:9" ht="15.75">
      <c r="A1" s="33" t="s">
        <v>215</v>
      </c>
      <c r="B1" s="199"/>
      <c r="C1" s="199"/>
      <c r="D1" s="199"/>
      <c r="E1" s="199"/>
      <c r="F1" s="199"/>
      <c r="G1" s="199"/>
      <c r="H1" s="199"/>
      <c r="I1" s="199"/>
    </row>
    <row r="2" spans="1:9" ht="15.75">
      <c r="A2" s="49"/>
      <c r="B2" s="199"/>
      <c r="C2" s="199"/>
      <c r="D2" s="199"/>
      <c r="E2" s="199"/>
      <c r="F2" s="199"/>
      <c r="G2" s="199"/>
      <c r="H2" s="199"/>
      <c r="I2" s="199"/>
    </row>
    <row r="3" spans="1:9" ht="15.75">
      <c r="A3" s="149" t="s">
        <v>142</v>
      </c>
      <c r="B3" s="149"/>
      <c r="C3" s="149"/>
      <c r="D3" s="149"/>
      <c r="E3" s="149"/>
      <c r="F3" s="149"/>
      <c r="G3" s="149"/>
      <c r="H3" s="149"/>
      <c r="I3" s="149"/>
    </row>
    <row r="4" spans="1:9" ht="15.75">
      <c r="A4" s="149" t="s">
        <v>253</v>
      </c>
      <c r="B4" s="149"/>
      <c r="C4" s="149"/>
      <c r="D4" s="149"/>
      <c r="E4" s="149"/>
      <c r="F4" s="149"/>
      <c r="G4" s="149"/>
      <c r="H4" s="149"/>
      <c r="I4" s="149"/>
    </row>
    <row r="5" spans="1:9" ht="15.75">
      <c r="A5" s="149" t="s">
        <v>273</v>
      </c>
      <c r="B5" s="149"/>
      <c r="C5" s="149"/>
      <c r="D5" s="149"/>
      <c r="E5" s="149"/>
      <c r="F5" s="149"/>
      <c r="G5" s="149"/>
      <c r="H5" s="149"/>
      <c r="I5" s="169"/>
    </row>
    <row r="6" spans="1:9" ht="15.75">
      <c r="A6" s="149" t="s">
        <v>261</v>
      </c>
      <c r="B6" s="149"/>
      <c r="C6" s="149"/>
      <c r="D6" s="149"/>
      <c r="E6" s="149"/>
      <c r="F6" s="149"/>
      <c r="G6" s="149"/>
      <c r="H6" s="149"/>
      <c r="I6" s="149"/>
    </row>
    <row r="7" spans="1:9" ht="15.75">
      <c r="A7" s="8"/>
      <c r="B7" s="49"/>
      <c r="C7" s="8"/>
      <c r="D7" s="8"/>
      <c r="E7" s="8"/>
      <c r="F7" s="8"/>
      <c r="G7" s="49"/>
      <c r="H7" s="49"/>
      <c r="I7" s="49"/>
    </row>
    <row r="8" spans="1:9" ht="15.75">
      <c r="A8" s="257" t="s">
        <v>252</v>
      </c>
      <c r="B8" s="264" t="s">
        <v>143</v>
      </c>
      <c r="C8" s="264"/>
      <c r="D8" s="264"/>
      <c r="E8" s="265" t="s">
        <v>144</v>
      </c>
      <c r="F8" s="265"/>
      <c r="G8" s="265"/>
      <c r="H8" s="265"/>
      <c r="I8" s="265"/>
    </row>
    <row r="9" spans="1:9" ht="15.75">
      <c r="A9" s="258"/>
      <c r="B9" s="225" t="s">
        <v>274</v>
      </c>
      <c r="C9" s="225" t="s">
        <v>145</v>
      </c>
      <c r="D9" s="225" t="s">
        <v>146</v>
      </c>
      <c r="E9" s="225" t="s">
        <v>274</v>
      </c>
      <c r="F9" s="225" t="s">
        <v>145</v>
      </c>
      <c r="G9" s="225" t="s">
        <v>248</v>
      </c>
      <c r="H9" s="265" t="s">
        <v>147</v>
      </c>
      <c r="I9" s="265"/>
    </row>
    <row r="10" spans="1:9" ht="15.75">
      <c r="A10" s="263"/>
      <c r="B10" s="226"/>
      <c r="C10" s="227"/>
      <c r="D10" s="227"/>
      <c r="E10" s="226"/>
      <c r="F10" s="227"/>
      <c r="G10" s="227"/>
      <c r="H10" s="61" t="s">
        <v>148</v>
      </c>
      <c r="I10" s="53" t="s">
        <v>149</v>
      </c>
    </row>
    <row r="11" spans="1:9" ht="15.75">
      <c r="A11" s="37"/>
      <c r="B11" s="87"/>
      <c r="C11" s="87"/>
      <c r="D11" s="87"/>
      <c r="E11" s="87"/>
      <c r="F11" s="87"/>
      <c r="G11" s="87"/>
      <c r="H11" s="87"/>
      <c r="I11" s="88"/>
    </row>
    <row r="12" spans="1:9" ht="15.75">
      <c r="A12" s="43" t="s">
        <v>1</v>
      </c>
      <c r="B12" s="140">
        <f>SUM(B14,B18,B21,B26,B30,B36,B40,B45,B50,B54,B58,B64,B68,B74,B78)</f>
        <v>18604</v>
      </c>
      <c r="C12" s="140">
        <f t="shared" ref="C12:I12" si="0">SUM(C14,C18,C21,C26,C30,C36,C40,C45,C50,C54,C58,C64,C68,C74,C78)</f>
        <v>4514</v>
      </c>
      <c r="D12" s="140">
        <f t="shared" si="0"/>
        <v>14090</v>
      </c>
      <c r="E12" s="140">
        <f t="shared" si="0"/>
        <v>399</v>
      </c>
      <c r="F12" s="140">
        <f t="shared" si="0"/>
        <v>81</v>
      </c>
      <c r="G12" s="140">
        <f t="shared" si="0"/>
        <v>46</v>
      </c>
      <c r="H12" s="140">
        <f t="shared" si="0"/>
        <v>200</v>
      </c>
      <c r="I12" s="141">
        <f t="shared" si="0"/>
        <v>72</v>
      </c>
    </row>
    <row r="13" spans="1:9" ht="15.75">
      <c r="A13" s="89"/>
      <c r="B13" s="140"/>
      <c r="C13" s="140"/>
      <c r="D13" s="140"/>
      <c r="E13" s="140"/>
      <c r="F13" s="140"/>
      <c r="G13" s="140"/>
      <c r="H13" s="140"/>
      <c r="I13" s="141"/>
    </row>
    <row r="14" spans="1:9" ht="15.75">
      <c r="A14" s="43" t="s">
        <v>3</v>
      </c>
      <c r="B14" s="140">
        <f>SUM(B15:B16)</f>
        <v>2123</v>
      </c>
      <c r="C14" s="140">
        <f t="shared" ref="C14:I14" si="1">SUM(C15:C16)</f>
        <v>406</v>
      </c>
      <c r="D14" s="140">
        <f t="shared" si="1"/>
        <v>1717</v>
      </c>
      <c r="E14" s="140">
        <f t="shared" si="1"/>
        <v>35</v>
      </c>
      <c r="F14" s="140">
        <f t="shared" si="1"/>
        <v>9</v>
      </c>
      <c r="G14" s="140">
        <f t="shared" si="1"/>
        <v>12</v>
      </c>
      <c r="H14" s="140">
        <f t="shared" si="1"/>
        <v>7</v>
      </c>
      <c r="I14" s="141">
        <f t="shared" si="1"/>
        <v>7</v>
      </c>
    </row>
    <row r="15" spans="1:9" ht="15.75">
      <c r="A15" s="63" t="s">
        <v>4</v>
      </c>
      <c r="B15" s="144">
        <f>SUM(C15:D15)</f>
        <v>1910</v>
      </c>
      <c r="C15" s="144">
        <v>379</v>
      </c>
      <c r="D15" s="144">
        <v>1531</v>
      </c>
      <c r="E15" s="144">
        <f>SUM(F15:I15)</f>
        <v>27</v>
      </c>
      <c r="F15" s="144">
        <v>7</v>
      </c>
      <c r="G15" s="144">
        <v>12</v>
      </c>
      <c r="H15" s="144">
        <v>5</v>
      </c>
      <c r="I15" s="145">
        <v>3</v>
      </c>
    </row>
    <row r="16" spans="1:9" ht="15.75">
      <c r="A16" s="63" t="s">
        <v>5</v>
      </c>
      <c r="B16" s="144">
        <f t="shared" ref="B16:B79" si="2">SUM(C16:D16)</f>
        <v>213</v>
      </c>
      <c r="C16" s="144">
        <v>27</v>
      </c>
      <c r="D16" s="144">
        <v>186</v>
      </c>
      <c r="E16" s="144">
        <f t="shared" ref="E16:E79" si="3">SUM(F16:I16)</f>
        <v>8</v>
      </c>
      <c r="F16" s="144">
        <v>2</v>
      </c>
      <c r="G16" s="144">
        <v>0</v>
      </c>
      <c r="H16" s="144">
        <v>2</v>
      </c>
      <c r="I16" s="145">
        <v>4</v>
      </c>
    </row>
    <row r="17" spans="1:9" ht="15.75">
      <c r="A17" s="44"/>
      <c r="B17" s="144"/>
      <c r="C17" s="144"/>
      <c r="D17" s="144"/>
      <c r="E17" s="144"/>
      <c r="F17" s="144"/>
      <c r="G17" s="144"/>
      <c r="H17" s="144"/>
      <c r="I17" s="145"/>
    </row>
    <row r="18" spans="1:9" ht="15.75">
      <c r="A18" s="43" t="s">
        <v>6</v>
      </c>
      <c r="B18" s="140">
        <f>SUM(B19)</f>
        <v>1325</v>
      </c>
      <c r="C18" s="140">
        <f t="shared" ref="C18:I18" si="4">SUM(C19)</f>
        <v>255</v>
      </c>
      <c r="D18" s="140">
        <f t="shared" si="4"/>
        <v>1070</v>
      </c>
      <c r="E18" s="140">
        <f t="shared" si="4"/>
        <v>2</v>
      </c>
      <c r="F18" s="140">
        <f t="shared" si="4"/>
        <v>0</v>
      </c>
      <c r="G18" s="140">
        <f t="shared" si="4"/>
        <v>2</v>
      </c>
      <c r="H18" s="140">
        <f t="shared" si="4"/>
        <v>0</v>
      </c>
      <c r="I18" s="141">
        <f t="shared" si="4"/>
        <v>0</v>
      </c>
    </row>
    <row r="19" spans="1:9" ht="15.75">
      <c r="A19" s="63" t="s">
        <v>7</v>
      </c>
      <c r="B19" s="144">
        <f t="shared" si="2"/>
        <v>1325</v>
      </c>
      <c r="C19" s="144">
        <v>255</v>
      </c>
      <c r="D19" s="144">
        <v>1070</v>
      </c>
      <c r="E19" s="144">
        <f t="shared" si="3"/>
        <v>2</v>
      </c>
      <c r="F19" s="144">
        <v>0</v>
      </c>
      <c r="G19" s="144">
        <v>2</v>
      </c>
      <c r="H19" s="144">
        <v>0</v>
      </c>
      <c r="I19" s="145">
        <v>0</v>
      </c>
    </row>
    <row r="20" spans="1:9" ht="15.75">
      <c r="A20" s="44"/>
      <c r="B20" s="144"/>
      <c r="C20" s="144"/>
      <c r="D20" s="144"/>
      <c r="E20" s="144"/>
      <c r="F20" s="144"/>
      <c r="G20" s="144"/>
      <c r="H20" s="144"/>
      <c r="I20" s="145"/>
    </row>
    <row r="21" spans="1:9" ht="15.75">
      <c r="A21" s="43" t="s">
        <v>8</v>
      </c>
      <c r="B21" s="140">
        <f>SUM(B22:B24)</f>
        <v>2209</v>
      </c>
      <c r="C21" s="140">
        <f t="shared" ref="C21:I21" si="5">SUM(C22:C24)</f>
        <v>772</v>
      </c>
      <c r="D21" s="140">
        <f t="shared" si="5"/>
        <v>1437</v>
      </c>
      <c r="E21" s="140">
        <f t="shared" si="5"/>
        <v>59</v>
      </c>
      <c r="F21" s="140">
        <f t="shared" si="5"/>
        <v>19</v>
      </c>
      <c r="G21" s="140">
        <f t="shared" si="5"/>
        <v>0</v>
      </c>
      <c r="H21" s="140">
        <f t="shared" si="5"/>
        <v>20</v>
      </c>
      <c r="I21" s="141">
        <f t="shared" si="5"/>
        <v>20</v>
      </c>
    </row>
    <row r="22" spans="1:9" ht="15.75">
      <c r="A22" s="63" t="s">
        <v>9</v>
      </c>
      <c r="B22" s="144">
        <f t="shared" si="2"/>
        <v>895</v>
      </c>
      <c r="C22" s="144">
        <v>195</v>
      </c>
      <c r="D22" s="144">
        <v>700</v>
      </c>
      <c r="E22" s="144">
        <f t="shared" si="3"/>
        <v>0</v>
      </c>
      <c r="F22" s="144">
        <v>0</v>
      </c>
      <c r="G22" s="144">
        <v>0</v>
      </c>
      <c r="H22" s="144">
        <v>0</v>
      </c>
      <c r="I22" s="145">
        <v>0</v>
      </c>
    </row>
    <row r="23" spans="1:9" ht="15.75">
      <c r="A23" s="63" t="s">
        <v>10</v>
      </c>
      <c r="B23" s="144">
        <f t="shared" si="2"/>
        <v>0</v>
      </c>
      <c r="C23" s="144">
        <v>0</v>
      </c>
      <c r="D23" s="144">
        <v>0</v>
      </c>
      <c r="E23" s="144">
        <f t="shared" si="3"/>
        <v>0</v>
      </c>
      <c r="F23" s="144">
        <v>0</v>
      </c>
      <c r="G23" s="144">
        <v>0</v>
      </c>
      <c r="H23" s="144">
        <v>0</v>
      </c>
      <c r="I23" s="145">
        <v>0</v>
      </c>
    </row>
    <row r="24" spans="1:9" ht="15.75">
      <c r="A24" s="63" t="s">
        <v>11</v>
      </c>
      <c r="B24" s="144">
        <f t="shared" si="2"/>
        <v>1314</v>
      </c>
      <c r="C24" s="144">
        <v>577</v>
      </c>
      <c r="D24" s="144">
        <v>737</v>
      </c>
      <c r="E24" s="144">
        <f t="shared" si="3"/>
        <v>59</v>
      </c>
      <c r="F24" s="144">
        <v>19</v>
      </c>
      <c r="G24" s="144">
        <v>0</v>
      </c>
      <c r="H24" s="144">
        <v>20</v>
      </c>
      <c r="I24" s="145">
        <v>20</v>
      </c>
    </row>
    <row r="25" spans="1:9" ht="15.75">
      <c r="A25" s="45"/>
      <c r="B25" s="144"/>
      <c r="C25" s="144"/>
      <c r="D25" s="144"/>
      <c r="E25" s="144"/>
      <c r="F25" s="144"/>
      <c r="G25" s="144"/>
      <c r="H25" s="144"/>
      <c r="I25" s="145"/>
    </row>
    <row r="26" spans="1:9" ht="15.75">
      <c r="A26" s="43" t="s">
        <v>12</v>
      </c>
      <c r="B26" s="140">
        <f>SUM(B27:B28)</f>
        <v>585</v>
      </c>
      <c r="C26" s="140">
        <f t="shared" ref="C26:I26" si="6">SUM(C27:C28)</f>
        <v>174</v>
      </c>
      <c r="D26" s="140">
        <f t="shared" si="6"/>
        <v>411</v>
      </c>
      <c r="E26" s="140">
        <f t="shared" si="6"/>
        <v>9</v>
      </c>
      <c r="F26" s="140">
        <f t="shared" si="6"/>
        <v>3</v>
      </c>
      <c r="G26" s="140">
        <f t="shared" si="6"/>
        <v>5</v>
      </c>
      <c r="H26" s="140">
        <f t="shared" si="6"/>
        <v>1</v>
      </c>
      <c r="I26" s="141">
        <f t="shared" si="6"/>
        <v>0</v>
      </c>
    </row>
    <row r="27" spans="1:9" ht="15.75">
      <c r="A27" s="63" t="s">
        <v>13</v>
      </c>
      <c r="B27" s="144">
        <f t="shared" si="2"/>
        <v>585</v>
      </c>
      <c r="C27" s="144">
        <v>174</v>
      </c>
      <c r="D27" s="144">
        <v>411</v>
      </c>
      <c r="E27" s="144">
        <f t="shared" si="3"/>
        <v>9</v>
      </c>
      <c r="F27" s="144">
        <v>3</v>
      </c>
      <c r="G27" s="144">
        <v>5</v>
      </c>
      <c r="H27" s="144">
        <v>1</v>
      </c>
      <c r="I27" s="145">
        <v>0</v>
      </c>
    </row>
    <row r="28" spans="1:9" ht="15.75">
      <c r="A28" s="63" t="s">
        <v>14</v>
      </c>
      <c r="B28" s="144">
        <f t="shared" si="2"/>
        <v>0</v>
      </c>
      <c r="C28" s="144">
        <v>0</v>
      </c>
      <c r="D28" s="144">
        <v>0</v>
      </c>
      <c r="E28" s="144">
        <f t="shared" si="3"/>
        <v>0</v>
      </c>
      <c r="F28" s="144">
        <v>0</v>
      </c>
      <c r="G28" s="144">
        <v>0</v>
      </c>
      <c r="H28" s="144">
        <v>0</v>
      </c>
      <c r="I28" s="145">
        <v>0</v>
      </c>
    </row>
    <row r="29" spans="1:9" ht="15.75">
      <c r="A29" s="44"/>
      <c r="B29" s="144"/>
      <c r="C29" s="144"/>
      <c r="D29" s="144"/>
      <c r="E29" s="144"/>
      <c r="F29" s="144"/>
      <c r="G29" s="144"/>
      <c r="H29" s="144"/>
      <c r="I29" s="145"/>
    </row>
    <row r="30" spans="1:9" ht="15.75">
      <c r="A30" s="43" t="s">
        <v>15</v>
      </c>
      <c r="B30" s="140">
        <f>SUM(B31:B34)</f>
        <v>1332</v>
      </c>
      <c r="C30" s="140">
        <f t="shared" ref="C30:I30" si="7">SUM(C31:C34)</f>
        <v>481</v>
      </c>
      <c r="D30" s="140">
        <f t="shared" si="7"/>
        <v>851</v>
      </c>
      <c r="E30" s="140">
        <f t="shared" si="7"/>
        <v>11</v>
      </c>
      <c r="F30" s="140">
        <f t="shared" si="7"/>
        <v>5</v>
      </c>
      <c r="G30" s="140">
        <f t="shared" si="7"/>
        <v>0</v>
      </c>
      <c r="H30" s="140">
        <f t="shared" si="7"/>
        <v>3</v>
      </c>
      <c r="I30" s="141">
        <f t="shared" si="7"/>
        <v>3</v>
      </c>
    </row>
    <row r="31" spans="1:9" ht="15.75">
      <c r="A31" s="63" t="s">
        <v>16</v>
      </c>
      <c r="B31" s="144">
        <f t="shared" si="2"/>
        <v>404</v>
      </c>
      <c r="C31" s="144">
        <v>141</v>
      </c>
      <c r="D31" s="144">
        <v>263</v>
      </c>
      <c r="E31" s="144">
        <f t="shared" si="3"/>
        <v>4</v>
      </c>
      <c r="F31" s="144">
        <v>4</v>
      </c>
      <c r="G31" s="144">
        <v>0</v>
      </c>
      <c r="H31" s="144">
        <v>0</v>
      </c>
      <c r="I31" s="145">
        <v>0</v>
      </c>
    </row>
    <row r="32" spans="1:9" ht="15.75">
      <c r="A32" s="63" t="s">
        <v>17</v>
      </c>
      <c r="B32" s="144">
        <f t="shared" si="2"/>
        <v>658</v>
      </c>
      <c r="C32" s="144">
        <v>256</v>
      </c>
      <c r="D32" s="144">
        <v>402</v>
      </c>
      <c r="E32" s="144">
        <f t="shared" si="3"/>
        <v>7</v>
      </c>
      <c r="F32" s="144">
        <v>1</v>
      </c>
      <c r="G32" s="144">
        <v>0</v>
      </c>
      <c r="H32" s="144">
        <v>3</v>
      </c>
      <c r="I32" s="145">
        <v>3</v>
      </c>
    </row>
    <row r="33" spans="1:9" ht="15.75">
      <c r="A33" s="63" t="s">
        <v>18</v>
      </c>
      <c r="B33" s="144">
        <f t="shared" si="2"/>
        <v>116</v>
      </c>
      <c r="C33" s="144">
        <v>50</v>
      </c>
      <c r="D33" s="144">
        <v>66</v>
      </c>
      <c r="E33" s="144">
        <f t="shared" si="3"/>
        <v>0</v>
      </c>
      <c r="F33" s="144">
        <v>0</v>
      </c>
      <c r="G33" s="144">
        <v>0</v>
      </c>
      <c r="H33" s="144">
        <v>0</v>
      </c>
      <c r="I33" s="145">
        <v>0</v>
      </c>
    </row>
    <row r="34" spans="1:9" ht="15.75">
      <c r="A34" s="63" t="s">
        <v>19</v>
      </c>
      <c r="B34" s="144">
        <f t="shared" si="2"/>
        <v>154</v>
      </c>
      <c r="C34" s="144">
        <v>34</v>
      </c>
      <c r="D34" s="144">
        <v>120</v>
      </c>
      <c r="E34" s="144">
        <f t="shared" si="3"/>
        <v>0</v>
      </c>
      <c r="F34" s="144">
        <v>0</v>
      </c>
      <c r="G34" s="144">
        <v>0</v>
      </c>
      <c r="H34" s="144">
        <v>0</v>
      </c>
      <c r="I34" s="145">
        <v>0</v>
      </c>
    </row>
    <row r="35" spans="1:9" ht="15.75">
      <c r="A35" s="44"/>
      <c r="B35" s="144"/>
      <c r="C35" s="144"/>
      <c r="D35" s="144"/>
      <c r="E35" s="144"/>
      <c r="F35" s="144"/>
      <c r="G35" s="144"/>
      <c r="H35" s="144"/>
      <c r="I35" s="145"/>
    </row>
    <row r="36" spans="1:9" ht="15.75">
      <c r="A36" s="43" t="s">
        <v>20</v>
      </c>
      <c r="B36" s="140">
        <f>SUM(B37:B38)</f>
        <v>107</v>
      </c>
      <c r="C36" s="140">
        <f t="shared" ref="C36:I36" si="8">SUM(C37:C38)</f>
        <v>6</v>
      </c>
      <c r="D36" s="140">
        <f t="shared" si="8"/>
        <v>101</v>
      </c>
      <c r="E36" s="140">
        <f t="shared" si="8"/>
        <v>1</v>
      </c>
      <c r="F36" s="140">
        <f t="shared" si="8"/>
        <v>1</v>
      </c>
      <c r="G36" s="140">
        <f t="shared" si="8"/>
        <v>0</v>
      </c>
      <c r="H36" s="140">
        <f t="shared" si="8"/>
        <v>0</v>
      </c>
      <c r="I36" s="141">
        <f t="shared" si="8"/>
        <v>0</v>
      </c>
    </row>
    <row r="37" spans="1:9" ht="15.75">
      <c r="A37" s="63" t="s">
        <v>21</v>
      </c>
      <c r="B37" s="144">
        <f t="shared" si="2"/>
        <v>107</v>
      </c>
      <c r="C37" s="144">
        <v>6</v>
      </c>
      <c r="D37" s="144">
        <v>101</v>
      </c>
      <c r="E37" s="144">
        <f t="shared" si="3"/>
        <v>1</v>
      </c>
      <c r="F37" s="144">
        <v>1</v>
      </c>
      <c r="G37" s="144">
        <v>0</v>
      </c>
      <c r="H37" s="144">
        <v>0</v>
      </c>
      <c r="I37" s="145">
        <v>0</v>
      </c>
    </row>
    <row r="38" spans="1:9" ht="15.75">
      <c r="A38" s="63" t="s">
        <v>22</v>
      </c>
      <c r="B38" s="144">
        <f t="shared" si="2"/>
        <v>0</v>
      </c>
      <c r="C38" s="144">
        <v>0</v>
      </c>
      <c r="D38" s="144">
        <v>0</v>
      </c>
      <c r="E38" s="144">
        <f t="shared" si="3"/>
        <v>0</v>
      </c>
      <c r="F38" s="144">
        <v>0</v>
      </c>
      <c r="G38" s="144">
        <v>0</v>
      </c>
      <c r="H38" s="144">
        <v>0</v>
      </c>
      <c r="I38" s="145">
        <v>0</v>
      </c>
    </row>
    <row r="39" spans="1:9" ht="15.75">
      <c r="A39" s="44"/>
      <c r="B39" s="144"/>
      <c r="C39" s="159"/>
      <c r="D39" s="159"/>
      <c r="E39" s="144"/>
      <c r="F39" s="159"/>
      <c r="G39" s="159"/>
      <c r="H39" s="159"/>
      <c r="I39" s="168"/>
    </row>
    <row r="40" spans="1:9" ht="15.75">
      <c r="A40" s="43" t="s">
        <v>23</v>
      </c>
      <c r="B40" s="140">
        <f>SUM(B41:B43)</f>
        <v>1357</v>
      </c>
      <c r="C40" s="140">
        <f t="shared" ref="C40:I40" si="9">SUM(C41:C43)</f>
        <v>191</v>
      </c>
      <c r="D40" s="140">
        <f t="shared" si="9"/>
        <v>1166</v>
      </c>
      <c r="E40" s="140">
        <f t="shared" si="9"/>
        <v>59</v>
      </c>
      <c r="F40" s="140">
        <f t="shared" si="9"/>
        <v>8</v>
      </c>
      <c r="G40" s="140">
        <f t="shared" si="9"/>
        <v>19</v>
      </c>
      <c r="H40" s="140">
        <f t="shared" si="9"/>
        <v>13</v>
      </c>
      <c r="I40" s="141">
        <f t="shared" si="9"/>
        <v>19</v>
      </c>
    </row>
    <row r="41" spans="1:9" ht="15.75">
      <c r="A41" s="63" t="s">
        <v>24</v>
      </c>
      <c r="B41" s="144">
        <f t="shared" si="2"/>
        <v>791</v>
      </c>
      <c r="C41" s="144">
        <v>54</v>
      </c>
      <c r="D41" s="144">
        <v>737</v>
      </c>
      <c r="E41" s="144">
        <f t="shared" si="3"/>
        <v>27</v>
      </c>
      <c r="F41" s="144">
        <v>8</v>
      </c>
      <c r="G41" s="144">
        <v>19</v>
      </c>
      <c r="H41" s="144">
        <v>0</v>
      </c>
      <c r="I41" s="145">
        <v>0</v>
      </c>
    </row>
    <row r="42" spans="1:9" ht="15.75">
      <c r="A42" s="63" t="s">
        <v>25</v>
      </c>
      <c r="B42" s="144">
        <f t="shared" si="2"/>
        <v>0</v>
      </c>
      <c r="C42" s="144">
        <v>0</v>
      </c>
      <c r="D42" s="144">
        <v>0</v>
      </c>
      <c r="E42" s="144">
        <f t="shared" si="3"/>
        <v>0</v>
      </c>
      <c r="F42" s="144">
        <v>0</v>
      </c>
      <c r="G42" s="144">
        <v>0</v>
      </c>
      <c r="H42" s="144">
        <v>0</v>
      </c>
      <c r="I42" s="145">
        <v>0</v>
      </c>
    </row>
    <row r="43" spans="1:9" ht="15.75">
      <c r="A43" s="63" t="s">
        <v>26</v>
      </c>
      <c r="B43" s="144">
        <f t="shared" si="2"/>
        <v>566</v>
      </c>
      <c r="C43" s="144">
        <v>137</v>
      </c>
      <c r="D43" s="144">
        <v>429</v>
      </c>
      <c r="E43" s="144">
        <f t="shared" si="3"/>
        <v>32</v>
      </c>
      <c r="F43" s="144">
        <v>0</v>
      </c>
      <c r="G43" s="144">
        <v>0</v>
      </c>
      <c r="H43" s="144">
        <v>13</v>
      </c>
      <c r="I43" s="145">
        <v>19</v>
      </c>
    </row>
    <row r="44" spans="1:9" ht="15.75">
      <c r="A44" s="44"/>
      <c r="B44" s="144"/>
      <c r="C44" s="144"/>
      <c r="D44" s="144"/>
      <c r="E44" s="144"/>
      <c r="F44" s="144"/>
      <c r="G44" s="144"/>
      <c r="H44" s="144"/>
      <c r="I44" s="145"/>
    </row>
    <row r="45" spans="1:9" ht="15.75">
      <c r="A45" s="43" t="s">
        <v>27</v>
      </c>
      <c r="B45" s="140">
        <f>SUM(B46:B48)</f>
        <v>961</v>
      </c>
      <c r="C45" s="140">
        <f t="shared" ref="C45:I45" si="10">SUM(C46:C48)</f>
        <v>292</v>
      </c>
      <c r="D45" s="140">
        <f t="shared" si="10"/>
        <v>669</v>
      </c>
      <c r="E45" s="140">
        <f t="shared" si="10"/>
        <v>0</v>
      </c>
      <c r="F45" s="140">
        <f t="shared" si="10"/>
        <v>0</v>
      </c>
      <c r="G45" s="140">
        <f t="shared" si="10"/>
        <v>0</v>
      </c>
      <c r="H45" s="140">
        <f t="shared" si="10"/>
        <v>0</v>
      </c>
      <c r="I45" s="141">
        <f t="shared" si="10"/>
        <v>0</v>
      </c>
    </row>
    <row r="46" spans="1:9" ht="15.75">
      <c r="A46" s="63" t="s">
        <v>28</v>
      </c>
      <c r="B46" s="144">
        <f t="shared" si="2"/>
        <v>358</v>
      </c>
      <c r="C46" s="144">
        <v>34</v>
      </c>
      <c r="D46" s="144">
        <v>324</v>
      </c>
      <c r="E46" s="144">
        <f t="shared" si="3"/>
        <v>0</v>
      </c>
      <c r="F46" s="144">
        <v>0</v>
      </c>
      <c r="G46" s="144">
        <v>0</v>
      </c>
      <c r="H46" s="144">
        <v>0</v>
      </c>
      <c r="I46" s="145">
        <v>0</v>
      </c>
    </row>
    <row r="47" spans="1:9" ht="15.75">
      <c r="A47" s="63" t="s">
        <v>29</v>
      </c>
      <c r="B47" s="144">
        <f t="shared" si="2"/>
        <v>603</v>
      </c>
      <c r="C47" s="144">
        <v>258</v>
      </c>
      <c r="D47" s="144">
        <v>345</v>
      </c>
      <c r="E47" s="144">
        <f t="shared" si="3"/>
        <v>0</v>
      </c>
      <c r="F47" s="144">
        <v>0</v>
      </c>
      <c r="G47" s="144">
        <v>0</v>
      </c>
      <c r="H47" s="144">
        <v>0</v>
      </c>
      <c r="I47" s="145">
        <v>0</v>
      </c>
    </row>
    <row r="48" spans="1:9" ht="15.75">
      <c r="A48" s="63" t="s">
        <v>30</v>
      </c>
      <c r="B48" s="144">
        <f t="shared" si="2"/>
        <v>0</v>
      </c>
      <c r="C48" s="144">
        <v>0</v>
      </c>
      <c r="D48" s="144">
        <v>0</v>
      </c>
      <c r="E48" s="144">
        <f t="shared" si="3"/>
        <v>0</v>
      </c>
      <c r="F48" s="144">
        <v>0</v>
      </c>
      <c r="G48" s="144">
        <v>0</v>
      </c>
      <c r="H48" s="144">
        <v>0</v>
      </c>
      <c r="I48" s="145">
        <v>0</v>
      </c>
    </row>
    <row r="49" spans="1:9" ht="15.75">
      <c r="A49" s="44"/>
      <c r="B49" s="144"/>
      <c r="C49" s="144"/>
      <c r="D49" s="144"/>
      <c r="E49" s="144"/>
      <c r="F49" s="144"/>
      <c r="G49" s="144"/>
      <c r="H49" s="144"/>
      <c r="I49" s="145"/>
    </row>
    <row r="50" spans="1:9" ht="15.75">
      <c r="A50" s="43" t="s">
        <v>31</v>
      </c>
      <c r="B50" s="140">
        <f>SUM(B51:B52)</f>
        <v>1380</v>
      </c>
      <c r="C50" s="140">
        <f t="shared" ref="C50:I50" si="11">SUM(C51:C52)</f>
        <v>269</v>
      </c>
      <c r="D50" s="140">
        <f t="shared" si="11"/>
        <v>1111</v>
      </c>
      <c r="E50" s="140">
        <f t="shared" si="11"/>
        <v>14</v>
      </c>
      <c r="F50" s="140">
        <f t="shared" si="11"/>
        <v>1</v>
      </c>
      <c r="G50" s="140">
        <f t="shared" si="11"/>
        <v>1</v>
      </c>
      <c r="H50" s="140">
        <f t="shared" si="11"/>
        <v>11</v>
      </c>
      <c r="I50" s="141">
        <f t="shared" si="11"/>
        <v>1</v>
      </c>
    </row>
    <row r="51" spans="1:9" ht="15.75">
      <c r="A51" s="63" t="s">
        <v>32</v>
      </c>
      <c r="B51" s="144">
        <f t="shared" si="2"/>
        <v>634</v>
      </c>
      <c r="C51" s="144">
        <v>181</v>
      </c>
      <c r="D51" s="144">
        <v>453</v>
      </c>
      <c r="E51" s="144">
        <f t="shared" si="3"/>
        <v>0</v>
      </c>
      <c r="F51" s="144">
        <v>0</v>
      </c>
      <c r="G51" s="144">
        <v>0</v>
      </c>
      <c r="H51" s="144">
        <v>0</v>
      </c>
      <c r="I51" s="145">
        <v>0</v>
      </c>
    </row>
    <row r="52" spans="1:9" ht="15.75">
      <c r="A52" s="63" t="s">
        <v>33</v>
      </c>
      <c r="B52" s="144">
        <f t="shared" si="2"/>
        <v>746</v>
      </c>
      <c r="C52" s="144">
        <v>88</v>
      </c>
      <c r="D52" s="144">
        <v>658</v>
      </c>
      <c r="E52" s="144">
        <f t="shared" si="3"/>
        <v>14</v>
      </c>
      <c r="F52" s="144">
        <v>1</v>
      </c>
      <c r="G52" s="144">
        <v>1</v>
      </c>
      <c r="H52" s="144">
        <v>11</v>
      </c>
      <c r="I52" s="145">
        <v>1</v>
      </c>
    </row>
    <row r="53" spans="1:9" ht="15.75">
      <c r="A53" s="44"/>
      <c r="B53" s="144"/>
      <c r="C53" s="144"/>
      <c r="D53" s="144"/>
      <c r="E53" s="144"/>
      <c r="F53" s="144"/>
      <c r="G53" s="144"/>
      <c r="H53" s="144"/>
      <c r="I53" s="145"/>
    </row>
    <row r="54" spans="1:9" ht="15.75">
      <c r="A54" s="43" t="s">
        <v>34</v>
      </c>
      <c r="B54" s="140">
        <f>SUM(B55:B56)</f>
        <v>891</v>
      </c>
      <c r="C54" s="140">
        <f t="shared" ref="C54:I54" si="12">SUM(C55:C56)</f>
        <v>106</v>
      </c>
      <c r="D54" s="140">
        <f t="shared" si="12"/>
        <v>785</v>
      </c>
      <c r="E54" s="140">
        <f t="shared" si="12"/>
        <v>1</v>
      </c>
      <c r="F54" s="140">
        <f t="shared" si="12"/>
        <v>0</v>
      </c>
      <c r="G54" s="140">
        <f t="shared" si="12"/>
        <v>1</v>
      </c>
      <c r="H54" s="140">
        <f t="shared" si="12"/>
        <v>0</v>
      </c>
      <c r="I54" s="141">
        <f t="shared" si="12"/>
        <v>0</v>
      </c>
    </row>
    <row r="55" spans="1:9" ht="15.75">
      <c r="A55" s="63" t="s">
        <v>35</v>
      </c>
      <c r="B55" s="144">
        <f t="shared" si="2"/>
        <v>225</v>
      </c>
      <c r="C55" s="144">
        <v>28</v>
      </c>
      <c r="D55" s="144">
        <v>197</v>
      </c>
      <c r="E55" s="144">
        <f t="shared" si="3"/>
        <v>0</v>
      </c>
      <c r="F55" s="144">
        <v>0</v>
      </c>
      <c r="G55" s="144">
        <v>0</v>
      </c>
      <c r="H55" s="144">
        <v>0</v>
      </c>
      <c r="I55" s="145">
        <v>0</v>
      </c>
    </row>
    <row r="56" spans="1:9" ht="15.75">
      <c r="A56" s="63" t="s">
        <v>36</v>
      </c>
      <c r="B56" s="144">
        <f t="shared" si="2"/>
        <v>666</v>
      </c>
      <c r="C56" s="144">
        <v>78</v>
      </c>
      <c r="D56" s="144">
        <v>588</v>
      </c>
      <c r="E56" s="144">
        <f t="shared" si="3"/>
        <v>1</v>
      </c>
      <c r="F56" s="144">
        <v>0</v>
      </c>
      <c r="G56" s="144">
        <v>1</v>
      </c>
      <c r="H56" s="144">
        <v>0</v>
      </c>
      <c r="I56" s="145">
        <v>0</v>
      </c>
    </row>
    <row r="57" spans="1:9" ht="15.75">
      <c r="A57" s="44"/>
      <c r="B57" s="144"/>
      <c r="C57" s="144"/>
      <c r="D57" s="144"/>
      <c r="E57" s="144"/>
      <c r="F57" s="144"/>
      <c r="G57" s="144"/>
      <c r="H57" s="144"/>
      <c r="I57" s="145"/>
    </row>
    <row r="58" spans="1:9" ht="15.75">
      <c r="A58" s="43" t="s">
        <v>37</v>
      </c>
      <c r="B58" s="140">
        <f>SUM(B59:B62)</f>
        <v>1607</v>
      </c>
      <c r="C58" s="140">
        <f t="shared" ref="C58:I58" si="13">SUM(C59:C62)</f>
        <v>518</v>
      </c>
      <c r="D58" s="140">
        <f t="shared" si="13"/>
        <v>1089</v>
      </c>
      <c r="E58" s="140">
        <f t="shared" si="13"/>
        <v>162</v>
      </c>
      <c r="F58" s="140">
        <f t="shared" si="13"/>
        <v>28</v>
      </c>
      <c r="G58" s="140">
        <f t="shared" si="13"/>
        <v>4</v>
      </c>
      <c r="H58" s="140">
        <f t="shared" si="13"/>
        <v>117</v>
      </c>
      <c r="I58" s="141">
        <f t="shared" si="13"/>
        <v>13</v>
      </c>
    </row>
    <row r="59" spans="1:9" ht="15.75">
      <c r="A59" s="63" t="s">
        <v>38</v>
      </c>
      <c r="B59" s="144">
        <f t="shared" si="2"/>
        <v>1020</v>
      </c>
      <c r="C59" s="144">
        <v>366</v>
      </c>
      <c r="D59" s="144">
        <v>654</v>
      </c>
      <c r="E59" s="144">
        <f t="shared" si="3"/>
        <v>89</v>
      </c>
      <c r="F59" s="144">
        <v>2</v>
      </c>
      <c r="G59" s="144">
        <v>1</v>
      </c>
      <c r="H59" s="144">
        <v>86</v>
      </c>
      <c r="I59" s="145">
        <v>0</v>
      </c>
    </row>
    <row r="60" spans="1:9" ht="15.75">
      <c r="A60" s="63" t="s">
        <v>39</v>
      </c>
      <c r="B60" s="144">
        <f t="shared" si="2"/>
        <v>303</v>
      </c>
      <c r="C60" s="144">
        <v>70</v>
      </c>
      <c r="D60" s="144">
        <v>233</v>
      </c>
      <c r="E60" s="144">
        <f t="shared" si="3"/>
        <v>10</v>
      </c>
      <c r="F60" s="144">
        <v>3</v>
      </c>
      <c r="G60" s="144">
        <v>1</v>
      </c>
      <c r="H60" s="144">
        <v>5</v>
      </c>
      <c r="I60" s="145">
        <v>1</v>
      </c>
    </row>
    <row r="61" spans="1:9" ht="15.75">
      <c r="A61" s="63" t="s">
        <v>40</v>
      </c>
      <c r="B61" s="144">
        <f t="shared" si="2"/>
        <v>159</v>
      </c>
      <c r="C61" s="144">
        <v>31</v>
      </c>
      <c r="D61" s="144">
        <v>128</v>
      </c>
      <c r="E61" s="144">
        <f t="shared" si="3"/>
        <v>21</v>
      </c>
      <c r="F61" s="144">
        <v>6</v>
      </c>
      <c r="G61" s="144">
        <v>2</v>
      </c>
      <c r="H61" s="144">
        <v>9</v>
      </c>
      <c r="I61" s="145">
        <v>4</v>
      </c>
    </row>
    <row r="62" spans="1:9" ht="15.75">
      <c r="A62" s="63" t="s">
        <v>41</v>
      </c>
      <c r="B62" s="144">
        <f t="shared" si="2"/>
        <v>125</v>
      </c>
      <c r="C62" s="144">
        <v>51</v>
      </c>
      <c r="D62" s="144">
        <v>74</v>
      </c>
      <c r="E62" s="144">
        <f t="shared" si="3"/>
        <v>42</v>
      </c>
      <c r="F62" s="144">
        <v>17</v>
      </c>
      <c r="G62" s="144">
        <v>0</v>
      </c>
      <c r="H62" s="144">
        <v>17</v>
      </c>
      <c r="I62" s="145">
        <v>8</v>
      </c>
    </row>
    <row r="63" spans="1:9" ht="15.75">
      <c r="A63" s="44"/>
      <c r="B63" s="144"/>
      <c r="C63" s="144"/>
      <c r="D63" s="144"/>
      <c r="E63" s="144"/>
      <c r="F63" s="144"/>
      <c r="G63" s="144"/>
      <c r="H63" s="144"/>
      <c r="I63" s="145"/>
    </row>
    <row r="64" spans="1:9" ht="15.75">
      <c r="A64" s="43" t="s">
        <v>42</v>
      </c>
      <c r="B64" s="140">
        <f>SUM(B65:B66)</f>
        <v>295</v>
      </c>
      <c r="C64" s="140">
        <f t="shared" ref="C64:I64" si="14">SUM(C65:C66)</f>
        <v>45</v>
      </c>
      <c r="D64" s="140">
        <f t="shared" si="14"/>
        <v>250</v>
      </c>
      <c r="E64" s="140">
        <f t="shared" si="14"/>
        <v>0</v>
      </c>
      <c r="F64" s="140">
        <f t="shared" si="14"/>
        <v>0</v>
      </c>
      <c r="G64" s="140">
        <f t="shared" si="14"/>
        <v>0</v>
      </c>
      <c r="H64" s="140">
        <f t="shared" si="14"/>
        <v>0</v>
      </c>
      <c r="I64" s="141">
        <f t="shared" si="14"/>
        <v>0</v>
      </c>
    </row>
    <row r="65" spans="1:9" ht="15.75">
      <c r="A65" s="63" t="s">
        <v>43</v>
      </c>
      <c r="B65" s="144">
        <f t="shared" si="2"/>
        <v>2</v>
      </c>
      <c r="C65" s="144">
        <v>0</v>
      </c>
      <c r="D65" s="144">
        <v>2</v>
      </c>
      <c r="E65" s="144">
        <f t="shared" si="3"/>
        <v>0</v>
      </c>
      <c r="F65" s="144">
        <v>0</v>
      </c>
      <c r="G65" s="144">
        <v>0</v>
      </c>
      <c r="H65" s="144">
        <v>0</v>
      </c>
      <c r="I65" s="145">
        <v>0</v>
      </c>
    </row>
    <row r="66" spans="1:9" ht="15.75">
      <c r="A66" s="63" t="s">
        <v>44</v>
      </c>
      <c r="B66" s="144">
        <f t="shared" si="2"/>
        <v>293</v>
      </c>
      <c r="C66" s="144">
        <v>45</v>
      </c>
      <c r="D66" s="144">
        <v>248</v>
      </c>
      <c r="E66" s="144">
        <f t="shared" si="3"/>
        <v>0</v>
      </c>
      <c r="F66" s="144">
        <v>0</v>
      </c>
      <c r="G66" s="144">
        <v>0</v>
      </c>
      <c r="H66" s="144">
        <v>0</v>
      </c>
      <c r="I66" s="145">
        <v>0</v>
      </c>
    </row>
    <row r="67" spans="1:9" ht="15.75">
      <c r="A67" s="44"/>
      <c r="B67" s="144"/>
      <c r="C67" s="144"/>
      <c r="D67" s="144"/>
      <c r="E67" s="144"/>
      <c r="F67" s="144"/>
      <c r="G67" s="144"/>
      <c r="H67" s="144"/>
      <c r="I67" s="145"/>
    </row>
    <row r="68" spans="1:9" ht="15.75">
      <c r="A68" s="43" t="s">
        <v>45</v>
      </c>
      <c r="B68" s="140">
        <f>SUM(B69:B72)</f>
        <v>1436</v>
      </c>
      <c r="C68" s="140">
        <f t="shared" ref="C68:I68" si="15">SUM(C69:C72)</f>
        <v>263</v>
      </c>
      <c r="D68" s="140">
        <f t="shared" si="15"/>
        <v>1173</v>
      </c>
      <c r="E68" s="140">
        <f t="shared" si="15"/>
        <v>12</v>
      </c>
      <c r="F68" s="140">
        <f t="shared" si="15"/>
        <v>1</v>
      </c>
      <c r="G68" s="140">
        <f t="shared" si="15"/>
        <v>0</v>
      </c>
      <c r="H68" s="140">
        <f t="shared" si="15"/>
        <v>8</v>
      </c>
      <c r="I68" s="141">
        <f t="shared" si="15"/>
        <v>3</v>
      </c>
    </row>
    <row r="69" spans="1:9" ht="15.75">
      <c r="A69" s="63" t="s">
        <v>46</v>
      </c>
      <c r="B69" s="144">
        <f t="shared" si="2"/>
        <v>450</v>
      </c>
      <c r="C69" s="144">
        <v>74</v>
      </c>
      <c r="D69" s="144">
        <v>376</v>
      </c>
      <c r="E69" s="144">
        <f t="shared" si="3"/>
        <v>2</v>
      </c>
      <c r="F69" s="144">
        <v>0</v>
      </c>
      <c r="G69" s="144">
        <v>0</v>
      </c>
      <c r="H69" s="144">
        <v>2</v>
      </c>
      <c r="I69" s="145">
        <v>0</v>
      </c>
    </row>
    <row r="70" spans="1:9" ht="15.75">
      <c r="A70" s="63" t="s">
        <v>47</v>
      </c>
      <c r="B70" s="144">
        <f t="shared" si="2"/>
        <v>231</v>
      </c>
      <c r="C70" s="144">
        <v>49</v>
      </c>
      <c r="D70" s="144">
        <v>182</v>
      </c>
      <c r="E70" s="144">
        <f t="shared" si="3"/>
        <v>0</v>
      </c>
      <c r="F70" s="144">
        <v>0</v>
      </c>
      <c r="G70" s="144">
        <v>0</v>
      </c>
      <c r="H70" s="144">
        <v>0</v>
      </c>
      <c r="I70" s="145">
        <v>0</v>
      </c>
    </row>
    <row r="71" spans="1:9" ht="15.75">
      <c r="A71" s="63" t="s">
        <v>48</v>
      </c>
      <c r="B71" s="144">
        <f t="shared" si="2"/>
        <v>523</v>
      </c>
      <c r="C71" s="144">
        <v>114</v>
      </c>
      <c r="D71" s="144">
        <v>409</v>
      </c>
      <c r="E71" s="144">
        <f t="shared" si="3"/>
        <v>0</v>
      </c>
      <c r="F71" s="144">
        <v>0</v>
      </c>
      <c r="G71" s="144">
        <v>0</v>
      </c>
      <c r="H71" s="144">
        <v>0</v>
      </c>
      <c r="I71" s="145">
        <v>0</v>
      </c>
    </row>
    <row r="72" spans="1:9" ht="15.75">
      <c r="A72" s="63" t="s">
        <v>49</v>
      </c>
      <c r="B72" s="144">
        <f t="shared" si="2"/>
        <v>232</v>
      </c>
      <c r="C72" s="144">
        <v>26</v>
      </c>
      <c r="D72" s="144">
        <v>206</v>
      </c>
      <c r="E72" s="144">
        <f t="shared" si="3"/>
        <v>10</v>
      </c>
      <c r="F72" s="144">
        <v>1</v>
      </c>
      <c r="G72" s="144">
        <v>0</v>
      </c>
      <c r="H72" s="144">
        <v>6</v>
      </c>
      <c r="I72" s="145">
        <v>3</v>
      </c>
    </row>
    <row r="73" spans="1:9" ht="15.75">
      <c r="A73" s="45"/>
      <c r="B73" s="144"/>
      <c r="C73" s="159"/>
      <c r="D73" s="159"/>
      <c r="E73" s="144"/>
      <c r="F73" s="159"/>
      <c r="G73" s="159"/>
      <c r="H73" s="159"/>
      <c r="I73" s="168"/>
    </row>
    <row r="74" spans="1:9" ht="15.75">
      <c r="A74" s="43" t="s">
        <v>50</v>
      </c>
      <c r="B74" s="140">
        <f>SUM(B75:B76)</f>
        <v>2354</v>
      </c>
      <c r="C74" s="140">
        <f t="shared" ref="C74:I74" si="16">SUM(C75:C76)</f>
        <v>479</v>
      </c>
      <c r="D74" s="140">
        <f t="shared" si="16"/>
        <v>1875</v>
      </c>
      <c r="E74" s="140">
        <f t="shared" si="16"/>
        <v>30</v>
      </c>
      <c r="F74" s="140">
        <f t="shared" si="16"/>
        <v>4</v>
      </c>
      <c r="G74" s="140">
        <f t="shared" si="16"/>
        <v>1</v>
      </c>
      <c r="H74" s="140">
        <f t="shared" si="16"/>
        <v>19</v>
      </c>
      <c r="I74" s="141">
        <f t="shared" si="16"/>
        <v>6</v>
      </c>
    </row>
    <row r="75" spans="1:9" ht="15.75">
      <c r="A75" s="63" t="s">
        <v>51</v>
      </c>
      <c r="B75" s="144">
        <f t="shared" si="2"/>
        <v>1955</v>
      </c>
      <c r="C75" s="144">
        <v>428</v>
      </c>
      <c r="D75" s="144">
        <v>1527</v>
      </c>
      <c r="E75" s="144">
        <f t="shared" si="3"/>
        <v>13</v>
      </c>
      <c r="F75" s="144">
        <v>3</v>
      </c>
      <c r="G75" s="144">
        <v>0</v>
      </c>
      <c r="H75" s="144">
        <v>6</v>
      </c>
      <c r="I75" s="145">
        <v>4</v>
      </c>
    </row>
    <row r="76" spans="1:9" ht="15.75">
      <c r="A76" s="44" t="s">
        <v>52</v>
      </c>
      <c r="B76" s="144">
        <f t="shared" si="2"/>
        <v>399</v>
      </c>
      <c r="C76" s="144">
        <v>51</v>
      </c>
      <c r="D76" s="144">
        <v>348</v>
      </c>
      <c r="E76" s="144">
        <f t="shared" si="3"/>
        <v>17</v>
      </c>
      <c r="F76" s="144">
        <v>1</v>
      </c>
      <c r="G76" s="144">
        <v>1</v>
      </c>
      <c r="H76" s="144">
        <v>13</v>
      </c>
      <c r="I76" s="145">
        <v>2</v>
      </c>
    </row>
    <row r="77" spans="1:9" ht="15.75">
      <c r="A77" s="44"/>
      <c r="B77" s="144"/>
      <c r="C77" s="144"/>
      <c r="D77" s="144"/>
      <c r="E77" s="144"/>
      <c r="F77" s="144"/>
      <c r="G77" s="144"/>
      <c r="H77" s="144"/>
      <c r="I77" s="145"/>
    </row>
    <row r="78" spans="1:9" ht="15.75">
      <c r="A78" s="43" t="s">
        <v>53</v>
      </c>
      <c r="B78" s="140">
        <f>SUM(B79:B80)</f>
        <v>642</v>
      </c>
      <c r="C78" s="140">
        <f t="shared" ref="C78:I78" si="17">SUM(C79:C80)</f>
        <v>257</v>
      </c>
      <c r="D78" s="140">
        <f t="shared" si="17"/>
        <v>385</v>
      </c>
      <c r="E78" s="140">
        <f t="shared" si="17"/>
        <v>4</v>
      </c>
      <c r="F78" s="140">
        <f t="shared" si="17"/>
        <v>2</v>
      </c>
      <c r="G78" s="140">
        <f t="shared" si="17"/>
        <v>1</v>
      </c>
      <c r="H78" s="140">
        <f t="shared" si="17"/>
        <v>1</v>
      </c>
      <c r="I78" s="141">
        <f t="shared" si="17"/>
        <v>0</v>
      </c>
    </row>
    <row r="79" spans="1:9" ht="15.75">
      <c r="A79" s="63" t="s">
        <v>54</v>
      </c>
      <c r="B79" s="144">
        <f t="shared" si="2"/>
        <v>2</v>
      </c>
      <c r="C79" s="144">
        <v>0</v>
      </c>
      <c r="D79" s="144">
        <v>2</v>
      </c>
      <c r="E79" s="144">
        <f t="shared" si="3"/>
        <v>0</v>
      </c>
      <c r="F79" s="144">
        <v>0</v>
      </c>
      <c r="G79" s="144">
        <v>0</v>
      </c>
      <c r="H79" s="144">
        <v>0</v>
      </c>
      <c r="I79" s="145">
        <v>0</v>
      </c>
    </row>
    <row r="80" spans="1:9" ht="15.75">
      <c r="A80" s="64" t="s">
        <v>55</v>
      </c>
      <c r="B80" s="144">
        <f>SUM(C80:D80)</f>
        <v>640</v>
      </c>
      <c r="C80" s="144">
        <v>257</v>
      </c>
      <c r="D80" s="144">
        <v>383</v>
      </c>
      <c r="E80" s="144">
        <f>SUM(F80:I80)</f>
        <v>4</v>
      </c>
      <c r="F80" s="144">
        <v>2</v>
      </c>
      <c r="G80" s="144">
        <v>1</v>
      </c>
      <c r="H80" s="144">
        <v>1</v>
      </c>
      <c r="I80" s="145">
        <v>0</v>
      </c>
    </row>
    <row r="81" spans="1:9" ht="15.75">
      <c r="A81" s="82"/>
      <c r="B81" s="66"/>
      <c r="C81" s="67"/>
      <c r="D81" s="66"/>
      <c r="E81" s="67"/>
      <c r="F81" s="66"/>
      <c r="G81" s="67"/>
      <c r="H81" s="66"/>
      <c r="I81" s="67"/>
    </row>
    <row r="82" spans="1:9" ht="15.75">
      <c r="A82" s="125" t="s">
        <v>265</v>
      </c>
      <c r="B82" s="49"/>
      <c r="C82" s="49"/>
      <c r="D82" s="49"/>
      <c r="E82" s="49"/>
      <c r="F82" s="49"/>
      <c r="G82" s="49"/>
      <c r="H82" s="49"/>
      <c r="I82" s="49"/>
    </row>
    <row r="83" spans="1:9"/>
  </sheetData>
  <mergeCells count="10">
    <mergeCell ref="A8:A10"/>
    <mergeCell ref="B8:D8"/>
    <mergeCell ref="E8:I8"/>
    <mergeCell ref="B9:B10"/>
    <mergeCell ref="E9:E10"/>
    <mergeCell ref="H9:I9"/>
    <mergeCell ref="C9:C10"/>
    <mergeCell ref="D9:D10"/>
    <mergeCell ref="F9:F10"/>
    <mergeCell ref="G9:G10"/>
  </mergeCells>
  <phoneticPr fontId="4" type="noConversion"/>
  <printOptions horizontalCentered="1" verticalCentered="1"/>
  <pageMargins left="0" right="0" top="0" bottom="0" header="0" footer="0"/>
  <pageSetup paperSize="223"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2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2.75" zeroHeight="1"/>
  <cols>
    <col min="1" max="1" width="70.42578125" style="14" customWidth="1"/>
    <col min="2" max="9" width="15.28515625" style="14" customWidth="1"/>
    <col min="10" max="16384" width="11.42578125" style="14" hidden="1"/>
  </cols>
  <sheetData>
    <row r="1" spans="1:9" ht="15.75">
      <c r="A1" s="83" t="s">
        <v>151</v>
      </c>
      <c r="B1" s="158"/>
      <c r="C1" s="158"/>
      <c r="D1" s="158"/>
      <c r="E1" s="158"/>
      <c r="F1" s="158"/>
      <c r="G1" s="158"/>
      <c r="H1" s="158"/>
      <c r="I1" s="158"/>
    </row>
    <row r="2" spans="1:9" ht="15.75">
      <c r="A2" s="50"/>
      <c r="B2" s="158"/>
      <c r="C2" s="158"/>
      <c r="D2" s="158"/>
      <c r="E2" s="158"/>
      <c r="F2" s="158"/>
      <c r="G2" s="158"/>
      <c r="H2" s="158"/>
      <c r="I2" s="158"/>
    </row>
    <row r="3" spans="1:9" ht="15.75">
      <c r="A3" s="126" t="s">
        <v>275</v>
      </c>
      <c r="B3" s="126"/>
      <c r="C3" s="126"/>
      <c r="D3" s="127"/>
      <c r="E3" s="127"/>
      <c r="F3" s="127"/>
      <c r="G3" s="127"/>
      <c r="H3" s="127"/>
      <c r="I3" s="127"/>
    </row>
    <row r="4" spans="1:9" ht="15.75">
      <c r="A4" s="128" t="s">
        <v>253</v>
      </c>
      <c r="B4" s="128"/>
      <c r="C4" s="128"/>
      <c r="D4" s="128"/>
      <c r="E4" s="128"/>
      <c r="F4" s="128"/>
      <c r="G4" s="128"/>
      <c r="H4" s="128"/>
      <c r="I4" s="128"/>
    </row>
    <row r="5" spans="1:9" ht="15.75">
      <c r="A5" s="128" t="s">
        <v>261</v>
      </c>
      <c r="B5" s="128"/>
      <c r="C5" s="128"/>
      <c r="D5" s="128"/>
      <c r="E5" s="128"/>
      <c r="F5" s="128"/>
      <c r="G5" s="128"/>
      <c r="H5" s="128"/>
      <c r="I5" s="128"/>
    </row>
    <row r="6" spans="1:9" ht="15.75">
      <c r="A6" s="50"/>
      <c r="B6" s="50"/>
      <c r="C6" s="50"/>
      <c r="D6" s="50"/>
      <c r="E6" s="50"/>
      <c r="F6" s="50"/>
      <c r="G6" s="50"/>
      <c r="H6" s="50"/>
      <c r="I6" s="50"/>
    </row>
    <row r="7" spans="1:9" ht="15.75">
      <c r="A7" s="257" t="s">
        <v>252</v>
      </c>
      <c r="B7" s="225" t="s">
        <v>154</v>
      </c>
      <c r="C7" s="264" t="s">
        <v>152</v>
      </c>
      <c r="D7" s="264"/>
      <c r="E7" s="264"/>
      <c r="F7" s="264" t="s">
        <v>153</v>
      </c>
      <c r="G7" s="264"/>
      <c r="H7" s="264"/>
      <c r="I7" s="260" t="s">
        <v>155</v>
      </c>
    </row>
    <row r="8" spans="1:9">
      <c r="A8" s="258"/>
      <c r="B8" s="226"/>
      <c r="C8" s="225" t="s">
        <v>1</v>
      </c>
      <c r="D8" s="225" t="s">
        <v>250</v>
      </c>
      <c r="E8" s="225" t="s">
        <v>150</v>
      </c>
      <c r="F8" s="225" t="s">
        <v>1</v>
      </c>
      <c r="G8" s="225" t="s">
        <v>250</v>
      </c>
      <c r="H8" s="225" t="s">
        <v>150</v>
      </c>
      <c r="I8" s="261"/>
    </row>
    <row r="9" spans="1:9">
      <c r="A9" s="263"/>
      <c r="B9" s="226"/>
      <c r="C9" s="226"/>
      <c r="D9" s="227"/>
      <c r="E9" s="226"/>
      <c r="F9" s="226"/>
      <c r="G9" s="227"/>
      <c r="H9" s="226"/>
      <c r="I9" s="261"/>
    </row>
    <row r="10" spans="1:9" ht="15.75">
      <c r="A10" s="37"/>
      <c r="B10" s="99"/>
      <c r="C10" s="87"/>
      <c r="D10" s="87"/>
      <c r="E10" s="87"/>
      <c r="F10" s="87"/>
      <c r="G10" s="87"/>
      <c r="H10" s="87"/>
      <c r="I10" s="100"/>
    </row>
    <row r="11" spans="1:9" ht="15.75">
      <c r="A11" s="43" t="s">
        <v>1</v>
      </c>
      <c r="B11" s="140">
        <f>SUM(B13,B17,B20,B25,B29,B35,B39,B44,B49,B53,B57,B63,B67,B73,B77)</f>
        <v>456</v>
      </c>
      <c r="C11" s="140">
        <f t="shared" ref="C11:I11" si="0">SUM(C13,C17,C20,C25,C29,C35,C39,C44,C49,C53,C57,C63,C67,C73,C77)</f>
        <v>1938</v>
      </c>
      <c r="D11" s="140">
        <f t="shared" si="0"/>
        <v>296</v>
      </c>
      <c r="E11" s="140">
        <f t="shared" si="0"/>
        <v>1642</v>
      </c>
      <c r="F11" s="140">
        <f t="shared" si="0"/>
        <v>1848</v>
      </c>
      <c r="G11" s="140">
        <f t="shared" si="0"/>
        <v>276</v>
      </c>
      <c r="H11" s="140">
        <f t="shared" si="0"/>
        <v>1572</v>
      </c>
      <c r="I11" s="141">
        <f t="shared" si="0"/>
        <v>546</v>
      </c>
    </row>
    <row r="12" spans="1:9" ht="15.75">
      <c r="A12" s="89"/>
      <c r="B12" s="173"/>
      <c r="C12" s="173"/>
      <c r="D12" s="173"/>
      <c r="E12" s="173"/>
      <c r="F12" s="173"/>
      <c r="G12" s="173"/>
      <c r="H12" s="173"/>
      <c r="I12" s="174"/>
    </row>
    <row r="13" spans="1:9" ht="15.75">
      <c r="A13" s="43" t="s">
        <v>3</v>
      </c>
      <c r="B13" s="140">
        <f>SUM(B14:B15)</f>
        <v>153</v>
      </c>
      <c r="C13" s="140">
        <f t="shared" ref="C13:I13" si="1">SUM(C14:C15)</f>
        <v>247</v>
      </c>
      <c r="D13" s="140">
        <f t="shared" si="1"/>
        <v>4</v>
      </c>
      <c r="E13" s="140">
        <f t="shared" si="1"/>
        <v>243</v>
      </c>
      <c r="F13" s="140">
        <f t="shared" si="1"/>
        <v>268</v>
      </c>
      <c r="G13" s="140">
        <f t="shared" si="1"/>
        <v>6</v>
      </c>
      <c r="H13" s="140">
        <f t="shared" si="1"/>
        <v>262</v>
      </c>
      <c r="I13" s="141">
        <f t="shared" si="1"/>
        <v>132</v>
      </c>
    </row>
    <row r="14" spans="1:9" ht="15.75">
      <c r="A14" s="63" t="s">
        <v>4</v>
      </c>
      <c r="B14" s="144">
        <v>153</v>
      </c>
      <c r="C14" s="144">
        <f>SUM(D14:E14)</f>
        <v>242</v>
      </c>
      <c r="D14" s="144">
        <v>4</v>
      </c>
      <c r="E14" s="144">
        <v>238</v>
      </c>
      <c r="F14" s="144">
        <f>SUM(G14:H14)</f>
        <v>266</v>
      </c>
      <c r="G14" s="144">
        <v>6</v>
      </c>
      <c r="H14" s="144">
        <v>260</v>
      </c>
      <c r="I14" s="145">
        <v>129</v>
      </c>
    </row>
    <row r="15" spans="1:9" ht="15.75">
      <c r="A15" s="63" t="s">
        <v>5</v>
      </c>
      <c r="B15" s="144">
        <v>0</v>
      </c>
      <c r="C15" s="144">
        <f t="shared" ref="C15:C78" si="2">SUM(D15:E15)</f>
        <v>5</v>
      </c>
      <c r="D15" s="144">
        <v>0</v>
      </c>
      <c r="E15" s="144">
        <v>5</v>
      </c>
      <c r="F15" s="144">
        <f t="shared" ref="F15:F78" si="3">SUM(G15:H15)</f>
        <v>2</v>
      </c>
      <c r="G15" s="144">
        <v>0</v>
      </c>
      <c r="H15" s="144">
        <v>2</v>
      </c>
      <c r="I15" s="145">
        <v>3</v>
      </c>
    </row>
    <row r="16" spans="1:9" ht="15.75">
      <c r="A16" s="44"/>
      <c r="B16" s="144"/>
      <c r="C16" s="144"/>
      <c r="D16" s="144"/>
      <c r="E16" s="144"/>
      <c r="F16" s="144"/>
      <c r="G16" s="144"/>
      <c r="H16" s="144"/>
      <c r="I16" s="145"/>
    </row>
    <row r="17" spans="1:9" ht="15.75">
      <c r="A17" s="43" t="s">
        <v>6</v>
      </c>
      <c r="B17" s="140">
        <f>SUM(B18)</f>
        <v>45</v>
      </c>
      <c r="C17" s="140">
        <f t="shared" ref="C17:I17" si="4">SUM(C18)</f>
        <v>230</v>
      </c>
      <c r="D17" s="140">
        <f t="shared" si="4"/>
        <v>6</v>
      </c>
      <c r="E17" s="140">
        <f t="shared" si="4"/>
        <v>224</v>
      </c>
      <c r="F17" s="140">
        <f t="shared" si="4"/>
        <v>233</v>
      </c>
      <c r="G17" s="140">
        <f t="shared" si="4"/>
        <v>9</v>
      </c>
      <c r="H17" s="140">
        <f t="shared" si="4"/>
        <v>224</v>
      </c>
      <c r="I17" s="141">
        <f t="shared" si="4"/>
        <v>42</v>
      </c>
    </row>
    <row r="18" spans="1:9" ht="15.75">
      <c r="A18" s="63" t="s">
        <v>7</v>
      </c>
      <c r="B18" s="144">
        <v>45</v>
      </c>
      <c r="C18" s="144">
        <f t="shared" si="2"/>
        <v>230</v>
      </c>
      <c r="D18" s="144">
        <v>6</v>
      </c>
      <c r="E18" s="144">
        <v>224</v>
      </c>
      <c r="F18" s="144">
        <f t="shared" si="3"/>
        <v>233</v>
      </c>
      <c r="G18" s="144">
        <v>9</v>
      </c>
      <c r="H18" s="144">
        <v>224</v>
      </c>
      <c r="I18" s="145">
        <v>42</v>
      </c>
    </row>
    <row r="19" spans="1:9" ht="15.75">
      <c r="A19" s="44"/>
      <c r="B19" s="144"/>
      <c r="C19" s="144"/>
      <c r="D19" s="144"/>
      <c r="E19" s="144"/>
      <c r="F19" s="144"/>
      <c r="G19" s="144"/>
      <c r="H19" s="144"/>
      <c r="I19" s="145"/>
    </row>
    <row r="20" spans="1:9" ht="15.75">
      <c r="A20" s="43" t="s">
        <v>8</v>
      </c>
      <c r="B20" s="140">
        <f>SUM(B21:B23)</f>
        <v>46</v>
      </c>
      <c r="C20" s="140">
        <f t="shared" ref="C20:I20" si="5">SUM(C21:C23)</f>
        <v>291</v>
      </c>
      <c r="D20" s="140">
        <f t="shared" si="5"/>
        <v>38</v>
      </c>
      <c r="E20" s="140">
        <f t="shared" si="5"/>
        <v>253</v>
      </c>
      <c r="F20" s="140">
        <f t="shared" si="5"/>
        <v>300</v>
      </c>
      <c r="G20" s="140">
        <f t="shared" si="5"/>
        <v>39</v>
      </c>
      <c r="H20" s="140">
        <f t="shared" si="5"/>
        <v>261</v>
      </c>
      <c r="I20" s="141">
        <f t="shared" si="5"/>
        <v>37</v>
      </c>
    </row>
    <row r="21" spans="1:9" ht="15.75">
      <c r="A21" s="63" t="s">
        <v>9</v>
      </c>
      <c r="B21" s="144">
        <v>20</v>
      </c>
      <c r="C21" s="144">
        <f t="shared" si="2"/>
        <v>83</v>
      </c>
      <c r="D21" s="144">
        <v>12</v>
      </c>
      <c r="E21" s="144">
        <v>71</v>
      </c>
      <c r="F21" s="144">
        <f t="shared" si="3"/>
        <v>87</v>
      </c>
      <c r="G21" s="144">
        <v>10</v>
      </c>
      <c r="H21" s="144">
        <v>77</v>
      </c>
      <c r="I21" s="145">
        <v>16</v>
      </c>
    </row>
    <row r="22" spans="1:9" ht="15.75">
      <c r="A22" s="63" t="s">
        <v>10</v>
      </c>
      <c r="B22" s="144">
        <v>2</v>
      </c>
      <c r="C22" s="144">
        <f t="shared" si="2"/>
        <v>70</v>
      </c>
      <c r="D22" s="144">
        <v>11</v>
      </c>
      <c r="E22" s="144">
        <v>59</v>
      </c>
      <c r="F22" s="144">
        <f t="shared" si="3"/>
        <v>70</v>
      </c>
      <c r="G22" s="144">
        <v>13</v>
      </c>
      <c r="H22" s="144">
        <v>57</v>
      </c>
      <c r="I22" s="145">
        <v>2</v>
      </c>
    </row>
    <row r="23" spans="1:9" ht="15.75">
      <c r="A23" s="63" t="s">
        <v>11</v>
      </c>
      <c r="B23" s="144">
        <v>24</v>
      </c>
      <c r="C23" s="144">
        <f t="shared" si="2"/>
        <v>138</v>
      </c>
      <c r="D23" s="144">
        <v>15</v>
      </c>
      <c r="E23" s="144">
        <v>123</v>
      </c>
      <c r="F23" s="144">
        <f t="shared" si="3"/>
        <v>143</v>
      </c>
      <c r="G23" s="144">
        <v>16</v>
      </c>
      <c r="H23" s="144">
        <v>127</v>
      </c>
      <c r="I23" s="145">
        <v>19</v>
      </c>
    </row>
    <row r="24" spans="1:9" ht="15.75">
      <c r="A24" s="45"/>
      <c r="B24" s="159"/>
      <c r="C24" s="144"/>
      <c r="D24" s="159"/>
      <c r="E24" s="159"/>
      <c r="F24" s="144"/>
      <c r="G24" s="159"/>
      <c r="H24" s="159"/>
      <c r="I24" s="168"/>
    </row>
    <row r="25" spans="1:9" ht="15.75">
      <c r="A25" s="43" t="s">
        <v>12</v>
      </c>
      <c r="B25" s="140">
        <f>SUM(B26:B27)</f>
        <v>15</v>
      </c>
      <c r="C25" s="140">
        <f t="shared" ref="C25:I25" si="6">SUM(C26:C27)</f>
        <v>163</v>
      </c>
      <c r="D25" s="140">
        <f t="shared" si="6"/>
        <v>8</v>
      </c>
      <c r="E25" s="140">
        <f t="shared" si="6"/>
        <v>155</v>
      </c>
      <c r="F25" s="140">
        <f t="shared" si="6"/>
        <v>163</v>
      </c>
      <c r="G25" s="140">
        <f t="shared" si="6"/>
        <v>5</v>
      </c>
      <c r="H25" s="140">
        <f t="shared" si="6"/>
        <v>158</v>
      </c>
      <c r="I25" s="141">
        <f t="shared" si="6"/>
        <v>15</v>
      </c>
    </row>
    <row r="26" spans="1:9" ht="15.75">
      <c r="A26" s="63" t="s">
        <v>13</v>
      </c>
      <c r="B26" s="144">
        <v>12</v>
      </c>
      <c r="C26" s="144">
        <f t="shared" si="2"/>
        <v>131</v>
      </c>
      <c r="D26" s="144">
        <v>7</v>
      </c>
      <c r="E26" s="144">
        <v>124</v>
      </c>
      <c r="F26" s="144">
        <f t="shared" si="3"/>
        <v>129</v>
      </c>
      <c r="G26" s="144">
        <v>4</v>
      </c>
      <c r="H26" s="144">
        <v>125</v>
      </c>
      <c r="I26" s="145">
        <v>14</v>
      </c>
    </row>
    <row r="27" spans="1:9" ht="15.75">
      <c r="A27" s="63" t="s">
        <v>14</v>
      </c>
      <c r="B27" s="144">
        <v>3</v>
      </c>
      <c r="C27" s="144">
        <f t="shared" si="2"/>
        <v>32</v>
      </c>
      <c r="D27" s="144">
        <v>1</v>
      </c>
      <c r="E27" s="144">
        <v>31</v>
      </c>
      <c r="F27" s="144">
        <f t="shared" si="3"/>
        <v>34</v>
      </c>
      <c r="G27" s="144">
        <v>1</v>
      </c>
      <c r="H27" s="144">
        <v>33</v>
      </c>
      <c r="I27" s="145">
        <v>1</v>
      </c>
    </row>
    <row r="28" spans="1:9" ht="15.75">
      <c r="A28" s="44"/>
      <c r="B28" s="144"/>
      <c r="C28" s="144"/>
      <c r="D28" s="144"/>
      <c r="E28" s="144"/>
      <c r="F28" s="144"/>
      <c r="G28" s="144"/>
      <c r="H28" s="144"/>
      <c r="I28" s="145"/>
    </row>
    <row r="29" spans="1:9" ht="15.75">
      <c r="A29" s="43" t="s">
        <v>15</v>
      </c>
      <c r="B29" s="140">
        <f>SUM(B30:B33)</f>
        <v>8</v>
      </c>
      <c r="C29" s="140">
        <f t="shared" ref="C29:I29" si="7">SUM(C30:C33)</f>
        <v>58</v>
      </c>
      <c r="D29" s="140">
        <f t="shared" si="7"/>
        <v>15</v>
      </c>
      <c r="E29" s="140">
        <f t="shared" si="7"/>
        <v>43</v>
      </c>
      <c r="F29" s="140">
        <f t="shared" si="7"/>
        <v>63</v>
      </c>
      <c r="G29" s="140">
        <f t="shared" si="7"/>
        <v>11</v>
      </c>
      <c r="H29" s="140">
        <f t="shared" si="7"/>
        <v>52</v>
      </c>
      <c r="I29" s="141">
        <f t="shared" si="7"/>
        <v>3</v>
      </c>
    </row>
    <row r="30" spans="1:9" ht="15.75">
      <c r="A30" s="63" t="s">
        <v>16</v>
      </c>
      <c r="B30" s="144">
        <v>5</v>
      </c>
      <c r="C30" s="144">
        <f t="shared" si="2"/>
        <v>37</v>
      </c>
      <c r="D30" s="144">
        <v>8</v>
      </c>
      <c r="E30" s="144">
        <v>29</v>
      </c>
      <c r="F30" s="144">
        <f t="shared" si="3"/>
        <v>40</v>
      </c>
      <c r="G30" s="144">
        <v>2</v>
      </c>
      <c r="H30" s="144">
        <v>38</v>
      </c>
      <c r="I30" s="145">
        <v>2</v>
      </c>
    </row>
    <row r="31" spans="1:9" ht="15.75">
      <c r="A31" s="63" t="s">
        <v>17</v>
      </c>
      <c r="B31" s="144">
        <v>2</v>
      </c>
      <c r="C31" s="144">
        <f t="shared" si="2"/>
        <v>4</v>
      </c>
      <c r="D31" s="144">
        <v>4</v>
      </c>
      <c r="E31" s="144">
        <v>0</v>
      </c>
      <c r="F31" s="144">
        <f t="shared" si="3"/>
        <v>6</v>
      </c>
      <c r="G31" s="144">
        <v>5</v>
      </c>
      <c r="H31" s="144">
        <v>1</v>
      </c>
      <c r="I31" s="145">
        <v>0</v>
      </c>
    </row>
    <row r="32" spans="1:9" ht="15.75">
      <c r="A32" s="63" t="s">
        <v>18</v>
      </c>
      <c r="B32" s="144">
        <v>1</v>
      </c>
      <c r="C32" s="144">
        <f t="shared" si="2"/>
        <v>13</v>
      </c>
      <c r="D32" s="144">
        <v>2</v>
      </c>
      <c r="E32" s="144">
        <v>11</v>
      </c>
      <c r="F32" s="144">
        <f t="shared" si="3"/>
        <v>13</v>
      </c>
      <c r="G32" s="144">
        <v>3</v>
      </c>
      <c r="H32" s="144">
        <v>10</v>
      </c>
      <c r="I32" s="145">
        <v>1</v>
      </c>
    </row>
    <row r="33" spans="1:9" ht="15.75">
      <c r="A33" s="63" t="s">
        <v>19</v>
      </c>
      <c r="B33" s="144">
        <v>0</v>
      </c>
      <c r="C33" s="144">
        <f t="shared" si="2"/>
        <v>4</v>
      </c>
      <c r="D33" s="144">
        <v>1</v>
      </c>
      <c r="E33" s="144">
        <v>3</v>
      </c>
      <c r="F33" s="144">
        <f t="shared" si="3"/>
        <v>4</v>
      </c>
      <c r="G33" s="144">
        <v>1</v>
      </c>
      <c r="H33" s="144">
        <v>3</v>
      </c>
      <c r="I33" s="145">
        <v>0</v>
      </c>
    </row>
    <row r="34" spans="1:9" ht="15.75">
      <c r="A34" s="44"/>
      <c r="B34" s="144"/>
      <c r="C34" s="144"/>
      <c r="D34" s="144"/>
      <c r="E34" s="144"/>
      <c r="F34" s="144"/>
      <c r="G34" s="144"/>
      <c r="H34" s="144"/>
      <c r="I34" s="145"/>
    </row>
    <row r="35" spans="1:9" ht="15.75">
      <c r="A35" s="43" t="s">
        <v>20</v>
      </c>
      <c r="B35" s="140">
        <f>SUM(B36:B37)</f>
        <v>5</v>
      </c>
      <c r="C35" s="140">
        <f t="shared" ref="C35:I35" si="8">SUM(C36:C37)</f>
        <v>114</v>
      </c>
      <c r="D35" s="140">
        <f t="shared" si="8"/>
        <v>37</v>
      </c>
      <c r="E35" s="140">
        <f t="shared" si="8"/>
        <v>77</v>
      </c>
      <c r="F35" s="140">
        <f t="shared" si="8"/>
        <v>99</v>
      </c>
      <c r="G35" s="140">
        <f t="shared" si="8"/>
        <v>26</v>
      </c>
      <c r="H35" s="140">
        <f t="shared" si="8"/>
        <v>73</v>
      </c>
      <c r="I35" s="141">
        <f t="shared" si="8"/>
        <v>20</v>
      </c>
    </row>
    <row r="36" spans="1:9" ht="15.75">
      <c r="A36" s="63" t="s">
        <v>21</v>
      </c>
      <c r="B36" s="144">
        <v>4</v>
      </c>
      <c r="C36" s="144">
        <f t="shared" si="2"/>
        <v>31</v>
      </c>
      <c r="D36" s="144">
        <v>9</v>
      </c>
      <c r="E36" s="144">
        <v>22</v>
      </c>
      <c r="F36" s="144">
        <f t="shared" si="3"/>
        <v>33</v>
      </c>
      <c r="G36" s="144">
        <v>7</v>
      </c>
      <c r="H36" s="144">
        <v>26</v>
      </c>
      <c r="I36" s="145">
        <v>2</v>
      </c>
    </row>
    <row r="37" spans="1:9" ht="15.75">
      <c r="A37" s="63" t="s">
        <v>22</v>
      </c>
      <c r="B37" s="144">
        <v>1</v>
      </c>
      <c r="C37" s="144">
        <f t="shared" si="2"/>
        <v>83</v>
      </c>
      <c r="D37" s="144">
        <v>28</v>
      </c>
      <c r="E37" s="144">
        <v>55</v>
      </c>
      <c r="F37" s="144">
        <f t="shared" si="3"/>
        <v>66</v>
      </c>
      <c r="G37" s="144">
        <v>19</v>
      </c>
      <c r="H37" s="144">
        <v>47</v>
      </c>
      <c r="I37" s="145">
        <v>18</v>
      </c>
    </row>
    <row r="38" spans="1:9" ht="15.75">
      <c r="A38" s="63"/>
      <c r="B38" s="144"/>
      <c r="C38" s="144"/>
      <c r="D38" s="144"/>
      <c r="E38" s="144"/>
      <c r="F38" s="144"/>
      <c r="G38" s="144"/>
      <c r="H38" s="144"/>
      <c r="I38" s="145"/>
    </row>
    <row r="39" spans="1:9" ht="15.75">
      <c r="A39" s="43" t="s">
        <v>23</v>
      </c>
      <c r="B39" s="140">
        <f>SUM(B40:B42)</f>
        <v>8</v>
      </c>
      <c r="C39" s="140">
        <f t="shared" ref="C39:I39" si="9">SUM(C40:C42)</f>
        <v>144</v>
      </c>
      <c r="D39" s="140">
        <f t="shared" si="9"/>
        <v>48</v>
      </c>
      <c r="E39" s="140">
        <f t="shared" si="9"/>
        <v>96</v>
      </c>
      <c r="F39" s="140">
        <f t="shared" si="9"/>
        <v>134</v>
      </c>
      <c r="G39" s="140">
        <f t="shared" si="9"/>
        <v>37</v>
      </c>
      <c r="H39" s="140">
        <f t="shared" si="9"/>
        <v>97</v>
      </c>
      <c r="I39" s="141">
        <f t="shared" si="9"/>
        <v>18</v>
      </c>
    </row>
    <row r="40" spans="1:9" ht="15.75">
      <c r="A40" s="63" t="s">
        <v>24</v>
      </c>
      <c r="B40" s="144">
        <v>5</v>
      </c>
      <c r="C40" s="144">
        <f t="shared" si="2"/>
        <v>82</v>
      </c>
      <c r="D40" s="144">
        <v>19</v>
      </c>
      <c r="E40" s="144">
        <v>63</v>
      </c>
      <c r="F40" s="144">
        <f t="shared" si="3"/>
        <v>75</v>
      </c>
      <c r="G40" s="144">
        <v>18</v>
      </c>
      <c r="H40" s="144">
        <v>57</v>
      </c>
      <c r="I40" s="145">
        <v>12</v>
      </c>
    </row>
    <row r="41" spans="1:9" ht="15.75">
      <c r="A41" s="63" t="s">
        <v>25</v>
      </c>
      <c r="B41" s="144">
        <v>0</v>
      </c>
      <c r="C41" s="144">
        <f t="shared" si="2"/>
        <v>30</v>
      </c>
      <c r="D41" s="144">
        <v>15</v>
      </c>
      <c r="E41" s="144">
        <v>15</v>
      </c>
      <c r="F41" s="144">
        <f t="shared" si="3"/>
        <v>24</v>
      </c>
      <c r="G41" s="144">
        <v>4</v>
      </c>
      <c r="H41" s="144">
        <v>20</v>
      </c>
      <c r="I41" s="145">
        <v>6</v>
      </c>
    </row>
    <row r="42" spans="1:9" ht="15.75">
      <c r="A42" s="63" t="s">
        <v>26</v>
      </c>
      <c r="B42" s="144">
        <v>3</v>
      </c>
      <c r="C42" s="144">
        <f t="shared" si="2"/>
        <v>32</v>
      </c>
      <c r="D42" s="144">
        <v>14</v>
      </c>
      <c r="E42" s="144">
        <v>18</v>
      </c>
      <c r="F42" s="144">
        <f t="shared" si="3"/>
        <v>35</v>
      </c>
      <c r="G42" s="144">
        <v>15</v>
      </c>
      <c r="H42" s="144">
        <v>20</v>
      </c>
      <c r="I42" s="145">
        <v>0</v>
      </c>
    </row>
    <row r="43" spans="1:9" ht="15.75">
      <c r="A43" s="44"/>
      <c r="B43" s="144"/>
      <c r="C43" s="144"/>
      <c r="D43" s="144"/>
      <c r="E43" s="144"/>
      <c r="F43" s="144"/>
      <c r="G43" s="144"/>
      <c r="H43" s="144"/>
      <c r="I43" s="145"/>
    </row>
    <row r="44" spans="1:9" ht="15.75">
      <c r="A44" s="43" t="s">
        <v>27</v>
      </c>
      <c r="B44" s="140">
        <f>SUM(B45:B47)</f>
        <v>104</v>
      </c>
      <c r="C44" s="140">
        <f t="shared" ref="C44:I44" si="10">SUM(C45:C47)</f>
        <v>309</v>
      </c>
      <c r="D44" s="140">
        <f t="shared" si="10"/>
        <v>27</v>
      </c>
      <c r="E44" s="140">
        <f t="shared" si="10"/>
        <v>282</v>
      </c>
      <c r="F44" s="140">
        <f t="shared" si="10"/>
        <v>214</v>
      </c>
      <c r="G44" s="140">
        <f t="shared" si="10"/>
        <v>30</v>
      </c>
      <c r="H44" s="140">
        <f t="shared" si="10"/>
        <v>184</v>
      </c>
      <c r="I44" s="141">
        <f t="shared" si="10"/>
        <v>199</v>
      </c>
    </row>
    <row r="45" spans="1:9" ht="15.75">
      <c r="A45" s="63" t="s">
        <v>28</v>
      </c>
      <c r="B45" s="144">
        <v>104</v>
      </c>
      <c r="C45" s="144">
        <f t="shared" si="2"/>
        <v>289</v>
      </c>
      <c r="D45" s="144">
        <v>15</v>
      </c>
      <c r="E45" s="144">
        <v>274</v>
      </c>
      <c r="F45" s="144">
        <f t="shared" si="3"/>
        <v>199</v>
      </c>
      <c r="G45" s="144">
        <v>21</v>
      </c>
      <c r="H45" s="144">
        <v>178</v>
      </c>
      <c r="I45" s="145">
        <v>194</v>
      </c>
    </row>
    <row r="46" spans="1:9" ht="15.75">
      <c r="A46" s="63" t="s">
        <v>29</v>
      </c>
      <c r="B46" s="144">
        <v>0</v>
      </c>
      <c r="C46" s="144">
        <f t="shared" si="2"/>
        <v>3</v>
      </c>
      <c r="D46" s="144">
        <v>3</v>
      </c>
      <c r="E46" s="144">
        <v>0</v>
      </c>
      <c r="F46" s="144">
        <f t="shared" si="3"/>
        <v>3</v>
      </c>
      <c r="G46" s="144">
        <v>3</v>
      </c>
      <c r="H46" s="144">
        <v>0</v>
      </c>
      <c r="I46" s="145">
        <v>0</v>
      </c>
    </row>
    <row r="47" spans="1:9" ht="15.75">
      <c r="A47" s="63" t="s">
        <v>30</v>
      </c>
      <c r="B47" s="144">
        <v>0</v>
      </c>
      <c r="C47" s="144">
        <f t="shared" si="2"/>
        <v>17</v>
      </c>
      <c r="D47" s="144">
        <v>9</v>
      </c>
      <c r="E47" s="144">
        <v>8</v>
      </c>
      <c r="F47" s="144">
        <f t="shared" si="3"/>
        <v>12</v>
      </c>
      <c r="G47" s="144">
        <v>6</v>
      </c>
      <c r="H47" s="144">
        <v>6</v>
      </c>
      <c r="I47" s="145">
        <v>5</v>
      </c>
    </row>
    <row r="48" spans="1:9" ht="15.75">
      <c r="A48" s="44"/>
      <c r="B48" s="144"/>
      <c r="C48" s="144"/>
      <c r="D48" s="144"/>
      <c r="E48" s="144"/>
      <c r="F48" s="144"/>
      <c r="G48" s="144"/>
      <c r="H48" s="144"/>
      <c r="I48" s="145"/>
    </row>
    <row r="49" spans="1:9" ht="15.75">
      <c r="A49" s="43" t="s">
        <v>31</v>
      </c>
      <c r="B49" s="140">
        <f>SUM(B50:B51)</f>
        <v>15</v>
      </c>
      <c r="C49" s="140">
        <f t="shared" ref="C49:I49" si="11">SUM(C50:C51)</f>
        <v>55</v>
      </c>
      <c r="D49" s="140">
        <f t="shared" si="11"/>
        <v>11</v>
      </c>
      <c r="E49" s="140">
        <f t="shared" si="11"/>
        <v>44</v>
      </c>
      <c r="F49" s="140">
        <f t="shared" si="11"/>
        <v>57</v>
      </c>
      <c r="G49" s="140">
        <f t="shared" si="11"/>
        <v>11</v>
      </c>
      <c r="H49" s="140">
        <f t="shared" si="11"/>
        <v>46</v>
      </c>
      <c r="I49" s="141">
        <f t="shared" si="11"/>
        <v>13</v>
      </c>
    </row>
    <row r="50" spans="1:9" ht="15.75">
      <c r="A50" s="63" t="s">
        <v>32</v>
      </c>
      <c r="B50" s="144">
        <v>6</v>
      </c>
      <c r="C50" s="144">
        <f t="shared" si="2"/>
        <v>39</v>
      </c>
      <c r="D50" s="144">
        <v>8</v>
      </c>
      <c r="E50" s="144">
        <v>31</v>
      </c>
      <c r="F50" s="144">
        <f t="shared" si="3"/>
        <v>39</v>
      </c>
      <c r="G50" s="144">
        <v>9</v>
      </c>
      <c r="H50" s="144">
        <v>30</v>
      </c>
      <c r="I50" s="145">
        <v>6</v>
      </c>
    </row>
    <row r="51" spans="1:9" ht="15.75">
      <c r="A51" s="63" t="s">
        <v>33</v>
      </c>
      <c r="B51" s="144">
        <v>9</v>
      </c>
      <c r="C51" s="144">
        <f t="shared" si="2"/>
        <v>16</v>
      </c>
      <c r="D51" s="144">
        <v>3</v>
      </c>
      <c r="E51" s="144">
        <v>13</v>
      </c>
      <c r="F51" s="144">
        <f t="shared" si="3"/>
        <v>18</v>
      </c>
      <c r="G51" s="144">
        <v>2</v>
      </c>
      <c r="H51" s="144">
        <v>16</v>
      </c>
      <c r="I51" s="145">
        <v>7</v>
      </c>
    </row>
    <row r="52" spans="1:9" ht="15.75">
      <c r="A52" s="44"/>
      <c r="B52" s="144"/>
      <c r="C52" s="144"/>
      <c r="D52" s="144"/>
      <c r="E52" s="144"/>
      <c r="F52" s="144"/>
      <c r="G52" s="144"/>
      <c r="H52" s="144"/>
      <c r="I52" s="145"/>
    </row>
    <row r="53" spans="1:9" ht="15.75">
      <c r="A53" s="43" t="s">
        <v>34</v>
      </c>
      <c r="B53" s="140">
        <f>SUM(B54:B55)</f>
        <v>13</v>
      </c>
      <c r="C53" s="140">
        <f t="shared" ref="C53:I53" si="12">SUM(C54:C55)</f>
        <v>35</v>
      </c>
      <c r="D53" s="140">
        <f t="shared" si="12"/>
        <v>8</v>
      </c>
      <c r="E53" s="140">
        <f t="shared" si="12"/>
        <v>27</v>
      </c>
      <c r="F53" s="140">
        <f t="shared" si="12"/>
        <v>40</v>
      </c>
      <c r="G53" s="140">
        <f t="shared" si="12"/>
        <v>15</v>
      </c>
      <c r="H53" s="140">
        <f t="shared" si="12"/>
        <v>25</v>
      </c>
      <c r="I53" s="141">
        <f t="shared" si="12"/>
        <v>8</v>
      </c>
    </row>
    <row r="54" spans="1:9" ht="15.75">
      <c r="A54" s="63" t="s">
        <v>35</v>
      </c>
      <c r="B54" s="144">
        <v>2</v>
      </c>
      <c r="C54" s="144">
        <f t="shared" si="2"/>
        <v>17</v>
      </c>
      <c r="D54" s="144">
        <v>2</v>
      </c>
      <c r="E54" s="144">
        <v>15</v>
      </c>
      <c r="F54" s="144">
        <f t="shared" si="3"/>
        <v>15</v>
      </c>
      <c r="G54" s="144">
        <v>4</v>
      </c>
      <c r="H54" s="144">
        <v>11</v>
      </c>
      <c r="I54" s="145">
        <v>4</v>
      </c>
    </row>
    <row r="55" spans="1:9" ht="15.75">
      <c r="A55" s="63" t="s">
        <v>36</v>
      </c>
      <c r="B55" s="144">
        <v>11</v>
      </c>
      <c r="C55" s="144">
        <f t="shared" si="2"/>
        <v>18</v>
      </c>
      <c r="D55" s="144">
        <v>6</v>
      </c>
      <c r="E55" s="144">
        <v>12</v>
      </c>
      <c r="F55" s="144">
        <f t="shared" si="3"/>
        <v>25</v>
      </c>
      <c r="G55" s="144">
        <v>11</v>
      </c>
      <c r="H55" s="144">
        <v>14</v>
      </c>
      <c r="I55" s="145">
        <v>4</v>
      </c>
    </row>
    <row r="56" spans="1:9" ht="15.75">
      <c r="A56" s="44"/>
      <c r="B56" s="144"/>
      <c r="C56" s="144"/>
      <c r="D56" s="144"/>
      <c r="E56" s="144"/>
      <c r="F56" s="144"/>
      <c r="G56" s="144"/>
      <c r="H56" s="144"/>
      <c r="I56" s="145"/>
    </row>
    <row r="57" spans="1:9" ht="15.75">
      <c r="A57" s="43" t="s">
        <v>37</v>
      </c>
      <c r="B57" s="140">
        <f>SUM(B58:B61)</f>
        <v>14</v>
      </c>
      <c r="C57" s="140">
        <f t="shared" ref="C57:I57" si="13">SUM(C58:C61)</f>
        <v>105</v>
      </c>
      <c r="D57" s="140">
        <f t="shared" si="13"/>
        <v>28</v>
      </c>
      <c r="E57" s="140">
        <f t="shared" si="13"/>
        <v>77</v>
      </c>
      <c r="F57" s="140">
        <f t="shared" si="13"/>
        <v>101</v>
      </c>
      <c r="G57" s="140">
        <f t="shared" si="13"/>
        <v>32</v>
      </c>
      <c r="H57" s="140">
        <f t="shared" si="13"/>
        <v>69</v>
      </c>
      <c r="I57" s="141">
        <f t="shared" si="13"/>
        <v>18</v>
      </c>
    </row>
    <row r="58" spans="1:9" ht="15.75">
      <c r="A58" s="63" t="s">
        <v>38</v>
      </c>
      <c r="B58" s="144">
        <v>4</v>
      </c>
      <c r="C58" s="144">
        <f t="shared" si="2"/>
        <v>71</v>
      </c>
      <c r="D58" s="144">
        <v>14</v>
      </c>
      <c r="E58" s="144">
        <v>57</v>
      </c>
      <c r="F58" s="144">
        <f t="shared" si="3"/>
        <v>62</v>
      </c>
      <c r="G58" s="144">
        <v>20</v>
      </c>
      <c r="H58" s="144">
        <v>42</v>
      </c>
      <c r="I58" s="145">
        <v>13</v>
      </c>
    </row>
    <row r="59" spans="1:9" ht="15.75">
      <c r="A59" s="63" t="s">
        <v>39</v>
      </c>
      <c r="B59" s="144">
        <v>0</v>
      </c>
      <c r="C59" s="144">
        <f t="shared" si="2"/>
        <v>20</v>
      </c>
      <c r="D59" s="144">
        <v>10</v>
      </c>
      <c r="E59" s="144">
        <v>10</v>
      </c>
      <c r="F59" s="144">
        <f t="shared" si="3"/>
        <v>18</v>
      </c>
      <c r="G59" s="144">
        <v>9</v>
      </c>
      <c r="H59" s="144">
        <v>9</v>
      </c>
      <c r="I59" s="145">
        <v>2</v>
      </c>
    </row>
    <row r="60" spans="1:9" ht="15.75">
      <c r="A60" s="63" t="s">
        <v>40</v>
      </c>
      <c r="B60" s="144">
        <v>10</v>
      </c>
      <c r="C60" s="144">
        <f t="shared" si="2"/>
        <v>11</v>
      </c>
      <c r="D60" s="144">
        <v>4</v>
      </c>
      <c r="E60" s="144">
        <v>7</v>
      </c>
      <c r="F60" s="144">
        <f t="shared" si="3"/>
        <v>18</v>
      </c>
      <c r="G60" s="144">
        <v>3</v>
      </c>
      <c r="H60" s="144">
        <v>15</v>
      </c>
      <c r="I60" s="145">
        <v>3</v>
      </c>
    </row>
    <row r="61" spans="1:9" ht="15.75">
      <c r="A61" s="63" t="s">
        <v>41</v>
      </c>
      <c r="B61" s="144">
        <v>0</v>
      </c>
      <c r="C61" s="144">
        <f t="shared" si="2"/>
        <v>3</v>
      </c>
      <c r="D61" s="144">
        <v>0</v>
      </c>
      <c r="E61" s="144">
        <v>3</v>
      </c>
      <c r="F61" s="144">
        <f t="shared" si="3"/>
        <v>3</v>
      </c>
      <c r="G61" s="144">
        <v>0</v>
      </c>
      <c r="H61" s="144">
        <v>3</v>
      </c>
      <c r="I61" s="145">
        <v>0</v>
      </c>
    </row>
    <row r="62" spans="1:9" ht="15.75">
      <c r="A62" s="44"/>
      <c r="B62" s="144"/>
      <c r="C62" s="144"/>
      <c r="D62" s="144"/>
      <c r="E62" s="144"/>
      <c r="F62" s="144"/>
      <c r="G62" s="144"/>
      <c r="H62" s="144"/>
      <c r="I62" s="145"/>
    </row>
    <row r="63" spans="1:9" ht="15.75">
      <c r="A63" s="43" t="s">
        <v>42</v>
      </c>
      <c r="B63" s="140">
        <f>SUM(B64:B65)</f>
        <v>2</v>
      </c>
      <c r="C63" s="140">
        <f t="shared" ref="C63:I63" si="14">SUM(C64:C65)</f>
        <v>59</v>
      </c>
      <c r="D63" s="140">
        <f t="shared" si="14"/>
        <v>15</v>
      </c>
      <c r="E63" s="140">
        <f t="shared" si="14"/>
        <v>44</v>
      </c>
      <c r="F63" s="140">
        <f t="shared" si="14"/>
        <v>58</v>
      </c>
      <c r="G63" s="140">
        <f t="shared" si="14"/>
        <v>16</v>
      </c>
      <c r="H63" s="140">
        <f t="shared" si="14"/>
        <v>42</v>
      </c>
      <c r="I63" s="141">
        <f t="shared" si="14"/>
        <v>3</v>
      </c>
    </row>
    <row r="64" spans="1:9" ht="15.75">
      <c r="A64" s="63" t="s">
        <v>43</v>
      </c>
      <c r="B64" s="144">
        <v>2</v>
      </c>
      <c r="C64" s="144">
        <f t="shared" si="2"/>
        <v>44</v>
      </c>
      <c r="D64" s="144">
        <v>8</v>
      </c>
      <c r="E64" s="144">
        <v>36</v>
      </c>
      <c r="F64" s="144">
        <f t="shared" si="3"/>
        <v>43</v>
      </c>
      <c r="G64" s="144">
        <v>7</v>
      </c>
      <c r="H64" s="144">
        <v>36</v>
      </c>
      <c r="I64" s="145">
        <v>3</v>
      </c>
    </row>
    <row r="65" spans="1:9" ht="15.75">
      <c r="A65" s="63" t="s">
        <v>44</v>
      </c>
      <c r="B65" s="175">
        <v>0</v>
      </c>
      <c r="C65" s="144">
        <f t="shared" si="2"/>
        <v>15</v>
      </c>
      <c r="D65" s="144">
        <v>7</v>
      </c>
      <c r="E65" s="144">
        <v>8</v>
      </c>
      <c r="F65" s="144">
        <f t="shared" si="3"/>
        <v>15</v>
      </c>
      <c r="G65" s="175">
        <v>9</v>
      </c>
      <c r="H65" s="175">
        <v>6</v>
      </c>
      <c r="I65" s="176">
        <v>0</v>
      </c>
    </row>
    <row r="66" spans="1:9" ht="15.75">
      <c r="A66" s="44"/>
      <c r="B66" s="144"/>
      <c r="C66" s="144"/>
      <c r="D66" s="144"/>
      <c r="E66" s="144"/>
      <c r="F66" s="144"/>
      <c r="G66" s="144"/>
      <c r="H66" s="144"/>
      <c r="I66" s="145"/>
    </row>
    <row r="67" spans="1:9" ht="15.75">
      <c r="A67" s="43" t="s">
        <v>45</v>
      </c>
      <c r="B67" s="140">
        <f>SUM(B68:B71)</f>
        <v>1</v>
      </c>
      <c r="C67" s="140">
        <f t="shared" ref="C67:I67" si="15">SUM(C68:C71)</f>
        <v>27</v>
      </c>
      <c r="D67" s="140">
        <f t="shared" si="15"/>
        <v>10</v>
      </c>
      <c r="E67" s="140">
        <f t="shared" si="15"/>
        <v>17</v>
      </c>
      <c r="F67" s="140">
        <f t="shared" si="15"/>
        <v>24</v>
      </c>
      <c r="G67" s="140">
        <f t="shared" si="15"/>
        <v>8</v>
      </c>
      <c r="H67" s="140">
        <f t="shared" si="15"/>
        <v>16</v>
      </c>
      <c r="I67" s="141">
        <f t="shared" si="15"/>
        <v>4</v>
      </c>
    </row>
    <row r="68" spans="1:9" ht="15.75">
      <c r="A68" s="63" t="s">
        <v>46</v>
      </c>
      <c r="B68" s="144">
        <v>0</v>
      </c>
      <c r="C68" s="144">
        <f t="shared" si="2"/>
        <v>9</v>
      </c>
      <c r="D68" s="144">
        <v>1</v>
      </c>
      <c r="E68" s="144">
        <v>8</v>
      </c>
      <c r="F68" s="144">
        <f t="shared" si="3"/>
        <v>9</v>
      </c>
      <c r="G68" s="144">
        <v>1</v>
      </c>
      <c r="H68" s="144">
        <v>8</v>
      </c>
      <c r="I68" s="145">
        <v>0</v>
      </c>
    </row>
    <row r="69" spans="1:9" ht="15.75">
      <c r="A69" s="63" t="s">
        <v>47</v>
      </c>
      <c r="B69" s="144">
        <v>1</v>
      </c>
      <c r="C69" s="144">
        <f t="shared" si="2"/>
        <v>8</v>
      </c>
      <c r="D69" s="144">
        <v>5</v>
      </c>
      <c r="E69" s="144">
        <v>3</v>
      </c>
      <c r="F69" s="144">
        <f t="shared" si="3"/>
        <v>7</v>
      </c>
      <c r="G69" s="144">
        <v>4</v>
      </c>
      <c r="H69" s="144">
        <v>3</v>
      </c>
      <c r="I69" s="145">
        <v>2</v>
      </c>
    </row>
    <row r="70" spans="1:9" ht="15.75">
      <c r="A70" s="63" t="s">
        <v>48</v>
      </c>
      <c r="B70" s="144">
        <v>0</v>
      </c>
      <c r="C70" s="144">
        <f t="shared" si="2"/>
        <v>3</v>
      </c>
      <c r="D70" s="144">
        <v>0</v>
      </c>
      <c r="E70" s="144">
        <v>3</v>
      </c>
      <c r="F70" s="144">
        <f t="shared" si="3"/>
        <v>2</v>
      </c>
      <c r="G70" s="144">
        <v>0</v>
      </c>
      <c r="H70" s="144">
        <v>2</v>
      </c>
      <c r="I70" s="145">
        <v>1</v>
      </c>
    </row>
    <row r="71" spans="1:9" ht="15.75">
      <c r="A71" s="63" t="s">
        <v>49</v>
      </c>
      <c r="B71" s="144">
        <v>0</v>
      </c>
      <c r="C71" s="144">
        <f t="shared" si="2"/>
        <v>7</v>
      </c>
      <c r="D71" s="144">
        <v>4</v>
      </c>
      <c r="E71" s="144">
        <v>3</v>
      </c>
      <c r="F71" s="144">
        <f t="shared" si="3"/>
        <v>6</v>
      </c>
      <c r="G71" s="144">
        <v>3</v>
      </c>
      <c r="H71" s="144">
        <v>3</v>
      </c>
      <c r="I71" s="145">
        <v>1</v>
      </c>
    </row>
    <row r="72" spans="1:9" ht="15.75">
      <c r="A72" s="45"/>
      <c r="B72" s="144"/>
      <c r="C72" s="144"/>
      <c r="D72" s="144"/>
      <c r="E72" s="144"/>
      <c r="F72" s="144"/>
      <c r="G72" s="144"/>
      <c r="H72" s="144"/>
      <c r="I72" s="145"/>
    </row>
    <row r="73" spans="1:9" ht="15.75">
      <c r="A73" s="43" t="s">
        <v>50</v>
      </c>
      <c r="B73" s="140">
        <f>SUM(B74:B75)</f>
        <v>3</v>
      </c>
      <c r="C73" s="140">
        <f t="shared" ref="C73:I73" si="16">SUM(C74:C75)</f>
        <v>63</v>
      </c>
      <c r="D73" s="140">
        <f t="shared" si="16"/>
        <v>30</v>
      </c>
      <c r="E73" s="140">
        <f t="shared" si="16"/>
        <v>33</v>
      </c>
      <c r="F73" s="140">
        <f t="shared" si="16"/>
        <v>54</v>
      </c>
      <c r="G73" s="140">
        <f t="shared" si="16"/>
        <v>25</v>
      </c>
      <c r="H73" s="140">
        <f t="shared" si="16"/>
        <v>29</v>
      </c>
      <c r="I73" s="141">
        <f t="shared" si="16"/>
        <v>12</v>
      </c>
    </row>
    <row r="74" spans="1:9" ht="15.75">
      <c r="A74" s="63" t="s">
        <v>51</v>
      </c>
      <c r="B74" s="144">
        <v>3</v>
      </c>
      <c r="C74" s="144">
        <f t="shared" si="2"/>
        <v>57</v>
      </c>
      <c r="D74" s="144">
        <v>27</v>
      </c>
      <c r="E74" s="144">
        <v>30</v>
      </c>
      <c r="F74" s="144">
        <f t="shared" si="3"/>
        <v>49</v>
      </c>
      <c r="G74" s="144">
        <v>23</v>
      </c>
      <c r="H74" s="144">
        <v>26</v>
      </c>
      <c r="I74" s="145">
        <v>11</v>
      </c>
    </row>
    <row r="75" spans="1:9" ht="15.75">
      <c r="A75" s="44" t="s">
        <v>52</v>
      </c>
      <c r="B75" s="144">
        <v>0</v>
      </c>
      <c r="C75" s="144">
        <f t="shared" si="2"/>
        <v>6</v>
      </c>
      <c r="D75" s="144">
        <v>3</v>
      </c>
      <c r="E75" s="144">
        <v>3</v>
      </c>
      <c r="F75" s="144">
        <f t="shared" si="3"/>
        <v>5</v>
      </c>
      <c r="G75" s="144">
        <v>2</v>
      </c>
      <c r="H75" s="144">
        <v>3</v>
      </c>
      <c r="I75" s="145">
        <v>1</v>
      </c>
    </row>
    <row r="76" spans="1:9" ht="15.75">
      <c r="A76" s="44"/>
      <c r="B76" s="144"/>
      <c r="C76" s="144"/>
      <c r="D76" s="144"/>
      <c r="E76" s="144"/>
      <c r="F76" s="144"/>
      <c r="G76" s="144"/>
      <c r="H76" s="144"/>
      <c r="I76" s="145"/>
    </row>
    <row r="77" spans="1:9" ht="15.75">
      <c r="A77" s="43" t="s">
        <v>53</v>
      </c>
      <c r="B77" s="140">
        <f>SUM(B78:B79)</f>
        <v>24</v>
      </c>
      <c r="C77" s="140">
        <f t="shared" ref="C77:I77" si="17">SUM(C78:C79)</f>
        <v>38</v>
      </c>
      <c r="D77" s="140">
        <f t="shared" si="17"/>
        <v>11</v>
      </c>
      <c r="E77" s="140">
        <f t="shared" si="17"/>
        <v>27</v>
      </c>
      <c r="F77" s="140">
        <f t="shared" si="17"/>
        <v>40</v>
      </c>
      <c r="G77" s="140">
        <f t="shared" si="17"/>
        <v>6</v>
      </c>
      <c r="H77" s="140">
        <f t="shared" si="17"/>
        <v>34</v>
      </c>
      <c r="I77" s="141">
        <f t="shared" si="17"/>
        <v>22</v>
      </c>
    </row>
    <row r="78" spans="1:9" ht="15.75">
      <c r="A78" s="63" t="s">
        <v>54</v>
      </c>
      <c r="B78" s="144">
        <v>23</v>
      </c>
      <c r="C78" s="144">
        <f t="shared" si="2"/>
        <v>32</v>
      </c>
      <c r="D78" s="144">
        <v>10</v>
      </c>
      <c r="E78" s="144">
        <v>22</v>
      </c>
      <c r="F78" s="144">
        <f t="shared" si="3"/>
        <v>33</v>
      </c>
      <c r="G78" s="144">
        <v>5</v>
      </c>
      <c r="H78" s="144">
        <v>28</v>
      </c>
      <c r="I78" s="145">
        <v>22</v>
      </c>
    </row>
    <row r="79" spans="1:9" ht="15.75">
      <c r="A79" s="64" t="s">
        <v>55</v>
      </c>
      <c r="B79" s="144">
        <v>1</v>
      </c>
      <c r="C79" s="144">
        <f>SUM(D79:E79)</f>
        <v>6</v>
      </c>
      <c r="D79" s="144">
        <v>1</v>
      </c>
      <c r="E79" s="144">
        <v>5</v>
      </c>
      <c r="F79" s="144">
        <f>SUM(G79:H79)</f>
        <v>7</v>
      </c>
      <c r="G79" s="144">
        <v>1</v>
      </c>
      <c r="H79" s="144">
        <v>6</v>
      </c>
      <c r="I79" s="145">
        <v>0</v>
      </c>
    </row>
    <row r="80" spans="1:9" ht="15.75">
      <c r="A80" s="82"/>
      <c r="B80" s="101"/>
      <c r="C80" s="82"/>
      <c r="D80" s="101"/>
      <c r="E80" s="82"/>
      <c r="F80" s="102"/>
      <c r="G80" s="102"/>
      <c r="H80" s="102"/>
      <c r="I80" s="102"/>
    </row>
    <row r="81" spans="1:9">
      <c r="A81" s="172" t="s">
        <v>265</v>
      </c>
      <c r="B81" s="171"/>
      <c r="C81" s="171"/>
      <c r="D81" s="171"/>
      <c r="E81" s="171"/>
      <c r="F81" s="171"/>
      <c r="G81" s="171"/>
      <c r="H81" s="171"/>
      <c r="I81" s="171"/>
    </row>
    <row r="82" spans="1:9"/>
  </sheetData>
  <mergeCells count="11">
    <mergeCell ref="C7:E7"/>
    <mergeCell ref="F7:H7"/>
    <mergeCell ref="A7:A9"/>
    <mergeCell ref="B7:B9"/>
    <mergeCell ref="I7:I9"/>
    <mergeCell ref="C8:C9"/>
    <mergeCell ref="D8:D9"/>
    <mergeCell ref="G8:G9"/>
    <mergeCell ref="E8:E9"/>
    <mergeCell ref="F8:F9"/>
    <mergeCell ref="H8:H9"/>
  </mergeCells>
  <phoneticPr fontId="4" type="noConversion"/>
  <printOptions horizontalCentered="1" verticalCentered="1"/>
  <pageMargins left="0" right="0" top="0" bottom="0" header="0" footer="0"/>
  <pageSetup paperSize="223" scale="4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2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2.75" zeroHeight="1"/>
  <cols>
    <col min="1" max="1" width="70.28515625" customWidth="1"/>
    <col min="2" max="7" width="14.7109375" customWidth="1"/>
    <col min="8" max="8" width="11.42578125" style="4" hidden="1" customWidth="1"/>
    <col min="9" max="16384" width="11.42578125" hidden="1"/>
  </cols>
  <sheetData>
    <row r="1" spans="1:7" ht="15.75">
      <c r="A1" s="103" t="s">
        <v>163</v>
      </c>
      <c r="B1" s="199"/>
      <c r="C1" s="199"/>
      <c r="D1" s="199"/>
      <c r="E1" s="199"/>
      <c r="F1" s="199"/>
      <c r="G1" s="199"/>
    </row>
    <row r="2" spans="1:7" ht="15.75">
      <c r="A2" s="104"/>
      <c r="B2" s="199"/>
      <c r="C2" s="199"/>
      <c r="D2" s="199"/>
      <c r="E2" s="199"/>
      <c r="F2" s="199"/>
      <c r="G2" s="199"/>
    </row>
    <row r="3" spans="1:7" ht="15.75">
      <c r="A3" s="178" t="s">
        <v>277</v>
      </c>
      <c r="B3" s="178"/>
      <c r="C3" s="178"/>
      <c r="D3" s="178"/>
      <c r="E3" s="178"/>
      <c r="F3" s="178"/>
      <c r="G3" s="178"/>
    </row>
    <row r="4" spans="1:7" ht="15.75">
      <c r="A4" s="179" t="s">
        <v>253</v>
      </c>
      <c r="B4" s="179"/>
      <c r="C4" s="179"/>
      <c r="D4" s="179"/>
      <c r="E4" s="179"/>
      <c r="F4" s="179"/>
      <c r="G4" s="179"/>
    </row>
    <row r="5" spans="1:7" ht="15.75">
      <c r="A5" s="178" t="s">
        <v>157</v>
      </c>
      <c r="B5" s="178"/>
      <c r="C5" s="178"/>
      <c r="D5" s="178"/>
      <c r="E5" s="178"/>
      <c r="F5" s="178"/>
      <c r="G5" s="178"/>
    </row>
    <row r="6" spans="1:7" ht="15.75">
      <c r="A6" s="179" t="s">
        <v>261</v>
      </c>
      <c r="B6" s="179"/>
      <c r="C6" s="179"/>
      <c r="D6" s="179"/>
      <c r="E6" s="179"/>
      <c r="F6" s="179"/>
      <c r="G6" s="179"/>
    </row>
    <row r="7" spans="1:7" ht="15.75">
      <c r="A7" s="104"/>
      <c r="B7" s="104"/>
      <c r="C7" s="104"/>
      <c r="D7" s="104"/>
      <c r="E7" s="105"/>
      <c r="F7" s="104"/>
      <c r="G7" s="104"/>
    </row>
    <row r="8" spans="1:7" ht="15.75">
      <c r="A8" s="269" t="s">
        <v>252</v>
      </c>
      <c r="B8" s="267" t="s">
        <v>2</v>
      </c>
      <c r="C8" s="266" t="s">
        <v>251</v>
      </c>
      <c r="D8" s="266"/>
      <c r="E8" s="266"/>
      <c r="F8" s="266"/>
      <c r="G8" s="266"/>
    </row>
    <row r="9" spans="1:7" ht="15.75">
      <c r="A9" s="270"/>
      <c r="B9" s="268"/>
      <c r="C9" s="106" t="s">
        <v>158</v>
      </c>
      <c r="D9" s="106" t="s">
        <v>159</v>
      </c>
      <c r="E9" s="106" t="s">
        <v>160</v>
      </c>
      <c r="F9" s="107" t="s">
        <v>161</v>
      </c>
      <c r="G9" s="106" t="s">
        <v>162</v>
      </c>
    </row>
    <row r="10" spans="1:7" ht="15.75">
      <c r="A10" s="108"/>
      <c r="B10" s="109"/>
      <c r="C10" s="110"/>
      <c r="D10" s="110"/>
      <c r="E10" s="110"/>
      <c r="F10" s="110"/>
      <c r="G10" s="111"/>
    </row>
    <row r="11" spans="1:7" ht="15.75">
      <c r="A11" s="177" t="s">
        <v>1</v>
      </c>
      <c r="B11" s="180">
        <f t="shared" ref="B11:G11" si="0">SUM(B13,B17,B20,B25,B29,B35,B39,B44,B49,B53,B57,B63,B67,B73,B77)</f>
        <v>1848</v>
      </c>
      <c r="C11" s="180">
        <f t="shared" si="0"/>
        <v>952</v>
      </c>
      <c r="D11" s="180">
        <f t="shared" si="0"/>
        <v>77</v>
      </c>
      <c r="E11" s="180">
        <f t="shared" si="0"/>
        <v>17</v>
      </c>
      <c r="F11" s="180">
        <f t="shared" si="0"/>
        <v>164</v>
      </c>
      <c r="G11" s="181">
        <f t="shared" si="0"/>
        <v>638</v>
      </c>
    </row>
    <row r="12" spans="1:7" ht="15.75">
      <c r="A12" s="112"/>
      <c r="B12" s="182"/>
      <c r="C12" s="183"/>
      <c r="D12" s="183"/>
      <c r="E12" s="183"/>
      <c r="F12" s="183"/>
      <c r="G12" s="184"/>
    </row>
    <row r="13" spans="1:7" ht="15.75">
      <c r="A13" s="113" t="s">
        <v>3</v>
      </c>
      <c r="B13" s="182">
        <f t="shared" ref="B13:G13" si="1">SUM(B14:B15)</f>
        <v>268</v>
      </c>
      <c r="C13" s="182">
        <f t="shared" si="1"/>
        <v>98</v>
      </c>
      <c r="D13" s="182">
        <f t="shared" si="1"/>
        <v>3</v>
      </c>
      <c r="E13" s="182">
        <f t="shared" si="1"/>
        <v>1</v>
      </c>
      <c r="F13" s="182">
        <f t="shared" si="1"/>
        <v>18</v>
      </c>
      <c r="G13" s="185">
        <f t="shared" si="1"/>
        <v>148</v>
      </c>
    </row>
    <row r="14" spans="1:7" ht="15.75">
      <c r="A14" s="114" t="s">
        <v>4</v>
      </c>
      <c r="B14" s="186">
        <f>SUM(C14:G14)</f>
        <v>266</v>
      </c>
      <c r="C14" s="187">
        <v>96</v>
      </c>
      <c r="D14" s="187">
        <v>3</v>
      </c>
      <c r="E14" s="187">
        <v>1</v>
      </c>
      <c r="F14" s="187">
        <v>18</v>
      </c>
      <c r="G14" s="188">
        <v>148</v>
      </c>
    </row>
    <row r="15" spans="1:7" ht="15.75">
      <c r="A15" s="114" t="s">
        <v>5</v>
      </c>
      <c r="B15" s="186">
        <f t="shared" ref="B15:B78" si="2">SUM(C15:G15)</f>
        <v>2</v>
      </c>
      <c r="C15" s="187">
        <v>2</v>
      </c>
      <c r="D15" s="187">
        <v>0</v>
      </c>
      <c r="E15" s="187">
        <v>0</v>
      </c>
      <c r="F15" s="187">
        <v>0</v>
      </c>
      <c r="G15" s="188">
        <v>0</v>
      </c>
    </row>
    <row r="16" spans="1:7" ht="15.75">
      <c r="A16" s="115"/>
      <c r="B16" s="186"/>
      <c r="C16" s="187"/>
      <c r="D16" s="187"/>
      <c r="E16" s="187"/>
      <c r="F16" s="187"/>
      <c r="G16" s="188"/>
    </row>
    <row r="17" spans="1:7" ht="15.75">
      <c r="A17" s="113" t="s">
        <v>6</v>
      </c>
      <c r="B17" s="182">
        <f t="shared" ref="B17:G17" si="3">SUM(B18)</f>
        <v>233</v>
      </c>
      <c r="C17" s="182">
        <f t="shared" si="3"/>
        <v>139</v>
      </c>
      <c r="D17" s="182">
        <f t="shared" si="3"/>
        <v>7</v>
      </c>
      <c r="E17" s="182">
        <f t="shared" si="3"/>
        <v>6</v>
      </c>
      <c r="F17" s="182">
        <f t="shared" si="3"/>
        <v>27</v>
      </c>
      <c r="G17" s="185">
        <f t="shared" si="3"/>
        <v>54</v>
      </c>
    </row>
    <row r="18" spans="1:7" ht="15.75">
      <c r="A18" s="114" t="s">
        <v>7</v>
      </c>
      <c r="B18" s="186">
        <f t="shared" si="2"/>
        <v>233</v>
      </c>
      <c r="C18" s="187">
        <v>139</v>
      </c>
      <c r="D18" s="187">
        <v>7</v>
      </c>
      <c r="E18" s="187">
        <v>6</v>
      </c>
      <c r="F18" s="187">
        <v>27</v>
      </c>
      <c r="G18" s="188">
        <v>54</v>
      </c>
    </row>
    <row r="19" spans="1:7" ht="15.75">
      <c r="A19" s="114"/>
      <c r="B19" s="186"/>
      <c r="C19" s="187"/>
      <c r="D19" s="187"/>
      <c r="E19" s="187"/>
      <c r="F19" s="187"/>
      <c r="G19" s="188"/>
    </row>
    <row r="20" spans="1:7" ht="15.75">
      <c r="A20" s="113" t="s">
        <v>8</v>
      </c>
      <c r="B20" s="182">
        <f t="shared" ref="B20:G20" si="4">SUM(B21:B23)</f>
        <v>300</v>
      </c>
      <c r="C20" s="182">
        <f t="shared" si="4"/>
        <v>195</v>
      </c>
      <c r="D20" s="182">
        <f t="shared" si="4"/>
        <v>2</v>
      </c>
      <c r="E20" s="182">
        <f t="shared" si="4"/>
        <v>0</v>
      </c>
      <c r="F20" s="182">
        <f t="shared" si="4"/>
        <v>47</v>
      </c>
      <c r="G20" s="185">
        <f t="shared" si="4"/>
        <v>56</v>
      </c>
    </row>
    <row r="21" spans="1:7" ht="15.75">
      <c r="A21" s="114" t="s">
        <v>9</v>
      </c>
      <c r="B21" s="186">
        <f t="shared" si="2"/>
        <v>87</v>
      </c>
      <c r="C21" s="187">
        <v>72</v>
      </c>
      <c r="D21" s="187">
        <v>0</v>
      </c>
      <c r="E21" s="187">
        <v>0</v>
      </c>
      <c r="F21" s="187">
        <v>13</v>
      </c>
      <c r="G21" s="188">
        <v>2</v>
      </c>
    </row>
    <row r="22" spans="1:7" ht="15.75">
      <c r="A22" s="114" t="s">
        <v>10</v>
      </c>
      <c r="B22" s="186">
        <f t="shared" si="2"/>
        <v>70</v>
      </c>
      <c r="C22" s="187">
        <v>40</v>
      </c>
      <c r="D22" s="187">
        <v>0</v>
      </c>
      <c r="E22" s="187">
        <v>0</v>
      </c>
      <c r="F22" s="187">
        <v>7</v>
      </c>
      <c r="G22" s="188">
        <v>23</v>
      </c>
    </row>
    <row r="23" spans="1:7" ht="15.75">
      <c r="A23" s="114" t="s">
        <v>11</v>
      </c>
      <c r="B23" s="186">
        <f t="shared" si="2"/>
        <v>143</v>
      </c>
      <c r="C23" s="187">
        <v>83</v>
      </c>
      <c r="D23" s="187">
        <v>2</v>
      </c>
      <c r="E23" s="187">
        <v>0</v>
      </c>
      <c r="F23" s="187">
        <v>27</v>
      </c>
      <c r="G23" s="188">
        <v>31</v>
      </c>
    </row>
    <row r="24" spans="1:7" ht="15.75">
      <c r="A24" s="116"/>
      <c r="B24" s="186"/>
      <c r="C24" s="186"/>
      <c r="D24" s="186"/>
      <c r="E24" s="186"/>
      <c r="F24" s="186"/>
      <c r="G24" s="189"/>
    </row>
    <row r="25" spans="1:7" ht="15.75">
      <c r="A25" s="113" t="s">
        <v>12</v>
      </c>
      <c r="B25" s="182">
        <f t="shared" ref="B25:G25" si="5">SUM(B26:B27)</f>
        <v>163</v>
      </c>
      <c r="C25" s="182">
        <f t="shared" si="5"/>
        <v>101</v>
      </c>
      <c r="D25" s="182">
        <f t="shared" si="5"/>
        <v>0</v>
      </c>
      <c r="E25" s="182">
        <f t="shared" si="5"/>
        <v>0</v>
      </c>
      <c r="F25" s="182">
        <f t="shared" si="5"/>
        <v>15</v>
      </c>
      <c r="G25" s="185">
        <f t="shared" si="5"/>
        <v>47</v>
      </c>
    </row>
    <row r="26" spans="1:7" ht="15.75">
      <c r="A26" s="114" t="s">
        <v>13</v>
      </c>
      <c r="B26" s="186">
        <f t="shared" si="2"/>
        <v>129</v>
      </c>
      <c r="C26" s="187">
        <v>83</v>
      </c>
      <c r="D26" s="187">
        <v>0</v>
      </c>
      <c r="E26" s="187">
        <v>0</v>
      </c>
      <c r="F26" s="187">
        <v>13</v>
      </c>
      <c r="G26" s="188">
        <v>33</v>
      </c>
    </row>
    <row r="27" spans="1:7" ht="15.75">
      <c r="A27" s="114" t="s">
        <v>14</v>
      </c>
      <c r="B27" s="186">
        <f t="shared" si="2"/>
        <v>34</v>
      </c>
      <c r="C27" s="187">
        <v>18</v>
      </c>
      <c r="D27" s="187">
        <v>0</v>
      </c>
      <c r="E27" s="187">
        <v>0</v>
      </c>
      <c r="F27" s="187">
        <v>2</v>
      </c>
      <c r="G27" s="188">
        <v>14</v>
      </c>
    </row>
    <row r="28" spans="1:7" ht="15.75">
      <c r="A28" s="115"/>
      <c r="B28" s="186"/>
      <c r="C28" s="186"/>
      <c r="D28" s="186"/>
      <c r="E28" s="186"/>
      <c r="F28" s="186"/>
      <c r="G28" s="189"/>
    </row>
    <row r="29" spans="1:7" ht="15.75">
      <c r="A29" s="113" t="s">
        <v>15</v>
      </c>
      <c r="B29" s="182">
        <f t="shared" ref="B29:G29" si="6">SUM(B30:B33)</f>
        <v>63</v>
      </c>
      <c r="C29" s="182">
        <f t="shared" si="6"/>
        <v>40</v>
      </c>
      <c r="D29" s="182">
        <f t="shared" si="6"/>
        <v>4</v>
      </c>
      <c r="E29" s="182">
        <f t="shared" si="6"/>
        <v>0</v>
      </c>
      <c r="F29" s="182">
        <f t="shared" si="6"/>
        <v>4</v>
      </c>
      <c r="G29" s="185">
        <f t="shared" si="6"/>
        <v>15</v>
      </c>
    </row>
    <row r="30" spans="1:7" ht="15.75">
      <c r="A30" s="114" t="s">
        <v>16</v>
      </c>
      <c r="B30" s="186">
        <f t="shared" si="2"/>
        <v>40</v>
      </c>
      <c r="C30" s="187">
        <v>25</v>
      </c>
      <c r="D30" s="187">
        <v>0</v>
      </c>
      <c r="E30" s="187">
        <v>0</v>
      </c>
      <c r="F30" s="187">
        <v>2</v>
      </c>
      <c r="G30" s="188">
        <v>13</v>
      </c>
    </row>
    <row r="31" spans="1:7" ht="15.75">
      <c r="A31" s="114" t="s">
        <v>17</v>
      </c>
      <c r="B31" s="186">
        <f t="shared" si="2"/>
        <v>6</v>
      </c>
      <c r="C31" s="187">
        <v>4</v>
      </c>
      <c r="D31" s="187">
        <v>2</v>
      </c>
      <c r="E31" s="187">
        <v>0</v>
      </c>
      <c r="F31" s="187">
        <v>0</v>
      </c>
      <c r="G31" s="188">
        <v>0</v>
      </c>
    </row>
    <row r="32" spans="1:7" ht="15.75">
      <c r="A32" s="114" t="s">
        <v>18</v>
      </c>
      <c r="B32" s="186">
        <f t="shared" si="2"/>
        <v>13</v>
      </c>
      <c r="C32" s="187">
        <v>8</v>
      </c>
      <c r="D32" s="187">
        <v>1</v>
      </c>
      <c r="E32" s="187">
        <v>0</v>
      </c>
      <c r="F32" s="187">
        <v>2</v>
      </c>
      <c r="G32" s="188">
        <v>2</v>
      </c>
    </row>
    <row r="33" spans="1:7" ht="15.75">
      <c r="A33" s="114" t="s">
        <v>19</v>
      </c>
      <c r="B33" s="186">
        <f t="shared" si="2"/>
        <v>4</v>
      </c>
      <c r="C33" s="187">
        <v>3</v>
      </c>
      <c r="D33" s="187">
        <v>1</v>
      </c>
      <c r="E33" s="187">
        <v>0</v>
      </c>
      <c r="F33" s="187">
        <v>0</v>
      </c>
      <c r="G33" s="188">
        <v>0</v>
      </c>
    </row>
    <row r="34" spans="1:7" ht="15.75">
      <c r="A34" s="115"/>
      <c r="B34" s="186"/>
      <c r="C34" s="186"/>
      <c r="D34" s="186"/>
      <c r="E34" s="186"/>
      <c r="F34" s="186"/>
      <c r="G34" s="189"/>
    </row>
    <row r="35" spans="1:7" ht="15.75">
      <c r="A35" s="113" t="s">
        <v>20</v>
      </c>
      <c r="B35" s="182">
        <f t="shared" ref="B35:G35" si="7">SUM(B36:B37)</f>
        <v>99</v>
      </c>
      <c r="C35" s="182">
        <f t="shared" si="7"/>
        <v>33</v>
      </c>
      <c r="D35" s="182">
        <f t="shared" si="7"/>
        <v>11</v>
      </c>
      <c r="E35" s="182">
        <f t="shared" si="7"/>
        <v>5</v>
      </c>
      <c r="F35" s="182">
        <f t="shared" si="7"/>
        <v>3</v>
      </c>
      <c r="G35" s="185">
        <f t="shared" si="7"/>
        <v>47</v>
      </c>
    </row>
    <row r="36" spans="1:7" ht="15.75">
      <c r="A36" s="114" t="s">
        <v>21</v>
      </c>
      <c r="B36" s="186">
        <f t="shared" si="2"/>
        <v>33</v>
      </c>
      <c r="C36" s="187">
        <v>7</v>
      </c>
      <c r="D36" s="187">
        <v>1</v>
      </c>
      <c r="E36" s="187">
        <v>0</v>
      </c>
      <c r="F36" s="187">
        <v>2</v>
      </c>
      <c r="G36" s="188">
        <v>23</v>
      </c>
    </row>
    <row r="37" spans="1:7" ht="15.75">
      <c r="A37" s="114" t="s">
        <v>22</v>
      </c>
      <c r="B37" s="186">
        <f t="shared" si="2"/>
        <v>66</v>
      </c>
      <c r="C37" s="187">
        <v>26</v>
      </c>
      <c r="D37" s="187">
        <v>10</v>
      </c>
      <c r="E37" s="187">
        <v>5</v>
      </c>
      <c r="F37" s="187">
        <v>1</v>
      </c>
      <c r="G37" s="188">
        <v>24</v>
      </c>
    </row>
    <row r="38" spans="1:7" ht="15.75">
      <c r="A38" s="115"/>
      <c r="B38" s="186"/>
      <c r="C38" s="186"/>
      <c r="D38" s="186"/>
      <c r="E38" s="186"/>
      <c r="F38" s="186"/>
      <c r="G38" s="189"/>
    </row>
    <row r="39" spans="1:7" ht="15.75">
      <c r="A39" s="113" t="s">
        <v>23</v>
      </c>
      <c r="B39" s="182">
        <f t="shared" ref="B39:G39" si="8">SUM(B40:B42)</f>
        <v>134</v>
      </c>
      <c r="C39" s="182">
        <f t="shared" si="8"/>
        <v>59</v>
      </c>
      <c r="D39" s="182">
        <f t="shared" si="8"/>
        <v>1</v>
      </c>
      <c r="E39" s="182">
        <f t="shared" si="8"/>
        <v>0</v>
      </c>
      <c r="F39" s="182">
        <f t="shared" si="8"/>
        <v>12</v>
      </c>
      <c r="G39" s="185">
        <f t="shared" si="8"/>
        <v>62</v>
      </c>
    </row>
    <row r="40" spans="1:7" ht="15.75">
      <c r="A40" s="114" t="s">
        <v>24</v>
      </c>
      <c r="B40" s="186">
        <f t="shared" si="2"/>
        <v>75</v>
      </c>
      <c r="C40" s="187">
        <v>28</v>
      </c>
      <c r="D40" s="187">
        <v>1</v>
      </c>
      <c r="E40" s="187">
        <v>0</v>
      </c>
      <c r="F40" s="187">
        <v>2</v>
      </c>
      <c r="G40" s="188">
        <v>44</v>
      </c>
    </row>
    <row r="41" spans="1:7" ht="15.75">
      <c r="A41" s="114" t="s">
        <v>25</v>
      </c>
      <c r="B41" s="186">
        <f t="shared" si="2"/>
        <v>24</v>
      </c>
      <c r="C41" s="187">
        <v>9</v>
      </c>
      <c r="D41" s="187">
        <v>0</v>
      </c>
      <c r="E41" s="187">
        <v>0</v>
      </c>
      <c r="F41" s="187">
        <v>0</v>
      </c>
      <c r="G41" s="188">
        <v>15</v>
      </c>
    </row>
    <row r="42" spans="1:7" ht="15.75">
      <c r="A42" s="114" t="s">
        <v>26</v>
      </c>
      <c r="B42" s="186">
        <f t="shared" si="2"/>
        <v>35</v>
      </c>
      <c r="C42" s="187">
        <v>22</v>
      </c>
      <c r="D42" s="187">
        <v>0</v>
      </c>
      <c r="E42" s="187">
        <v>0</v>
      </c>
      <c r="F42" s="187">
        <v>10</v>
      </c>
      <c r="G42" s="188">
        <v>3</v>
      </c>
    </row>
    <row r="43" spans="1:7" ht="15.75">
      <c r="A43" s="115"/>
      <c r="B43" s="186"/>
      <c r="C43" s="186"/>
      <c r="D43" s="186"/>
      <c r="E43" s="186"/>
      <c r="F43" s="186"/>
      <c r="G43" s="189"/>
    </row>
    <row r="44" spans="1:7" ht="15.75">
      <c r="A44" s="113" t="s">
        <v>27</v>
      </c>
      <c r="B44" s="182">
        <f t="shared" ref="B44:G44" si="9">SUM(B45:B47)</f>
        <v>214</v>
      </c>
      <c r="C44" s="182">
        <f t="shared" si="9"/>
        <v>102</v>
      </c>
      <c r="D44" s="182">
        <f t="shared" si="9"/>
        <v>20</v>
      </c>
      <c r="E44" s="182">
        <f t="shared" si="9"/>
        <v>0</v>
      </c>
      <c r="F44" s="182">
        <f t="shared" si="9"/>
        <v>9</v>
      </c>
      <c r="G44" s="185">
        <f t="shared" si="9"/>
        <v>83</v>
      </c>
    </row>
    <row r="45" spans="1:7" ht="15.75">
      <c r="A45" s="114" t="s">
        <v>28</v>
      </c>
      <c r="B45" s="186">
        <f t="shared" si="2"/>
        <v>199</v>
      </c>
      <c r="C45" s="187">
        <v>95</v>
      </c>
      <c r="D45" s="187">
        <v>20</v>
      </c>
      <c r="E45" s="187">
        <v>0</v>
      </c>
      <c r="F45" s="187">
        <v>9</v>
      </c>
      <c r="G45" s="188">
        <v>75</v>
      </c>
    </row>
    <row r="46" spans="1:7" ht="15.75">
      <c r="A46" s="114" t="s">
        <v>29</v>
      </c>
      <c r="B46" s="186">
        <f t="shared" si="2"/>
        <v>3</v>
      </c>
      <c r="C46" s="187">
        <v>2</v>
      </c>
      <c r="D46" s="187">
        <v>0</v>
      </c>
      <c r="E46" s="187">
        <v>0</v>
      </c>
      <c r="F46" s="187">
        <v>0</v>
      </c>
      <c r="G46" s="188">
        <v>1</v>
      </c>
    </row>
    <row r="47" spans="1:7" ht="15.75">
      <c r="A47" s="114" t="s">
        <v>30</v>
      </c>
      <c r="B47" s="186">
        <f t="shared" si="2"/>
        <v>12</v>
      </c>
      <c r="C47" s="187">
        <v>5</v>
      </c>
      <c r="D47" s="187">
        <v>0</v>
      </c>
      <c r="E47" s="187">
        <v>0</v>
      </c>
      <c r="F47" s="187">
        <v>0</v>
      </c>
      <c r="G47" s="188">
        <v>7</v>
      </c>
    </row>
    <row r="48" spans="1:7" ht="15.75">
      <c r="A48" s="115"/>
      <c r="B48" s="186"/>
      <c r="C48" s="186"/>
      <c r="D48" s="186"/>
      <c r="E48" s="186"/>
      <c r="F48" s="186"/>
      <c r="G48" s="189"/>
    </row>
    <row r="49" spans="1:7" ht="15.75">
      <c r="A49" s="113" t="s">
        <v>31</v>
      </c>
      <c r="B49" s="182">
        <f t="shared" ref="B49:G49" si="10">SUM(B50:B51)</f>
        <v>57</v>
      </c>
      <c r="C49" s="182">
        <f t="shared" si="10"/>
        <v>18</v>
      </c>
      <c r="D49" s="182">
        <f t="shared" si="10"/>
        <v>2</v>
      </c>
      <c r="E49" s="182">
        <f t="shared" si="10"/>
        <v>0</v>
      </c>
      <c r="F49" s="182">
        <f t="shared" si="10"/>
        <v>4</v>
      </c>
      <c r="G49" s="185">
        <f t="shared" si="10"/>
        <v>33</v>
      </c>
    </row>
    <row r="50" spans="1:7" ht="15.75">
      <c r="A50" s="114" t="s">
        <v>32</v>
      </c>
      <c r="B50" s="186">
        <f t="shared" si="2"/>
        <v>39</v>
      </c>
      <c r="C50" s="187">
        <v>6</v>
      </c>
      <c r="D50" s="187">
        <v>1</v>
      </c>
      <c r="E50" s="187">
        <v>0</v>
      </c>
      <c r="F50" s="187">
        <v>3</v>
      </c>
      <c r="G50" s="188">
        <v>29</v>
      </c>
    </row>
    <row r="51" spans="1:7" ht="15.75">
      <c r="A51" s="114" t="s">
        <v>33</v>
      </c>
      <c r="B51" s="186">
        <f t="shared" si="2"/>
        <v>18</v>
      </c>
      <c r="C51" s="187">
        <v>12</v>
      </c>
      <c r="D51" s="187">
        <v>1</v>
      </c>
      <c r="E51" s="187">
        <v>0</v>
      </c>
      <c r="F51" s="187">
        <v>1</v>
      </c>
      <c r="G51" s="188">
        <v>4</v>
      </c>
    </row>
    <row r="52" spans="1:7" ht="15.75">
      <c r="A52" s="115"/>
      <c r="B52" s="186"/>
      <c r="C52" s="186"/>
      <c r="D52" s="186"/>
      <c r="E52" s="186"/>
      <c r="F52" s="186"/>
      <c r="G52" s="189"/>
    </row>
    <row r="53" spans="1:7" ht="15.75">
      <c r="A53" s="113" t="s">
        <v>34</v>
      </c>
      <c r="B53" s="182">
        <f t="shared" ref="B53:G53" si="11">SUM(B54:B55)</f>
        <v>40</v>
      </c>
      <c r="C53" s="182">
        <f t="shared" si="11"/>
        <v>16</v>
      </c>
      <c r="D53" s="182">
        <f t="shared" si="11"/>
        <v>0</v>
      </c>
      <c r="E53" s="182">
        <f t="shared" si="11"/>
        <v>0</v>
      </c>
      <c r="F53" s="182">
        <f t="shared" si="11"/>
        <v>11</v>
      </c>
      <c r="G53" s="185">
        <f t="shared" si="11"/>
        <v>13</v>
      </c>
    </row>
    <row r="54" spans="1:7" ht="15.75">
      <c r="A54" s="114" t="s">
        <v>35</v>
      </c>
      <c r="B54" s="186">
        <f t="shared" si="2"/>
        <v>15</v>
      </c>
      <c r="C54" s="187">
        <v>11</v>
      </c>
      <c r="D54" s="187">
        <v>0</v>
      </c>
      <c r="E54" s="187">
        <v>0</v>
      </c>
      <c r="F54" s="187">
        <v>2</v>
      </c>
      <c r="G54" s="188">
        <v>2</v>
      </c>
    </row>
    <row r="55" spans="1:7" ht="15.75">
      <c r="A55" s="114" t="s">
        <v>36</v>
      </c>
      <c r="B55" s="186">
        <f t="shared" si="2"/>
        <v>25</v>
      </c>
      <c r="C55" s="187">
        <v>5</v>
      </c>
      <c r="D55" s="187">
        <v>0</v>
      </c>
      <c r="E55" s="187">
        <v>0</v>
      </c>
      <c r="F55" s="187">
        <v>9</v>
      </c>
      <c r="G55" s="188">
        <v>11</v>
      </c>
    </row>
    <row r="56" spans="1:7" ht="15.75">
      <c r="A56" s="115"/>
      <c r="B56" s="186"/>
      <c r="C56" s="186"/>
      <c r="D56" s="186"/>
      <c r="E56" s="186"/>
      <c r="F56" s="186"/>
      <c r="G56" s="189"/>
    </row>
    <row r="57" spans="1:7" ht="15.75">
      <c r="A57" s="113" t="s">
        <v>37</v>
      </c>
      <c r="B57" s="182">
        <f t="shared" ref="B57:G57" si="12">SUM(B58:B61)</f>
        <v>101</v>
      </c>
      <c r="C57" s="182">
        <f t="shared" si="12"/>
        <v>67</v>
      </c>
      <c r="D57" s="182">
        <f t="shared" si="12"/>
        <v>15</v>
      </c>
      <c r="E57" s="182">
        <f t="shared" si="12"/>
        <v>0</v>
      </c>
      <c r="F57" s="182">
        <f t="shared" si="12"/>
        <v>0</v>
      </c>
      <c r="G57" s="185">
        <f t="shared" si="12"/>
        <v>19</v>
      </c>
    </row>
    <row r="58" spans="1:7" ht="15.75">
      <c r="A58" s="114" t="s">
        <v>38</v>
      </c>
      <c r="B58" s="186">
        <f t="shared" si="2"/>
        <v>62</v>
      </c>
      <c r="C58" s="187">
        <v>47</v>
      </c>
      <c r="D58" s="187">
        <v>13</v>
      </c>
      <c r="E58" s="187">
        <v>0</v>
      </c>
      <c r="F58" s="187">
        <v>0</v>
      </c>
      <c r="G58" s="188">
        <v>2</v>
      </c>
    </row>
    <row r="59" spans="1:7" ht="15.75">
      <c r="A59" s="114" t="s">
        <v>39</v>
      </c>
      <c r="B59" s="186">
        <f t="shared" si="2"/>
        <v>18</v>
      </c>
      <c r="C59" s="187">
        <v>12</v>
      </c>
      <c r="D59" s="187">
        <v>0</v>
      </c>
      <c r="E59" s="187">
        <v>0</v>
      </c>
      <c r="F59" s="187">
        <v>0</v>
      </c>
      <c r="G59" s="188">
        <v>6</v>
      </c>
    </row>
    <row r="60" spans="1:7" ht="15.75">
      <c r="A60" s="114" t="s">
        <v>40</v>
      </c>
      <c r="B60" s="186">
        <f t="shared" si="2"/>
        <v>18</v>
      </c>
      <c r="C60" s="187">
        <v>5</v>
      </c>
      <c r="D60" s="187">
        <v>2</v>
      </c>
      <c r="E60" s="187">
        <v>0</v>
      </c>
      <c r="F60" s="187">
        <v>0</v>
      </c>
      <c r="G60" s="188">
        <v>11</v>
      </c>
    </row>
    <row r="61" spans="1:7" ht="15.75">
      <c r="A61" s="114" t="s">
        <v>41</v>
      </c>
      <c r="B61" s="186">
        <f t="shared" si="2"/>
        <v>3</v>
      </c>
      <c r="C61" s="187">
        <v>3</v>
      </c>
      <c r="D61" s="187">
        <v>0</v>
      </c>
      <c r="E61" s="187">
        <v>0</v>
      </c>
      <c r="F61" s="187">
        <v>0</v>
      </c>
      <c r="G61" s="188">
        <v>0</v>
      </c>
    </row>
    <row r="62" spans="1:7" ht="15.75">
      <c r="A62" s="115"/>
      <c r="B62" s="186"/>
      <c r="C62" s="186"/>
      <c r="D62" s="186"/>
      <c r="E62" s="186"/>
      <c r="F62" s="186"/>
      <c r="G62" s="189"/>
    </row>
    <row r="63" spans="1:7" ht="15.75">
      <c r="A63" s="113" t="s">
        <v>42</v>
      </c>
      <c r="B63" s="182">
        <f t="shared" ref="B63:G63" si="13">SUM(B64:B65)</f>
        <v>58</v>
      </c>
      <c r="C63" s="182">
        <f t="shared" si="13"/>
        <v>36</v>
      </c>
      <c r="D63" s="182">
        <f t="shared" si="13"/>
        <v>6</v>
      </c>
      <c r="E63" s="182">
        <f t="shared" si="13"/>
        <v>0</v>
      </c>
      <c r="F63" s="182">
        <f t="shared" si="13"/>
        <v>2</v>
      </c>
      <c r="G63" s="185">
        <f t="shared" si="13"/>
        <v>14</v>
      </c>
    </row>
    <row r="64" spans="1:7" ht="15.75">
      <c r="A64" s="114" t="s">
        <v>43</v>
      </c>
      <c r="B64" s="186">
        <f t="shared" si="2"/>
        <v>43</v>
      </c>
      <c r="C64" s="187">
        <v>26</v>
      </c>
      <c r="D64" s="187">
        <v>4</v>
      </c>
      <c r="E64" s="187">
        <v>0</v>
      </c>
      <c r="F64" s="187">
        <v>2</v>
      </c>
      <c r="G64" s="188">
        <v>11</v>
      </c>
    </row>
    <row r="65" spans="1:7" ht="15.75">
      <c r="A65" s="114" t="s">
        <v>44</v>
      </c>
      <c r="B65" s="186">
        <f t="shared" si="2"/>
        <v>15</v>
      </c>
      <c r="C65" s="187">
        <v>10</v>
      </c>
      <c r="D65" s="187">
        <v>2</v>
      </c>
      <c r="E65" s="187">
        <v>0</v>
      </c>
      <c r="F65" s="187">
        <v>0</v>
      </c>
      <c r="G65" s="188">
        <v>3</v>
      </c>
    </row>
    <row r="66" spans="1:7" ht="15.75">
      <c r="A66" s="115"/>
      <c r="B66" s="186"/>
      <c r="C66" s="186"/>
      <c r="D66" s="186"/>
      <c r="E66" s="186"/>
      <c r="F66" s="186"/>
      <c r="G66" s="189"/>
    </row>
    <row r="67" spans="1:7" ht="15.75">
      <c r="A67" s="113" t="s">
        <v>45</v>
      </c>
      <c r="B67" s="182">
        <f t="shared" ref="B67:G67" si="14">SUM(B68:B71)</f>
        <v>24</v>
      </c>
      <c r="C67" s="182">
        <f t="shared" si="14"/>
        <v>15</v>
      </c>
      <c r="D67" s="182">
        <f t="shared" si="14"/>
        <v>1</v>
      </c>
      <c r="E67" s="182">
        <f t="shared" si="14"/>
        <v>0</v>
      </c>
      <c r="F67" s="182">
        <f t="shared" si="14"/>
        <v>3</v>
      </c>
      <c r="G67" s="185">
        <f t="shared" si="14"/>
        <v>5</v>
      </c>
    </row>
    <row r="68" spans="1:7" ht="15.75">
      <c r="A68" s="114" t="s">
        <v>46</v>
      </c>
      <c r="B68" s="186">
        <f t="shared" si="2"/>
        <v>9</v>
      </c>
      <c r="C68" s="187">
        <v>5</v>
      </c>
      <c r="D68" s="187">
        <v>0</v>
      </c>
      <c r="E68" s="187">
        <v>0</v>
      </c>
      <c r="F68" s="187">
        <v>3</v>
      </c>
      <c r="G68" s="188">
        <v>1</v>
      </c>
    </row>
    <row r="69" spans="1:7" ht="15.75">
      <c r="A69" s="114" t="s">
        <v>47</v>
      </c>
      <c r="B69" s="186">
        <f t="shared" si="2"/>
        <v>7</v>
      </c>
      <c r="C69" s="187">
        <v>3</v>
      </c>
      <c r="D69" s="187">
        <v>0</v>
      </c>
      <c r="E69" s="187">
        <v>0</v>
      </c>
      <c r="F69" s="187">
        <v>0</v>
      </c>
      <c r="G69" s="188">
        <v>4</v>
      </c>
    </row>
    <row r="70" spans="1:7" ht="15.75">
      <c r="A70" s="114" t="s">
        <v>48</v>
      </c>
      <c r="B70" s="186">
        <f t="shared" si="2"/>
        <v>2</v>
      </c>
      <c r="C70" s="187">
        <v>2</v>
      </c>
      <c r="D70" s="187">
        <v>0</v>
      </c>
      <c r="E70" s="187">
        <v>0</v>
      </c>
      <c r="F70" s="187">
        <v>0</v>
      </c>
      <c r="G70" s="188">
        <v>0</v>
      </c>
    </row>
    <row r="71" spans="1:7" ht="15.75">
      <c r="A71" s="114" t="s">
        <v>49</v>
      </c>
      <c r="B71" s="186">
        <f t="shared" si="2"/>
        <v>6</v>
      </c>
      <c r="C71" s="187">
        <v>5</v>
      </c>
      <c r="D71" s="187">
        <v>1</v>
      </c>
      <c r="E71" s="187">
        <v>0</v>
      </c>
      <c r="F71" s="187">
        <v>0</v>
      </c>
      <c r="G71" s="188">
        <v>0</v>
      </c>
    </row>
    <row r="72" spans="1:7" ht="15.75">
      <c r="A72" s="116"/>
      <c r="B72" s="186"/>
      <c r="C72" s="186"/>
      <c r="D72" s="186"/>
      <c r="E72" s="186"/>
      <c r="F72" s="186"/>
      <c r="G72" s="189"/>
    </row>
    <row r="73" spans="1:7" ht="15.75">
      <c r="A73" s="113" t="s">
        <v>50</v>
      </c>
      <c r="B73" s="182">
        <f t="shared" ref="B73:G73" si="15">SUM(B74:B75)</f>
        <v>54</v>
      </c>
      <c r="C73" s="182">
        <f t="shared" si="15"/>
        <v>26</v>
      </c>
      <c r="D73" s="182">
        <f t="shared" si="15"/>
        <v>5</v>
      </c>
      <c r="E73" s="182">
        <f t="shared" si="15"/>
        <v>5</v>
      </c>
      <c r="F73" s="182">
        <f t="shared" si="15"/>
        <v>6</v>
      </c>
      <c r="G73" s="185">
        <f t="shared" si="15"/>
        <v>12</v>
      </c>
    </row>
    <row r="74" spans="1:7" ht="15.75">
      <c r="A74" s="114" t="s">
        <v>51</v>
      </c>
      <c r="B74" s="186">
        <f t="shared" si="2"/>
        <v>49</v>
      </c>
      <c r="C74" s="187">
        <v>22</v>
      </c>
      <c r="D74" s="187">
        <v>5</v>
      </c>
      <c r="E74" s="187">
        <v>5</v>
      </c>
      <c r="F74" s="187">
        <v>6</v>
      </c>
      <c r="G74" s="188">
        <v>11</v>
      </c>
    </row>
    <row r="75" spans="1:7" ht="15.75">
      <c r="A75" s="115" t="s">
        <v>52</v>
      </c>
      <c r="B75" s="186">
        <f t="shared" si="2"/>
        <v>5</v>
      </c>
      <c r="C75" s="187">
        <v>4</v>
      </c>
      <c r="D75" s="187">
        <v>0</v>
      </c>
      <c r="E75" s="187">
        <v>0</v>
      </c>
      <c r="F75" s="187">
        <v>0</v>
      </c>
      <c r="G75" s="188">
        <v>1</v>
      </c>
    </row>
    <row r="76" spans="1:7" ht="15.75">
      <c r="A76" s="115"/>
      <c r="B76" s="186"/>
      <c r="C76" s="186"/>
      <c r="D76" s="186"/>
      <c r="E76" s="186"/>
      <c r="F76" s="186"/>
      <c r="G76" s="189"/>
    </row>
    <row r="77" spans="1:7" ht="15.75">
      <c r="A77" s="113" t="s">
        <v>53</v>
      </c>
      <c r="B77" s="182">
        <f t="shared" ref="B77:G77" si="16">SUM(B78:B79)</f>
        <v>40</v>
      </c>
      <c r="C77" s="182">
        <f t="shared" si="16"/>
        <v>7</v>
      </c>
      <c r="D77" s="182">
        <f t="shared" si="16"/>
        <v>0</v>
      </c>
      <c r="E77" s="182">
        <f t="shared" si="16"/>
        <v>0</v>
      </c>
      <c r="F77" s="182">
        <f t="shared" si="16"/>
        <v>3</v>
      </c>
      <c r="G77" s="185">
        <f t="shared" si="16"/>
        <v>30</v>
      </c>
    </row>
    <row r="78" spans="1:7" ht="15.75">
      <c r="A78" s="114" t="s">
        <v>54</v>
      </c>
      <c r="B78" s="186">
        <f t="shared" si="2"/>
        <v>33</v>
      </c>
      <c r="C78" s="187">
        <v>4</v>
      </c>
      <c r="D78" s="187">
        <v>0</v>
      </c>
      <c r="E78" s="187">
        <v>0</v>
      </c>
      <c r="F78" s="187">
        <v>0</v>
      </c>
      <c r="G78" s="188">
        <v>29</v>
      </c>
    </row>
    <row r="79" spans="1:7" ht="15.75">
      <c r="A79" s="117" t="s">
        <v>55</v>
      </c>
      <c r="B79" s="186">
        <f>SUM(C79:G79)</f>
        <v>7</v>
      </c>
      <c r="C79" s="187">
        <v>3</v>
      </c>
      <c r="D79" s="187">
        <v>0</v>
      </c>
      <c r="E79" s="187">
        <v>0</v>
      </c>
      <c r="F79" s="187">
        <v>3</v>
      </c>
      <c r="G79" s="188">
        <v>1</v>
      </c>
    </row>
    <row r="80" spans="1:7">
      <c r="A80" s="9"/>
      <c r="B80" s="10"/>
      <c r="C80" s="11"/>
      <c r="D80" s="10"/>
      <c r="E80" s="11"/>
      <c r="F80" s="12"/>
      <c r="G80" s="12"/>
    </row>
    <row r="81" spans="1:7" ht="18.75">
      <c r="A81" s="163" t="s">
        <v>265</v>
      </c>
      <c r="B81" s="13"/>
      <c r="C81" s="13"/>
      <c r="D81" s="13"/>
      <c r="E81" s="13"/>
      <c r="F81" s="13"/>
      <c r="G81" s="13"/>
    </row>
    <row r="82" spans="1:7"/>
  </sheetData>
  <mergeCells count="3">
    <mergeCell ref="C8:G8"/>
    <mergeCell ref="B8:B9"/>
    <mergeCell ref="A8:A9"/>
  </mergeCells>
  <phoneticPr fontId="4" type="noConversion"/>
  <printOptions horizontalCentered="1" verticalCentered="1"/>
  <pageMargins left="0" right="0" top="0" bottom="0" header="0" footer="0"/>
  <pageSetup paperSize="223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2"/>
  <sheetViews>
    <sheetView zoomScale="80" zoomScaleNormal="80" zoomScaleSheetLayoutView="100" workbookViewId="0">
      <pane ySplit="9" topLeftCell="A10" activePane="bottomLeft" state="frozen"/>
      <selection pane="bottomLeft"/>
    </sheetView>
  </sheetViews>
  <sheetFormatPr baseColWidth="10" defaultColWidth="0" defaultRowHeight="15" zeroHeight="1"/>
  <cols>
    <col min="1" max="1" width="69.7109375" style="86" customWidth="1"/>
    <col min="2" max="6" width="16.42578125" style="86" customWidth="1"/>
    <col min="7" max="8" width="16.7109375" style="86" customWidth="1"/>
    <col min="9" max="9" width="18.7109375" style="86" customWidth="1"/>
    <col min="10" max="12" width="11.42578125" style="86" hidden="1" customWidth="1"/>
    <col min="13" max="14" width="0" style="86" hidden="1" customWidth="1"/>
    <col min="15" max="16384" width="11.42578125" style="86" hidden="1"/>
  </cols>
  <sheetData>
    <row r="1" spans="1:9" ht="15.75">
      <c r="A1" s="15" t="s">
        <v>0</v>
      </c>
      <c r="B1" s="133"/>
      <c r="C1" s="133"/>
      <c r="D1" s="133"/>
      <c r="E1" s="133"/>
      <c r="F1" s="133"/>
      <c r="G1" s="133"/>
      <c r="H1" s="133"/>
      <c r="I1" s="133"/>
    </row>
    <row r="2" spans="1:9" ht="15.75">
      <c r="A2" s="118"/>
      <c r="B2" s="124"/>
      <c r="C2" s="124"/>
      <c r="D2" s="124"/>
      <c r="E2" s="124"/>
      <c r="F2" s="124"/>
      <c r="G2" s="124"/>
      <c r="H2" s="124"/>
      <c r="I2" s="124"/>
    </row>
    <row r="3" spans="1:9" ht="15.75">
      <c r="A3" s="126" t="s">
        <v>257</v>
      </c>
      <c r="B3" s="126"/>
      <c r="C3" s="126"/>
      <c r="D3" s="127"/>
      <c r="E3" s="127"/>
      <c r="F3" s="127"/>
      <c r="G3" s="127"/>
      <c r="H3" s="127"/>
      <c r="I3" s="127"/>
    </row>
    <row r="4" spans="1:9" ht="15.75">
      <c r="A4" s="126" t="s">
        <v>253</v>
      </c>
      <c r="B4" s="126"/>
      <c r="C4" s="126"/>
      <c r="D4" s="126"/>
      <c r="E4" s="126"/>
      <c r="F4" s="126"/>
      <c r="G4" s="126"/>
      <c r="H4" s="126"/>
      <c r="I4" s="126"/>
    </row>
    <row r="5" spans="1:9" ht="15.75">
      <c r="A5" s="128" t="s">
        <v>261</v>
      </c>
      <c r="B5" s="128"/>
      <c r="C5" s="128"/>
      <c r="D5" s="128"/>
      <c r="E5" s="128"/>
      <c r="F5" s="128"/>
      <c r="G5" s="128"/>
      <c r="H5" s="128"/>
      <c r="I5" s="128"/>
    </row>
    <row r="6" spans="1:9" ht="15.75">
      <c r="A6" s="17"/>
      <c r="B6" s="17"/>
      <c r="C6" s="17"/>
      <c r="D6" s="17"/>
      <c r="E6" s="17"/>
      <c r="F6" s="17"/>
      <c r="G6" s="17"/>
      <c r="H6" s="17"/>
      <c r="I6" s="17"/>
    </row>
    <row r="7" spans="1:9" ht="15.75">
      <c r="A7" s="215" t="s">
        <v>252</v>
      </c>
      <c r="B7" s="205" t="s">
        <v>154</v>
      </c>
      <c r="C7" s="205" t="s">
        <v>216</v>
      </c>
      <c r="D7" s="205" t="s">
        <v>217</v>
      </c>
      <c r="E7" s="205" t="s">
        <v>218</v>
      </c>
      <c r="F7" s="212" t="s">
        <v>219</v>
      </c>
      <c r="G7" s="209" t="s">
        <v>155</v>
      </c>
      <c r="H7" s="210"/>
      <c r="I7" s="210"/>
    </row>
    <row r="8" spans="1:9" ht="15.75" customHeight="1">
      <c r="A8" s="216"/>
      <c r="B8" s="211"/>
      <c r="C8" s="211"/>
      <c r="D8" s="211"/>
      <c r="E8" s="211"/>
      <c r="F8" s="213"/>
      <c r="G8" s="217" t="s">
        <v>2</v>
      </c>
      <c r="H8" s="205" t="s">
        <v>258</v>
      </c>
      <c r="I8" s="207" t="s">
        <v>259</v>
      </c>
    </row>
    <row r="9" spans="1:9" ht="15.75" customHeight="1">
      <c r="A9" s="216"/>
      <c r="B9" s="211"/>
      <c r="C9" s="206"/>
      <c r="D9" s="206"/>
      <c r="E9" s="206"/>
      <c r="F9" s="214"/>
      <c r="G9" s="218"/>
      <c r="H9" s="206"/>
      <c r="I9" s="208"/>
    </row>
    <row r="10" spans="1:9" ht="15.75">
      <c r="A10" s="18"/>
      <c r="B10" s="19"/>
      <c r="C10" s="19"/>
      <c r="D10" s="19"/>
      <c r="E10" s="19"/>
      <c r="F10" s="19"/>
      <c r="G10" s="19"/>
      <c r="H10" s="19"/>
      <c r="I10" s="20"/>
    </row>
    <row r="11" spans="1:9" ht="15.75">
      <c r="A11" s="22" t="s">
        <v>1</v>
      </c>
      <c r="B11" s="129">
        <f>SUM(B13,B17,B20,B25,B29,B35,B39,B44,B49,B53,B57,B63,B67,B73,B77)</f>
        <v>36428</v>
      </c>
      <c r="C11" s="129">
        <f t="shared" ref="C11:I11" si="0">SUM(C13,C17,C20,C25,C29,C35,C39,C44,C49,C53,C57,C63,C67,C73,C77)</f>
        <v>108396</v>
      </c>
      <c r="D11" s="129">
        <f t="shared" si="0"/>
        <v>9485</v>
      </c>
      <c r="E11" s="129">
        <f t="shared" si="0"/>
        <v>426</v>
      </c>
      <c r="F11" s="129">
        <f t="shared" si="0"/>
        <v>120442</v>
      </c>
      <c r="G11" s="129">
        <f t="shared" si="0"/>
        <v>34293</v>
      </c>
      <c r="H11" s="129">
        <f t="shared" si="0"/>
        <v>21877</v>
      </c>
      <c r="I11" s="130">
        <f t="shared" si="0"/>
        <v>12416</v>
      </c>
    </row>
    <row r="12" spans="1:9" ht="15.75">
      <c r="A12" s="21"/>
      <c r="B12" s="129"/>
      <c r="C12" s="129"/>
      <c r="D12" s="129"/>
      <c r="E12" s="129"/>
      <c r="F12" s="129"/>
      <c r="G12" s="129"/>
      <c r="H12" s="129"/>
      <c r="I12" s="130"/>
    </row>
    <row r="13" spans="1:9" ht="15.75">
      <c r="A13" s="22" t="s">
        <v>3</v>
      </c>
      <c r="B13" s="129">
        <f>SUM(B14:B15)</f>
        <v>5929</v>
      </c>
      <c r="C13" s="129">
        <f t="shared" ref="C13:I13" si="1">SUM(C14:C15)</f>
        <v>10999</v>
      </c>
      <c r="D13" s="129">
        <f t="shared" si="1"/>
        <v>1059</v>
      </c>
      <c r="E13" s="129">
        <f t="shared" si="1"/>
        <v>12</v>
      </c>
      <c r="F13" s="129">
        <f t="shared" si="1"/>
        <v>12412</v>
      </c>
      <c r="G13" s="129">
        <f t="shared" si="1"/>
        <v>5587</v>
      </c>
      <c r="H13" s="129">
        <f t="shared" si="1"/>
        <v>3983</v>
      </c>
      <c r="I13" s="130">
        <f t="shared" si="1"/>
        <v>1604</v>
      </c>
    </row>
    <row r="14" spans="1:9" ht="15.75">
      <c r="A14" s="23" t="s">
        <v>4</v>
      </c>
      <c r="B14" s="131">
        <v>5659</v>
      </c>
      <c r="C14" s="132">
        <v>9747</v>
      </c>
      <c r="D14" s="132">
        <v>862</v>
      </c>
      <c r="E14" s="132">
        <v>11</v>
      </c>
      <c r="F14" s="132">
        <v>11012</v>
      </c>
      <c r="G14" s="133">
        <v>5267</v>
      </c>
      <c r="H14" s="132">
        <v>3795</v>
      </c>
      <c r="I14" s="134">
        <v>1472</v>
      </c>
    </row>
    <row r="15" spans="1:9" ht="15.75">
      <c r="A15" s="23" t="s">
        <v>5</v>
      </c>
      <c r="B15" s="131">
        <v>270</v>
      </c>
      <c r="C15" s="132">
        <v>1252</v>
      </c>
      <c r="D15" s="132">
        <v>197</v>
      </c>
      <c r="E15" s="132">
        <v>1</v>
      </c>
      <c r="F15" s="132">
        <v>1400</v>
      </c>
      <c r="G15" s="133">
        <v>320</v>
      </c>
      <c r="H15" s="132">
        <v>188</v>
      </c>
      <c r="I15" s="134">
        <v>132</v>
      </c>
    </row>
    <row r="16" spans="1:9" ht="15.75">
      <c r="A16" s="24"/>
      <c r="B16" s="131"/>
      <c r="C16" s="132"/>
      <c r="D16" s="132"/>
      <c r="E16" s="132"/>
      <c r="F16" s="132"/>
      <c r="G16" s="131"/>
      <c r="H16" s="132"/>
      <c r="I16" s="134"/>
    </row>
    <row r="17" spans="1:9" ht="15.75">
      <c r="A17" s="22" t="s">
        <v>6</v>
      </c>
      <c r="B17" s="129">
        <f>SUM(B18)</f>
        <v>1120</v>
      </c>
      <c r="C17" s="129">
        <f t="shared" ref="C17:I17" si="2">SUM(C18)</f>
        <v>10931</v>
      </c>
      <c r="D17" s="129">
        <f t="shared" si="2"/>
        <v>830</v>
      </c>
      <c r="E17" s="129">
        <f t="shared" si="2"/>
        <v>33</v>
      </c>
      <c r="F17" s="129">
        <f t="shared" si="2"/>
        <v>11909</v>
      </c>
      <c r="G17" s="129">
        <f t="shared" si="2"/>
        <v>1005</v>
      </c>
      <c r="H17" s="129">
        <f t="shared" si="2"/>
        <v>447</v>
      </c>
      <c r="I17" s="130">
        <f t="shared" si="2"/>
        <v>558</v>
      </c>
    </row>
    <row r="18" spans="1:9" ht="15.75">
      <c r="A18" s="23" t="s">
        <v>7</v>
      </c>
      <c r="B18" s="131">
        <v>1120</v>
      </c>
      <c r="C18" s="132">
        <v>10931</v>
      </c>
      <c r="D18" s="132">
        <v>830</v>
      </c>
      <c r="E18" s="132">
        <v>33</v>
      </c>
      <c r="F18" s="132">
        <v>11909</v>
      </c>
      <c r="G18" s="133">
        <v>1005</v>
      </c>
      <c r="H18" s="132">
        <v>447</v>
      </c>
      <c r="I18" s="134">
        <v>558</v>
      </c>
    </row>
    <row r="19" spans="1:9" ht="15.75">
      <c r="A19" s="24"/>
      <c r="B19" s="131"/>
      <c r="C19" s="132"/>
      <c r="D19" s="132"/>
      <c r="E19" s="132"/>
      <c r="F19" s="132"/>
      <c r="G19" s="131"/>
      <c r="H19" s="132"/>
      <c r="I19" s="134"/>
    </row>
    <row r="20" spans="1:9" ht="15.75">
      <c r="A20" s="22" t="s">
        <v>8</v>
      </c>
      <c r="B20" s="129">
        <f>SUM(B21:B23)</f>
        <v>4290</v>
      </c>
      <c r="C20" s="129">
        <f t="shared" ref="C20:I20" si="3">SUM(C21:C23)</f>
        <v>13048</v>
      </c>
      <c r="D20" s="129">
        <f t="shared" si="3"/>
        <v>937</v>
      </c>
      <c r="E20" s="129">
        <f t="shared" si="3"/>
        <v>53</v>
      </c>
      <c r="F20" s="129">
        <f t="shared" si="3"/>
        <v>14307</v>
      </c>
      <c r="G20" s="129">
        <f t="shared" si="3"/>
        <v>4021</v>
      </c>
      <c r="H20" s="129">
        <f t="shared" si="3"/>
        <v>2518</v>
      </c>
      <c r="I20" s="130">
        <f t="shared" si="3"/>
        <v>1503</v>
      </c>
    </row>
    <row r="21" spans="1:9" ht="15.75">
      <c r="A21" s="23" t="s">
        <v>9</v>
      </c>
      <c r="B21" s="131">
        <v>1154</v>
      </c>
      <c r="C21" s="132">
        <v>3724</v>
      </c>
      <c r="D21" s="132">
        <v>171</v>
      </c>
      <c r="E21" s="132">
        <v>22</v>
      </c>
      <c r="F21" s="132">
        <v>4020</v>
      </c>
      <c r="G21" s="133">
        <v>1051</v>
      </c>
      <c r="H21" s="132">
        <v>706</v>
      </c>
      <c r="I21" s="134">
        <v>345</v>
      </c>
    </row>
    <row r="22" spans="1:9" ht="15.75">
      <c r="A22" s="23" t="s">
        <v>10</v>
      </c>
      <c r="B22" s="131">
        <v>1715</v>
      </c>
      <c r="C22" s="132">
        <v>5072</v>
      </c>
      <c r="D22" s="132">
        <v>336</v>
      </c>
      <c r="E22" s="132">
        <v>14</v>
      </c>
      <c r="F22" s="132">
        <v>5697</v>
      </c>
      <c r="G22" s="133">
        <v>1440</v>
      </c>
      <c r="H22" s="132">
        <v>939</v>
      </c>
      <c r="I22" s="134">
        <v>501</v>
      </c>
    </row>
    <row r="23" spans="1:9" ht="15.75">
      <c r="A23" s="23" t="s">
        <v>11</v>
      </c>
      <c r="B23" s="131">
        <v>1421</v>
      </c>
      <c r="C23" s="132">
        <v>4252</v>
      </c>
      <c r="D23" s="132">
        <v>430</v>
      </c>
      <c r="E23" s="132">
        <v>17</v>
      </c>
      <c r="F23" s="132">
        <v>4590</v>
      </c>
      <c r="G23" s="133">
        <v>1530</v>
      </c>
      <c r="H23" s="132">
        <v>873</v>
      </c>
      <c r="I23" s="134">
        <v>657</v>
      </c>
    </row>
    <row r="24" spans="1:9" ht="15.75">
      <c r="A24" s="25"/>
      <c r="B24" s="131"/>
      <c r="C24" s="131"/>
      <c r="D24" s="131"/>
      <c r="E24" s="131"/>
      <c r="F24" s="131"/>
      <c r="G24" s="131"/>
      <c r="H24" s="131"/>
      <c r="I24" s="135"/>
    </row>
    <row r="25" spans="1:9" ht="15.75">
      <c r="A25" s="22" t="s">
        <v>12</v>
      </c>
      <c r="B25" s="129">
        <f>SUM(B26:B27)</f>
        <v>2094</v>
      </c>
      <c r="C25" s="129">
        <f t="shared" ref="C25:I25" si="4">SUM(C26:C27)</f>
        <v>10036</v>
      </c>
      <c r="D25" s="129">
        <f t="shared" si="4"/>
        <v>720</v>
      </c>
      <c r="E25" s="129">
        <f t="shared" si="4"/>
        <v>25</v>
      </c>
      <c r="F25" s="129">
        <f t="shared" si="4"/>
        <v>10679</v>
      </c>
      <c r="G25" s="129">
        <f t="shared" si="4"/>
        <v>2196</v>
      </c>
      <c r="H25" s="129">
        <f t="shared" si="4"/>
        <v>1319</v>
      </c>
      <c r="I25" s="130">
        <f t="shared" si="4"/>
        <v>877</v>
      </c>
    </row>
    <row r="26" spans="1:9" ht="15.75">
      <c r="A26" s="23" t="s">
        <v>13</v>
      </c>
      <c r="B26" s="131">
        <v>1937</v>
      </c>
      <c r="C26" s="132">
        <v>8845</v>
      </c>
      <c r="D26" s="132">
        <v>654</v>
      </c>
      <c r="E26" s="132">
        <v>25</v>
      </c>
      <c r="F26" s="132">
        <v>9416</v>
      </c>
      <c r="G26" s="133">
        <v>2045</v>
      </c>
      <c r="H26" s="132">
        <v>1268</v>
      </c>
      <c r="I26" s="134">
        <v>777</v>
      </c>
    </row>
    <row r="27" spans="1:9" ht="15.75">
      <c r="A27" s="23" t="s">
        <v>14</v>
      </c>
      <c r="B27" s="131">
        <v>157</v>
      </c>
      <c r="C27" s="132">
        <v>1191</v>
      </c>
      <c r="D27" s="132">
        <v>66</v>
      </c>
      <c r="E27" s="132">
        <v>0</v>
      </c>
      <c r="F27" s="132">
        <v>1263</v>
      </c>
      <c r="G27" s="133">
        <v>151</v>
      </c>
      <c r="H27" s="132">
        <v>51</v>
      </c>
      <c r="I27" s="134">
        <v>100</v>
      </c>
    </row>
    <row r="28" spans="1:9" ht="15.75">
      <c r="A28" s="24"/>
      <c r="B28" s="131"/>
      <c r="C28" s="132"/>
      <c r="D28" s="132"/>
      <c r="E28" s="132"/>
      <c r="F28" s="132"/>
      <c r="G28" s="131"/>
      <c r="H28" s="132"/>
      <c r="I28" s="134"/>
    </row>
    <row r="29" spans="1:9" ht="15.75">
      <c r="A29" s="22" t="s">
        <v>15</v>
      </c>
      <c r="B29" s="129">
        <f>SUM(B30:B33)</f>
        <v>2170</v>
      </c>
      <c r="C29" s="129">
        <f t="shared" ref="C29:I29" si="5">SUM(C30:C33)</f>
        <v>5404</v>
      </c>
      <c r="D29" s="129">
        <f t="shared" si="5"/>
        <v>319</v>
      </c>
      <c r="E29" s="129">
        <f t="shared" si="5"/>
        <v>22</v>
      </c>
      <c r="F29" s="129">
        <f t="shared" si="5"/>
        <v>6799</v>
      </c>
      <c r="G29" s="129">
        <f t="shared" si="5"/>
        <v>1116</v>
      </c>
      <c r="H29" s="129">
        <f t="shared" si="5"/>
        <v>588</v>
      </c>
      <c r="I29" s="130">
        <f t="shared" si="5"/>
        <v>528</v>
      </c>
    </row>
    <row r="30" spans="1:9" ht="15.75">
      <c r="A30" s="23" t="s">
        <v>16</v>
      </c>
      <c r="B30" s="131">
        <v>549</v>
      </c>
      <c r="C30" s="132">
        <v>2839</v>
      </c>
      <c r="D30" s="132">
        <v>153</v>
      </c>
      <c r="E30" s="132">
        <v>13</v>
      </c>
      <c r="F30" s="132">
        <v>3026</v>
      </c>
      <c r="G30" s="133">
        <v>528</v>
      </c>
      <c r="H30" s="132">
        <v>337</v>
      </c>
      <c r="I30" s="134">
        <v>191</v>
      </c>
    </row>
    <row r="31" spans="1:9" ht="15.75">
      <c r="A31" s="23" t="s">
        <v>17</v>
      </c>
      <c r="B31" s="131">
        <v>1405</v>
      </c>
      <c r="C31" s="132">
        <v>1546</v>
      </c>
      <c r="D31" s="132">
        <v>106</v>
      </c>
      <c r="E31" s="132">
        <v>6</v>
      </c>
      <c r="F31" s="132">
        <v>2652</v>
      </c>
      <c r="G31" s="133">
        <v>411</v>
      </c>
      <c r="H31" s="132">
        <v>188</v>
      </c>
      <c r="I31" s="134">
        <v>223</v>
      </c>
    </row>
    <row r="32" spans="1:9" ht="15.75">
      <c r="A32" s="23" t="s">
        <v>18</v>
      </c>
      <c r="B32" s="131">
        <v>55</v>
      </c>
      <c r="C32" s="132">
        <v>574</v>
      </c>
      <c r="D32" s="132">
        <v>19</v>
      </c>
      <c r="E32" s="132">
        <v>2</v>
      </c>
      <c r="F32" s="132">
        <v>583</v>
      </c>
      <c r="G32" s="133">
        <v>67</v>
      </c>
      <c r="H32" s="132">
        <v>44</v>
      </c>
      <c r="I32" s="134">
        <v>23</v>
      </c>
    </row>
    <row r="33" spans="1:9" ht="15.75">
      <c r="A33" s="23" t="s">
        <v>19</v>
      </c>
      <c r="B33" s="131">
        <v>161</v>
      </c>
      <c r="C33" s="132">
        <v>445</v>
      </c>
      <c r="D33" s="132">
        <v>41</v>
      </c>
      <c r="E33" s="132">
        <v>1</v>
      </c>
      <c r="F33" s="132">
        <v>538</v>
      </c>
      <c r="G33" s="133">
        <v>110</v>
      </c>
      <c r="H33" s="132">
        <v>19</v>
      </c>
      <c r="I33" s="134">
        <v>91</v>
      </c>
    </row>
    <row r="34" spans="1:9" ht="15.75">
      <c r="A34" s="24"/>
      <c r="B34" s="131"/>
      <c r="C34" s="132"/>
      <c r="D34" s="132"/>
      <c r="E34" s="132"/>
      <c r="F34" s="132"/>
      <c r="G34" s="131"/>
      <c r="H34" s="132"/>
      <c r="I34" s="134"/>
    </row>
    <row r="35" spans="1:9" ht="15.75">
      <c r="A35" s="22" t="s">
        <v>20</v>
      </c>
      <c r="B35" s="129">
        <f>SUM(B36:B37)</f>
        <v>946</v>
      </c>
      <c r="C35" s="129">
        <f t="shared" ref="C35:I35" si="6">SUM(C36:C37)</f>
        <v>2825</v>
      </c>
      <c r="D35" s="129">
        <f t="shared" si="6"/>
        <v>223</v>
      </c>
      <c r="E35" s="129">
        <f t="shared" si="6"/>
        <v>21</v>
      </c>
      <c r="F35" s="129">
        <f t="shared" si="6"/>
        <v>3085</v>
      </c>
      <c r="G35" s="129">
        <f t="shared" si="6"/>
        <v>930</v>
      </c>
      <c r="H35" s="129">
        <f t="shared" si="6"/>
        <v>558</v>
      </c>
      <c r="I35" s="130">
        <f t="shared" si="6"/>
        <v>372</v>
      </c>
    </row>
    <row r="36" spans="1:9" ht="15.75">
      <c r="A36" s="23" t="s">
        <v>21</v>
      </c>
      <c r="B36" s="131">
        <v>457</v>
      </c>
      <c r="C36" s="132">
        <v>1530</v>
      </c>
      <c r="D36" s="132">
        <v>130</v>
      </c>
      <c r="E36" s="132">
        <v>21</v>
      </c>
      <c r="F36" s="132">
        <v>1783</v>
      </c>
      <c r="G36" s="133">
        <v>355</v>
      </c>
      <c r="H36" s="132">
        <v>215</v>
      </c>
      <c r="I36" s="134">
        <v>140</v>
      </c>
    </row>
    <row r="37" spans="1:9" ht="15.75">
      <c r="A37" s="23" t="s">
        <v>22</v>
      </c>
      <c r="B37" s="131">
        <v>489</v>
      </c>
      <c r="C37" s="132">
        <v>1295</v>
      </c>
      <c r="D37" s="132">
        <v>93</v>
      </c>
      <c r="E37" s="132">
        <v>0</v>
      </c>
      <c r="F37" s="132">
        <v>1302</v>
      </c>
      <c r="G37" s="133">
        <v>575</v>
      </c>
      <c r="H37" s="132">
        <v>343</v>
      </c>
      <c r="I37" s="134">
        <v>232</v>
      </c>
    </row>
    <row r="38" spans="1:9" ht="15.75">
      <c r="A38" s="24"/>
      <c r="B38" s="131"/>
      <c r="C38" s="132"/>
      <c r="D38" s="132"/>
      <c r="E38" s="132"/>
      <c r="F38" s="132"/>
      <c r="G38" s="131"/>
      <c r="H38" s="132"/>
      <c r="I38" s="134"/>
    </row>
    <row r="39" spans="1:9" ht="15.75">
      <c r="A39" s="22" t="s">
        <v>23</v>
      </c>
      <c r="B39" s="129">
        <f>SUM(B40:B42)</f>
        <v>3194</v>
      </c>
      <c r="C39" s="129">
        <f t="shared" ref="C39:I39" si="7">SUM(C40:C42)</f>
        <v>10547</v>
      </c>
      <c r="D39" s="129">
        <f t="shared" si="7"/>
        <v>813</v>
      </c>
      <c r="E39" s="129">
        <f t="shared" si="7"/>
        <v>40</v>
      </c>
      <c r="F39" s="129">
        <f t="shared" si="7"/>
        <v>11804</v>
      </c>
      <c r="G39" s="129">
        <f t="shared" si="7"/>
        <v>2790</v>
      </c>
      <c r="H39" s="129">
        <f t="shared" si="7"/>
        <v>1753</v>
      </c>
      <c r="I39" s="130">
        <f t="shared" si="7"/>
        <v>1037</v>
      </c>
    </row>
    <row r="40" spans="1:9" ht="15.75">
      <c r="A40" s="23" t="s">
        <v>24</v>
      </c>
      <c r="B40" s="131">
        <v>1732</v>
      </c>
      <c r="C40" s="132">
        <v>5650</v>
      </c>
      <c r="D40" s="132">
        <v>540</v>
      </c>
      <c r="E40" s="132">
        <v>23</v>
      </c>
      <c r="F40" s="132">
        <v>7067</v>
      </c>
      <c r="G40" s="133">
        <v>878</v>
      </c>
      <c r="H40" s="132">
        <v>218</v>
      </c>
      <c r="I40" s="134">
        <v>660</v>
      </c>
    </row>
    <row r="41" spans="1:9" ht="15.75">
      <c r="A41" s="23" t="s">
        <v>25</v>
      </c>
      <c r="B41" s="131">
        <v>1197</v>
      </c>
      <c r="C41" s="132">
        <v>3358</v>
      </c>
      <c r="D41" s="132">
        <v>108</v>
      </c>
      <c r="E41" s="132">
        <v>8</v>
      </c>
      <c r="F41" s="132">
        <v>3021</v>
      </c>
      <c r="G41" s="133">
        <v>1650</v>
      </c>
      <c r="H41" s="132">
        <v>1427</v>
      </c>
      <c r="I41" s="134">
        <v>223</v>
      </c>
    </row>
    <row r="42" spans="1:9" ht="15.75">
      <c r="A42" s="23" t="s">
        <v>26</v>
      </c>
      <c r="B42" s="131">
        <v>265</v>
      </c>
      <c r="C42" s="132">
        <v>1539</v>
      </c>
      <c r="D42" s="132">
        <v>165</v>
      </c>
      <c r="E42" s="132">
        <v>9</v>
      </c>
      <c r="F42" s="132">
        <v>1716</v>
      </c>
      <c r="G42" s="133">
        <v>262</v>
      </c>
      <c r="H42" s="132">
        <v>108</v>
      </c>
      <c r="I42" s="134">
        <v>154</v>
      </c>
    </row>
    <row r="43" spans="1:9" ht="15.75">
      <c r="A43" s="24"/>
      <c r="B43" s="131"/>
      <c r="C43" s="131"/>
      <c r="D43" s="131"/>
      <c r="E43" s="131"/>
      <c r="F43" s="131"/>
      <c r="G43" s="131"/>
      <c r="H43" s="131"/>
      <c r="I43" s="135"/>
    </row>
    <row r="44" spans="1:9" ht="15.75">
      <c r="A44" s="22" t="s">
        <v>27</v>
      </c>
      <c r="B44" s="129">
        <f>SUM(B45:B47)</f>
        <v>5034</v>
      </c>
      <c r="C44" s="129">
        <f t="shared" ref="C44:I44" si="8">SUM(C45:C47)</f>
        <v>7784</v>
      </c>
      <c r="D44" s="129">
        <f t="shared" si="8"/>
        <v>1490</v>
      </c>
      <c r="E44" s="129">
        <f t="shared" si="8"/>
        <v>37</v>
      </c>
      <c r="F44" s="129">
        <f t="shared" si="8"/>
        <v>7331</v>
      </c>
      <c r="G44" s="129">
        <f t="shared" si="8"/>
        <v>7014</v>
      </c>
      <c r="H44" s="129">
        <f t="shared" si="8"/>
        <v>5509</v>
      </c>
      <c r="I44" s="130">
        <f t="shared" si="8"/>
        <v>1505</v>
      </c>
    </row>
    <row r="45" spans="1:9" ht="15.75">
      <c r="A45" s="23" t="s">
        <v>28</v>
      </c>
      <c r="B45" s="131">
        <v>4185</v>
      </c>
      <c r="C45" s="132">
        <v>5197</v>
      </c>
      <c r="D45" s="132">
        <v>1217</v>
      </c>
      <c r="E45" s="132">
        <v>0</v>
      </c>
      <c r="F45" s="132">
        <v>4482</v>
      </c>
      <c r="G45" s="133">
        <v>6117</v>
      </c>
      <c r="H45" s="132">
        <v>5020</v>
      </c>
      <c r="I45" s="134">
        <v>1097</v>
      </c>
    </row>
    <row r="46" spans="1:9" ht="15.75">
      <c r="A46" s="23" t="s">
        <v>29</v>
      </c>
      <c r="B46" s="131">
        <v>411</v>
      </c>
      <c r="C46" s="132">
        <v>1016</v>
      </c>
      <c r="D46" s="132">
        <v>137</v>
      </c>
      <c r="E46" s="132">
        <v>19</v>
      </c>
      <c r="F46" s="132">
        <v>1296</v>
      </c>
      <c r="G46" s="133">
        <v>287</v>
      </c>
      <c r="H46" s="132">
        <v>116</v>
      </c>
      <c r="I46" s="134">
        <v>171</v>
      </c>
    </row>
    <row r="47" spans="1:9" ht="15.75">
      <c r="A47" s="23" t="s">
        <v>30</v>
      </c>
      <c r="B47" s="131">
        <v>438</v>
      </c>
      <c r="C47" s="132">
        <v>1571</v>
      </c>
      <c r="D47" s="132">
        <v>136</v>
      </c>
      <c r="E47" s="132">
        <v>18</v>
      </c>
      <c r="F47" s="132">
        <v>1553</v>
      </c>
      <c r="G47" s="133">
        <v>610</v>
      </c>
      <c r="H47" s="132">
        <v>373</v>
      </c>
      <c r="I47" s="134">
        <v>237</v>
      </c>
    </row>
    <row r="48" spans="1:9" ht="15.75">
      <c r="A48" s="24"/>
      <c r="B48" s="132"/>
      <c r="C48" s="132"/>
      <c r="D48" s="132"/>
      <c r="E48" s="132"/>
      <c r="F48" s="132"/>
      <c r="G48" s="131"/>
      <c r="H48" s="132"/>
      <c r="I48" s="134"/>
    </row>
    <row r="49" spans="1:9" ht="15.75">
      <c r="A49" s="22" t="s">
        <v>31</v>
      </c>
      <c r="B49" s="129">
        <f>SUM(B50:B51)</f>
        <v>2007</v>
      </c>
      <c r="C49" s="129">
        <f t="shared" ref="C49:I49" si="9">SUM(C50:C51)</f>
        <v>4492</v>
      </c>
      <c r="D49" s="129">
        <f t="shared" si="9"/>
        <v>263</v>
      </c>
      <c r="E49" s="129">
        <f t="shared" si="9"/>
        <v>13</v>
      </c>
      <c r="F49" s="129">
        <f t="shared" si="9"/>
        <v>5369</v>
      </c>
      <c r="G49" s="129">
        <f t="shared" si="9"/>
        <v>1406</v>
      </c>
      <c r="H49" s="129">
        <f t="shared" si="9"/>
        <v>579</v>
      </c>
      <c r="I49" s="130">
        <f t="shared" si="9"/>
        <v>827</v>
      </c>
    </row>
    <row r="50" spans="1:9" ht="15.75">
      <c r="A50" s="23" t="s">
        <v>32</v>
      </c>
      <c r="B50" s="131">
        <v>1459</v>
      </c>
      <c r="C50" s="132">
        <v>2614</v>
      </c>
      <c r="D50" s="132">
        <v>155</v>
      </c>
      <c r="E50" s="132">
        <v>4</v>
      </c>
      <c r="F50" s="132">
        <v>3259</v>
      </c>
      <c r="G50" s="133">
        <v>973</v>
      </c>
      <c r="H50" s="132">
        <v>409</v>
      </c>
      <c r="I50" s="134">
        <v>564</v>
      </c>
    </row>
    <row r="51" spans="1:9" ht="15.75">
      <c r="A51" s="23" t="s">
        <v>33</v>
      </c>
      <c r="B51" s="131">
        <v>548</v>
      </c>
      <c r="C51" s="132">
        <v>1878</v>
      </c>
      <c r="D51" s="132">
        <v>108</v>
      </c>
      <c r="E51" s="132">
        <v>9</v>
      </c>
      <c r="F51" s="132">
        <v>2110</v>
      </c>
      <c r="G51" s="133">
        <v>433</v>
      </c>
      <c r="H51" s="132">
        <v>170</v>
      </c>
      <c r="I51" s="134">
        <v>263</v>
      </c>
    </row>
    <row r="52" spans="1:9" ht="15.75">
      <c r="A52" s="24"/>
      <c r="B52" s="131"/>
      <c r="C52" s="132"/>
      <c r="D52" s="132"/>
      <c r="E52" s="132"/>
      <c r="F52" s="132"/>
      <c r="G52" s="131"/>
      <c r="H52" s="131"/>
      <c r="I52" s="135"/>
    </row>
    <row r="53" spans="1:9" ht="15.75">
      <c r="A53" s="22" t="s">
        <v>34</v>
      </c>
      <c r="B53" s="129">
        <f>SUM(B54:B55)</f>
        <v>1976</v>
      </c>
      <c r="C53" s="129">
        <f t="shared" ref="C53:I53" si="10">SUM(C54:C55)</f>
        <v>4857</v>
      </c>
      <c r="D53" s="129">
        <f t="shared" si="10"/>
        <v>645</v>
      </c>
      <c r="E53" s="129">
        <f t="shared" si="10"/>
        <v>33</v>
      </c>
      <c r="F53" s="129">
        <f t="shared" si="10"/>
        <v>5999</v>
      </c>
      <c r="G53" s="129">
        <f t="shared" si="10"/>
        <v>1512</v>
      </c>
      <c r="H53" s="129">
        <f t="shared" si="10"/>
        <v>778</v>
      </c>
      <c r="I53" s="130">
        <f t="shared" si="10"/>
        <v>734</v>
      </c>
    </row>
    <row r="54" spans="1:9" ht="15.75">
      <c r="A54" s="23" t="s">
        <v>35</v>
      </c>
      <c r="B54" s="131">
        <v>465</v>
      </c>
      <c r="C54" s="132">
        <v>2210</v>
      </c>
      <c r="D54" s="132">
        <v>354</v>
      </c>
      <c r="E54" s="132">
        <v>26</v>
      </c>
      <c r="F54" s="132">
        <v>2549</v>
      </c>
      <c r="G54" s="133">
        <v>506</v>
      </c>
      <c r="H54" s="132">
        <v>318</v>
      </c>
      <c r="I54" s="134">
        <v>188</v>
      </c>
    </row>
    <row r="55" spans="1:9" ht="15.75">
      <c r="A55" s="23" t="s">
        <v>36</v>
      </c>
      <c r="B55" s="131">
        <v>1511</v>
      </c>
      <c r="C55" s="132">
        <v>2647</v>
      </c>
      <c r="D55" s="132">
        <v>291</v>
      </c>
      <c r="E55" s="132">
        <v>7</v>
      </c>
      <c r="F55" s="132">
        <v>3450</v>
      </c>
      <c r="G55" s="133">
        <v>1006</v>
      </c>
      <c r="H55" s="132">
        <v>460</v>
      </c>
      <c r="I55" s="134">
        <v>546</v>
      </c>
    </row>
    <row r="56" spans="1:9" ht="15.75">
      <c r="A56" s="24"/>
      <c r="B56" s="132"/>
      <c r="C56" s="132"/>
      <c r="D56" s="132"/>
      <c r="E56" s="132"/>
      <c r="F56" s="132"/>
      <c r="G56" s="131"/>
      <c r="H56" s="132"/>
      <c r="I56" s="134"/>
    </row>
    <row r="57" spans="1:9" ht="15.75">
      <c r="A57" s="22" t="s">
        <v>37</v>
      </c>
      <c r="B57" s="129">
        <f>SUM(B58:B61)</f>
        <v>1434</v>
      </c>
      <c r="C57" s="129">
        <f t="shared" ref="C57:I57" si="11">SUM(C58:C61)</f>
        <v>7089</v>
      </c>
      <c r="D57" s="129">
        <f t="shared" si="11"/>
        <v>402</v>
      </c>
      <c r="E57" s="129">
        <f t="shared" si="11"/>
        <v>32</v>
      </c>
      <c r="F57" s="129">
        <f t="shared" si="11"/>
        <v>7558</v>
      </c>
      <c r="G57" s="129">
        <f t="shared" si="11"/>
        <v>1399</v>
      </c>
      <c r="H57" s="129">
        <f t="shared" si="11"/>
        <v>953</v>
      </c>
      <c r="I57" s="130">
        <f t="shared" si="11"/>
        <v>446</v>
      </c>
    </row>
    <row r="58" spans="1:9" ht="15.75">
      <c r="A58" s="23" t="s">
        <v>38</v>
      </c>
      <c r="B58" s="131">
        <v>650</v>
      </c>
      <c r="C58" s="132">
        <v>3929</v>
      </c>
      <c r="D58" s="132">
        <v>195</v>
      </c>
      <c r="E58" s="132">
        <v>10</v>
      </c>
      <c r="F58" s="132">
        <v>4101</v>
      </c>
      <c r="G58" s="133">
        <v>683</v>
      </c>
      <c r="H58" s="132">
        <v>469</v>
      </c>
      <c r="I58" s="134">
        <v>214</v>
      </c>
    </row>
    <row r="59" spans="1:9" ht="15.75">
      <c r="A59" s="23" t="s">
        <v>39</v>
      </c>
      <c r="B59" s="131">
        <v>326</v>
      </c>
      <c r="C59" s="132">
        <v>1660</v>
      </c>
      <c r="D59" s="132">
        <v>91</v>
      </c>
      <c r="E59" s="132">
        <v>18</v>
      </c>
      <c r="F59" s="132">
        <v>1746</v>
      </c>
      <c r="G59" s="133">
        <v>349</v>
      </c>
      <c r="H59" s="132">
        <v>240</v>
      </c>
      <c r="I59" s="134">
        <v>109</v>
      </c>
    </row>
    <row r="60" spans="1:9" ht="15.75">
      <c r="A60" s="23" t="s">
        <v>40</v>
      </c>
      <c r="B60" s="131">
        <v>382</v>
      </c>
      <c r="C60" s="132">
        <v>990</v>
      </c>
      <c r="D60" s="132">
        <v>64</v>
      </c>
      <c r="E60" s="132">
        <v>2</v>
      </c>
      <c r="F60" s="132">
        <v>1193</v>
      </c>
      <c r="G60" s="133">
        <v>245</v>
      </c>
      <c r="H60" s="132">
        <v>159</v>
      </c>
      <c r="I60" s="134">
        <v>86</v>
      </c>
    </row>
    <row r="61" spans="1:9" ht="15.75">
      <c r="A61" s="23" t="s">
        <v>41</v>
      </c>
      <c r="B61" s="131">
        <v>76</v>
      </c>
      <c r="C61" s="132">
        <v>510</v>
      </c>
      <c r="D61" s="132">
        <v>52</v>
      </c>
      <c r="E61" s="132">
        <v>2</v>
      </c>
      <c r="F61" s="132">
        <v>518</v>
      </c>
      <c r="G61" s="133">
        <v>122</v>
      </c>
      <c r="H61" s="132">
        <v>85</v>
      </c>
      <c r="I61" s="134">
        <v>37</v>
      </c>
    </row>
    <row r="62" spans="1:9" ht="15.75">
      <c r="A62" s="24"/>
      <c r="B62" s="131"/>
      <c r="C62" s="132"/>
      <c r="D62" s="132"/>
      <c r="E62" s="132"/>
      <c r="F62" s="132"/>
      <c r="G62" s="131"/>
      <c r="H62" s="131"/>
      <c r="I62" s="135"/>
    </row>
    <row r="63" spans="1:9" ht="15.75">
      <c r="A63" s="22" t="s">
        <v>42</v>
      </c>
      <c r="B63" s="129">
        <f>SUM(B64:B65)</f>
        <v>509</v>
      </c>
      <c r="C63" s="129">
        <f t="shared" ref="C63:I63" si="12">SUM(C64:C65)</f>
        <v>4068</v>
      </c>
      <c r="D63" s="129">
        <f t="shared" si="12"/>
        <v>321</v>
      </c>
      <c r="E63" s="129">
        <f t="shared" si="12"/>
        <v>19</v>
      </c>
      <c r="F63" s="129">
        <f t="shared" si="12"/>
        <v>4440</v>
      </c>
      <c r="G63" s="129">
        <f t="shared" si="12"/>
        <v>477</v>
      </c>
      <c r="H63" s="129">
        <f t="shared" si="12"/>
        <v>236</v>
      </c>
      <c r="I63" s="130">
        <f t="shared" si="12"/>
        <v>241</v>
      </c>
    </row>
    <row r="64" spans="1:9" ht="15.75">
      <c r="A64" s="23" t="s">
        <v>43</v>
      </c>
      <c r="B64" s="131">
        <v>337</v>
      </c>
      <c r="C64" s="132">
        <v>3138</v>
      </c>
      <c r="D64" s="132">
        <v>285</v>
      </c>
      <c r="E64" s="132">
        <v>18</v>
      </c>
      <c r="F64" s="132">
        <v>3430</v>
      </c>
      <c r="G64" s="133">
        <v>348</v>
      </c>
      <c r="H64" s="132">
        <v>182</v>
      </c>
      <c r="I64" s="134">
        <v>166</v>
      </c>
    </row>
    <row r="65" spans="1:9" ht="15.75">
      <c r="A65" s="23" t="s">
        <v>44</v>
      </c>
      <c r="B65" s="131">
        <v>172</v>
      </c>
      <c r="C65" s="132">
        <v>930</v>
      </c>
      <c r="D65" s="132">
        <v>36</v>
      </c>
      <c r="E65" s="132">
        <v>1</v>
      </c>
      <c r="F65" s="132">
        <v>1010</v>
      </c>
      <c r="G65" s="133">
        <v>129</v>
      </c>
      <c r="H65" s="132">
        <v>54</v>
      </c>
      <c r="I65" s="134">
        <v>75</v>
      </c>
    </row>
    <row r="66" spans="1:9" ht="15.75">
      <c r="A66" s="24"/>
      <c r="B66" s="131"/>
      <c r="C66" s="132"/>
      <c r="D66" s="132"/>
      <c r="E66" s="132"/>
      <c r="F66" s="132"/>
      <c r="G66" s="131"/>
      <c r="H66" s="131"/>
      <c r="I66" s="135"/>
    </row>
    <row r="67" spans="1:9" ht="15.75">
      <c r="A67" s="22" t="s">
        <v>45</v>
      </c>
      <c r="B67" s="129">
        <f>SUM(B68:B71)</f>
        <v>1040</v>
      </c>
      <c r="C67" s="129">
        <f t="shared" ref="C67:I67" si="13">SUM(C68:C71)</f>
        <v>5488</v>
      </c>
      <c r="D67" s="129">
        <f t="shared" si="13"/>
        <v>413</v>
      </c>
      <c r="E67" s="129">
        <f t="shared" si="13"/>
        <v>23</v>
      </c>
      <c r="F67" s="129">
        <f t="shared" si="13"/>
        <v>6071</v>
      </c>
      <c r="G67" s="129">
        <f t="shared" si="13"/>
        <v>893</v>
      </c>
      <c r="H67" s="129">
        <f t="shared" si="13"/>
        <v>470</v>
      </c>
      <c r="I67" s="130">
        <f t="shared" si="13"/>
        <v>423</v>
      </c>
    </row>
    <row r="68" spans="1:9" ht="15.75">
      <c r="A68" s="23" t="s">
        <v>46</v>
      </c>
      <c r="B68" s="131">
        <v>147</v>
      </c>
      <c r="C68" s="132">
        <v>1244</v>
      </c>
      <c r="D68" s="132">
        <v>49</v>
      </c>
      <c r="E68" s="132">
        <v>2</v>
      </c>
      <c r="F68" s="132">
        <v>1315</v>
      </c>
      <c r="G68" s="133">
        <v>127</v>
      </c>
      <c r="H68" s="132">
        <v>43</v>
      </c>
      <c r="I68" s="134">
        <v>84</v>
      </c>
    </row>
    <row r="69" spans="1:9" ht="15.75">
      <c r="A69" s="23" t="s">
        <v>47</v>
      </c>
      <c r="B69" s="131">
        <v>372</v>
      </c>
      <c r="C69" s="132">
        <v>2012</v>
      </c>
      <c r="D69" s="132">
        <v>156</v>
      </c>
      <c r="E69" s="132">
        <v>2</v>
      </c>
      <c r="F69" s="132">
        <v>2257</v>
      </c>
      <c r="G69" s="133">
        <v>285</v>
      </c>
      <c r="H69" s="132">
        <v>185</v>
      </c>
      <c r="I69" s="134">
        <v>100</v>
      </c>
    </row>
    <row r="70" spans="1:9" ht="15.75">
      <c r="A70" s="23" t="s">
        <v>48</v>
      </c>
      <c r="B70" s="131">
        <v>377</v>
      </c>
      <c r="C70" s="132">
        <v>1330</v>
      </c>
      <c r="D70" s="132">
        <v>176</v>
      </c>
      <c r="E70" s="132">
        <v>15</v>
      </c>
      <c r="F70" s="132">
        <v>1512</v>
      </c>
      <c r="G70" s="133">
        <v>386</v>
      </c>
      <c r="H70" s="132">
        <v>225</v>
      </c>
      <c r="I70" s="134">
        <v>161</v>
      </c>
    </row>
    <row r="71" spans="1:9" ht="15.75">
      <c r="A71" s="26" t="s">
        <v>49</v>
      </c>
      <c r="B71" s="131">
        <v>144</v>
      </c>
      <c r="C71" s="132">
        <v>902</v>
      </c>
      <c r="D71" s="132">
        <v>32</v>
      </c>
      <c r="E71" s="132">
        <v>4</v>
      </c>
      <c r="F71" s="132">
        <v>987</v>
      </c>
      <c r="G71" s="133">
        <v>95</v>
      </c>
      <c r="H71" s="132">
        <v>17</v>
      </c>
      <c r="I71" s="134">
        <v>78</v>
      </c>
    </row>
    <row r="72" spans="1:9" ht="15.75">
      <c r="A72" s="25"/>
      <c r="B72" s="131"/>
      <c r="C72" s="131"/>
      <c r="D72" s="131"/>
      <c r="E72" s="131"/>
      <c r="F72" s="131"/>
      <c r="G72" s="131"/>
      <c r="H72" s="131"/>
      <c r="I72" s="135"/>
    </row>
    <row r="73" spans="1:9" ht="15.75">
      <c r="A73" s="22" t="s">
        <v>50</v>
      </c>
      <c r="B73" s="129">
        <f>SUM(B74:B75)</f>
        <v>1038</v>
      </c>
      <c r="C73" s="129">
        <f t="shared" ref="C73:I73" si="14">SUM(C74:C75)</f>
        <v>4767</v>
      </c>
      <c r="D73" s="129">
        <f t="shared" si="14"/>
        <v>326</v>
      </c>
      <c r="E73" s="129">
        <f t="shared" si="14"/>
        <v>53</v>
      </c>
      <c r="F73" s="129">
        <f t="shared" si="14"/>
        <v>5227</v>
      </c>
      <c r="G73" s="129">
        <f t="shared" si="14"/>
        <v>957</v>
      </c>
      <c r="H73" s="129">
        <f t="shared" si="14"/>
        <v>241</v>
      </c>
      <c r="I73" s="130">
        <f t="shared" si="14"/>
        <v>716</v>
      </c>
    </row>
    <row r="74" spans="1:9" ht="15.75">
      <c r="A74" s="23" t="s">
        <v>51</v>
      </c>
      <c r="B74" s="131">
        <v>821</v>
      </c>
      <c r="C74" s="132">
        <v>3814</v>
      </c>
      <c r="D74" s="132">
        <v>215</v>
      </c>
      <c r="E74" s="132">
        <v>35</v>
      </c>
      <c r="F74" s="132">
        <v>4141</v>
      </c>
      <c r="G74" s="133">
        <v>744</v>
      </c>
      <c r="H74" s="132">
        <v>183</v>
      </c>
      <c r="I74" s="134">
        <v>561</v>
      </c>
    </row>
    <row r="75" spans="1:9" ht="15.75">
      <c r="A75" s="24" t="s">
        <v>52</v>
      </c>
      <c r="B75" s="131">
        <v>217</v>
      </c>
      <c r="C75" s="132">
        <v>953</v>
      </c>
      <c r="D75" s="132">
        <v>111</v>
      </c>
      <c r="E75" s="132">
        <v>18</v>
      </c>
      <c r="F75" s="132">
        <v>1086</v>
      </c>
      <c r="G75" s="133">
        <v>213</v>
      </c>
      <c r="H75" s="132">
        <v>58</v>
      </c>
      <c r="I75" s="134">
        <v>155</v>
      </c>
    </row>
    <row r="76" spans="1:9" ht="15.75">
      <c r="A76" s="24"/>
      <c r="B76" s="131"/>
      <c r="C76" s="132"/>
      <c r="D76" s="132"/>
      <c r="E76" s="132"/>
      <c r="F76" s="132"/>
      <c r="G76" s="131"/>
      <c r="H76" s="131"/>
      <c r="I76" s="135"/>
    </row>
    <row r="77" spans="1:9" ht="15.75">
      <c r="A77" s="22" t="s">
        <v>53</v>
      </c>
      <c r="B77" s="129">
        <f>SUM(B78:B79)</f>
        <v>3647</v>
      </c>
      <c r="C77" s="129">
        <f t="shared" ref="C77:I77" si="15">SUM(C78:C79)</f>
        <v>6061</v>
      </c>
      <c r="D77" s="129">
        <f t="shared" si="15"/>
        <v>724</v>
      </c>
      <c r="E77" s="129">
        <f t="shared" si="15"/>
        <v>10</v>
      </c>
      <c r="F77" s="129">
        <f t="shared" si="15"/>
        <v>7452</v>
      </c>
      <c r="G77" s="129">
        <f t="shared" si="15"/>
        <v>2990</v>
      </c>
      <c r="H77" s="129">
        <f t="shared" si="15"/>
        <v>1945</v>
      </c>
      <c r="I77" s="130">
        <f t="shared" si="15"/>
        <v>1045</v>
      </c>
    </row>
    <row r="78" spans="1:9" ht="15.75">
      <c r="A78" s="23" t="s">
        <v>54</v>
      </c>
      <c r="B78" s="131">
        <v>3140</v>
      </c>
      <c r="C78" s="132">
        <v>4758</v>
      </c>
      <c r="D78" s="132">
        <v>595</v>
      </c>
      <c r="E78" s="132">
        <v>4</v>
      </c>
      <c r="F78" s="132">
        <v>5995</v>
      </c>
      <c r="G78" s="131">
        <v>2502</v>
      </c>
      <c r="H78" s="132">
        <v>1644</v>
      </c>
      <c r="I78" s="134">
        <v>858</v>
      </c>
    </row>
    <row r="79" spans="1:9" ht="15.75">
      <c r="A79" s="26" t="s">
        <v>55</v>
      </c>
      <c r="B79" s="131">
        <v>507</v>
      </c>
      <c r="C79" s="132">
        <v>1303</v>
      </c>
      <c r="D79" s="132">
        <v>129</v>
      </c>
      <c r="E79" s="132">
        <v>6</v>
      </c>
      <c r="F79" s="132">
        <v>1457</v>
      </c>
      <c r="G79" s="131">
        <v>488</v>
      </c>
      <c r="H79" s="132">
        <v>301</v>
      </c>
      <c r="I79" s="134">
        <v>187</v>
      </c>
    </row>
    <row r="80" spans="1:9" ht="15.75">
      <c r="A80" s="27"/>
      <c r="B80" s="28"/>
      <c r="C80" s="29"/>
      <c r="D80" s="30"/>
      <c r="E80" s="31"/>
      <c r="F80" s="29"/>
      <c r="G80" s="32"/>
      <c r="H80" s="31"/>
      <c r="I80" s="29"/>
    </row>
    <row r="81" spans="1:9" ht="15.75">
      <c r="A81" s="125" t="s">
        <v>256</v>
      </c>
      <c r="B81" s="122"/>
      <c r="C81" s="123"/>
      <c r="D81" s="123"/>
      <c r="E81" s="123"/>
      <c r="F81" s="123"/>
      <c r="G81" s="124"/>
      <c r="H81" s="123"/>
      <c r="I81" s="123"/>
    </row>
    <row r="82" spans="1:9"/>
  </sheetData>
  <mergeCells count="10">
    <mergeCell ref="A7:A9"/>
    <mergeCell ref="B7:B9"/>
    <mergeCell ref="C7:C9"/>
    <mergeCell ref="D7:D9"/>
    <mergeCell ref="G8:G9"/>
    <mergeCell ref="H8:H9"/>
    <mergeCell ref="I8:I9"/>
    <mergeCell ref="G7:I7"/>
    <mergeCell ref="E7:E9"/>
    <mergeCell ref="F7:F9"/>
  </mergeCells>
  <phoneticPr fontId="4" type="noConversion"/>
  <printOptions horizontalCentered="1" verticalCentered="1"/>
  <pageMargins left="0" right="0" top="0" bottom="0" header="0" footer="0"/>
  <pageSetup paperSize="223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6"/>
  <sheetViews>
    <sheetView zoomScale="80" zoomScaleNormal="80" zoomScaleSheetLayoutView="100" workbookViewId="0">
      <pane ySplit="9" topLeftCell="A10" activePane="bottomLeft" state="frozen"/>
      <selection pane="bottomLeft"/>
    </sheetView>
  </sheetViews>
  <sheetFormatPr baseColWidth="10" defaultColWidth="0" defaultRowHeight="12.75" zeroHeight="1"/>
  <cols>
    <col min="1" max="1" width="29.42578125" customWidth="1"/>
    <col min="2" max="8" width="16.5703125" customWidth="1"/>
    <col min="9" max="9" width="18.140625" customWidth="1"/>
    <col min="10" max="10" width="11.42578125" style="4" hidden="1" customWidth="1"/>
    <col min="11" max="16384" width="11.42578125" hidden="1"/>
  </cols>
  <sheetData>
    <row r="1" spans="1:9" ht="15.75">
      <c r="A1" s="33" t="s">
        <v>101</v>
      </c>
      <c r="B1" s="199"/>
      <c r="C1" s="199"/>
      <c r="D1" s="199"/>
      <c r="E1" s="199"/>
      <c r="F1" s="199"/>
      <c r="G1" s="199"/>
      <c r="H1" s="199"/>
      <c r="I1" s="199"/>
    </row>
    <row r="2" spans="1:9" ht="15.75">
      <c r="A2" s="16"/>
      <c r="B2" s="199"/>
      <c r="C2" s="199"/>
      <c r="D2" s="199"/>
      <c r="E2" s="199"/>
      <c r="F2" s="199"/>
      <c r="G2" s="199"/>
      <c r="H2" s="199"/>
      <c r="I2" s="199"/>
    </row>
    <row r="3" spans="1:9" ht="15.75">
      <c r="A3" s="126" t="s">
        <v>257</v>
      </c>
      <c r="B3" s="126"/>
      <c r="C3" s="126"/>
      <c r="D3" s="127"/>
      <c r="E3" s="127"/>
      <c r="F3" s="127"/>
      <c r="G3" s="127"/>
      <c r="H3" s="127"/>
      <c r="I3" s="127"/>
    </row>
    <row r="4" spans="1:9" ht="15.75">
      <c r="A4" s="128" t="s">
        <v>260</v>
      </c>
      <c r="B4" s="128"/>
      <c r="C4" s="128"/>
      <c r="D4" s="128"/>
      <c r="E4" s="128"/>
      <c r="F4" s="128"/>
      <c r="G4" s="128"/>
      <c r="H4" s="128"/>
      <c r="I4" s="128"/>
    </row>
    <row r="5" spans="1:9" ht="15.75">
      <c r="A5" s="128" t="s">
        <v>261</v>
      </c>
      <c r="B5" s="128"/>
      <c r="C5" s="128"/>
      <c r="D5" s="128"/>
      <c r="E5" s="128"/>
      <c r="F5" s="128"/>
      <c r="G5" s="128"/>
      <c r="H5" s="128"/>
      <c r="I5" s="128"/>
    </row>
    <row r="6" spans="1:9" ht="15.75">
      <c r="A6" s="34"/>
      <c r="B6" s="34"/>
      <c r="C6" s="34"/>
      <c r="D6" s="34"/>
      <c r="E6" s="34"/>
      <c r="F6" s="34"/>
      <c r="G6" s="34"/>
      <c r="H6" s="34"/>
      <c r="I6" s="34"/>
    </row>
    <row r="7" spans="1:9" ht="15.75">
      <c r="A7" s="37" t="s">
        <v>262</v>
      </c>
      <c r="B7" s="215" t="s">
        <v>154</v>
      </c>
      <c r="C7" s="205" t="s">
        <v>216</v>
      </c>
      <c r="D7" s="205" t="s">
        <v>217</v>
      </c>
      <c r="E7" s="205" t="s">
        <v>218</v>
      </c>
      <c r="F7" s="212" t="s">
        <v>219</v>
      </c>
      <c r="G7" s="209" t="s">
        <v>155</v>
      </c>
      <c r="H7" s="210"/>
      <c r="I7" s="210"/>
    </row>
    <row r="8" spans="1:9" ht="15.75">
      <c r="A8" s="40" t="s">
        <v>263</v>
      </c>
      <c r="B8" s="216"/>
      <c r="C8" s="211"/>
      <c r="D8" s="211"/>
      <c r="E8" s="211"/>
      <c r="F8" s="213"/>
      <c r="G8" s="217" t="s">
        <v>2</v>
      </c>
      <c r="H8" s="205" t="s">
        <v>258</v>
      </c>
      <c r="I8" s="207" t="s">
        <v>259</v>
      </c>
    </row>
    <row r="9" spans="1:9" ht="15.75">
      <c r="A9" s="138" t="s">
        <v>264</v>
      </c>
      <c r="B9" s="216"/>
      <c r="C9" s="206"/>
      <c r="D9" s="206"/>
      <c r="E9" s="206"/>
      <c r="F9" s="214"/>
      <c r="G9" s="218"/>
      <c r="H9" s="206"/>
      <c r="I9" s="208"/>
    </row>
    <row r="10" spans="1:9" ht="15.75">
      <c r="A10" s="40"/>
      <c r="B10" s="38"/>
      <c r="C10" s="38"/>
      <c r="D10" s="38"/>
      <c r="E10" s="38"/>
      <c r="F10" s="38"/>
      <c r="G10" s="38"/>
      <c r="H10" s="38"/>
      <c r="I10" s="39"/>
    </row>
    <row r="11" spans="1:9" ht="15.75">
      <c r="A11" s="136" t="s">
        <v>1</v>
      </c>
      <c r="B11" s="140">
        <f>SUM(B13,B22,B32,B37,B42,B48,B59)</f>
        <v>36428</v>
      </c>
      <c r="C11" s="140">
        <f t="shared" ref="C11:I11" si="0">SUM(C13,C22,C32,C37,C42,C48,C59)</f>
        <v>108396</v>
      </c>
      <c r="D11" s="140">
        <f t="shared" si="0"/>
        <v>9485</v>
      </c>
      <c r="E11" s="140">
        <f t="shared" si="0"/>
        <v>426</v>
      </c>
      <c r="F11" s="140">
        <f t="shared" si="0"/>
        <v>120442</v>
      </c>
      <c r="G11" s="140">
        <f t="shared" si="0"/>
        <v>34293</v>
      </c>
      <c r="H11" s="140">
        <f t="shared" si="0"/>
        <v>21877</v>
      </c>
      <c r="I11" s="141">
        <f t="shared" si="0"/>
        <v>12416</v>
      </c>
    </row>
    <row r="12" spans="1:9" ht="15.75">
      <c r="A12" s="40"/>
      <c r="B12" s="140"/>
      <c r="C12" s="140"/>
      <c r="D12" s="140"/>
      <c r="E12" s="140"/>
      <c r="F12" s="140"/>
      <c r="G12" s="140"/>
      <c r="H12" s="140"/>
      <c r="I12" s="141"/>
    </row>
    <row r="13" spans="1:9" ht="15.75">
      <c r="A13" s="43" t="s">
        <v>221</v>
      </c>
      <c r="B13" s="140">
        <f>SUM(B14:B20)</f>
        <v>11676</v>
      </c>
      <c r="C13" s="140">
        <f t="shared" ref="C13:I13" si="1">SUM(C14:C20)</f>
        <v>38116</v>
      </c>
      <c r="D13" s="140">
        <f t="shared" si="1"/>
        <v>3111</v>
      </c>
      <c r="E13" s="140">
        <f t="shared" si="1"/>
        <v>116</v>
      </c>
      <c r="F13" s="140">
        <f t="shared" si="1"/>
        <v>42058</v>
      </c>
      <c r="G13" s="140">
        <f t="shared" si="1"/>
        <v>10961</v>
      </c>
      <c r="H13" s="140">
        <f t="shared" si="1"/>
        <v>7130</v>
      </c>
      <c r="I13" s="141">
        <f t="shared" si="1"/>
        <v>3831</v>
      </c>
    </row>
    <row r="14" spans="1:9" ht="15.75">
      <c r="A14" s="44" t="s">
        <v>58</v>
      </c>
      <c r="B14" s="142">
        <v>5659</v>
      </c>
      <c r="C14" s="142">
        <v>9747</v>
      </c>
      <c r="D14" s="142">
        <v>862</v>
      </c>
      <c r="E14" s="142">
        <v>11</v>
      </c>
      <c r="F14" s="142">
        <v>11012</v>
      </c>
      <c r="G14" s="142">
        <v>5267</v>
      </c>
      <c r="H14" s="142">
        <v>3795</v>
      </c>
      <c r="I14" s="143">
        <v>1472</v>
      </c>
    </row>
    <row r="15" spans="1:9" ht="15.75">
      <c r="A15" s="44" t="s">
        <v>59</v>
      </c>
      <c r="B15" s="142">
        <v>270</v>
      </c>
      <c r="C15" s="142">
        <v>1252</v>
      </c>
      <c r="D15" s="142">
        <v>197</v>
      </c>
      <c r="E15" s="142">
        <v>1</v>
      </c>
      <c r="F15" s="142">
        <v>1400</v>
      </c>
      <c r="G15" s="142">
        <v>320</v>
      </c>
      <c r="H15" s="142">
        <v>188</v>
      </c>
      <c r="I15" s="143">
        <v>132</v>
      </c>
    </row>
    <row r="16" spans="1:9" ht="15.75">
      <c r="A16" s="44" t="s">
        <v>60</v>
      </c>
      <c r="B16" s="142">
        <v>1120</v>
      </c>
      <c r="C16" s="142">
        <v>10931</v>
      </c>
      <c r="D16" s="142">
        <v>830</v>
      </c>
      <c r="E16" s="142">
        <v>33</v>
      </c>
      <c r="F16" s="142">
        <v>11909</v>
      </c>
      <c r="G16" s="142">
        <v>1005</v>
      </c>
      <c r="H16" s="142">
        <v>447</v>
      </c>
      <c r="I16" s="143">
        <v>558</v>
      </c>
    </row>
    <row r="17" spans="1:9" ht="15.75">
      <c r="A17" s="44" t="s">
        <v>61</v>
      </c>
      <c r="B17" s="142">
        <v>1154</v>
      </c>
      <c r="C17" s="142">
        <v>3724</v>
      </c>
      <c r="D17" s="142">
        <v>171</v>
      </c>
      <c r="E17" s="142">
        <v>22</v>
      </c>
      <c r="F17" s="142">
        <v>4020</v>
      </c>
      <c r="G17" s="142">
        <v>1051</v>
      </c>
      <c r="H17" s="142">
        <v>706</v>
      </c>
      <c r="I17" s="143">
        <v>345</v>
      </c>
    </row>
    <row r="18" spans="1:9" ht="15.75">
      <c r="A18" s="44" t="s">
        <v>62</v>
      </c>
      <c r="B18" s="142">
        <v>1715</v>
      </c>
      <c r="C18" s="142">
        <v>5072</v>
      </c>
      <c r="D18" s="142">
        <v>336</v>
      </c>
      <c r="E18" s="142">
        <v>14</v>
      </c>
      <c r="F18" s="142">
        <v>5697</v>
      </c>
      <c r="G18" s="142">
        <v>1440</v>
      </c>
      <c r="H18" s="142">
        <v>939</v>
      </c>
      <c r="I18" s="143">
        <v>501</v>
      </c>
    </row>
    <row r="19" spans="1:9" ht="15.75">
      <c r="A19" s="44" t="s">
        <v>63</v>
      </c>
      <c r="B19" s="142">
        <v>1421</v>
      </c>
      <c r="C19" s="142">
        <v>4252</v>
      </c>
      <c r="D19" s="142">
        <v>430</v>
      </c>
      <c r="E19" s="142">
        <v>17</v>
      </c>
      <c r="F19" s="142">
        <v>4590</v>
      </c>
      <c r="G19" s="142">
        <v>1530</v>
      </c>
      <c r="H19" s="142">
        <v>873</v>
      </c>
      <c r="I19" s="143">
        <v>657</v>
      </c>
    </row>
    <row r="20" spans="1:9" ht="15.75">
      <c r="A20" s="44" t="s">
        <v>64</v>
      </c>
      <c r="B20" s="142">
        <v>337</v>
      </c>
      <c r="C20" s="142">
        <v>3138</v>
      </c>
      <c r="D20" s="142">
        <v>285</v>
      </c>
      <c r="E20" s="142">
        <v>18</v>
      </c>
      <c r="F20" s="142">
        <v>3430</v>
      </c>
      <c r="G20" s="142">
        <v>348</v>
      </c>
      <c r="H20" s="142">
        <v>182</v>
      </c>
      <c r="I20" s="143">
        <v>166</v>
      </c>
    </row>
    <row r="21" spans="1:9" ht="15.75">
      <c r="A21" s="45"/>
      <c r="B21" s="144"/>
      <c r="C21" s="144"/>
      <c r="D21" s="144"/>
      <c r="E21" s="144"/>
      <c r="F21" s="144"/>
      <c r="G21" s="144"/>
      <c r="H21" s="144"/>
      <c r="I21" s="145"/>
    </row>
    <row r="22" spans="1:9" ht="15.75">
      <c r="A22" s="43" t="s">
        <v>65</v>
      </c>
      <c r="B22" s="140">
        <f>SUM(B23:B30)</f>
        <v>5210</v>
      </c>
      <c r="C22" s="140">
        <f t="shared" ref="C22:I22" si="2">SUM(C23:C30)</f>
        <v>18265</v>
      </c>
      <c r="D22" s="140">
        <f t="shared" si="2"/>
        <v>1262</v>
      </c>
      <c r="E22" s="140">
        <f t="shared" si="2"/>
        <v>68</v>
      </c>
      <c r="F22" s="140">
        <f t="shared" si="2"/>
        <v>20563</v>
      </c>
      <c r="G22" s="140">
        <f t="shared" si="2"/>
        <v>4242</v>
      </c>
      <c r="H22" s="140">
        <f t="shared" si="2"/>
        <v>2465</v>
      </c>
      <c r="I22" s="141">
        <f t="shared" si="2"/>
        <v>1777</v>
      </c>
    </row>
    <row r="23" spans="1:9" ht="15.75">
      <c r="A23" s="44" t="s">
        <v>66</v>
      </c>
      <c r="B23" s="142">
        <v>1937</v>
      </c>
      <c r="C23" s="142">
        <v>8845</v>
      </c>
      <c r="D23" s="142">
        <v>654</v>
      </c>
      <c r="E23" s="142">
        <v>25</v>
      </c>
      <c r="F23" s="142">
        <v>9416</v>
      </c>
      <c r="G23" s="142">
        <v>2045</v>
      </c>
      <c r="H23" s="142">
        <v>1268</v>
      </c>
      <c r="I23" s="143">
        <v>777</v>
      </c>
    </row>
    <row r="24" spans="1:9" ht="15.75">
      <c r="A24" s="44" t="s">
        <v>67</v>
      </c>
      <c r="B24" s="142">
        <v>157</v>
      </c>
      <c r="C24" s="142">
        <v>1191</v>
      </c>
      <c r="D24" s="142">
        <v>66</v>
      </c>
      <c r="E24" s="142">
        <v>0</v>
      </c>
      <c r="F24" s="142">
        <v>1263</v>
      </c>
      <c r="G24" s="142">
        <v>151</v>
      </c>
      <c r="H24" s="142">
        <v>51</v>
      </c>
      <c r="I24" s="143">
        <v>100</v>
      </c>
    </row>
    <row r="25" spans="1:9" ht="15.75">
      <c r="A25" s="44" t="s">
        <v>68</v>
      </c>
      <c r="B25" s="142">
        <v>549</v>
      </c>
      <c r="C25" s="142">
        <v>2839</v>
      </c>
      <c r="D25" s="142">
        <v>153</v>
      </c>
      <c r="E25" s="142">
        <v>13</v>
      </c>
      <c r="F25" s="142">
        <v>3026</v>
      </c>
      <c r="G25" s="142">
        <v>528</v>
      </c>
      <c r="H25" s="142">
        <v>337</v>
      </c>
      <c r="I25" s="143">
        <v>191</v>
      </c>
    </row>
    <row r="26" spans="1:9" ht="15.75">
      <c r="A26" s="44" t="s">
        <v>69</v>
      </c>
      <c r="B26" s="142">
        <v>1405</v>
      </c>
      <c r="C26" s="142">
        <v>1546</v>
      </c>
      <c r="D26" s="142">
        <v>106</v>
      </c>
      <c r="E26" s="142">
        <v>6</v>
      </c>
      <c r="F26" s="142">
        <v>2652</v>
      </c>
      <c r="G26" s="142">
        <v>411</v>
      </c>
      <c r="H26" s="142">
        <v>188</v>
      </c>
      <c r="I26" s="143">
        <v>223</v>
      </c>
    </row>
    <row r="27" spans="1:9" ht="15.75">
      <c r="A27" s="44" t="s">
        <v>70</v>
      </c>
      <c r="B27" s="142">
        <v>55</v>
      </c>
      <c r="C27" s="142">
        <v>574</v>
      </c>
      <c r="D27" s="142">
        <v>19</v>
      </c>
      <c r="E27" s="142">
        <v>2</v>
      </c>
      <c r="F27" s="142">
        <v>583</v>
      </c>
      <c r="G27" s="142">
        <v>67</v>
      </c>
      <c r="H27" s="142">
        <v>44</v>
      </c>
      <c r="I27" s="143">
        <v>23</v>
      </c>
    </row>
    <row r="28" spans="1:9" ht="15.75">
      <c r="A28" s="44" t="s">
        <v>71</v>
      </c>
      <c r="B28" s="142">
        <v>161</v>
      </c>
      <c r="C28" s="142">
        <v>445</v>
      </c>
      <c r="D28" s="142">
        <v>41</v>
      </c>
      <c r="E28" s="142">
        <v>1</v>
      </c>
      <c r="F28" s="142">
        <v>538</v>
      </c>
      <c r="G28" s="142">
        <v>110</v>
      </c>
      <c r="H28" s="142">
        <v>19</v>
      </c>
      <c r="I28" s="143">
        <v>91</v>
      </c>
    </row>
    <row r="29" spans="1:9" ht="15.75">
      <c r="A29" s="44" t="s">
        <v>72</v>
      </c>
      <c r="B29" s="142">
        <v>457</v>
      </c>
      <c r="C29" s="142">
        <v>1530</v>
      </c>
      <c r="D29" s="142">
        <v>130</v>
      </c>
      <c r="E29" s="142">
        <v>21</v>
      </c>
      <c r="F29" s="142">
        <v>1783</v>
      </c>
      <c r="G29" s="142">
        <v>355</v>
      </c>
      <c r="H29" s="142">
        <v>215</v>
      </c>
      <c r="I29" s="143">
        <v>140</v>
      </c>
    </row>
    <row r="30" spans="1:9" ht="15.75">
      <c r="A30" s="44" t="s">
        <v>73</v>
      </c>
      <c r="B30" s="142">
        <v>489</v>
      </c>
      <c r="C30" s="142">
        <v>1295</v>
      </c>
      <c r="D30" s="142">
        <v>93</v>
      </c>
      <c r="E30" s="142">
        <v>0</v>
      </c>
      <c r="F30" s="142">
        <v>1302</v>
      </c>
      <c r="G30" s="142">
        <v>575</v>
      </c>
      <c r="H30" s="142">
        <v>343</v>
      </c>
      <c r="I30" s="143">
        <v>232</v>
      </c>
    </row>
    <row r="31" spans="1:9" ht="15.75">
      <c r="A31" s="44"/>
      <c r="B31" s="142"/>
      <c r="C31" s="146"/>
      <c r="D31" s="146"/>
      <c r="E31" s="146"/>
      <c r="F31" s="146"/>
      <c r="G31" s="144"/>
      <c r="H31" s="146"/>
      <c r="I31" s="147"/>
    </row>
    <row r="32" spans="1:9" ht="15.75">
      <c r="A32" s="43" t="s">
        <v>74</v>
      </c>
      <c r="B32" s="140">
        <f>SUM(B33:B35)</f>
        <v>3194</v>
      </c>
      <c r="C32" s="140">
        <f t="shared" ref="C32:I32" si="3">SUM(C33:C35)</f>
        <v>10547</v>
      </c>
      <c r="D32" s="140">
        <f t="shared" si="3"/>
        <v>813</v>
      </c>
      <c r="E32" s="140">
        <f t="shared" si="3"/>
        <v>40</v>
      </c>
      <c r="F32" s="140">
        <f t="shared" si="3"/>
        <v>11804</v>
      </c>
      <c r="G32" s="140">
        <f t="shared" si="3"/>
        <v>2790</v>
      </c>
      <c r="H32" s="140">
        <f t="shared" si="3"/>
        <v>1753</v>
      </c>
      <c r="I32" s="141">
        <f t="shared" si="3"/>
        <v>1037</v>
      </c>
    </row>
    <row r="33" spans="1:9" ht="15.75">
      <c r="A33" s="44" t="s">
        <v>75</v>
      </c>
      <c r="B33" s="142">
        <v>1732</v>
      </c>
      <c r="C33" s="142">
        <v>5650</v>
      </c>
      <c r="D33" s="142">
        <v>540</v>
      </c>
      <c r="E33" s="142">
        <v>23</v>
      </c>
      <c r="F33" s="142">
        <v>7067</v>
      </c>
      <c r="G33" s="142">
        <v>878</v>
      </c>
      <c r="H33" s="142">
        <v>218</v>
      </c>
      <c r="I33" s="143">
        <v>660</v>
      </c>
    </row>
    <row r="34" spans="1:9" ht="15.75">
      <c r="A34" s="44" t="s">
        <v>76</v>
      </c>
      <c r="B34" s="142">
        <v>1197</v>
      </c>
      <c r="C34" s="142">
        <v>3358</v>
      </c>
      <c r="D34" s="142">
        <v>108</v>
      </c>
      <c r="E34" s="142">
        <v>8</v>
      </c>
      <c r="F34" s="142">
        <v>3021</v>
      </c>
      <c r="G34" s="142">
        <v>1650</v>
      </c>
      <c r="H34" s="142">
        <v>1427</v>
      </c>
      <c r="I34" s="143">
        <v>223</v>
      </c>
    </row>
    <row r="35" spans="1:9" ht="15.75">
      <c r="A35" s="44" t="s">
        <v>77</v>
      </c>
      <c r="B35" s="142">
        <v>265</v>
      </c>
      <c r="C35" s="142">
        <v>1539</v>
      </c>
      <c r="D35" s="142">
        <v>165</v>
      </c>
      <c r="E35" s="142">
        <v>9</v>
      </c>
      <c r="F35" s="142">
        <v>1716</v>
      </c>
      <c r="G35" s="142">
        <v>262</v>
      </c>
      <c r="H35" s="142">
        <v>108</v>
      </c>
      <c r="I35" s="143">
        <v>154</v>
      </c>
    </row>
    <row r="36" spans="1:9" ht="15.75">
      <c r="A36" s="44"/>
      <c r="B36" s="144"/>
      <c r="C36" s="144"/>
      <c r="D36" s="144"/>
      <c r="E36" s="144"/>
      <c r="F36" s="144"/>
      <c r="G36" s="144"/>
      <c r="H36" s="144"/>
      <c r="I36" s="145"/>
    </row>
    <row r="37" spans="1:9" ht="15.75">
      <c r="A37" s="43" t="s">
        <v>78</v>
      </c>
      <c r="B37" s="140">
        <f>SUM(B38:B40)</f>
        <v>5034</v>
      </c>
      <c r="C37" s="140">
        <f t="shared" ref="C37:I37" si="4">SUM(C38:C40)</f>
        <v>7784</v>
      </c>
      <c r="D37" s="140">
        <f t="shared" si="4"/>
        <v>1490</v>
      </c>
      <c r="E37" s="140">
        <f t="shared" si="4"/>
        <v>37</v>
      </c>
      <c r="F37" s="140">
        <f t="shared" si="4"/>
        <v>7331</v>
      </c>
      <c r="G37" s="140">
        <f t="shared" si="4"/>
        <v>7014</v>
      </c>
      <c r="H37" s="140">
        <f t="shared" si="4"/>
        <v>5509</v>
      </c>
      <c r="I37" s="141">
        <f t="shared" si="4"/>
        <v>1505</v>
      </c>
    </row>
    <row r="38" spans="1:9" ht="15.75">
      <c r="A38" s="44" t="s">
        <v>79</v>
      </c>
      <c r="B38" s="142">
        <v>4185</v>
      </c>
      <c r="C38" s="142">
        <v>5197</v>
      </c>
      <c r="D38" s="142">
        <v>1217</v>
      </c>
      <c r="E38" s="142">
        <v>0</v>
      </c>
      <c r="F38" s="142">
        <v>4482</v>
      </c>
      <c r="G38" s="142">
        <v>6117</v>
      </c>
      <c r="H38" s="142">
        <v>5020</v>
      </c>
      <c r="I38" s="143">
        <v>1097</v>
      </c>
    </row>
    <row r="39" spans="1:9" ht="15.75">
      <c r="A39" s="44" t="s">
        <v>80</v>
      </c>
      <c r="B39" s="142">
        <v>411</v>
      </c>
      <c r="C39" s="142">
        <v>1016</v>
      </c>
      <c r="D39" s="142">
        <v>137</v>
      </c>
      <c r="E39" s="142">
        <v>19</v>
      </c>
      <c r="F39" s="142">
        <v>1296</v>
      </c>
      <c r="G39" s="142">
        <v>287</v>
      </c>
      <c r="H39" s="142">
        <v>116</v>
      </c>
      <c r="I39" s="143">
        <v>171</v>
      </c>
    </row>
    <row r="40" spans="1:9" ht="15.75">
      <c r="A40" s="44" t="s">
        <v>81</v>
      </c>
      <c r="B40" s="142">
        <v>438</v>
      </c>
      <c r="C40" s="142">
        <v>1571</v>
      </c>
      <c r="D40" s="142">
        <v>136</v>
      </c>
      <c r="E40" s="142">
        <v>18</v>
      </c>
      <c r="F40" s="142">
        <v>1553</v>
      </c>
      <c r="G40" s="142">
        <v>610</v>
      </c>
      <c r="H40" s="142">
        <v>373</v>
      </c>
      <c r="I40" s="143">
        <v>237</v>
      </c>
    </row>
    <row r="41" spans="1:9" ht="15.75">
      <c r="A41" s="44"/>
      <c r="B41" s="146"/>
      <c r="C41" s="146"/>
      <c r="D41" s="146"/>
      <c r="E41" s="146"/>
      <c r="F41" s="146"/>
      <c r="G41" s="144"/>
      <c r="H41" s="146"/>
      <c r="I41" s="147"/>
    </row>
    <row r="42" spans="1:9" ht="15.75">
      <c r="A42" s="43" t="s">
        <v>82</v>
      </c>
      <c r="B42" s="140">
        <f>SUM(B43:B46)</f>
        <v>3983</v>
      </c>
      <c r="C42" s="140">
        <f t="shared" ref="C42:I42" si="5">SUM(C43:C46)</f>
        <v>9349</v>
      </c>
      <c r="D42" s="140">
        <f t="shared" si="5"/>
        <v>908</v>
      </c>
      <c r="E42" s="140">
        <f t="shared" si="5"/>
        <v>46</v>
      </c>
      <c r="F42" s="140">
        <f t="shared" si="5"/>
        <v>11368</v>
      </c>
      <c r="G42" s="140">
        <f t="shared" si="5"/>
        <v>2918</v>
      </c>
      <c r="H42" s="140">
        <f t="shared" si="5"/>
        <v>1357</v>
      </c>
      <c r="I42" s="141">
        <f t="shared" si="5"/>
        <v>1561</v>
      </c>
    </row>
    <row r="43" spans="1:9" ht="15.75">
      <c r="A43" s="44" t="s">
        <v>83</v>
      </c>
      <c r="B43" s="142">
        <v>1459</v>
      </c>
      <c r="C43" s="142">
        <v>2614</v>
      </c>
      <c r="D43" s="142">
        <v>155</v>
      </c>
      <c r="E43" s="142">
        <v>4</v>
      </c>
      <c r="F43" s="142">
        <v>3259</v>
      </c>
      <c r="G43" s="142">
        <v>973</v>
      </c>
      <c r="H43" s="142">
        <v>409</v>
      </c>
      <c r="I43" s="143">
        <v>564</v>
      </c>
    </row>
    <row r="44" spans="1:9" ht="15.75">
      <c r="A44" s="44" t="s">
        <v>84</v>
      </c>
      <c r="B44" s="142">
        <v>548</v>
      </c>
      <c r="C44" s="142">
        <v>1878</v>
      </c>
      <c r="D44" s="142">
        <v>108</v>
      </c>
      <c r="E44" s="142">
        <v>9</v>
      </c>
      <c r="F44" s="142">
        <v>2110</v>
      </c>
      <c r="G44" s="142">
        <v>433</v>
      </c>
      <c r="H44" s="142">
        <v>170</v>
      </c>
      <c r="I44" s="143">
        <v>263</v>
      </c>
    </row>
    <row r="45" spans="1:9" ht="15.75">
      <c r="A45" s="44" t="s">
        <v>85</v>
      </c>
      <c r="B45" s="142">
        <v>465</v>
      </c>
      <c r="C45" s="142">
        <v>2210</v>
      </c>
      <c r="D45" s="142">
        <v>354</v>
      </c>
      <c r="E45" s="142">
        <v>26</v>
      </c>
      <c r="F45" s="142">
        <v>2549</v>
      </c>
      <c r="G45" s="142">
        <v>506</v>
      </c>
      <c r="H45" s="142">
        <v>318</v>
      </c>
      <c r="I45" s="143">
        <v>188</v>
      </c>
    </row>
    <row r="46" spans="1:9" ht="15.75">
      <c r="A46" s="44" t="s">
        <v>86</v>
      </c>
      <c r="B46" s="142">
        <v>1511</v>
      </c>
      <c r="C46" s="142">
        <v>2647</v>
      </c>
      <c r="D46" s="142">
        <v>291</v>
      </c>
      <c r="E46" s="142">
        <v>7</v>
      </c>
      <c r="F46" s="142">
        <v>3450</v>
      </c>
      <c r="G46" s="142">
        <v>1006</v>
      </c>
      <c r="H46" s="142">
        <v>460</v>
      </c>
      <c r="I46" s="143">
        <v>546</v>
      </c>
    </row>
    <row r="47" spans="1:9" ht="15.75">
      <c r="A47" s="44"/>
      <c r="B47" s="146"/>
      <c r="C47" s="146"/>
      <c r="D47" s="146"/>
      <c r="E47" s="146"/>
      <c r="F47" s="146"/>
      <c r="G47" s="144"/>
      <c r="H47" s="146"/>
      <c r="I47" s="147"/>
    </row>
    <row r="48" spans="1:9" ht="15.75">
      <c r="A48" s="43" t="s">
        <v>87</v>
      </c>
      <c r="B48" s="140">
        <f>SUM(B49:B57)</f>
        <v>2646</v>
      </c>
      <c r="C48" s="140">
        <f t="shared" ref="C48:I48" si="6">SUM(C49:C57)</f>
        <v>13507</v>
      </c>
      <c r="D48" s="140">
        <f t="shared" si="6"/>
        <v>851</v>
      </c>
      <c r="E48" s="140">
        <f t="shared" si="6"/>
        <v>56</v>
      </c>
      <c r="F48" s="140">
        <f t="shared" si="6"/>
        <v>14639</v>
      </c>
      <c r="G48" s="140">
        <f t="shared" si="6"/>
        <v>2421</v>
      </c>
      <c r="H48" s="140">
        <f t="shared" si="6"/>
        <v>1477</v>
      </c>
      <c r="I48" s="141">
        <f t="shared" si="6"/>
        <v>944</v>
      </c>
    </row>
    <row r="49" spans="1:9" ht="15.75">
      <c r="A49" s="44" t="s">
        <v>88</v>
      </c>
      <c r="B49" s="142">
        <v>650</v>
      </c>
      <c r="C49" s="142">
        <v>3929</v>
      </c>
      <c r="D49" s="142">
        <v>195</v>
      </c>
      <c r="E49" s="142">
        <v>10</v>
      </c>
      <c r="F49" s="142">
        <v>4101</v>
      </c>
      <c r="G49" s="142">
        <v>683</v>
      </c>
      <c r="H49" s="142">
        <v>469</v>
      </c>
      <c r="I49" s="143">
        <v>214</v>
      </c>
    </row>
    <row r="50" spans="1:9" ht="15.75">
      <c r="A50" s="44" t="s">
        <v>89</v>
      </c>
      <c r="B50" s="142">
        <v>326</v>
      </c>
      <c r="C50" s="142">
        <v>1660</v>
      </c>
      <c r="D50" s="142">
        <v>91</v>
      </c>
      <c r="E50" s="142">
        <v>18</v>
      </c>
      <c r="F50" s="142">
        <v>1746</v>
      </c>
      <c r="G50" s="142">
        <v>349</v>
      </c>
      <c r="H50" s="142">
        <v>240</v>
      </c>
      <c r="I50" s="143">
        <v>109</v>
      </c>
    </row>
    <row r="51" spans="1:9" ht="15.75">
      <c r="A51" s="44" t="s">
        <v>90</v>
      </c>
      <c r="B51" s="142">
        <v>382</v>
      </c>
      <c r="C51" s="142">
        <v>990</v>
      </c>
      <c r="D51" s="142">
        <v>64</v>
      </c>
      <c r="E51" s="142">
        <v>2</v>
      </c>
      <c r="F51" s="142">
        <v>1193</v>
      </c>
      <c r="G51" s="142">
        <v>245</v>
      </c>
      <c r="H51" s="142">
        <v>159</v>
      </c>
      <c r="I51" s="143">
        <v>86</v>
      </c>
    </row>
    <row r="52" spans="1:9" ht="15.75">
      <c r="A52" s="44" t="s">
        <v>91</v>
      </c>
      <c r="B52" s="142">
        <v>76</v>
      </c>
      <c r="C52" s="142">
        <v>510</v>
      </c>
      <c r="D52" s="142">
        <v>52</v>
      </c>
      <c r="E52" s="142">
        <v>2</v>
      </c>
      <c r="F52" s="142">
        <v>518</v>
      </c>
      <c r="G52" s="142">
        <v>122</v>
      </c>
      <c r="H52" s="142">
        <v>85</v>
      </c>
      <c r="I52" s="143">
        <v>37</v>
      </c>
    </row>
    <row r="53" spans="1:9" ht="15.75">
      <c r="A53" s="44" t="s">
        <v>92</v>
      </c>
      <c r="B53" s="142">
        <v>172</v>
      </c>
      <c r="C53" s="142">
        <v>930</v>
      </c>
      <c r="D53" s="142">
        <v>36</v>
      </c>
      <c r="E53" s="142">
        <v>1</v>
      </c>
      <c r="F53" s="142">
        <v>1010</v>
      </c>
      <c r="G53" s="142">
        <v>129</v>
      </c>
      <c r="H53" s="142">
        <v>54</v>
      </c>
      <c r="I53" s="143">
        <v>75</v>
      </c>
    </row>
    <row r="54" spans="1:9" ht="15.75">
      <c r="A54" s="44" t="s">
        <v>93</v>
      </c>
      <c r="B54" s="142">
        <v>372</v>
      </c>
      <c r="C54" s="142">
        <v>2012</v>
      </c>
      <c r="D54" s="142">
        <v>156</v>
      </c>
      <c r="E54" s="142">
        <v>2</v>
      </c>
      <c r="F54" s="142">
        <v>2257</v>
      </c>
      <c r="G54" s="142">
        <v>285</v>
      </c>
      <c r="H54" s="142">
        <v>185</v>
      </c>
      <c r="I54" s="143">
        <v>100</v>
      </c>
    </row>
    <row r="55" spans="1:9" ht="15.75">
      <c r="A55" s="44" t="s">
        <v>94</v>
      </c>
      <c r="B55" s="142">
        <v>377</v>
      </c>
      <c r="C55" s="142">
        <v>1330</v>
      </c>
      <c r="D55" s="142">
        <v>176</v>
      </c>
      <c r="E55" s="142">
        <v>15</v>
      </c>
      <c r="F55" s="142">
        <v>1512</v>
      </c>
      <c r="G55" s="142">
        <v>386</v>
      </c>
      <c r="H55" s="142">
        <v>225</v>
      </c>
      <c r="I55" s="143">
        <v>161</v>
      </c>
    </row>
    <row r="56" spans="1:9" ht="15.75">
      <c r="A56" s="44" t="s">
        <v>95</v>
      </c>
      <c r="B56" s="142">
        <v>147</v>
      </c>
      <c r="C56" s="142">
        <v>1244</v>
      </c>
      <c r="D56" s="142">
        <v>49</v>
      </c>
      <c r="E56" s="142">
        <v>2</v>
      </c>
      <c r="F56" s="142">
        <v>1315</v>
      </c>
      <c r="G56" s="142">
        <v>127</v>
      </c>
      <c r="H56" s="142">
        <v>43</v>
      </c>
      <c r="I56" s="143">
        <v>84</v>
      </c>
    </row>
    <row r="57" spans="1:9" ht="15.75">
      <c r="A57" s="44" t="s">
        <v>96</v>
      </c>
      <c r="B57" s="142">
        <v>144</v>
      </c>
      <c r="C57" s="142">
        <v>902</v>
      </c>
      <c r="D57" s="142">
        <v>32</v>
      </c>
      <c r="E57" s="142">
        <v>4</v>
      </c>
      <c r="F57" s="142">
        <v>987</v>
      </c>
      <c r="G57" s="142">
        <v>95</v>
      </c>
      <c r="H57" s="142">
        <v>17</v>
      </c>
      <c r="I57" s="143">
        <v>78</v>
      </c>
    </row>
    <row r="58" spans="1:9" ht="15.75">
      <c r="A58" s="45"/>
      <c r="B58" s="144"/>
      <c r="C58" s="144"/>
      <c r="D58" s="144"/>
      <c r="E58" s="144"/>
      <c r="F58" s="144"/>
      <c r="G58" s="144"/>
      <c r="H58" s="144"/>
      <c r="I58" s="145"/>
    </row>
    <row r="59" spans="1:9" ht="15.75">
      <c r="A59" s="43" t="s">
        <v>220</v>
      </c>
      <c r="B59" s="140">
        <f>SUM(B60:B63)</f>
        <v>4685</v>
      </c>
      <c r="C59" s="140">
        <f t="shared" ref="C59:I59" si="7">SUM(C60:C63)</f>
        <v>10828</v>
      </c>
      <c r="D59" s="140">
        <f t="shared" si="7"/>
        <v>1050</v>
      </c>
      <c r="E59" s="140">
        <f t="shared" si="7"/>
        <v>63</v>
      </c>
      <c r="F59" s="140">
        <f t="shared" si="7"/>
        <v>12679</v>
      </c>
      <c r="G59" s="140">
        <f t="shared" si="7"/>
        <v>3947</v>
      </c>
      <c r="H59" s="140">
        <f t="shared" si="7"/>
        <v>2186</v>
      </c>
      <c r="I59" s="141">
        <f t="shared" si="7"/>
        <v>1761</v>
      </c>
    </row>
    <row r="60" spans="1:9" ht="15.75">
      <c r="A60" s="44" t="s">
        <v>97</v>
      </c>
      <c r="B60" s="142">
        <v>821</v>
      </c>
      <c r="C60" s="142">
        <v>3814</v>
      </c>
      <c r="D60" s="142">
        <v>215</v>
      </c>
      <c r="E60" s="142">
        <v>35</v>
      </c>
      <c r="F60" s="142">
        <v>4141</v>
      </c>
      <c r="G60" s="142">
        <v>744</v>
      </c>
      <c r="H60" s="142">
        <v>183</v>
      </c>
      <c r="I60" s="143">
        <v>561</v>
      </c>
    </row>
    <row r="61" spans="1:9" ht="15.75">
      <c r="A61" s="44" t="s">
        <v>98</v>
      </c>
      <c r="B61" s="142">
        <v>217</v>
      </c>
      <c r="C61" s="142">
        <v>953</v>
      </c>
      <c r="D61" s="142">
        <v>111</v>
      </c>
      <c r="E61" s="142">
        <v>18</v>
      </c>
      <c r="F61" s="142">
        <v>1086</v>
      </c>
      <c r="G61" s="142">
        <v>213</v>
      </c>
      <c r="H61" s="142">
        <v>58</v>
      </c>
      <c r="I61" s="143">
        <v>155</v>
      </c>
    </row>
    <row r="62" spans="1:9" ht="15.75">
      <c r="A62" s="44" t="s">
        <v>99</v>
      </c>
      <c r="B62" s="142">
        <v>3140</v>
      </c>
      <c r="C62" s="142">
        <v>4758</v>
      </c>
      <c r="D62" s="142">
        <v>595</v>
      </c>
      <c r="E62" s="142">
        <v>4</v>
      </c>
      <c r="F62" s="142">
        <v>5995</v>
      </c>
      <c r="G62" s="142">
        <v>2502</v>
      </c>
      <c r="H62" s="142">
        <v>1644</v>
      </c>
      <c r="I62" s="143">
        <v>858</v>
      </c>
    </row>
    <row r="63" spans="1:9" ht="15.75">
      <c r="A63" s="44" t="s">
        <v>100</v>
      </c>
      <c r="B63" s="142">
        <v>507</v>
      </c>
      <c r="C63" s="142">
        <v>1303</v>
      </c>
      <c r="D63" s="142">
        <v>129</v>
      </c>
      <c r="E63" s="142">
        <v>6</v>
      </c>
      <c r="F63" s="142">
        <v>1457</v>
      </c>
      <c r="G63" s="142">
        <v>488</v>
      </c>
      <c r="H63" s="142">
        <v>301</v>
      </c>
      <c r="I63" s="143">
        <v>187</v>
      </c>
    </row>
    <row r="64" spans="1:9" ht="15.75">
      <c r="A64" s="139"/>
      <c r="B64" s="48"/>
      <c r="C64" s="48"/>
      <c r="D64" s="48"/>
      <c r="E64" s="48"/>
      <c r="F64" s="48"/>
      <c r="G64" s="48"/>
      <c r="H64" s="48"/>
      <c r="I64" s="48"/>
    </row>
    <row r="65" spans="1:9">
      <c r="A65" s="125" t="s">
        <v>265</v>
      </c>
      <c r="B65" s="1"/>
      <c r="C65" s="2"/>
      <c r="D65" s="2"/>
      <c r="E65" s="2"/>
      <c r="F65" s="2"/>
      <c r="G65" s="3"/>
      <c r="H65" s="1"/>
      <c r="I65" s="1"/>
    </row>
    <row r="66" spans="1:9"/>
  </sheetData>
  <mergeCells count="9">
    <mergeCell ref="I8:I9"/>
    <mergeCell ref="G7:I7"/>
    <mergeCell ref="B7:B9"/>
    <mergeCell ref="C7:C9"/>
    <mergeCell ref="D7:D9"/>
    <mergeCell ref="E7:E9"/>
    <mergeCell ref="F7:F9"/>
    <mergeCell ref="G8:G9"/>
    <mergeCell ref="H8:H9"/>
  </mergeCells>
  <phoneticPr fontId="4" type="noConversion"/>
  <printOptions horizontalCentered="1" verticalCentered="1"/>
  <pageMargins left="0" right="0" top="0" bottom="0" header="0" footer="0"/>
  <pageSetup paperSize="223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84"/>
  <sheetViews>
    <sheetView topLeftCell="B1" zoomScale="80" zoomScaleNormal="80" zoomScaleSheetLayoutView="100" workbookViewId="0">
      <pane ySplit="11" topLeftCell="A12" activePane="bottomLeft" state="frozen"/>
      <selection pane="bottomLeft"/>
    </sheetView>
  </sheetViews>
  <sheetFormatPr baseColWidth="10" defaultColWidth="0" defaultRowHeight="12.75" zeroHeight="1"/>
  <cols>
    <col min="1" max="1" width="68.7109375" customWidth="1"/>
    <col min="2" max="2" width="17" customWidth="1"/>
    <col min="3" max="3" width="18.28515625" customWidth="1"/>
    <col min="4" max="4" width="18.5703125" customWidth="1"/>
    <col min="5" max="6" width="23.85546875" customWidth="1"/>
    <col min="7" max="7" width="23.7109375" customWidth="1"/>
    <col min="8" max="8" width="22.140625" customWidth="1"/>
    <col min="9" max="9" width="23" customWidth="1"/>
    <col min="10" max="10" width="15.28515625" customWidth="1"/>
    <col min="11" max="11" width="22.140625" customWidth="1"/>
    <col min="12" max="12" width="18.28515625" customWidth="1"/>
    <col min="13" max="13" width="16.140625" customWidth="1"/>
    <col min="14" max="14" width="17.85546875" customWidth="1"/>
    <col min="15" max="16" width="19" customWidth="1"/>
    <col min="17" max="17" width="18.85546875" customWidth="1"/>
    <col min="18" max="18" width="19.5703125" customWidth="1"/>
    <col min="19" max="19" width="12" customWidth="1"/>
    <col min="20" max="20" width="11.42578125" style="4" hidden="1" customWidth="1"/>
    <col min="21" max="22" width="11.42578125" hidden="1" customWidth="1"/>
    <col min="23" max="23" width="0" hidden="1" customWidth="1"/>
    <col min="24" max="16384" width="11.42578125" hidden="1"/>
  </cols>
  <sheetData>
    <row r="1" spans="1:19" ht="15.75">
      <c r="A1" s="33" t="s">
        <v>124</v>
      </c>
      <c r="B1" s="199"/>
      <c r="C1" s="199"/>
      <c r="D1" s="199"/>
      <c r="E1" s="199"/>
      <c r="F1" s="199"/>
      <c r="G1" s="199"/>
      <c r="H1" s="200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19" ht="15.75">
      <c r="A2" s="16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19" ht="15.75">
      <c r="A3" s="155" t="s">
        <v>156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19" ht="15.75">
      <c r="A4" s="155" t="s">
        <v>253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ht="15.75">
      <c r="A5" s="155" t="s">
        <v>254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</row>
    <row r="6" spans="1:19" ht="15.75">
      <c r="A6" s="155" t="s">
        <v>261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19" ht="15.7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15.75" customHeight="1">
      <c r="A8" s="219" t="s">
        <v>252</v>
      </c>
      <c r="B8" s="222" t="s">
        <v>2</v>
      </c>
      <c r="C8" s="228" t="s">
        <v>222</v>
      </c>
      <c r="D8" s="225" t="s">
        <v>223</v>
      </c>
      <c r="E8" s="225" t="s">
        <v>224</v>
      </c>
      <c r="F8" s="234" t="s">
        <v>225</v>
      </c>
      <c r="G8" s="237" t="s">
        <v>226</v>
      </c>
      <c r="H8" s="228" t="s">
        <v>227</v>
      </c>
      <c r="I8" s="225" t="s">
        <v>228</v>
      </c>
      <c r="J8" s="225" t="s">
        <v>229</v>
      </c>
      <c r="K8" s="225" t="s">
        <v>230</v>
      </c>
      <c r="L8" s="225" t="s">
        <v>231</v>
      </c>
      <c r="M8" s="238" t="s">
        <v>232</v>
      </c>
      <c r="N8" s="222" t="s">
        <v>233</v>
      </c>
      <c r="O8" s="222" t="s">
        <v>234</v>
      </c>
      <c r="P8" s="222" t="s">
        <v>235</v>
      </c>
      <c r="Q8" s="222" t="s">
        <v>236</v>
      </c>
      <c r="R8" s="222" t="s">
        <v>238</v>
      </c>
      <c r="S8" s="231" t="s">
        <v>237</v>
      </c>
    </row>
    <row r="9" spans="1:19" ht="15.75" customHeight="1">
      <c r="A9" s="220"/>
      <c r="B9" s="223"/>
      <c r="C9" s="229"/>
      <c r="D9" s="226"/>
      <c r="E9" s="226"/>
      <c r="F9" s="235"/>
      <c r="G9" s="223"/>
      <c r="H9" s="229"/>
      <c r="I9" s="226"/>
      <c r="J9" s="226"/>
      <c r="K9" s="226"/>
      <c r="L9" s="226"/>
      <c r="M9" s="235"/>
      <c r="N9" s="223"/>
      <c r="O9" s="223"/>
      <c r="P9" s="223"/>
      <c r="Q9" s="223"/>
      <c r="R9" s="223"/>
      <c r="S9" s="232"/>
    </row>
    <row r="10" spans="1:19" ht="15.75" customHeight="1">
      <c r="A10" s="220"/>
      <c r="B10" s="223"/>
      <c r="C10" s="229"/>
      <c r="D10" s="226"/>
      <c r="E10" s="226"/>
      <c r="F10" s="235"/>
      <c r="G10" s="223"/>
      <c r="H10" s="229"/>
      <c r="I10" s="226"/>
      <c r="J10" s="226"/>
      <c r="K10" s="226"/>
      <c r="L10" s="226"/>
      <c r="M10" s="235"/>
      <c r="N10" s="223"/>
      <c r="O10" s="223"/>
      <c r="P10" s="223"/>
      <c r="Q10" s="223"/>
      <c r="R10" s="223"/>
      <c r="S10" s="232"/>
    </row>
    <row r="11" spans="1:19" ht="15.75" customHeight="1">
      <c r="A11" s="221"/>
      <c r="B11" s="224"/>
      <c r="C11" s="230"/>
      <c r="D11" s="227"/>
      <c r="E11" s="227"/>
      <c r="F11" s="236"/>
      <c r="G11" s="224"/>
      <c r="H11" s="230"/>
      <c r="I11" s="227"/>
      <c r="J11" s="227"/>
      <c r="K11" s="227"/>
      <c r="L11" s="227"/>
      <c r="M11" s="236"/>
      <c r="N11" s="224"/>
      <c r="O11" s="224"/>
      <c r="P11" s="224"/>
      <c r="Q11" s="224"/>
      <c r="R11" s="224"/>
      <c r="S11" s="233"/>
    </row>
    <row r="12" spans="1:19" ht="15.75">
      <c r="A12" s="69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8"/>
    </row>
    <row r="13" spans="1:19" ht="15.75">
      <c r="A13" s="148" t="s">
        <v>1</v>
      </c>
      <c r="B13" s="151">
        <f>SUM(B15,B19,B22,B27,B31,B37,B41,B46,B51,B55,B59,B65,B69,B75,B79)</f>
        <v>120442</v>
      </c>
      <c r="C13" s="151">
        <f t="shared" ref="C13:S13" si="0">SUM(C15,C19,C22,C27,C31,C37,C41,C46,C51,C55,C59,C65,C69,C75,C79)</f>
        <v>11507</v>
      </c>
      <c r="D13" s="151">
        <f t="shared" si="0"/>
        <v>1644</v>
      </c>
      <c r="E13" s="151">
        <f t="shared" si="0"/>
        <v>26441</v>
      </c>
      <c r="F13" s="151">
        <f t="shared" si="0"/>
        <v>30059</v>
      </c>
      <c r="G13" s="151">
        <f t="shared" si="0"/>
        <v>37182</v>
      </c>
      <c r="H13" s="151">
        <f t="shared" si="0"/>
        <v>294</v>
      </c>
      <c r="I13" s="151">
        <f t="shared" si="0"/>
        <v>2765</v>
      </c>
      <c r="J13" s="151">
        <f t="shared" si="0"/>
        <v>6200</v>
      </c>
      <c r="K13" s="151">
        <f t="shared" si="0"/>
        <v>530</v>
      </c>
      <c r="L13" s="151">
        <f t="shared" si="0"/>
        <v>976</v>
      </c>
      <c r="M13" s="151">
        <f t="shared" si="0"/>
        <v>8</v>
      </c>
      <c r="N13" s="151">
        <f t="shared" si="0"/>
        <v>115</v>
      </c>
      <c r="O13" s="151">
        <f t="shared" si="0"/>
        <v>153</v>
      </c>
      <c r="P13" s="151">
        <f t="shared" si="0"/>
        <v>74</v>
      </c>
      <c r="Q13" s="151">
        <f t="shared" si="0"/>
        <v>250</v>
      </c>
      <c r="R13" s="151">
        <f t="shared" si="0"/>
        <v>328</v>
      </c>
      <c r="S13" s="152">
        <f t="shared" si="0"/>
        <v>1916</v>
      </c>
    </row>
    <row r="14" spans="1:19" ht="15.75">
      <c r="A14" s="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6"/>
      <c r="M14" s="146"/>
      <c r="N14" s="146"/>
      <c r="O14" s="146"/>
      <c r="P14" s="146"/>
      <c r="Q14" s="146"/>
      <c r="R14" s="146"/>
      <c r="S14" s="147"/>
    </row>
    <row r="15" spans="1:19" ht="15.75">
      <c r="A15" s="43" t="s">
        <v>3</v>
      </c>
      <c r="B15" s="140">
        <f>SUM(B16:B17)</f>
        <v>12412</v>
      </c>
      <c r="C15" s="140">
        <f t="shared" ref="C15:S15" si="1">SUM(C16:C17)</f>
        <v>1175</v>
      </c>
      <c r="D15" s="140">
        <f t="shared" si="1"/>
        <v>173</v>
      </c>
      <c r="E15" s="140">
        <f t="shared" si="1"/>
        <v>3241</v>
      </c>
      <c r="F15" s="140">
        <f t="shared" si="1"/>
        <v>3396</v>
      </c>
      <c r="G15" s="140">
        <f t="shared" si="1"/>
        <v>2717</v>
      </c>
      <c r="H15" s="140">
        <f t="shared" si="1"/>
        <v>40</v>
      </c>
      <c r="I15" s="140">
        <f t="shared" si="1"/>
        <v>377</v>
      </c>
      <c r="J15" s="140">
        <f t="shared" si="1"/>
        <v>812</v>
      </c>
      <c r="K15" s="140">
        <f t="shared" si="1"/>
        <v>80</v>
      </c>
      <c r="L15" s="140">
        <f t="shared" si="1"/>
        <v>87</v>
      </c>
      <c r="M15" s="140">
        <f t="shared" si="1"/>
        <v>0</v>
      </c>
      <c r="N15" s="140">
        <f t="shared" si="1"/>
        <v>1</v>
      </c>
      <c r="O15" s="140">
        <f t="shared" si="1"/>
        <v>30</v>
      </c>
      <c r="P15" s="140">
        <f t="shared" si="1"/>
        <v>51</v>
      </c>
      <c r="Q15" s="140">
        <f t="shared" si="1"/>
        <v>0</v>
      </c>
      <c r="R15" s="140">
        <f t="shared" si="1"/>
        <v>180</v>
      </c>
      <c r="S15" s="141">
        <f t="shared" si="1"/>
        <v>52</v>
      </c>
    </row>
    <row r="16" spans="1:19" ht="15.75">
      <c r="A16" s="63" t="s">
        <v>4</v>
      </c>
      <c r="B16" s="146">
        <f>SUM(C16:S16)</f>
        <v>11012</v>
      </c>
      <c r="C16" s="146">
        <v>1106</v>
      </c>
      <c r="D16" s="146">
        <v>165</v>
      </c>
      <c r="E16" s="146">
        <v>2921</v>
      </c>
      <c r="F16" s="146">
        <v>2643</v>
      </c>
      <c r="G16" s="146">
        <v>2717</v>
      </c>
      <c r="H16" s="146">
        <v>40</v>
      </c>
      <c r="I16" s="146">
        <v>368</v>
      </c>
      <c r="J16" s="146">
        <v>581</v>
      </c>
      <c r="K16" s="146">
        <v>80</v>
      </c>
      <c r="L16" s="146">
        <v>82</v>
      </c>
      <c r="M16" s="146">
        <v>0</v>
      </c>
      <c r="N16" s="146">
        <v>1</v>
      </c>
      <c r="O16" s="146">
        <v>30</v>
      </c>
      <c r="P16" s="146">
        <v>51</v>
      </c>
      <c r="Q16" s="146">
        <v>0</v>
      </c>
      <c r="R16" s="146">
        <v>180</v>
      </c>
      <c r="S16" s="147">
        <v>47</v>
      </c>
    </row>
    <row r="17" spans="1:19" ht="15.75">
      <c r="A17" s="63" t="s">
        <v>5</v>
      </c>
      <c r="B17" s="146">
        <f t="shared" ref="B17:B80" si="2">SUM(C17:S17)</f>
        <v>1400</v>
      </c>
      <c r="C17" s="146">
        <v>69</v>
      </c>
      <c r="D17" s="146">
        <v>8</v>
      </c>
      <c r="E17" s="146">
        <v>320</v>
      </c>
      <c r="F17" s="146">
        <v>753</v>
      </c>
      <c r="G17" s="146">
        <v>0</v>
      </c>
      <c r="H17" s="146">
        <v>0</v>
      </c>
      <c r="I17" s="146">
        <v>9</v>
      </c>
      <c r="J17" s="146">
        <v>231</v>
      </c>
      <c r="K17" s="146">
        <v>0</v>
      </c>
      <c r="L17" s="146">
        <v>5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7">
        <v>5</v>
      </c>
    </row>
    <row r="18" spans="1:19" ht="15.75">
      <c r="A18" s="44"/>
      <c r="B18" s="146"/>
      <c r="C18" s="146"/>
      <c r="D18" s="146"/>
      <c r="E18" s="15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</row>
    <row r="19" spans="1:19" ht="15.75">
      <c r="A19" s="43" t="s">
        <v>6</v>
      </c>
      <c r="B19" s="140">
        <f>SUM(B20)</f>
        <v>11909</v>
      </c>
      <c r="C19" s="140">
        <f t="shared" ref="C19:S19" si="3">SUM(C20)</f>
        <v>675</v>
      </c>
      <c r="D19" s="140">
        <f t="shared" si="3"/>
        <v>79</v>
      </c>
      <c r="E19" s="140">
        <f t="shared" si="3"/>
        <v>2052</v>
      </c>
      <c r="F19" s="140">
        <f t="shared" si="3"/>
        <v>2558</v>
      </c>
      <c r="G19" s="140">
        <f t="shared" si="3"/>
        <v>5349</v>
      </c>
      <c r="H19" s="140">
        <f t="shared" si="3"/>
        <v>6</v>
      </c>
      <c r="I19" s="140">
        <f t="shared" si="3"/>
        <v>463</v>
      </c>
      <c r="J19" s="140">
        <f t="shared" si="3"/>
        <v>523</v>
      </c>
      <c r="K19" s="140">
        <f t="shared" si="3"/>
        <v>81</v>
      </c>
      <c r="L19" s="140">
        <f t="shared" si="3"/>
        <v>105</v>
      </c>
      <c r="M19" s="140">
        <f t="shared" si="3"/>
        <v>0</v>
      </c>
      <c r="N19" s="140">
        <f t="shared" si="3"/>
        <v>0</v>
      </c>
      <c r="O19" s="140">
        <f t="shared" si="3"/>
        <v>0</v>
      </c>
      <c r="P19" s="140">
        <f t="shared" si="3"/>
        <v>0</v>
      </c>
      <c r="Q19" s="140">
        <f t="shared" si="3"/>
        <v>0</v>
      </c>
      <c r="R19" s="140">
        <f t="shared" si="3"/>
        <v>0</v>
      </c>
      <c r="S19" s="141">
        <f t="shared" si="3"/>
        <v>18</v>
      </c>
    </row>
    <row r="20" spans="1:19" ht="15.75">
      <c r="A20" s="63" t="s">
        <v>7</v>
      </c>
      <c r="B20" s="146">
        <f t="shared" si="2"/>
        <v>11909</v>
      </c>
      <c r="C20" s="146">
        <v>675</v>
      </c>
      <c r="D20" s="146">
        <v>79</v>
      </c>
      <c r="E20" s="146">
        <v>2052</v>
      </c>
      <c r="F20" s="146">
        <v>2558</v>
      </c>
      <c r="G20" s="146">
        <v>5349</v>
      </c>
      <c r="H20" s="146">
        <v>6</v>
      </c>
      <c r="I20" s="146">
        <v>463</v>
      </c>
      <c r="J20" s="146">
        <v>523</v>
      </c>
      <c r="K20" s="146">
        <v>81</v>
      </c>
      <c r="L20" s="146">
        <v>105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7">
        <v>18</v>
      </c>
    </row>
    <row r="21" spans="1:19" ht="15.75">
      <c r="A21" s="44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7"/>
    </row>
    <row r="22" spans="1:19" ht="15.75">
      <c r="A22" s="43" t="s">
        <v>8</v>
      </c>
      <c r="B22" s="140">
        <f>SUM(B23:B25)</f>
        <v>14307</v>
      </c>
      <c r="C22" s="140">
        <f t="shared" ref="C22:S22" si="4">SUM(C23:C25)</f>
        <v>1118</v>
      </c>
      <c r="D22" s="140">
        <f t="shared" si="4"/>
        <v>196</v>
      </c>
      <c r="E22" s="140">
        <f t="shared" si="4"/>
        <v>2614</v>
      </c>
      <c r="F22" s="140">
        <f t="shared" si="4"/>
        <v>8808</v>
      </c>
      <c r="G22" s="140">
        <f t="shared" si="4"/>
        <v>0</v>
      </c>
      <c r="H22" s="140">
        <f t="shared" si="4"/>
        <v>49</v>
      </c>
      <c r="I22" s="140">
        <f t="shared" si="4"/>
        <v>246</v>
      </c>
      <c r="J22" s="140">
        <f t="shared" si="4"/>
        <v>1059</v>
      </c>
      <c r="K22" s="140">
        <f t="shared" si="4"/>
        <v>0</v>
      </c>
      <c r="L22" s="140">
        <f t="shared" si="4"/>
        <v>153</v>
      </c>
      <c r="M22" s="140">
        <f t="shared" si="4"/>
        <v>0</v>
      </c>
      <c r="N22" s="140">
        <f t="shared" si="4"/>
        <v>46</v>
      </c>
      <c r="O22" s="140">
        <f t="shared" si="4"/>
        <v>0</v>
      </c>
      <c r="P22" s="140">
        <f t="shared" si="4"/>
        <v>0</v>
      </c>
      <c r="Q22" s="140">
        <f t="shared" si="4"/>
        <v>0</v>
      </c>
      <c r="R22" s="140">
        <f t="shared" si="4"/>
        <v>0</v>
      </c>
      <c r="S22" s="141">
        <f t="shared" si="4"/>
        <v>18</v>
      </c>
    </row>
    <row r="23" spans="1:19" ht="15.75">
      <c r="A23" s="63" t="s">
        <v>9</v>
      </c>
      <c r="B23" s="146">
        <f t="shared" si="2"/>
        <v>4020</v>
      </c>
      <c r="C23" s="146">
        <v>368</v>
      </c>
      <c r="D23" s="146">
        <v>56</v>
      </c>
      <c r="E23" s="146">
        <v>748</v>
      </c>
      <c r="F23" s="146">
        <v>2295</v>
      </c>
      <c r="G23" s="146">
        <v>0</v>
      </c>
      <c r="H23" s="146">
        <v>25</v>
      </c>
      <c r="I23" s="146">
        <v>79</v>
      </c>
      <c r="J23" s="146">
        <v>386</v>
      </c>
      <c r="K23" s="146">
        <v>0</v>
      </c>
      <c r="L23" s="146">
        <v>44</v>
      </c>
      <c r="M23" s="146">
        <v>0</v>
      </c>
      <c r="N23" s="146">
        <v>15</v>
      </c>
      <c r="O23" s="146">
        <v>0</v>
      </c>
      <c r="P23" s="146">
        <v>0</v>
      </c>
      <c r="Q23" s="146">
        <v>0</v>
      </c>
      <c r="R23" s="146">
        <v>0</v>
      </c>
      <c r="S23" s="147">
        <v>4</v>
      </c>
    </row>
    <row r="24" spans="1:19" ht="15.75">
      <c r="A24" s="63" t="s">
        <v>10</v>
      </c>
      <c r="B24" s="146">
        <f t="shared" si="2"/>
        <v>5697</v>
      </c>
      <c r="C24" s="146">
        <v>410</v>
      </c>
      <c r="D24" s="146">
        <v>78</v>
      </c>
      <c r="E24" s="146">
        <v>907</v>
      </c>
      <c r="F24" s="146">
        <v>3863</v>
      </c>
      <c r="G24" s="146">
        <v>0</v>
      </c>
      <c r="H24" s="146">
        <v>11</v>
      </c>
      <c r="I24" s="146">
        <v>65</v>
      </c>
      <c r="J24" s="146">
        <v>267</v>
      </c>
      <c r="K24" s="146">
        <v>0</v>
      </c>
      <c r="L24" s="146">
        <v>70</v>
      </c>
      <c r="M24" s="146">
        <v>0</v>
      </c>
      <c r="N24" s="146">
        <v>12</v>
      </c>
      <c r="O24" s="146">
        <v>0</v>
      </c>
      <c r="P24" s="146">
        <v>0</v>
      </c>
      <c r="Q24" s="146">
        <v>0</v>
      </c>
      <c r="R24" s="146">
        <v>0</v>
      </c>
      <c r="S24" s="147">
        <v>14</v>
      </c>
    </row>
    <row r="25" spans="1:19" ht="15.75">
      <c r="A25" s="63" t="s">
        <v>11</v>
      </c>
      <c r="B25" s="146">
        <f t="shared" si="2"/>
        <v>4590</v>
      </c>
      <c r="C25" s="146">
        <v>340</v>
      </c>
      <c r="D25" s="146">
        <v>62</v>
      </c>
      <c r="E25" s="146">
        <v>959</v>
      </c>
      <c r="F25" s="146">
        <v>2650</v>
      </c>
      <c r="G25" s="146">
        <v>0</v>
      </c>
      <c r="H25" s="146">
        <v>13</v>
      </c>
      <c r="I25" s="146">
        <v>102</v>
      </c>
      <c r="J25" s="146">
        <v>406</v>
      </c>
      <c r="K25" s="146">
        <v>0</v>
      </c>
      <c r="L25" s="146">
        <v>39</v>
      </c>
      <c r="M25" s="146">
        <v>0</v>
      </c>
      <c r="N25" s="146">
        <v>19</v>
      </c>
      <c r="O25" s="146">
        <v>0</v>
      </c>
      <c r="P25" s="146">
        <v>0</v>
      </c>
      <c r="Q25" s="146">
        <v>0</v>
      </c>
      <c r="R25" s="146">
        <v>0</v>
      </c>
      <c r="S25" s="147">
        <v>0</v>
      </c>
    </row>
    <row r="26" spans="1:19" ht="15.75">
      <c r="A26" s="45"/>
      <c r="B26" s="146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5"/>
    </row>
    <row r="27" spans="1:19" ht="15.75">
      <c r="A27" s="43" t="s">
        <v>12</v>
      </c>
      <c r="B27" s="140">
        <f>SUM(B28:B29)</f>
        <v>10679</v>
      </c>
      <c r="C27" s="140">
        <f t="shared" ref="C27:S27" si="5">SUM(C28:C29)</f>
        <v>632</v>
      </c>
      <c r="D27" s="140">
        <f t="shared" si="5"/>
        <v>150</v>
      </c>
      <c r="E27" s="140">
        <f t="shared" si="5"/>
        <v>2200</v>
      </c>
      <c r="F27" s="140">
        <f t="shared" si="5"/>
        <v>150</v>
      </c>
      <c r="G27" s="140">
        <f t="shared" si="5"/>
        <v>6621</v>
      </c>
      <c r="H27" s="140">
        <f t="shared" si="5"/>
        <v>19</v>
      </c>
      <c r="I27" s="140">
        <f t="shared" si="5"/>
        <v>262</v>
      </c>
      <c r="J27" s="140">
        <f t="shared" si="5"/>
        <v>397</v>
      </c>
      <c r="K27" s="140">
        <f t="shared" si="5"/>
        <v>48</v>
      </c>
      <c r="L27" s="140">
        <f t="shared" si="5"/>
        <v>118</v>
      </c>
      <c r="M27" s="140">
        <f t="shared" si="5"/>
        <v>0</v>
      </c>
      <c r="N27" s="140">
        <f t="shared" si="5"/>
        <v>5</v>
      </c>
      <c r="O27" s="140">
        <f t="shared" si="5"/>
        <v>0</v>
      </c>
      <c r="P27" s="140">
        <f t="shared" si="5"/>
        <v>1</v>
      </c>
      <c r="Q27" s="140">
        <f t="shared" si="5"/>
        <v>32</v>
      </c>
      <c r="R27" s="140">
        <f t="shared" si="5"/>
        <v>0</v>
      </c>
      <c r="S27" s="141">
        <f t="shared" si="5"/>
        <v>44</v>
      </c>
    </row>
    <row r="28" spans="1:19" ht="15.75">
      <c r="A28" s="63" t="s">
        <v>13</v>
      </c>
      <c r="B28" s="146">
        <f t="shared" si="2"/>
        <v>9416</v>
      </c>
      <c r="C28" s="146">
        <v>538</v>
      </c>
      <c r="D28" s="146">
        <v>140</v>
      </c>
      <c r="E28" s="146">
        <v>1861</v>
      </c>
      <c r="F28" s="146">
        <v>146</v>
      </c>
      <c r="G28" s="146">
        <v>5892</v>
      </c>
      <c r="H28" s="146">
        <v>18</v>
      </c>
      <c r="I28" s="146">
        <v>237</v>
      </c>
      <c r="J28" s="146">
        <v>355</v>
      </c>
      <c r="K28" s="146">
        <v>38</v>
      </c>
      <c r="L28" s="146">
        <v>110</v>
      </c>
      <c r="M28" s="146">
        <v>0</v>
      </c>
      <c r="N28" s="146">
        <v>5</v>
      </c>
      <c r="O28" s="146">
        <v>0</v>
      </c>
      <c r="P28" s="146">
        <v>1</v>
      </c>
      <c r="Q28" s="146">
        <v>31</v>
      </c>
      <c r="R28" s="146">
        <v>0</v>
      </c>
      <c r="S28" s="147">
        <v>44</v>
      </c>
    </row>
    <row r="29" spans="1:19" ht="15.75">
      <c r="A29" s="63" t="s">
        <v>14</v>
      </c>
      <c r="B29" s="146">
        <f t="shared" si="2"/>
        <v>1263</v>
      </c>
      <c r="C29" s="146">
        <v>94</v>
      </c>
      <c r="D29" s="146">
        <v>10</v>
      </c>
      <c r="E29" s="146">
        <v>339</v>
      </c>
      <c r="F29" s="146">
        <v>4</v>
      </c>
      <c r="G29" s="146">
        <v>729</v>
      </c>
      <c r="H29" s="146">
        <v>1</v>
      </c>
      <c r="I29" s="146">
        <v>25</v>
      </c>
      <c r="J29" s="146">
        <v>42</v>
      </c>
      <c r="K29" s="146">
        <v>10</v>
      </c>
      <c r="L29" s="146">
        <v>8</v>
      </c>
      <c r="M29" s="146">
        <v>0</v>
      </c>
      <c r="N29" s="146">
        <v>0</v>
      </c>
      <c r="O29" s="146">
        <v>0</v>
      </c>
      <c r="P29" s="146">
        <v>0</v>
      </c>
      <c r="Q29" s="146">
        <v>1</v>
      </c>
      <c r="R29" s="146">
        <v>0</v>
      </c>
      <c r="S29" s="147">
        <v>0</v>
      </c>
    </row>
    <row r="30" spans="1:19" ht="15.75">
      <c r="A30" s="44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7"/>
    </row>
    <row r="31" spans="1:19" ht="15.75">
      <c r="A31" s="43" t="s">
        <v>15</v>
      </c>
      <c r="B31" s="140">
        <f>SUM(B32:B35)</f>
        <v>6799</v>
      </c>
      <c r="C31" s="140">
        <f t="shared" ref="C31:S31" si="6">SUM(C32:C35)</f>
        <v>372</v>
      </c>
      <c r="D31" s="140">
        <f t="shared" si="6"/>
        <v>86</v>
      </c>
      <c r="E31" s="140">
        <f t="shared" si="6"/>
        <v>1436</v>
      </c>
      <c r="F31" s="140">
        <f t="shared" si="6"/>
        <v>1795</v>
      </c>
      <c r="G31" s="140">
        <f t="shared" si="6"/>
        <v>2786</v>
      </c>
      <c r="H31" s="140">
        <f t="shared" si="6"/>
        <v>7</v>
      </c>
      <c r="I31" s="140">
        <f t="shared" si="6"/>
        <v>71</v>
      </c>
      <c r="J31" s="140">
        <f t="shared" si="6"/>
        <v>179</v>
      </c>
      <c r="K31" s="140">
        <f t="shared" si="6"/>
        <v>1</v>
      </c>
      <c r="L31" s="140">
        <f t="shared" si="6"/>
        <v>26</v>
      </c>
      <c r="M31" s="140">
        <f t="shared" si="6"/>
        <v>1</v>
      </c>
      <c r="N31" s="140">
        <f t="shared" si="6"/>
        <v>4</v>
      </c>
      <c r="O31" s="140">
        <f t="shared" si="6"/>
        <v>0</v>
      </c>
      <c r="P31" s="140">
        <f t="shared" si="6"/>
        <v>0</v>
      </c>
      <c r="Q31" s="140">
        <f t="shared" si="6"/>
        <v>0</v>
      </c>
      <c r="R31" s="140">
        <f t="shared" si="6"/>
        <v>0</v>
      </c>
      <c r="S31" s="141">
        <f t="shared" si="6"/>
        <v>35</v>
      </c>
    </row>
    <row r="32" spans="1:19" ht="15.75">
      <c r="A32" s="63" t="s">
        <v>16</v>
      </c>
      <c r="B32" s="146">
        <f t="shared" si="2"/>
        <v>3026</v>
      </c>
      <c r="C32" s="146">
        <v>161</v>
      </c>
      <c r="D32" s="146">
        <v>49</v>
      </c>
      <c r="E32" s="146">
        <v>476</v>
      </c>
      <c r="F32" s="146">
        <v>79</v>
      </c>
      <c r="G32" s="146">
        <v>2117</v>
      </c>
      <c r="H32" s="146">
        <v>2</v>
      </c>
      <c r="I32" s="146">
        <v>37</v>
      </c>
      <c r="J32" s="146">
        <v>72</v>
      </c>
      <c r="K32" s="146">
        <v>1</v>
      </c>
      <c r="L32" s="146">
        <v>9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7">
        <v>23</v>
      </c>
    </row>
    <row r="33" spans="1:19" ht="15.75">
      <c r="A33" s="63" t="s">
        <v>17</v>
      </c>
      <c r="B33" s="146">
        <f t="shared" si="2"/>
        <v>2652</v>
      </c>
      <c r="C33" s="146">
        <v>154</v>
      </c>
      <c r="D33" s="146">
        <v>10</v>
      </c>
      <c r="E33" s="146">
        <v>749</v>
      </c>
      <c r="F33" s="146">
        <v>1603</v>
      </c>
      <c r="G33" s="146">
        <v>0</v>
      </c>
      <c r="H33" s="146">
        <v>1</v>
      </c>
      <c r="I33" s="146">
        <v>27</v>
      </c>
      <c r="J33" s="146">
        <v>86</v>
      </c>
      <c r="K33" s="146">
        <v>0</v>
      </c>
      <c r="L33" s="146">
        <v>14</v>
      </c>
      <c r="M33" s="146">
        <v>1</v>
      </c>
      <c r="N33" s="146">
        <v>4</v>
      </c>
      <c r="O33" s="146">
        <v>0</v>
      </c>
      <c r="P33" s="146">
        <v>0</v>
      </c>
      <c r="Q33" s="146">
        <v>0</v>
      </c>
      <c r="R33" s="146">
        <v>0</v>
      </c>
      <c r="S33" s="147">
        <v>3</v>
      </c>
    </row>
    <row r="34" spans="1:19" ht="15.75">
      <c r="A34" s="63" t="s">
        <v>18</v>
      </c>
      <c r="B34" s="146">
        <f t="shared" si="2"/>
        <v>583</v>
      </c>
      <c r="C34" s="146">
        <v>22</v>
      </c>
      <c r="D34" s="146">
        <v>13</v>
      </c>
      <c r="E34" s="146">
        <v>90</v>
      </c>
      <c r="F34" s="146">
        <v>113</v>
      </c>
      <c r="G34" s="146">
        <v>325</v>
      </c>
      <c r="H34" s="146">
        <v>2</v>
      </c>
      <c r="I34" s="146">
        <v>2</v>
      </c>
      <c r="J34" s="146">
        <v>6</v>
      </c>
      <c r="K34" s="146">
        <v>0</v>
      </c>
      <c r="L34" s="146">
        <v>3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7">
        <v>7</v>
      </c>
    </row>
    <row r="35" spans="1:19" ht="15.75">
      <c r="A35" s="63" t="s">
        <v>19</v>
      </c>
      <c r="B35" s="146">
        <f t="shared" si="2"/>
        <v>538</v>
      </c>
      <c r="C35" s="146">
        <v>35</v>
      </c>
      <c r="D35" s="146">
        <v>14</v>
      </c>
      <c r="E35" s="146">
        <v>121</v>
      </c>
      <c r="F35" s="146">
        <v>0</v>
      </c>
      <c r="G35" s="146">
        <v>344</v>
      </c>
      <c r="H35" s="146">
        <v>2</v>
      </c>
      <c r="I35" s="146">
        <v>5</v>
      </c>
      <c r="J35" s="146">
        <v>15</v>
      </c>
      <c r="K35" s="146">
        <v>0</v>
      </c>
      <c r="L35" s="146">
        <v>0</v>
      </c>
      <c r="M35" s="146">
        <v>0</v>
      </c>
      <c r="N35" s="146">
        <v>0</v>
      </c>
      <c r="O35" s="146">
        <v>0</v>
      </c>
      <c r="P35" s="146">
        <v>0</v>
      </c>
      <c r="Q35" s="146">
        <v>0</v>
      </c>
      <c r="R35" s="146">
        <v>0</v>
      </c>
      <c r="S35" s="147">
        <v>2</v>
      </c>
    </row>
    <row r="36" spans="1:19" ht="15.75">
      <c r="A36" s="44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7"/>
    </row>
    <row r="37" spans="1:19" ht="15.75">
      <c r="A37" s="43" t="s">
        <v>20</v>
      </c>
      <c r="B37" s="140">
        <f>SUM(B38:B39)</f>
        <v>3085</v>
      </c>
      <c r="C37" s="140">
        <f t="shared" ref="C37:S37" si="7">SUM(C38:C39)</f>
        <v>240</v>
      </c>
      <c r="D37" s="140">
        <f t="shared" si="7"/>
        <v>107</v>
      </c>
      <c r="E37" s="140">
        <f t="shared" si="7"/>
        <v>743</v>
      </c>
      <c r="F37" s="140">
        <f t="shared" si="7"/>
        <v>1572</v>
      </c>
      <c r="G37" s="140">
        <f t="shared" si="7"/>
        <v>143</v>
      </c>
      <c r="H37" s="140">
        <f t="shared" si="7"/>
        <v>8</v>
      </c>
      <c r="I37" s="140">
        <f t="shared" si="7"/>
        <v>42</v>
      </c>
      <c r="J37" s="140">
        <f t="shared" si="7"/>
        <v>186</v>
      </c>
      <c r="K37" s="140">
        <f t="shared" si="7"/>
        <v>0</v>
      </c>
      <c r="L37" s="140">
        <f t="shared" si="7"/>
        <v>36</v>
      </c>
      <c r="M37" s="140">
        <f t="shared" si="7"/>
        <v>0</v>
      </c>
      <c r="N37" s="140">
        <f t="shared" si="7"/>
        <v>0</v>
      </c>
      <c r="O37" s="140">
        <f t="shared" si="7"/>
        <v>0</v>
      </c>
      <c r="P37" s="140">
        <f t="shared" si="7"/>
        <v>0</v>
      </c>
      <c r="Q37" s="140">
        <f t="shared" si="7"/>
        <v>0</v>
      </c>
      <c r="R37" s="140">
        <f t="shared" si="7"/>
        <v>0</v>
      </c>
      <c r="S37" s="141">
        <f t="shared" si="7"/>
        <v>8</v>
      </c>
    </row>
    <row r="38" spans="1:19" ht="15.75">
      <c r="A38" s="63" t="s">
        <v>21</v>
      </c>
      <c r="B38" s="146">
        <f t="shared" si="2"/>
        <v>1783</v>
      </c>
      <c r="C38" s="146">
        <v>101</v>
      </c>
      <c r="D38" s="146">
        <v>53</v>
      </c>
      <c r="E38" s="146">
        <v>412</v>
      </c>
      <c r="F38" s="146">
        <v>1063</v>
      </c>
      <c r="G38" s="146">
        <v>1</v>
      </c>
      <c r="H38" s="146">
        <v>5</v>
      </c>
      <c r="I38" s="146">
        <v>23</v>
      </c>
      <c r="J38" s="146">
        <v>111</v>
      </c>
      <c r="K38" s="146">
        <v>0</v>
      </c>
      <c r="L38" s="146">
        <v>12</v>
      </c>
      <c r="M38" s="146">
        <v>0</v>
      </c>
      <c r="N38" s="146">
        <v>0</v>
      </c>
      <c r="O38" s="146">
        <v>0</v>
      </c>
      <c r="P38" s="146">
        <v>0</v>
      </c>
      <c r="Q38" s="146">
        <v>0</v>
      </c>
      <c r="R38" s="146">
        <v>0</v>
      </c>
      <c r="S38" s="147">
        <v>2</v>
      </c>
    </row>
    <row r="39" spans="1:19" ht="15.75">
      <c r="A39" s="63" t="s">
        <v>22</v>
      </c>
      <c r="B39" s="146">
        <f t="shared" si="2"/>
        <v>1302</v>
      </c>
      <c r="C39" s="146">
        <v>139</v>
      </c>
      <c r="D39" s="146">
        <v>54</v>
      </c>
      <c r="E39" s="146">
        <v>331</v>
      </c>
      <c r="F39" s="146">
        <v>509</v>
      </c>
      <c r="G39" s="146">
        <v>142</v>
      </c>
      <c r="H39" s="146">
        <v>3</v>
      </c>
      <c r="I39" s="146">
        <v>19</v>
      </c>
      <c r="J39" s="146">
        <v>75</v>
      </c>
      <c r="K39" s="146">
        <v>0</v>
      </c>
      <c r="L39" s="146">
        <v>24</v>
      </c>
      <c r="M39" s="146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7">
        <v>6</v>
      </c>
    </row>
    <row r="40" spans="1:19" ht="15.75">
      <c r="A40" s="44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</row>
    <row r="41" spans="1:19" ht="15.75">
      <c r="A41" s="43" t="s">
        <v>23</v>
      </c>
      <c r="B41" s="140">
        <f>SUM(B42:B44)</f>
        <v>11804</v>
      </c>
      <c r="C41" s="140">
        <f t="shared" ref="C41:S41" si="8">SUM(C42:C44)</f>
        <v>1031</v>
      </c>
      <c r="D41" s="140">
        <f t="shared" si="8"/>
        <v>185</v>
      </c>
      <c r="E41" s="140">
        <f t="shared" si="8"/>
        <v>2528</v>
      </c>
      <c r="F41" s="140">
        <f t="shared" si="8"/>
        <v>1982</v>
      </c>
      <c r="G41" s="140">
        <f t="shared" si="8"/>
        <v>5135</v>
      </c>
      <c r="H41" s="140">
        <f t="shared" si="8"/>
        <v>20</v>
      </c>
      <c r="I41" s="140">
        <f t="shared" si="8"/>
        <v>196</v>
      </c>
      <c r="J41" s="140">
        <f t="shared" si="8"/>
        <v>572</v>
      </c>
      <c r="K41" s="140">
        <f t="shared" si="8"/>
        <v>15</v>
      </c>
      <c r="L41" s="140">
        <f t="shared" si="8"/>
        <v>90</v>
      </c>
      <c r="M41" s="140">
        <f t="shared" si="8"/>
        <v>0</v>
      </c>
      <c r="N41" s="140">
        <f t="shared" si="8"/>
        <v>14</v>
      </c>
      <c r="O41" s="140">
        <f t="shared" si="8"/>
        <v>0</v>
      </c>
      <c r="P41" s="140">
        <f t="shared" si="8"/>
        <v>5</v>
      </c>
      <c r="Q41" s="140">
        <f t="shared" si="8"/>
        <v>2</v>
      </c>
      <c r="R41" s="140">
        <f t="shared" si="8"/>
        <v>13</v>
      </c>
      <c r="S41" s="141">
        <f t="shared" si="8"/>
        <v>16</v>
      </c>
    </row>
    <row r="42" spans="1:19" ht="15.75">
      <c r="A42" s="63" t="s">
        <v>24</v>
      </c>
      <c r="B42" s="146">
        <f t="shared" si="2"/>
        <v>7067</v>
      </c>
      <c r="C42" s="146">
        <v>630</v>
      </c>
      <c r="D42" s="146">
        <v>84</v>
      </c>
      <c r="E42" s="146">
        <v>1625</v>
      </c>
      <c r="F42" s="146">
        <v>937</v>
      </c>
      <c r="G42" s="146">
        <v>3224</v>
      </c>
      <c r="H42" s="146">
        <v>9</v>
      </c>
      <c r="I42" s="146">
        <v>124</v>
      </c>
      <c r="J42" s="146">
        <v>363</v>
      </c>
      <c r="K42" s="146">
        <v>14</v>
      </c>
      <c r="L42" s="146">
        <v>51</v>
      </c>
      <c r="M42" s="146">
        <v>0</v>
      </c>
      <c r="N42" s="146">
        <v>0</v>
      </c>
      <c r="O42" s="146">
        <v>0</v>
      </c>
      <c r="P42" s="146">
        <v>0</v>
      </c>
      <c r="Q42" s="146">
        <v>2</v>
      </c>
      <c r="R42" s="146">
        <v>0</v>
      </c>
      <c r="S42" s="147">
        <v>4</v>
      </c>
    </row>
    <row r="43" spans="1:19" ht="15.75">
      <c r="A43" s="63" t="s">
        <v>25</v>
      </c>
      <c r="B43" s="146">
        <f t="shared" si="2"/>
        <v>3021</v>
      </c>
      <c r="C43" s="146">
        <v>205</v>
      </c>
      <c r="D43" s="146">
        <v>42</v>
      </c>
      <c r="E43" s="146">
        <v>444</v>
      </c>
      <c r="F43" s="146">
        <v>238</v>
      </c>
      <c r="G43" s="146">
        <v>1911</v>
      </c>
      <c r="H43" s="146">
        <v>3</v>
      </c>
      <c r="I43" s="146">
        <v>46</v>
      </c>
      <c r="J43" s="146">
        <v>79</v>
      </c>
      <c r="K43" s="146">
        <v>1</v>
      </c>
      <c r="L43" s="146">
        <v>30</v>
      </c>
      <c r="M43" s="146">
        <v>0</v>
      </c>
      <c r="N43" s="146">
        <v>0</v>
      </c>
      <c r="O43" s="146">
        <v>0</v>
      </c>
      <c r="P43" s="146">
        <v>5</v>
      </c>
      <c r="Q43" s="146">
        <v>0</v>
      </c>
      <c r="R43" s="146">
        <v>13</v>
      </c>
      <c r="S43" s="147">
        <v>4</v>
      </c>
    </row>
    <row r="44" spans="1:19" ht="15.75">
      <c r="A44" s="63" t="s">
        <v>26</v>
      </c>
      <c r="B44" s="146">
        <f t="shared" si="2"/>
        <v>1716</v>
      </c>
      <c r="C44" s="146">
        <v>196</v>
      </c>
      <c r="D44" s="146">
        <v>59</v>
      </c>
      <c r="E44" s="146">
        <v>459</v>
      </c>
      <c r="F44" s="146">
        <v>807</v>
      </c>
      <c r="G44" s="146">
        <v>0</v>
      </c>
      <c r="H44" s="146">
        <v>8</v>
      </c>
      <c r="I44" s="146">
        <v>26</v>
      </c>
      <c r="J44" s="146">
        <v>130</v>
      </c>
      <c r="K44" s="146">
        <v>0</v>
      </c>
      <c r="L44" s="146">
        <v>9</v>
      </c>
      <c r="M44" s="146">
        <v>0</v>
      </c>
      <c r="N44" s="146">
        <v>14</v>
      </c>
      <c r="O44" s="146">
        <v>0</v>
      </c>
      <c r="P44" s="146">
        <v>0</v>
      </c>
      <c r="Q44" s="146">
        <v>0</v>
      </c>
      <c r="R44" s="146">
        <v>0</v>
      </c>
      <c r="S44" s="147">
        <v>8</v>
      </c>
    </row>
    <row r="45" spans="1:19" ht="15.75">
      <c r="A45" s="44"/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6"/>
      <c r="M45" s="146"/>
      <c r="N45" s="146"/>
      <c r="O45" s="146"/>
      <c r="P45" s="146"/>
      <c r="Q45" s="146"/>
      <c r="R45" s="146"/>
      <c r="S45" s="147"/>
    </row>
    <row r="46" spans="1:19" ht="15.75">
      <c r="A46" s="43" t="s">
        <v>27</v>
      </c>
      <c r="B46" s="140">
        <f>SUM(B47:B49)</f>
        <v>7331</v>
      </c>
      <c r="C46" s="140">
        <f t="shared" ref="C46:S46" si="9">SUM(C47:C49)</f>
        <v>803</v>
      </c>
      <c r="D46" s="140">
        <f t="shared" si="9"/>
        <v>112</v>
      </c>
      <c r="E46" s="140">
        <f t="shared" si="9"/>
        <v>1346</v>
      </c>
      <c r="F46" s="140">
        <f t="shared" si="9"/>
        <v>1926</v>
      </c>
      <c r="G46" s="140">
        <f t="shared" si="9"/>
        <v>808</v>
      </c>
      <c r="H46" s="140">
        <f t="shared" si="9"/>
        <v>21</v>
      </c>
      <c r="I46" s="140">
        <f t="shared" si="9"/>
        <v>226</v>
      </c>
      <c r="J46" s="140">
        <f t="shared" si="9"/>
        <v>464</v>
      </c>
      <c r="K46" s="140">
        <f t="shared" si="9"/>
        <v>57</v>
      </c>
      <c r="L46" s="140">
        <f t="shared" si="9"/>
        <v>32</v>
      </c>
      <c r="M46" s="140">
        <f t="shared" si="9"/>
        <v>1</v>
      </c>
      <c r="N46" s="140">
        <f t="shared" si="9"/>
        <v>26</v>
      </c>
      <c r="O46" s="140">
        <f t="shared" si="9"/>
        <v>12</v>
      </c>
      <c r="P46" s="140">
        <f t="shared" si="9"/>
        <v>13</v>
      </c>
      <c r="Q46" s="140">
        <f t="shared" si="9"/>
        <v>0</v>
      </c>
      <c r="R46" s="140">
        <f t="shared" si="9"/>
        <v>0</v>
      </c>
      <c r="S46" s="141">
        <f t="shared" si="9"/>
        <v>1484</v>
      </c>
    </row>
    <row r="47" spans="1:19" ht="15.75">
      <c r="A47" s="63" t="s">
        <v>28</v>
      </c>
      <c r="B47" s="146">
        <f t="shared" si="2"/>
        <v>4482</v>
      </c>
      <c r="C47" s="146">
        <v>460</v>
      </c>
      <c r="D47" s="146">
        <v>73</v>
      </c>
      <c r="E47" s="146">
        <v>720</v>
      </c>
      <c r="F47" s="146">
        <v>1049</v>
      </c>
      <c r="G47" s="146">
        <v>199</v>
      </c>
      <c r="H47" s="146">
        <v>15</v>
      </c>
      <c r="I47" s="146">
        <v>166</v>
      </c>
      <c r="J47" s="146">
        <v>223</v>
      </c>
      <c r="K47" s="146">
        <v>52</v>
      </c>
      <c r="L47" s="146">
        <v>12</v>
      </c>
      <c r="M47" s="146">
        <v>0</v>
      </c>
      <c r="N47" s="146">
        <v>23</v>
      </c>
      <c r="O47" s="146">
        <v>10</v>
      </c>
      <c r="P47" s="146">
        <v>12</v>
      </c>
      <c r="Q47" s="146">
        <v>0</v>
      </c>
      <c r="R47" s="146">
        <v>0</v>
      </c>
      <c r="S47" s="147">
        <v>1468</v>
      </c>
    </row>
    <row r="48" spans="1:19" ht="15.75">
      <c r="A48" s="63" t="s">
        <v>29</v>
      </c>
      <c r="B48" s="146">
        <f t="shared" si="2"/>
        <v>1296</v>
      </c>
      <c r="C48" s="146">
        <v>108</v>
      </c>
      <c r="D48" s="146">
        <v>23</v>
      </c>
      <c r="E48" s="146">
        <v>348</v>
      </c>
      <c r="F48" s="146">
        <v>31</v>
      </c>
      <c r="G48" s="146">
        <v>587</v>
      </c>
      <c r="H48" s="146">
        <v>3</v>
      </c>
      <c r="I48" s="146">
        <v>30</v>
      </c>
      <c r="J48" s="146">
        <v>141</v>
      </c>
      <c r="K48" s="146">
        <v>0</v>
      </c>
      <c r="L48" s="146">
        <v>9</v>
      </c>
      <c r="M48" s="146">
        <v>1</v>
      </c>
      <c r="N48" s="146">
        <v>2</v>
      </c>
      <c r="O48" s="146">
        <v>2</v>
      </c>
      <c r="P48" s="146">
        <v>0</v>
      </c>
      <c r="Q48" s="146">
        <v>0</v>
      </c>
      <c r="R48" s="146">
        <v>0</v>
      </c>
      <c r="S48" s="147">
        <v>11</v>
      </c>
    </row>
    <row r="49" spans="1:19" ht="15.75">
      <c r="A49" s="63" t="s">
        <v>30</v>
      </c>
      <c r="B49" s="146">
        <f t="shared" si="2"/>
        <v>1553</v>
      </c>
      <c r="C49" s="146">
        <v>235</v>
      </c>
      <c r="D49" s="146">
        <v>16</v>
      </c>
      <c r="E49" s="146">
        <v>278</v>
      </c>
      <c r="F49" s="146">
        <v>846</v>
      </c>
      <c r="G49" s="146">
        <v>22</v>
      </c>
      <c r="H49" s="146">
        <v>3</v>
      </c>
      <c r="I49" s="146">
        <v>30</v>
      </c>
      <c r="J49" s="146">
        <v>100</v>
      </c>
      <c r="K49" s="146">
        <v>5</v>
      </c>
      <c r="L49" s="146">
        <v>11</v>
      </c>
      <c r="M49" s="146">
        <v>0</v>
      </c>
      <c r="N49" s="146">
        <v>1</v>
      </c>
      <c r="O49" s="146">
        <v>0</v>
      </c>
      <c r="P49" s="146">
        <v>1</v>
      </c>
      <c r="Q49" s="146">
        <v>0</v>
      </c>
      <c r="R49" s="146">
        <v>0</v>
      </c>
      <c r="S49" s="147">
        <v>5</v>
      </c>
    </row>
    <row r="50" spans="1:19" ht="15.75">
      <c r="A50" s="44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7"/>
    </row>
    <row r="51" spans="1:19" ht="15.75">
      <c r="A51" s="43" t="s">
        <v>31</v>
      </c>
      <c r="B51" s="140">
        <f>SUM(B52:B53)</f>
        <v>5369</v>
      </c>
      <c r="C51" s="140">
        <f t="shared" ref="C51:S51" si="10">SUM(C52:C53)</f>
        <v>881</v>
      </c>
      <c r="D51" s="140">
        <f t="shared" si="10"/>
        <v>140</v>
      </c>
      <c r="E51" s="140">
        <f t="shared" si="10"/>
        <v>1621</v>
      </c>
      <c r="F51" s="140">
        <f t="shared" si="10"/>
        <v>1072</v>
      </c>
      <c r="G51" s="140">
        <f t="shared" si="10"/>
        <v>1131</v>
      </c>
      <c r="H51" s="140">
        <f t="shared" si="10"/>
        <v>28</v>
      </c>
      <c r="I51" s="140">
        <f t="shared" si="10"/>
        <v>153</v>
      </c>
      <c r="J51" s="140">
        <f t="shared" si="10"/>
        <v>230</v>
      </c>
      <c r="K51" s="140">
        <f t="shared" si="10"/>
        <v>20</v>
      </c>
      <c r="L51" s="140">
        <f t="shared" si="10"/>
        <v>77</v>
      </c>
      <c r="M51" s="140">
        <f t="shared" si="10"/>
        <v>1</v>
      </c>
      <c r="N51" s="140">
        <f t="shared" si="10"/>
        <v>1</v>
      </c>
      <c r="O51" s="140">
        <f t="shared" si="10"/>
        <v>0</v>
      </c>
      <c r="P51" s="140">
        <f t="shared" si="10"/>
        <v>0</v>
      </c>
      <c r="Q51" s="140">
        <f t="shared" si="10"/>
        <v>0</v>
      </c>
      <c r="R51" s="140">
        <f t="shared" si="10"/>
        <v>0</v>
      </c>
      <c r="S51" s="141">
        <f t="shared" si="10"/>
        <v>14</v>
      </c>
    </row>
    <row r="52" spans="1:19" ht="15.75">
      <c r="A52" s="63" t="s">
        <v>32</v>
      </c>
      <c r="B52" s="146">
        <f t="shared" si="2"/>
        <v>3259</v>
      </c>
      <c r="C52" s="146">
        <v>597</v>
      </c>
      <c r="D52" s="146">
        <v>97</v>
      </c>
      <c r="E52" s="146">
        <v>1016</v>
      </c>
      <c r="F52" s="146">
        <v>136</v>
      </c>
      <c r="G52" s="146">
        <v>1131</v>
      </c>
      <c r="H52" s="146">
        <v>10</v>
      </c>
      <c r="I52" s="146">
        <v>107</v>
      </c>
      <c r="J52" s="146">
        <v>97</v>
      </c>
      <c r="K52" s="146">
        <v>20</v>
      </c>
      <c r="L52" s="146">
        <v>40</v>
      </c>
      <c r="M52" s="146">
        <v>1</v>
      </c>
      <c r="N52" s="146">
        <v>0</v>
      </c>
      <c r="O52" s="146">
        <v>0</v>
      </c>
      <c r="P52" s="146">
        <v>0</v>
      </c>
      <c r="Q52" s="146">
        <v>0</v>
      </c>
      <c r="R52" s="146">
        <v>0</v>
      </c>
      <c r="S52" s="147">
        <v>7</v>
      </c>
    </row>
    <row r="53" spans="1:19" ht="15.75">
      <c r="A53" s="63" t="s">
        <v>33</v>
      </c>
      <c r="B53" s="146">
        <f t="shared" si="2"/>
        <v>2110</v>
      </c>
      <c r="C53" s="146">
        <v>284</v>
      </c>
      <c r="D53" s="146">
        <v>43</v>
      </c>
      <c r="E53" s="146">
        <v>605</v>
      </c>
      <c r="F53" s="146">
        <v>936</v>
      </c>
      <c r="G53" s="146">
        <v>0</v>
      </c>
      <c r="H53" s="146">
        <v>18</v>
      </c>
      <c r="I53" s="146">
        <v>46</v>
      </c>
      <c r="J53" s="146">
        <v>133</v>
      </c>
      <c r="K53" s="146">
        <v>0</v>
      </c>
      <c r="L53" s="146">
        <v>37</v>
      </c>
      <c r="M53" s="146">
        <v>0</v>
      </c>
      <c r="N53" s="146">
        <v>1</v>
      </c>
      <c r="O53" s="146">
        <v>0</v>
      </c>
      <c r="P53" s="146">
        <v>0</v>
      </c>
      <c r="Q53" s="146">
        <v>0</v>
      </c>
      <c r="R53" s="146">
        <v>0</v>
      </c>
      <c r="S53" s="147">
        <v>7</v>
      </c>
    </row>
    <row r="54" spans="1:19" ht="15.75">
      <c r="A54" s="44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7"/>
    </row>
    <row r="55" spans="1:19" ht="15.75">
      <c r="A55" s="43" t="s">
        <v>34</v>
      </c>
      <c r="B55" s="140">
        <f>SUM(B56:B57)</f>
        <v>5999</v>
      </c>
      <c r="C55" s="140">
        <f t="shared" ref="C55:S55" si="11">SUM(C56:C57)</f>
        <v>966</v>
      </c>
      <c r="D55" s="140">
        <f t="shared" si="11"/>
        <v>65</v>
      </c>
      <c r="E55" s="140">
        <f t="shared" si="11"/>
        <v>1417</v>
      </c>
      <c r="F55" s="140">
        <f t="shared" si="11"/>
        <v>99</v>
      </c>
      <c r="G55" s="140">
        <f t="shared" si="11"/>
        <v>2594</v>
      </c>
      <c r="H55" s="140">
        <f t="shared" si="11"/>
        <v>37</v>
      </c>
      <c r="I55" s="140">
        <f t="shared" si="11"/>
        <v>128</v>
      </c>
      <c r="J55" s="140">
        <f t="shared" si="11"/>
        <v>306</v>
      </c>
      <c r="K55" s="140">
        <f t="shared" si="11"/>
        <v>170</v>
      </c>
      <c r="L55" s="140">
        <f t="shared" si="11"/>
        <v>56</v>
      </c>
      <c r="M55" s="140">
        <f t="shared" si="11"/>
        <v>2</v>
      </c>
      <c r="N55" s="140">
        <f t="shared" si="11"/>
        <v>0</v>
      </c>
      <c r="O55" s="140">
        <f t="shared" si="11"/>
        <v>0</v>
      </c>
      <c r="P55" s="140">
        <f t="shared" si="11"/>
        <v>0</v>
      </c>
      <c r="Q55" s="140">
        <f t="shared" si="11"/>
        <v>3</v>
      </c>
      <c r="R55" s="140">
        <f t="shared" si="11"/>
        <v>96</v>
      </c>
      <c r="S55" s="141">
        <f t="shared" si="11"/>
        <v>60</v>
      </c>
    </row>
    <row r="56" spans="1:19" ht="15.75">
      <c r="A56" s="63" t="s">
        <v>35</v>
      </c>
      <c r="B56" s="146">
        <f t="shared" si="2"/>
        <v>2549</v>
      </c>
      <c r="C56" s="146">
        <v>357</v>
      </c>
      <c r="D56" s="146">
        <v>26</v>
      </c>
      <c r="E56" s="146">
        <v>458</v>
      </c>
      <c r="F56" s="146">
        <v>56</v>
      </c>
      <c r="G56" s="146">
        <v>1150</v>
      </c>
      <c r="H56" s="146">
        <v>30</v>
      </c>
      <c r="I56" s="146">
        <v>60</v>
      </c>
      <c r="J56" s="146">
        <v>171</v>
      </c>
      <c r="K56" s="146">
        <v>90</v>
      </c>
      <c r="L56" s="146">
        <v>21</v>
      </c>
      <c r="M56" s="146">
        <v>2</v>
      </c>
      <c r="N56" s="146">
        <v>0</v>
      </c>
      <c r="O56" s="146">
        <v>0</v>
      </c>
      <c r="P56" s="146">
        <v>0</v>
      </c>
      <c r="Q56" s="146">
        <v>3</v>
      </c>
      <c r="R56" s="146">
        <v>96</v>
      </c>
      <c r="S56" s="147">
        <v>29</v>
      </c>
    </row>
    <row r="57" spans="1:19" ht="15.75">
      <c r="A57" s="63" t="s">
        <v>36</v>
      </c>
      <c r="B57" s="146">
        <f t="shared" si="2"/>
        <v>3450</v>
      </c>
      <c r="C57" s="146">
        <v>609</v>
      </c>
      <c r="D57" s="146">
        <v>39</v>
      </c>
      <c r="E57" s="146">
        <v>959</v>
      </c>
      <c r="F57" s="146">
        <v>43</v>
      </c>
      <c r="G57" s="146">
        <v>1444</v>
      </c>
      <c r="H57" s="146">
        <v>7</v>
      </c>
      <c r="I57" s="146">
        <v>68</v>
      </c>
      <c r="J57" s="146">
        <v>135</v>
      </c>
      <c r="K57" s="146">
        <v>80</v>
      </c>
      <c r="L57" s="146">
        <v>35</v>
      </c>
      <c r="M57" s="146">
        <v>0</v>
      </c>
      <c r="N57" s="146">
        <v>0</v>
      </c>
      <c r="O57" s="146">
        <v>0</v>
      </c>
      <c r="P57" s="146">
        <v>0</v>
      </c>
      <c r="Q57" s="146">
        <v>0</v>
      </c>
      <c r="R57" s="146">
        <v>0</v>
      </c>
      <c r="S57" s="147">
        <v>31</v>
      </c>
    </row>
    <row r="58" spans="1:19" ht="15.75">
      <c r="A58" s="44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7"/>
    </row>
    <row r="59" spans="1:19" ht="15.75">
      <c r="A59" s="43" t="s">
        <v>37</v>
      </c>
      <c r="B59" s="140">
        <f>SUM(B60:B63)</f>
        <v>7558</v>
      </c>
      <c r="C59" s="140">
        <f t="shared" ref="C59:S59" si="12">SUM(C60:C63)</f>
        <v>694</v>
      </c>
      <c r="D59" s="140">
        <f t="shared" si="12"/>
        <v>80</v>
      </c>
      <c r="E59" s="140">
        <f t="shared" si="12"/>
        <v>1490</v>
      </c>
      <c r="F59" s="140">
        <f t="shared" si="12"/>
        <v>2105</v>
      </c>
      <c r="G59" s="140">
        <f t="shared" si="12"/>
        <v>2493</v>
      </c>
      <c r="H59" s="140">
        <f t="shared" si="12"/>
        <v>5</v>
      </c>
      <c r="I59" s="140">
        <f t="shared" si="12"/>
        <v>128</v>
      </c>
      <c r="J59" s="140">
        <f t="shared" si="12"/>
        <v>333</v>
      </c>
      <c r="K59" s="140">
        <f t="shared" si="12"/>
        <v>0</v>
      </c>
      <c r="L59" s="140">
        <f t="shared" si="12"/>
        <v>36</v>
      </c>
      <c r="M59" s="140">
        <f t="shared" si="12"/>
        <v>2</v>
      </c>
      <c r="N59" s="140">
        <f t="shared" si="12"/>
        <v>9</v>
      </c>
      <c r="O59" s="140">
        <f t="shared" si="12"/>
        <v>0</v>
      </c>
      <c r="P59" s="140">
        <f t="shared" si="12"/>
        <v>0</v>
      </c>
      <c r="Q59" s="140">
        <f t="shared" si="12"/>
        <v>87</v>
      </c>
      <c r="R59" s="140">
        <f t="shared" si="12"/>
        <v>5</v>
      </c>
      <c r="S59" s="141">
        <f t="shared" si="12"/>
        <v>91</v>
      </c>
    </row>
    <row r="60" spans="1:19" ht="15.75">
      <c r="A60" s="63" t="s">
        <v>38</v>
      </c>
      <c r="B60" s="146">
        <f t="shared" si="2"/>
        <v>4101</v>
      </c>
      <c r="C60" s="146">
        <v>485</v>
      </c>
      <c r="D60" s="146">
        <v>42</v>
      </c>
      <c r="E60" s="146">
        <v>768</v>
      </c>
      <c r="F60" s="146">
        <v>53</v>
      </c>
      <c r="G60" s="146">
        <v>2356</v>
      </c>
      <c r="H60" s="146">
        <v>2</v>
      </c>
      <c r="I60" s="146">
        <v>40</v>
      </c>
      <c r="J60" s="146">
        <v>171</v>
      </c>
      <c r="K60" s="146">
        <v>0</v>
      </c>
      <c r="L60" s="146">
        <v>13</v>
      </c>
      <c r="M60" s="146">
        <v>0</v>
      </c>
      <c r="N60" s="146">
        <v>0</v>
      </c>
      <c r="O60" s="146">
        <v>0</v>
      </c>
      <c r="P60" s="146">
        <v>0</v>
      </c>
      <c r="Q60" s="146">
        <v>87</v>
      </c>
      <c r="R60" s="146">
        <v>5</v>
      </c>
      <c r="S60" s="147">
        <v>79</v>
      </c>
    </row>
    <row r="61" spans="1:19" ht="15.75">
      <c r="A61" s="63" t="s">
        <v>39</v>
      </c>
      <c r="B61" s="146">
        <f t="shared" si="2"/>
        <v>1746</v>
      </c>
      <c r="C61" s="146">
        <v>103</v>
      </c>
      <c r="D61" s="146">
        <v>22</v>
      </c>
      <c r="E61" s="146">
        <v>359</v>
      </c>
      <c r="F61" s="146">
        <v>1120</v>
      </c>
      <c r="G61" s="146">
        <v>0</v>
      </c>
      <c r="H61" s="146">
        <v>0</v>
      </c>
      <c r="I61" s="146">
        <v>39</v>
      </c>
      <c r="J61" s="146">
        <v>79</v>
      </c>
      <c r="K61" s="146">
        <v>0</v>
      </c>
      <c r="L61" s="146">
        <v>10</v>
      </c>
      <c r="M61" s="146">
        <v>2</v>
      </c>
      <c r="N61" s="146">
        <v>6</v>
      </c>
      <c r="O61" s="146">
        <v>0</v>
      </c>
      <c r="P61" s="146">
        <v>0</v>
      </c>
      <c r="Q61" s="146">
        <v>0</v>
      </c>
      <c r="R61" s="146">
        <v>0</v>
      </c>
      <c r="S61" s="147">
        <v>6</v>
      </c>
    </row>
    <row r="62" spans="1:19" ht="15.75">
      <c r="A62" s="63" t="s">
        <v>40</v>
      </c>
      <c r="B62" s="146">
        <f t="shared" si="2"/>
        <v>1193</v>
      </c>
      <c r="C62" s="146">
        <v>56</v>
      </c>
      <c r="D62" s="146">
        <v>13</v>
      </c>
      <c r="E62" s="146">
        <v>240</v>
      </c>
      <c r="F62" s="146">
        <v>649</v>
      </c>
      <c r="G62" s="146">
        <v>137</v>
      </c>
      <c r="H62" s="146">
        <v>0</v>
      </c>
      <c r="I62" s="146">
        <v>39</v>
      </c>
      <c r="J62" s="146">
        <v>51</v>
      </c>
      <c r="K62" s="146">
        <v>0</v>
      </c>
      <c r="L62" s="146">
        <v>2</v>
      </c>
      <c r="M62" s="146">
        <v>0</v>
      </c>
      <c r="N62" s="146">
        <v>1</v>
      </c>
      <c r="O62" s="146">
        <v>0</v>
      </c>
      <c r="P62" s="146">
        <v>0</v>
      </c>
      <c r="Q62" s="146">
        <v>0</v>
      </c>
      <c r="R62" s="146">
        <v>0</v>
      </c>
      <c r="S62" s="147">
        <v>5</v>
      </c>
    </row>
    <row r="63" spans="1:19" ht="15.75">
      <c r="A63" s="63" t="s">
        <v>41</v>
      </c>
      <c r="B63" s="146">
        <f t="shared" si="2"/>
        <v>518</v>
      </c>
      <c r="C63" s="146">
        <v>50</v>
      </c>
      <c r="D63" s="146">
        <v>3</v>
      </c>
      <c r="E63" s="146">
        <v>123</v>
      </c>
      <c r="F63" s="146">
        <v>283</v>
      </c>
      <c r="G63" s="146">
        <v>0</v>
      </c>
      <c r="H63" s="146">
        <v>3</v>
      </c>
      <c r="I63" s="146">
        <v>10</v>
      </c>
      <c r="J63" s="146">
        <v>32</v>
      </c>
      <c r="K63" s="146">
        <v>0</v>
      </c>
      <c r="L63" s="146">
        <v>11</v>
      </c>
      <c r="M63" s="146">
        <v>0</v>
      </c>
      <c r="N63" s="146">
        <v>2</v>
      </c>
      <c r="O63" s="146">
        <v>0</v>
      </c>
      <c r="P63" s="146">
        <v>0</v>
      </c>
      <c r="Q63" s="146">
        <v>0</v>
      </c>
      <c r="R63" s="146">
        <v>0</v>
      </c>
      <c r="S63" s="147">
        <v>1</v>
      </c>
    </row>
    <row r="64" spans="1:19" ht="15.75">
      <c r="A64" s="44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7"/>
    </row>
    <row r="65" spans="1:19" ht="15.75">
      <c r="A65" s="43" t="s">
        <v>42</v>
      </c>
      <c r="B65" s="140">
        <f>SUM(B66:B67)</f>
        <v>4440</v>
      </c>
      <c r="C65" s="140">
        <f t="shared" ref="C65:S65" si="13">SUM(C66:C67)</f>
        <v>374</v>
      </c>
      <c r="D65" s="140">
        <f t="shared" si="13"/>
        <v>52</v>
      </c>
      <c r="E65" s="140">
        <f t="shared" si="13"/>
        <v>841</v>
      </c>
      <c r="F65" s="140">
        <f t="shared" si="13"/>
        <v>913</v>
      </c>
      <c r="G65" s="140">
        <f t="shared" si="13"/>
        <v>1810</v>
      </c>
      <c r="H65" s="140">
        <f t="shared" si="13"/>
        <v>10</v>
      </c>
      <c r="I65" s="140">
        <f t="shared" si="13"/>
        <v>84</v>
      </c>
      <c r="J65" s="140">
        <f t="shared" si="13"/>
        <v>156</v>
      </c>
      <c r="K65" s="140">
        <f t="shared" si="13"/>
        <v>46</v>
      </c>
      <c r="L65" s="140">
        <f t="shared" si="13"/>
        <v>76</v>
      </c>
      <c r="M65" s="140">
        <f t="shared" si="13"/>
        <v>1</v>
      </c>
      <c r="N65" s="140">
        <f t="shared" si="13"/>
        <v>1</v>
      </c>
      <c r="O65" s="140">
        <f t="shared" si="13"/>
        <v>26</v>
      </c>
      <c r="P65" s="140">
        <f t="shared" si="13"/>
        <v>1</v>
      </c>
      <c r="Q65" s="140">
        <f t="shared" si="13"/>
        <v>10</v>
      </c>
      <c r="R65" s="140">
        <f t="shared" si="13"/>
        <v>33</v>
      </c>
      <c r="S65" s="141">
        <f t="shared" si="13"/>
        <v>6</v>
      </c>
    </row>
    <row r="66" spans="1:19" ht="15.75">
      <c r="A66" s="63" t="s">
        <v>43</v>
      </c>
      <c r="B66" s="146">
        <f t="shared" si="2"/>
        <v>3430</v>
      </c>
      <c r="C66" s="146">
        <v>274</v>
      </c>
      <c r="D66" s="146">
        <v>29</v>
      </c>
      <c r="E66" s="146">
        <v>663</v>
      </c>
      <c r="F66" s="146">
        <v>304</v>
      </c>
      <c r="G66" s="146">
        <v>1810</v>
      </c>
      <c r="H66" s="146">
        <v>10</v>
      </c>
      <c r="I66" s="146">
        <v>61</v>
      </c>
      <c r="J66" s="146">
        <v>121</v>
      </c>
      <c r="K66" s="146">
        <v>46</v>
      </c>
      <c r="L66" s="146">
        <v>70</v>
      </c>
      <c r="M66" s="146">
        <v>1</v>
      </c>
      <c r="N66" s="146">
        <v>0</v>
      </c>
      <c r="O66" s="146">
        <v>26</v>
      </c>
      <c r="P66" s="146">
        <v>1</v>
      </c>
      <c r="Q66" s="146">
        <v>9</v>
      </c>
      <c r="R66" s="146">
        <v>0</v>
      </c>
      <c r="S66" s="147">
        <v>5</v>
      </c>
    </row>
    <row r="67" spans="1:19" ht="15.75">
      <c r="A67" s="63" t="s">
        <v>44</v>
      </c>
      <c r="B67" s="146">
        <f t="shared" si="2"/>
        <v>1010</v>
      </c>
      <c r="C67" s="146">
        <v>100</v>
      </c>
      <c r="D67" s="146">
        <v>23</v>
      </c>
      <c r="E67" s="146">
        <v>178</v>
      </c>
      <c r="F67" s="146">
        <v>609</v>
      </c>
      <c r="G67" s="146">
        <v>0</v>
      </c>
      <c r="H67" s="146">
        <v>0</v>
      </c>
      <c r="I67" s="146">
        <v>23</v>
      </c>
      <c r="J67" s="146">
        <v>35</v>
      </c>
      <c r="K67" s="146">
        <v>0</v>
      </c>
      <c r="L67" s="146">
        <v>6</v>
      </c>
      <c r="M67" s="146">
        <v>0</v>
      </c>
      <c r="N67" s="146">
        <v>1</v>
      </c>
      <c r="O67" s="146">
        <v>0</v>
      </c>
      <c r="P67" s="146">
        <v>0</v>
      </c>
      <c r="Q67" s="146">
        <v>1</v>
      </c>
      <c r="R67" s="146">
        <v>33</v>
      </c>
      <c r="S67" s="147">
        <v>1</v>
      </c>
    </row>
    <row r="68" spans="1:19" ht="15.75">
      <c r="A68" s="44"/>
      <c r="B68" s="146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5"/>
    </row>
    <row r="69" spans="1:19" ht="15.75">
      <c r="A69" s="43" t="s">
        <v>45</v>
      </c>
      <c r="B69" s="140">
        <f>SUM(B70:B73)</f>
        <v>6071</v>
      </c>
      <c r="C69" s="140">
        <f t="shared" ref="C69:S69" si="14">SUM(C70:C73)</f>
        <v>815</v>
      </c>
      <c r="D69" s="140">
        <f t="shared" si="14"/>
        <v>65</v>
      </c>
      <c r="E69" s="140">
        <f t="shared" si="14"/>
        <v>1194</v>
      </c>
      <c r="F69" s="140">
        <f t="shared" si="14"/>
        <v>3087</v>
      </c>
      <c r="G69" s="140">
        <f t="shared" si="14"/>
        <v>124</v>
      </c>
      <c r="H69" s="140">
        <f t="shared" si="14"/>
        <v>16</v>
      </c>
      <c r="I69" s="140">
        <f t="shared" si="14"/>
        <v>221</v>
      </c>
      <c r="J69" s="140">
        <f t="shared" si="14"/>
        <v>402</v>
      </c>
      <c r="K69" s="140">
        <f t="shared" si="14"/>
        <v>4</v>
      </c>
      <c r="L69" s="140">
        <f t="shared" si="14"/>
        <v>30</v>
      </c>
      <c r="M69" s="140">
        <f t="shared" si="14"/>
        <v>0</v>
      </c>
      <c r="N69" s="140">
        <f t="shared" si="14"/>
        <v>1</v>
      </c>
      <c r="O69" s="140">
        <f t="shared" si="14"/>
        <v>0</v>
      </c>
      <c r="P69" s="140">
        <f t="shared" si="14"/>
        <v>0</v>
      </c>
      <c r="Q69" s="140">
        <f t="shared" si="14"/>
        <v>107</v>
      </c>
      <c r="R69" s="140">
        <f t="shared" si="14"/>
        <v>0</v>
      </c>
      <c r="S69" s="141">
        <f t="shared" si="14"/>
        <v>5</v>
      </c>
    </row>
    <row r="70" spans="1:19" ht="15.75">
      <c r="A70" s="63" t="s">
        <v>46</v>
      </c>
      <c r="B70" s="146">
        <f t="shared" si="2"/>
        <v>1315</v>
      </c>
      <c r="C70" s="146">
        <v>260</v>
      </c>
      <c r="D70" s="146">
        <v>15</v>
      </c>
      <c r="E70" s="146">
        <v>286</v>
      </c>
      <c r="F70" s="146">
        <v>680</v>
      </c>
      <c r="G70" s="146">
        <v>0</v>
      </c>
      <c r="H70" s="146">
        <v>0</v>
      </c>
      <c r="I70" s="146">
        <v>30</v>
      </c>
      <c r="J70" s="146">
        <v>36</v>
      </c>
      <c r="K70" s="146">
        <v>0</v>
      </c>
      <c r="L70" s="146">
        <v>7</v>
      </c>
      <c r="M70" s="146">
        <v>0</v>
      </c>
      <c r="N70" s="146">
        <v>1</v>
      </c>
      <c r="O70" s="146">
        <v>0</v>
      </c>
      <c r="P70" s="146">
        <v>0</v>
      </c>
      <c r="Q70" s="146">
        <v>0</v>
      </c>
      <c r="R70" s="146">
        <v>0</v>
      </c>
      <c r="S70" s="147">
        <v>0</v>
      </c>
    </row>
    <row r="71" spans="1:19" ht="15.75">
      <c r="A71" s="63" t="s">
        <v>47</v>
      </c>
      <c r="B71" s="146">
        <f t="shared" si="2"/>
        <v>2257</v>
      </c>
      <c r="C71" s="146">
        <v>257</v>
      </c>
      <c r="D71" s="146">
        <v>27</v>
      </c>
      <c r="E71" s="146">
        <v>407</v>
      </c>
      <c r="F71" s="146">
        <v>1197</v>
      </c>
      <c r="G71" s="146">
        <v>124</v>
      </c>
      <c r="H71" s="146">
        <v>0</v>
      </c>
      <c r="I71" s="146">
        <v>80</v>
      </c>
      <c r="J71" s="146">
        <v>41</v>
      </c>
      <c r="K71" s="146">
        <v>4</v>
      </c>
      <c r="L71" s="146">
        <v>9</v>
      </c>
      <c r="M71" s="146">
        <v>0</v>
      </c>
      <c r="N71" s="146">
        <v>0</v>
      </c>
      <c r="O71" s="146">
        <v>0</v>
      </c>
      <c r="P71" s="146">
        <v>0</v>
      </c>
      <c r="Q71" s="146">
        <v>106</v>
      </c>
      <c r="R71" s="146">
        <v>0</v>
      </c>
      <c r="S71" s="147">
        <v>5</v>
      </c>
    </row>
    <row r="72" spans="1:19" ht="15.75">
      <c r="A72" s="63" t="s">
        <v>48</v>
      </c>
      <c r="B72" s="146">
        <f t="shared" si="2"/>
        <v>1512</v>
      </c>
      <c r="C72" s="146">
        <v>198</v>
      </c>
      <c r="D72" s="146">
        <v>19</v>
      </c>
      <c r="E72" s="146">
        <v>304</v>
      </c>
      <c r="F72" s="146">
        <v>620</v>
      </c>
      <c r="G72" s="146">
        <v>0</v>
      </c>
      <c r="H72" s="146">
        <v>16</v>
      </c>
      <c r="I72" s="146">
        <v>81</v>
      </c>
      <c r="J72" s="146">
        <v>265</v>
      </c>
      <c r="K72" s="146">
        <v>0</v>
      </c>
      <c r="L72" s="146">
        <v>8</v>
      </c>
      <c r="M72" s="146">
        <v>0</v>
      </c>
      <c r="N72" s="146">
        <v>0</v>
      </c>
      <c r="O72" s="146">
        <v>0</v>
      </c>
      <c r="P72" s="146">
        <v>0</v>
      </c>
      <c r="Q72" s="146">
        <v>1</v>
      </c>
      <c r="R72" s="146">
        <v>0</v>
      </c>
      <c r="S72" s="147">
        <v>0</v>
      </c>
    </row>
    <row r="73" spans="1:19" ht="15.75">
      <c r="A73" s="63" t="s">
        <v>49</v>
      </c>
      <c r="B73" s="146">
        <f t="shared" si="2"/>
        <v>987</v>
      </c>
      <c r="C73" s="146">
        <v>100</v>
      </c>
      <c r="D73" s="146">
        <v>4</v>
      </c>
      <c r="E73" s="146">
        <v>197</v>
      </c>
      <c r="F73" s="146">
        <v>590</v>
      </c>
      <c r="G73" s="146">
        <v>0</v>
      </c>
      <c r="H73" s="146">
        <v>0</v>
      </c>
      <c r="I73" s="146">
        <v>30</v>
      </c>
      <c r="J73" s="146">
        <v>60</v>
      </c>
      <c r="K73" s="146">
        <v>0</v>
      </c>
      <c r="L73" s="146">
        <v>6</v>
      </c>
      <c r="M73" s="146">
        <v>0</v>
      </c>
      <c r="N73" s="146">
        <v>0</v>
      </c>
      <c r="O73" s="146">
        <v>0</v>
      </c>
      <c r="P73" s="146">
        <v>0</v>
      </c>
      <c r="Q73" s="146">
        <v>0</v>
      </c>
      <c r="R73" s="146">
        <v>0</v>
      </c>
      <c r="S73" s="147">
        <v>0</v>
      </c>
    </row>
    <row r="74" spans="1:19" ht="15.75">
      <c r="A74" s="45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4"/>
      <c r="M74" s="144"/>
      <c r="N74" s="144"/>
      <c r="O74" s="144"/>
      <c r="P74" s="144"/>
      <c r="Q74" s="144"/>
      <c r="R74" s="144"/>
      <c r="S74" s="145"/>
    </row>
    <row r="75" spans="1:19" ht="15.75">
      <c r="A75" s="43" t="s">
        <v>50</v>
      </c>
      <c r="B75" s="140">
        <f>SUM(B76:B77)</f>
        <v>5227</v>
      </c>
      <c r="C75" s="140">
        <f t="shared" ref="C75:S75" si="15">SUM(C76:C77)</f>
        <v>943</v>
      </c>
      <c r="D75" s="140">
        <f t="shared" si="15"/>
        <v>68</v>
      </c>
      <c r="E75" s="140">
        <f t="shared" si="15"/>
        <v>1706</v>
      </c>
      <c r="F75" s="140">
        <f t="shared" si="15"/>
        <v>447</v>
      </c>
      <c r="G75" s="140">
        <f t="shared" si="15"/>
        <v>1727</v>
      </c>
      <c r="H75" s="140">
        <f t="shared" si="15"/>
        <v>16</v>
      </c>
      <c r="I75" s="140">
        <f t="shared" si="15"/>
        <v>71</v>
      </c>
      <c r="J75" s="140">
        <f t="shared" si="15"/>
        <v>165</v>
      </c>
      <c r="K75" s="140">
        <f t="shared" si="15"/>
        <v>6</v>
      </c>
      <c r="L75" s="140">
        <f t="shared" si="15"/>
        <v>18</v>
      </c>
      <c r="M75" s="140">
        <f t="shared" si="15"/>
        <v>0</v>
      </c>
      <c r="N75" s="140">
        <f t="shared" si="15"/>
        <v>6</v>
      </c>
      <c r="O75" s="140">
        <f t="shared" si="15"/>
        <v>0</v>
      </c>
      <c r="P75" s="140">
        <f t="shared" si="15"/>
        <v>0</v>
      </c>
      <c r="Q75" s="140">
        <f t="shared" si="15"/>
        <v>0</v>
      </c>
      <c r="R75" s="140">
        <f t="shared" si="15"/>
        <v>1</v>
      </c>
      <c r="S75" s="141">
        <f t="shared" si="15"/>
        <v>53</v>
      </c>
    </row>
    <row r="76" spans="1:19" ht="15.75">
      <c r="A76" s="63" t="s">
        <v>51</v>
      </c>
      <c r="B76" s="146">
        <f t="shared" si="2"/>
        <v>4141</v>
      </c>
      <c r="C76" s="146">
        <v>747</v>
      </c>
      <c r="D76" s="146">
        <v>52</v>
      </c>
      <c r="E76" s="146">
        <v>1339</v>
      </c>
      <c r="F76" s="146">
        <v>65</v>
      </c>
      <c r="G76" s="146">
        <v>1727</v>
      </c>
      <c r="H76" s="146">
        <v>13</v>
      </c>
      <c r="I76" s="146">
        <v>57</v>
      </c>
      <c r="J76" s="146">
        <v>75</v>
      </c>
      <c r="K76" s="146">
        <v>6</v>
      </c>
      <c r="L76" s="146">
        <v>16</v>
      </c>
      <c r="M76" s="146">
        <v>0</v>
      </c>
      <c r="N76" s="146">
        <v>0</v>
      </c>
      <c r="O76" s="146">
        <v>0</v>
      </c>
      <c r="P76" s="146">
        <v>0</v>
      </c>
      <c r="Q76" s="146">
        <v>0</v>
      </c>
      <c r="R76" s="146">
        <v>1</v>
      </c>
      <c r="S76" s="147">
        <v>43</v>
      </c>
    </row>
    <row r="77" spans="1:19" ht="15.75">
      <c r="A77" s="44" t="s">
        <v>52</v>
      </c>
      <c r="B77" s="146">
        <f t="shared" si="2"/>
        <v>1086</v>
      </c>
      <c r="C77" s="146">
        <v>196</v>
      </c>
      <c r="D77" s="146">
        <v>16</v>
      </c>
      <c r="E77" s="146">
        <v>367</v>
      </c>
      <c r="F77" s="146">
        <v>382</v>
      </c>
      <c r="G77" s="146">
        <v>0</v>
      </c>
      <c r="H77" s="146">
        <v>3</v>
      </c>
      <c r="I77" s="146">
        <v>14</v>
      </c>
      <c r="J77" s="146">
        <v>90</v>
      </c>
      <c r="K77" s="146">
        <v>0</v>
      </c>
      <c r="L77" s="146">
        <v>2</v>
      </c>
      <c r="M77" s="146">
        <v>0</v>
      </c>
      <c r="N77" s="146">
        <v>6</v>
      </c>
      <c r="O77" s="146">
        <v>0</v>
      </c>
      <c r="P77" s="146">
        <v>0</v>
      </c>
      <c r="Q77" s="146">
        <v>0</v>
      </c>
      <c r="R77" s="146">
        <v>0</v>
      </c>
      <c r="S77" s="147">
        <v>10</v>
      </c>
    </row>
    <row r="78" spans="1:19" ht="15.75">
      <c r="A78" s="44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7"/>
    </row>
    <row r="79" spans="1:19" ht="15.75">
      <c r="A79" s="43" t="s">
        <v>53</v>
      </c>
      <c r="B79" s="140">
        <f>SUM(B80:B81)</f>
        <v>7452</v>
      </c>
      <c r="C79" s="140">
        <f t="shared" ref="C79:S79" si="16">SUM(C80:C81)</f>
        <v>788</v>
      </c>
      <c r="D79" s="140">
        <f t="shared" si="16"/>
        <v>86</v>
      </c>
      <c r="E79" s="140">
        <f t="shared" si="16"/>
        <v>2012</v>
      </c>
      <c r="F79" s="140">
        <f t="shared" si="16"/>
        <v>149</v>
      </c>
      <c r="G79" s="140">
        <f t="shared" si="16"/>
        <v>3744</v>
      </c>
      <c r="H79" s="140">
        <f t="shared" si="16"/>
        <v>12</v>
      </c>
      <c r="I79" s="140">
        <f t="shared" si="16"/>
        <v>97</v>
      </c>
      <c r="J79" s="140">
        <f t="shared" si="16"/>
        <v>416</v>
      </c>
      <c r="K79" s="140">
        <f t="shared" si="16"/>
        <v>2</v>
      </c>
      <c r="L79" s="140">
        <f t="shared" si="16"/>
        <v>36</v>
      </c>
      <c r="M79" s="140">
        <f t="shared" si="16"/>
        <v>0</v>
      </c>
      <c r="N79" s="140">
        <f t="shared" si="16"/>
        <v>1</v>
      </c>
      <c r="O79" s="140">
        <f t="shared" si="16"/>
        <v>85</v>
      </c>
      <c r="P79" s="140">
        <f t="shared" si="16"/>
        <v>3</v>
      </c>
      <c r="Q79" s="140">
        <f t="shared" si="16"/>
        <v>9</v>
      </c>
      <c r="R79" s="140">
        <f t="shared" si="16"/>
        <v>0</v>
      </c>
      <c r="S79" s="141">
        <f t="shared" si="16"/>
        <v>12</v>
      </c>
    </row>
    <row r="80" spans="1:19" ht="15.75">
      <c r="A80" s="63" t="s">
        <v>54</v>
      </c>
      <c r="B80" s="146">
        <f t="shared" si="2"/>
        <v>5995</v>
      </c>
      <c r="C80" s="146">
        <v>550</v>
      </c>
      <c r="D80" s="146">
        <v>74</v>
      </c>
      <c r="E80" s="146">
        <v>1604</v>
      </c>
      <c r="F80" s="146">
        <v>143</v>
      </c>
      <c r="G80" s="146">
        <v>3148</v>
      </c>
      <c r="H80" s="146">
        <v>12</v>
      </c>
      <c r="I80" s="146">
        <v>59</v>
      </c>
      <c r="J80" s="146">
        <v>277</v>
      </c>
      <c r="K80" s="146">
        <v>2</v>
      </c>
      <c r="L80" s="146">
        <v>25</v>
      </c>
      <c r="M80" s="146">
        <v>0</v>
      </c>
      <c r="N80" s="146">
        <v>1</v>
      </c>
      <c r="O80" s="146">
        <v>85</v>
      </c>
      <c r="P80" s="146">
        <v>3</v>
      </c>
      <c r="Q80" s="146">
        <v>0</v>
      </c>
      <c r="R80" s="146">
        <v>0</v>
      </c>
      <c r="S80" s="147">
        <v>12</v>
      </c>
    </row>
    <row r="81" spans="1:19" ht="15.75">
      <c r="A81" s="64" t="s">
        <v>55</v>
      </c>
      <c r="B81" s="146">
        <f>SUM(C81:S81)</f>
        <v>1457</v>
      </c>
      <c r="C81" s="146">
        <v>238</v>
      </c>
      <c r="D81" s="146">
        <v>12</v>
      </c>
      <c r="E81" s="146">
        <v>408</v>
      </c>
      <c r="F81" s="146">
        <v>6</v>
      </c>
      <c r="G81" s="146">
        <v>596</v>
      </c>
      <c r="H81" s="146">
        <v>0</v>
      </c>
      <c r="I81" s="146">
        <v>38</v>
      </c>
      <c r="J81" s="146">
        <v>139</v>
      </c>
      <c r="K81" s="146">
        <v>0</v>
      </c>
      <c r="L81" s="146">
        <v>11</v>
      </c>
      <c r="M81" s="146">
        <v>0</v>
      </c>
      <c r="N81" s="146">
        <v>0</v>
      </c>
      <c r="O81" s="146">
        <v>0</v>
      </c>
      <c r="P81" s="146">
        <v>0</v>
      </c>
      <c r="Q81" s="146">
        <v>9</v>
      </c>
      <c r="R81" s="146">
        <v>0</v>
      </c>
      <c r="S81" s="147">
        <v>0</v>
      </c>
    </row>
    <row r="82" spans="1:19" ht="15.75">
      <c r="A82" s="65"/>
      <c r="B82" s="73"/>
      <c r="C82" s="73"/>
      <c r="D82" s="73"/>
      <c r="E82" s="74"/>
      <c r="F82" s="75"/>
      <c r="G82" s="74"/>
      <c r="H82" s="74"/>
      <c r="I82" s="74"/>
      <c r="J82" s="75"/>
      <c r="K82" s="73"/>
      <c r="L82" s="73"/>
      <c r="M82" s="73"/>
      <c r="N82" s="74"/>
      <c r="O82" s="74"/>
      <c r="P82" s="75"/>
      <c r="Q82" s="73"/>
      <c r="R82" s="73"/>
      <c r="S82" s="73"/>
    </row>
    <row r="83" spans="1:19">
      <c r="A83" s="125" t="s">
        <v>265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/>
  </sheetData>
  <mergeCells count="19">
    <mergeCell ref="S8:S11"/>
    <mergeCell ref="F8:F11"/>
    <mergeCell ref="G8:G11"/>
    <mergeCell ref="P8:P11"/>
    <mergeCell ref="J8:J11"/>
    <mergeCell ref="O8:O11"/>
    <mergeCell ref="I8:I11"/>
    <mergeCell ref="M8:M11"/>
    <mergeCell ref="K8:K11"/>
    <mergeCell ref="L8:L11"/>
    <mergeCell ref="H8:H11"/>
    <mergeCell ref="A8:A11"/>
    <mergeCell ref="N8:N11"/>
    <mergeCell ref="E8:E11"/>
    <mergeCell ref="Q8:Q11"/>
    <mergeCell ref="R8:R11"/>
    <mergeCell ref="B8:B11"/>
    <mergeCell ref="C8:C11"/>
    <mergeCell ref="D8:D11"/>
  </mergeCells>
  <phoneticPr fontId="4" type="noConversion"/>
  <printOptions horizontalCentered="1" verticalCentered="1"/>
  <pageMargins left="0" right="0" top="0" bottom="0" header="0" footer="0"/>
  <pageSetup paperSize="223" scale="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2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2.75" zeroHeight="1"/>
  <cols>
    <col min="1" max="1" width="69.7109375" customWidth="1"/>
    <col min="2" max="2" width="11.42578125" customWidth="1"/>
    <col min="3" max="3" width="12.5703125" customWidth="1"/>
    <col min="4" max="4" width="14.85546875" customWidth="1"/>
    <col min="5" max="5" width="12.7109375" customWidth="1"/>
    <col min="6" max="6" width="16.5703125" customWidth="1"/>
    <col min="7" max="7" width="14.42578125" customWidth="1"/>
    <col min="8" max="8" width="20.140625" customWidth="1"/>
    <col min="9" max="9" width="18.28515625" customWidth="1"/>
    <col min="10" max="10" width="17.42578125" customWidth="1"/>
    <col min="11" max="11" width="14.7109375" customWidth="1"/>
    <col min="12" max="12" width="19.5703125" customWidth="1"/>
    <col min="13" max="13" width="13.5703125" customWidth="1"/>
    <col min="14" max="14" width="13.28515625" customWidth="1"/>
    <col min="15" max="15" width="11.85546875" customWidth="1"/>
    <col min="16" max="16" width="11.42578125" style="4" hidden="1" customWidth="1"/>
    <col min="17" max="16384" width="11.42578125" hidden="1"/>
  </cols>
  <sheetData>
    <row r="1" spans="1:15" ht="15.75">
      <c r="A1" s="83" t="s">
        <v>56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5" ht="15.75">
      <c r="A2" s="4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5" ht="15.75">
      <c r="A3" s="157" t="s">
        <v>268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ht="15.75">
      <c r="A4" s="157" t="s">
        <v>253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5" ht="15.75">
      <c r="A5" s="157" t="s">
        <v>269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ht="15.75">
      <c r="A6" s="157" t="s">
        <v>261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1:15" ht="15.7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ht="15.75">
      <c r="A8" s="241" t="s">
        <v>252</v>
      </c>
      <c r="B8" s="222" t="s">
        <v>2</v>
      </c>
      <c r="C8" s="222" t="s">
        <v>245</v>
      </c>
      <c r="D8" s="241" t="s">
        <v>244</v>
      </c>
      <c r="E8" s="239" t="s">
        <v>246</v>
      </c>
      <c r="F8" s="240"/>
      <c r="G8" s="240"/>
      <c r="H8" s="240"/>
      <c r="I8" s="240"/>
      <c r="J8" s="240"/>
      <c r="K8" s="240"/>
      <c r="L8" s="240"/>
      <c r="M8" s="240"/>
      <c r="N8" s="240"/>
      <c r="O8" s="240"/>
    </row>
    <row r="9" spans="1:15" ht="71.25" customHeight="1">
      <c r="A9" s="242"/>
      <c r="B9" s="224"/>
      <c r="C9" s="224"/>
      <c r="D9" s="243"/>
      <c r="E9" s="120" t="s">
        <v>270</v>
      </c>
      <c r="F9" s="76" t="s">
        <v>132</v>
      </c>
      <c r="G9" s="85" t="s">
        <v>133</v>
      </c>
      <c r="H9" s="79" t="s">
        <v>134</v>
      </c>
      <c r="I9" s="76" t="s">
        <v>135</v>
      </c>
      <c r="J9" s="85" t="s">
        <v>136</v>
      </c>
      <c r="K9" s="76" t="s">
        <v>247</v>
      </c>
      <c r="L9" s="85" t="s">
        <v>137</v>
      </c>
      <c r="M9" s="77" t="s">
        <v>138</v>
      </c>
      <c r="N9" s="76" t="s">
        <v>139</v>
      </c>
      <c r="O9" s="85" t="s">
        <v>140</v>
      </c>
    </row>
    <row r="10" spans="1:15" ht="15.75">
      <c r="A10" s="50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9"/>
    </row>
    <row r="11" spans="1:15" ht="15.75">
      <c r="A11" s="83" t="s">
        <v>1</v>
      </c>
      <c r="B11" s="140">
        <f>SUM(B13,B17,B20,B25,B29,B35,B39,B44,B49,B53,B57,B63,B67,B73,B77)</f>
        <v>26441</v>
      </c>
      <c r="C11" s="140">
        <f t="shared" ref="C11:O11" si="0">SUM(C13,C17,C20,C25,C29,C35,C39,C44,C49,C53,C57,C63,C67,C73,C77)</f>
        <v>11964</v>
      </c>
      <c r="D11" s="140">
        <f t="shared" si="0"/>
        <v>5719</v>
      </c>
      <c r="E11" s="140">
        <f t="shared" si="0"/>
        <v>8758</v>
      </c>
      <c r="F11" s="140">
        <f t="shared" si="0"/>
        <v>33</v>
      </c>
      <c r="G11" s="140">
        <f t="shared" si="0"/>
        <v>1774</v>
      </c>
      <c r="H11" s="140">
        <f t="shared" si="0"/>
        <v>2042</v>
      </c>
      <c r="I11" s="140">
        <f t="shared" si="0"/>
        <v>93</v>
      </c>
      <c r="J11" s="140">
        <f t="shared" si="0"/>
        <v>3736</v>
      </c>
      <c r="K11" s="140">
        <f t="shared" si="0"/>
        <v>48</v>
      </c>
      <c r="L11" s="140">
        <f t="shared" si="0"/>
        <v>3</v>
      </c>
      <c r="M11" s="140">
        <f t="shared" si="0"/>
        <v>184</v>
      </c>
      <c r="N11" s="140">
        <f t="shared" si="0"/>
        <v>78</v>
      </c>
      <c r="O11" s="141">
        <f t="shared" si="0"/>
        <v>767</v>
      </c>
    </row>
    <row r="12" spans="1:15" ht="15.75">
      <c r="A12" s="62"/>
      <c r="B12" s="140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58"/>
    </row>
    <row r="13" spans="1:15" ht="15.75">
      <c r="A13" s="43" t="s">
        <v>3</v>
      </c>
      <c r="B13" s="140">
        <f>SUM(B14:B15)</f>
        <v>3241</v>
      </c>
      <c r="C13" s="140">
        <f t="shared" ref="C13:O13" si="1">SUM(C14:C15)</f>
        <v>1833</v>
      </c>
      <c r="D13" s="140">
        <f t="shared" si="1"/>
        <v>177</v>
      </c>
      <c r="E13" s="140">
        <f t="shared" si="1"/>
        <v>1231</v>
      </c>
      <c r="F13" s="140">
        <f t="shared" si="1"/>
        <v>3</v>
      </c>
      <c r="G13" s="140">
        <f t="shared" si="1"/>
        <v>590</v>
      </c>
      <c r="H13" s="140">
        <f t="shared" si="1"/>
        <v>252</v>
      </c>
      <c r="I13" s="140">
        <f t="shared" si="1"/>
        <v>33</v>
      </c>
      <c r="J13" s="140">
        <f t="shared" si="1"/>
        <v>232</v>
      </c>
      <c r="K13" s="140">
        <f t="shared" si="1"/>
        <v>0</v>
      </c>
      <c r="L13" s="140">
        <f t="shared" si="1"/>
        <v>0</v>
      </c>
      <c r="M13" s="140">
        <f t="shared" si="1"/>
        <v>40</v>
      </c>
      <c r="N13" s="140">
        <f t="shared" si="1"/>
        <v>28</v>
      </c>
      <c r="O13" s="141">
        <f t="shared" si="1"/>
        <v>53</v>
      </c>
    </row>
    <row r="14" spans="1:15" ht="15.75">
      <c r="A14" s="63" t="s">
        <v>4</v>
      </c>
      <c r="B14" s="144">
        <f>SUM(C14:E14)</f>
        <v>2921</v>
      </c>
      <c r="C14" s="144">
        <v>1688</v>
      </c>
      <c r="D14" s="144">
        <v>177</v>
      </c>
      <c r="E14" s="144">
        <f>SUM(F14:O14)</f>
        <v>1056</v>
      </c>
      <c r="F14" s="144">
        <v>0</v>
      </c>
      <c r="G14" s="144">
        <v>477</v>
      </c>
      <c r="H14" s="144">
        <v>223</v>
      </c>
      <c r="I14" s="144">
        <v>33</v>
      </c>
      <c r="J14" s="144">
        <v>208</v>
      </c>
      <c r="K14" s="144">
        <v>0</v>
      </c>
      <c r="L14" s="144">
        <v>0</v>
      </c>
      <c r="M14" s="144">
        <v>34</v>
      </c>
      <c r="N14" s="144">
        <v>28</v>
      </c>
      <c r="O14" s="145">
        <v>53</v>
      </c>
    </row>
    <row r="15" spans="1:15" ht="15.75">
      <c r="A15" s="63" t="s">
        <v>5</v>
      </c>
      <c r="B15" s="144">
        <f t="shared" ref="B15:B78" si="2">SUM(C15:E15)</f>
        <v>320</v>
      </c>
      <c r="C15" s="144">
        <v>145</v>
      </c>
      <c r="D15" s="144">
        <v>0</v>
      </c>
      <c r="E15" s="144">
        <f t="shared" ref="E15:E78" si="3">SUM(F15:O15)</f>
        <v>175</v>
      </c>
      <c r="F15" s="144">
        <v>3</v>
      </c>
      <c r="G15" s="144">
        <v>113</v>
      </c>
      <c r="H15" s="144">
        <v>29</v>
      </c>
      <c r="I15" s="144">
        <v>0</v>
      </c>
      <c r="J15" s="144">
        <v>24</v>
      </c>
      <c r="K15" s="144">
        <v>0</v>
      </c>
      <c r="L15" s="144">
        <v>0</v>
      </c>
      <c r="M15" s="144">
        <v>6</v>
      </c>
      <c r="N15" s="144">
        <v>0</v>
      </c>
      <c r="O15" s="145">
        <v>0</v>
      </c>
    </row>
    <row r="16" spans="1:15" ht="15.75">
      <c r="A16" s="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58"/>
    </row>
    <row r="17" spans="1:15" ht="15.75">
      <c r="A17" s="43" t="s">
        <v>6</v>
      </c>
      <c r="B17" s="140">
        <f>SUM(B18)</f>
        <v>2052</v>
      </c>
      <c r="C17" s="140">
        <f t="shared" ref="C17:O17" si="4">SUM(C18)</f>
        <v>414</v>
      </c>
      <c r="D17" s="140">
        <f t="shared" si="4"/>
        <v>984</v>
      </c>
      <c r="E17" s="140">
        <f t="shared" si="4"/>
        <v>654</v>
      </c>
      <c r="F17" s="140">
        <f t="shared" si="4"/>
        <v>0</v>
      </c>
      <c r="G17" s="140">
        <f t="shared" si="4"/>
        <v>13</v>
      </c>
      <c r="H17" s="140">
        <f t="shared" si="4"/>
        <v>91</v>
      </c>
      <c r="I17" s="140">
        <f t="shared" si="4"/>
        <v>6</v>
      </c>
      <c r="J17" s="140">
        <f t="shared" si="4"/>
        <v>210</v>
      </c>
      <c r="K17" s="140">
        <f t="shared" si="4"/>
        <v>5</v>
      </c>
      <c r="L17" s="140">
        <f t="shared" si="4"/>
        <v>1</v>
      </c>
      <c r="M17" s="140">
        <f t="shared" si="4"/>
        <v>4</v>
      </c>
      <c r="N17" s="140">
        <f t="shared" si="4"/>
        <v>1</v>
      </c>
      <c r="O17" s="141">
        <f t="shared" si="4"/>
        <v>323</v>
      </c>
    </row>
    <row r="18" spans="1:15" ht="15.75">
      <c r="A18" s="63" t="s">
        <v>7</v>
      </c>
      <c r="B18" s="144">
        <f t="shared" si="2"/>
        <v>2052</v>
      </c>
      <c r="C18" s="144">
        <v>414</v>
      </c>
      <c r="D18" s="144">
        <v>984</v>
      </c>
      <c r="E18" s="144">
        <f t="shared" si="3"/>
        <v>654</v>
      </c>
      <c r="F18" s="144">
        <v>0</v>
      </c>
      <c r="G18" s="144">
        <v>13</v>
      </c>
      <c r="H18" s="144">
        <v>91</v>
      </c>
      <c r="I18" s="144">
        <v>6</v>
      </c>
      <c r="J18" s="144">
        <v>210</v>
      </c>
      <c r="K18" s="144">
        <v>5</v>
      </c>
      <c r="L18" s="144">
        <v>1</v>
      </c>
      <c r="M18" s="144">
        <v>4</v>
      </c>
      <c r="N18" s="144">
        <v>1</v>
      </c>
      <c r="O18" s="145">
        <v>323</v>
      </c>
    </row>
    <row r="19" spans="1:15" ht="15.75">
      <c r="A19" s="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58"/>
    </row>
    <row r="20" spans="1:15" ht="15.75">
      <c r="A20" s="43" t="s">
        <v>8</v>
      </c>
      <c r="B20" s="140">
        <f>SUM(B21:B23)</f>
        <v>2614</v>
      </c>
      <c r="C20" s="140">
        <f t="shared" ref="C20:O20" si="5">SUM(C21:C23)</f>
        <v>1764</v>
      </c>
      <c r="D20" s="140">
        <f t="shared" si="5"/>
        <v>0</v>
      </c>
      <c r="E20" s="140">
        <f t="shared" si="5"/>
        <v>850</v>
      </c>
      <c r="F20" s="140">
        <f t="shared" si="5"/>
        <v>0</v>
      </c>
      <c r="G20" s="140">
        <f t="shared" si="5"/>
        <v>237</v>
      </c>
      <c r="H20" s="140">
        <f t="shared" si="5"/>
        <v>188</v>
      </c>
      <c r="I20" s="140">
        <f t="shared" si="5"/>
        <v>4</v>
      </c>
      <c r="J20" s="140">
        <f t="shared" si="5"/>
        <v>396</v>
      </c>
      <c r="K20" s="140">
        <f t="shared" si="5"/>
        <v>1</v>
      </c>
      <c r="L20" s="140">
        <f t="shared" si="5"/>
        <v>0</v>
      </c>
      <c r="M20" s="140">
        <f t="shared" si="5"/>
        <v>20</v>
      </c>
      <c r="N20" s="140">
        <f t="shared" si="5"/>
        <v>3</v>
      </c>
      <c r="O20" s="141">
        <f t="shared" si="5"/>
        <v>1</v>
      </c>
    </row>
    <row r="21" spans="1:15" ht="15.75">
      <c r="A21" s="63" t="s">
        <v>9</v>
      </c>
      <c r="B21" s="144">
        <f t="shared" si="2"/>
        <v>748</v>
      </c>
      <c r="C21" s="144">
        <v>600</v>
      </c>
      <c r="D21" s="144">
        <v>0</v>
      </c>
      <c r="E21" s="144">
        <f t="shared" si="3"/>
        <v>148</v>
      </c>
      <c r="F21" s="144">
        <v>0</v>
      </c>
      <c r="G21" s="144">
        <v>13</v>
      </c>
      <c r="H21" s="144">
        <v>47</v>
      </c>
      <c r="I21" s="144">
        <v>1</v>
      </c>
      <c r="J21" s="144">
        <v>81</v>
      </c>
      <c r="K21" s="144">
        <v>0</v>
      </c>
      <c r="L21" s="144">
        <v>0</v>
      </c>
      <c r="M21" s="144">
        <v>4</v>
      </c>
      <c r="N21" s="144">
        <v>2</v>
      </c>
      <c r="O21" s="145">
        <v>0</v>
      </c>
    </row>
    <row r="22" spans="1:15" ht="15.75">
      <c r="A22" s="63" t="s">
        <v>10</v>
      </c>
      <c r="B22" s="144">
        <f t="shared" si="2"/>
        <v>907</v>
      </c>
      <c r="C22" s="144">
        <v>621</v>
      </c>
      <c r="D22" s="144">
        <v>0</v>
      </c>
      <c r="E22" s="144">
        <f t="shared" si="3"/>
        <v>286</v>
      </c>
      <c r="F22" s="144">
        <v>0</v>
      </c>
      <c r="G22" s="144">
        <v>37</v>
      </c>
      <c r="H22" s="144">
        <v>58</v>
      </c>
      <c r="I22" s="144">
        <v>2</v>
      </c>
      <c r="J22" s="144">
        <v>178</v>
      </c>
      <c r="K22" s="144">
        <v>1</v>
      </c>
      <c r="L22" s="144">
        <v>0</v>
      </c>
      <c r="M22" s="144">
        <v>8</v>
      </c>
      <c r="N22" s="144">
        <v>1</v>
      </c>
      <c r="O22" s="145">
        <v>1</v>
      </c>
    </row>
    <row r="23" spans="1:15" ht="15.75">
      <c r="A23" s="63" t="s">
        <v>11</v>
      </c>
      <c r="B23" s="144">
        <f t="shared" si="2"/>
        <v>959</v>
      </c>
      <c r="C23" s="144">
        <v>543</v>
      </c>
      <c r="D23" s="144">
        <v>0</v>
      </c>
      <c r="E23" s="144">
        <f t="shared" si="3"/>
        <v>416</v>
      </c>
      <c r="F23" s="144">
        <v>0</v>
      </c>
      <c r="G23" s="144">
        <v>187</v>
      </c>
      <c r="H23" s="144">
        <v>83</v>
      </c>
      <c r="I23" s="144">
        <v>1</v>
      </c>
      <c r="J23" s="144">
        <v>137</v>
      </c>
      <c r="K23" s="144">
        <v>0</v>
      </c>
      <c r="L23" s="144">
        <v>0</v>
      </c>
      <c r="M23" s="144">
        <v>8</v>
      </c>
      <c r="N23" s="144">
        <v>0</v>
      </c>
      <c r="O23" s="145">
        <v>0</v>
      </c>
    </row>
    <row r="24" spans="1:15" ht="15.75">
      <c r="A24" s="45"/>
      <c r="B24" s="144"/>
      <c r="C24" s="159"/>
      <c r="D24" s="159"/>
      <c r="E24" s="144"/>
      <c r="F24" s="159"/>
      <c r="G24" s="159"/>
      <c r="H24" s="159"/>
      <c r="I24" s="159"/>
      <c r="J24" s="159"/>
      <c r="K24" s="159"/>
      <c r="L24" s="159"/>
      <c r="M24" s="159"/>
      <c r="N24" s="159"/>
      <c r="O24" s="160"/>
    </row>
    <row r="25" spans="1:15" ht="15.75">
      <c r="A25" s="43" t="s">
        <v>12</v>
      </c>
      <c r="B25" s="140">
        <f>SUM(B26:B27)</f>
        <v>2200</v>
      </c>
      <c r="C25" s="140">
        <f t="shared" ref="C25:O25" si="6">SUM(C26:C27)</f>
        <v>1413</v>
      </c>
      <c r="D25" s="140">
        <f t="shared" si="6"/>
        <v>163</v>
      </c>
      <c r="E25" s="140">
        <f t="shared" si="6"/>
        <v>624</v>
      </c>
      <c r="F25" s="140">
        <f t="shared" si="6"/>
        <v>2</v>
      </c>
      <c r="G25" s="140">
        <f t="shared" si="6"/>
        <v>60</v>
      </c>
      <c r="H25" s="140">
        <f t="shared" si="6"/>
        <v>159</v>
      </c>
      <c r="I25" s="140">
        <f t="shared" si="6"/>
        <v>6</v>
      </c>
      <c r="J25" s="140">
        <f t="shared" si="6"/>
        <v>304</v>
      </c>
      <c r="K25" s="140">
        <f t="shared" si="6"/>
        <v>7</v>
      </c>
      <c r="L25" s="140">
        <f t="shared" si="6"/>
        <v>1</v>
      </c>
      <c r="M25" s="140">
        <f t="shared" si="6"/>
        <v>12</v>
      </c>
      <c r="N25" s="140">
        <f t="shared" si="6"/>
        <v>1</v>
      </c>
      <c r="O25" s="141">
        <f t="shared" si="6"/>
        <v>72</v>
      </c>
    </row>
    <row r="26" spans="1:15" ht="15.75">
      <c r="A26" s="63" t="s">
        <v>13</v>
      </c>
      <c r="B26" s="144">
        <f t="shared" si="2"/>
        <v>1861</v>
      </c>
      <c r="C26" s="144">
        <v>1246</v>
      </c>
      <c r="D26" s="144">
        <v>94</v>
      </c>
      <c r="E26" s="144">
        <f t="shared" si="3"/>
        <v>521</v>
      </c>
      <c r="F26" s="144">
        <v>2</v>
      </c>
      <c r="G26" s="144">
        <v>48</v>
      </c>
      <c r="H26" s="144">
        <v>110</v>
      </c>
      <c r="I26" s="144">
        <v>5</v>
      </c>
      <c r="J26" s="144">
        <v>264</v>
      </c>
      <c r="K26" s="144">
        <v>7</v>
      </c>
      <c r="L26" s="144">
        <v>1</v>
      </c>
      <c r="M26" s="144">
        <v>11</v>
      </c>
      <c r="N26" s="144">
        <v>1</v>
      </c>
      <c r="O26" s="145">
        <v>72</v>
      </c>
    </row>
    <row r="27" spans="1:15" ht="15.75">
      <c r="A27" s="63" t="s">
        <v>14</v>
      </c>
      <c r="B27" s="144">
        <f t="shared" si="2"/>
        <v>339</v>
      </c>
      <c r="C27" s="144">
        <v>167</v>
      </c>
      <c r="D27" s="144">
        <v>69</v>
      </c>
      <c r="E27" s="144">
        <f t="shared" si="3"/>
        <v>103</v>
      </c>
      <c r="F27" s="144">
        <v>0</v>
      </c>
      <c r="G27" s="144">
        <v>12</v>
      </c>
      <c r="H27" s="144">
        <v>49</v>
      </c>
      <c r="I27" s="144">
        <v>1</v>
      </c>
      <c r="J27" s="144">
        <v>40</v>
      </c>
      <c r="K27" s="144">
        <v>0</v>
      </c>
      <c r="L27" s="144">
        <v>0</v>
      </c>
      <c r="M27" s="144">
        <v>1</v>
      </c>
      <c r="N27" s="144">
        <v>0</v>
      </c>
      <c r="O27" s="145">
        <v>0</v>
      </c>
    </row>
    <row r="28" spans="1:15" ht="15.75">
      <c r="A28" s="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58"/>
    </row>
    <row r="29" spans="1:15" ht="15.75">
      <c r="A29" s="43" t="s">
        <v>15</v>
      </c>
      <c r="B29" s="140">
        <f>SUM(B30:B33)</f>
        <v>1436</v>
      </c>
      <c r="C29" s="140">
        <f t="shared" ref="C29:O29" si="7">SUM(C30:C33)</f>
        <v>429</v>
      </c>
      <c r="D29" s="140">
        <f t="shared" si="7"/>
        <v>371</v>
      </c>
      <c r="E29" s="140">
        <f t="shared" si="7"/>
        <v>636</v>
      </c>
      <c r="F29" s="140">
        <f t="shared" si="7"/>
        <v>3</v>
      </c>
      <c r="G29" s="140">
        <f t="shared" si="7"/>
        <v>126</v>
      </c>
      <c r="H29" s="140">
        <f t="shared" si="7"/>
        <v>254</v>
      </c>
      <c r="I29" s="140">
        <f t="shared" si="7"/>
        <v>1</v>
      </c>
      <c r="J29" s="140">
        <f t="shared" si="7"/>
        <v>236</v>
      </c>
      <c r="K29" s="140">
        <f t="shared" si="7"/>
        <v>0</v>
      </c>
      <c r="L29" s="140">
        <f t="shared" si="7"/>
        <v>0</v>
      </c>
      <c r="M29" s="140">
        <f t="shared" si="7"/>
        <v>7</v>
      </c>
      <c r="N29" s="140">
        <f t="shared" si="7"/>
        <v>3</v>
      </c>
      <c r="O29" s="141">
        <f t="shared" si="7"/>
        <v>6</v>
      </c>
    </row>
    <row r="30" spans="1:15" ht="15.75">
      <c r="A30" s="63" t="s">
        <v>16</v>
      </c>
      <c r="B30" s="144">
        <f t="shared" si="2"/>
        <v>476</v>
      </c>
      <c r="C30" s="144">
        <v>25</v>
      </c>
      <c r="D30" s="144">
        <v>270</v>
      </c>
      <c r="E30" s="144">
        <f t="shared" si="3"/>
        <v>181</v>
      </c>
      <c r="F30" s="144">
        <v>0</v>
      </c>
      <c r="G30" s="144">
        <v>22</v>
      </c>
      <c r="H30" s="144">
        <v>72</v>
      </c>
      <c r="I30" s="144">
        <v>0</v>
      </c>
      <c r="J30" s="144">
        <v>82</v>
      </c>
      <c r="K30" s="144">
        <v>0</v>
      </c>
      <c r="L30" s="144">
        <v>0</v>
      </c>
      <c r="M30" s="144">
        <v>1</v>
      </c>
      <c r="N30" s="144">
        <v>0</v>
      </c>
      <c r="O30" s="145">
        <v>4</v>
      </c>
    </row>
    <row r="31" spans="1:15" ht="15.75">
      <c r="A31" s="63" t="s">
        <v>17</v>
      </c>
      <c r="B31" s="144">
        <f t="shared" si="2"/>
        <v>749</v>
      </c>
      <c r="C31" s="144">
        <v>370</v>
      </c>
      <c r="D31" s="144">
        <v>0</v>
      </c>
      <c r="E31" s="144">
        <f t="shared" si="3"/>
        <v>379</v>
      </c>
      <c r="F31" s="144">
        <v>3</v>
      </c>
      <c r="G31" s="144">
        <v>91</v>
      </c>
      <c r="H31" s="144">
        <v>149</v>
      </c>
      <c r="I31" s="144">
        <v>1</v>
      </c>
      <c r="J31" s="144">
        <v>130</v>
      </c>
      <c r="K31" s="144">
        <v>0</v>
      </c>
      <c r="L31" s="144">
        <v>0</v>
      </c>
      <c r="M31" s="144">
        <v>5</v>
      </c>
      <c r="N31" s="144">
        <v>0</v>
      </c>
      <c r="O31" s="145">
        <v>0</v>
      </c>
    </row>
    <row r="32" spans="1:15" ht="15.75">
      <c r="A32" s="63" t="s">
        <v>18</v>
      </c>
      <c r="B32" s="144">
        <f t="shared" si="2"/>
        <v>90</v>
      </c>
      <c r="C32" s="144">
        <v>31</v>
      </c>
      <c r="D32" s="144">
        <v>57</v>
      </c>
      <c r="E32" s="144">
        <f t="shared" si="3"/>
        <v>2</v>
      </c>
      <c r="F32" s="144">
        <v>0</v>
      </c>
      <c r="G32" s="144">
        <v>0</v>
      </c>
      <c r="H32" s="144">
        <v>2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5">
        <v>0</v>
      </c>
    </row>
    <row r="33" spans="1:15" ht="15.75">
      <c r="A33" s="63" t="s">
        <v>19</v>
      </c>
      <c r="B33" s="144">
        <f t="shared" si="2"/>
        <v>121</v>
      </c>
      <c r="C33" s="144">
        <v>3</v>
      </c>
      <c r="D33" s="144">
        <v>44</v>
      </c>
      <c r="E33" s="144">
        <f t="shared" si="3"/>
        <v>74</v>
      </c>
      <c r="F33" s="144">
        <v>0</v>
      </c>
      <c r="G33" s="144">
        <v>13</v>
      </c>
      <c r="H33" s="144">
        <v>31</v>
      </c>
      <c r="I33" s="144">
        <v>0</v>
      </c>
      <c r="J33" s="144">
        <v>24</v>
      </c>
      <c r="K33" s="144">
        <v>0</v>
      </c>
      <c r="L33" s="144">
        <v>0</v>
      </c>
      <c r="M33" s="144">
        <v>1</v>
      </c>
      <c r="N33" s="144">
        <v>3</v>
      </c>
      <c r="O33" s="145">
        <v>2</v>
      </c>
    </row>
    <row r="34" spans="1:15" ht="15.75">
      <c r="A34" s="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58"/>
    </row>
    <row r="35" spans="1:15" ht="15.75">
      <c r="A35" s="43" t="s">
        <v>20</v>
      </c>
      <c r="B35" s="140">
        <f>SUM(B36:B37)</f>
        <v>743</v>
      </c>
      <c r="C35" s="140">
        <f t="shared" ref="C35:O35" si="8">SUM(C36:C37)</f>
        <v>404</v>
      </c>
      <c r="D35" s="140">
        <f t="shared" si="8"/>
        <v>26</v>
      </c>
      <c r="E35" s="140">
        <f t="shared" si="8"/>
        <v>313</v>
      </c>
      <c r="F35" s="140">
        <f t="shared" si="8"/>
        <v>1</v>
      </c>
      <c r="G35" s="140">
        <f t="shared" si="8"/>
        <v>24</v>
      </c>
      <c r="H35" s="140">
        <f t="shared" si="8"/>
        <v>33</v>
      </c>
      <c r="I35" s="140">
        <f t="shared" si="8"/>
        <v>6</v>
      </c>
      <c r="J35" s="140">
        <f t="shared" si="8"/>
        <v>228</v>
      </c>
      <c r="K35" s="140">
        <f t="shared" si="8"/>
        <v>0</v>
      </c>
      <c r="L35" s="140">
        <f t="shared" si="8"/>
        <v>0</v>
      </c>
      <c r="M35" s="140">
        <f t="shared" si="8"/>
        <v>8</v>
      </c>
      <c r="N35" s="140">
        <f t="shared" si="8"/>
        <v>1</v>
      </c>
      <c r="O35" s="141">
        <f t="shared" si="8"/>
        <v>12</v>
      </c>
    </row>
    <row r="36" spans="1:15" ht="15.75">
      <c r="A36" s="63" t="s">
        <v>21</v>
      </c>
      <c r="B36" s="144">
        <f t="shared" si="2"/>
        <v>412</v>
      </c>
      <c r="C36" s="144">
        <v>257</v>
      </c>
      <c r="D36" s="144">
        <v>0</v>
      </c>
      <c r="E36" s="144">
        <f t="shared" si="3"/>
        <v>155</v>
      </c>
      <c r="F36" s="144">
        <v>1</v>
      </c>
      <c r="G36" s="144">
        <v>19</v>
      </c>
      <c r="H36" s="144">
        <v>15</v>
      </c>
      <c r="I36" s="144">
        <v>3</v>
      </c>
      <c r="J36" s="144">
        <v>111</v>
      </c>
      <c r="K36" s="144">
        <v>0</v>
      </c>
      <c r="L36" s="144">
        <v>0</v>
      </c>
      <c r="M36" s="144">
        <v>4</v>
      </c>
      <c r="N36" s="144">
        <v>0</v>
      </c>
      <c r="O36" s="145">
        <v>2</v>
      </c>
    </row>
    <row r="37" spans="1:15" ht="15.75">
      <c r="A37" s="63" t="s">
        <v>22</v>
      </c>
      <c r="B37" s="144">
        <f t="shared" si="2"/>
        <v>331</v>
      </c>
      <c r="C37" s="144">
        <v>147</v>
      </c>
      <c r="D37" s="144">
        <v>26</v>
      </c>
      <c r="E37" s="144">
        <f t="shared" si="3"/>
        <v>158</v>
      </c>
      <c r="F37" s="144">
        <v>0</v>
      </c>
      <c r="G37" s="144">
        <v>5</v>
      </c>
      <c r="H37" s="144">
        <v>18</v>
      </c>
      <c r="I37" s="144">
        <v>3</v>
      </c>
      <c r="J37" s="144">
        <v>117</v>
      </c>
      <c r="K37" s="144">
        <v>0</v>
      </c>
      <c r="L37" s="144">
        <v>0</v>
      </c>
      <c r="M37" s="144">
        <v>4</v>
      </c>
      <c r="N37" s="144">
        <v>1</v>
      </c>
      <c r="O37" s="145">
        <v>10</v>
      </c>
    </row>
    <row r="38" spans="1:15" ht="15.75">
      <c r="A38" s="44"/>
      <c r="B38" s="144"/>
      <c r="C38" s="159"/>
      <c r="D38" s="159"/>
      <c r="E38" s="144"/>
      <c r="F38" s="159"/>
      <c r="G38" s="159"/>
      <c r="H38" s="159"/>
      <c r="I38" s="159"/>
      <c r="J38" s="159"/>
      <c r="K38" s="159"/>
      <c r="L38" s="159"/>
      <c r="M38" s="159"/>
      <c r="N38" s="159"/>
      <c r="O38" s="160"/>
    </row>
    <row r="39" spans="1:15" ht="15.75">
      <c r="A39" s="43" t="s">
        <v>23</v>
      </c>
      <c r="B39" s="140">
        <f>SUM(B40:B42)</f>
        <v>2528</v>
      </c>
      <c r="C39" s="140">
        <f t="shared" ref="C39:O39" si="9">SUM(C40:C42)</f>
        <v>889</v>
      </c>
      <c r="D39" s="140">
        <f t="shared" si="9"/>
        <v>911</v>
      </c>
      <c r="E39" s="140">
        <f t="shared" si="9"/>
        <v>728</v>
      </c>
      <c r="F39" s="140">
        <f t="shared" si="9"/>
        <v>3</v>
      </c>
      <c r="G39" s="140">
        <f t="shared" si="9"/>
        <v>97</v>
      </c>
      <c r="H39" s="140">
        <f t="shared" si="9"/>
        <v>226</v>
      </c>
      <c r="I39" s="140">
        <f t="shared" si="9"/>
        <v>7</v>
      </c>
      <c r="J39" s="140">
        <f t="shared" si="9"/>
        <v>329</v>
      </c>
      <c r="K39" s="140">
        <f t="shared" si="9"/>
        <v>1</v>
      </c>
      <c r="L39" s="140">
        <f t="shared" si="9"/>
        <v>0</v>
      </c>
      <c r="M39" s="140">
        <f t="shared" si="9"/>
        <v>17</v>
      </c>
      <c r="N39" s="140">
        <f t="shared" si="9"/>
        <v>26</v>
      </c>
      <c r="O39" s="141">
        <f t="shared" si="9"/>
        <v>22</v>
      </c>
    </row>
    <row r="40" spans="1:15" ht="15.75">
      <c r="A40" s="63" t="s">
        <v>24</v>
      </c>
      <c r="B40" s="144">
        <f t="shared" si="2"/>
        <v>1625</v>
      </c>
      <c r="C40" s="144">
        <v>375</v>
      </c>
      <c r="D40" s="144">
        <v>776</v>
      </c>
      <c r="E40" s="144">
        <f t="shared" si="3"/>
        <v>474</v>
      </c>
      <c r="F40" s="144">
        <v>2</v>
      </c>
      <c r="G40" s="144">
        <v>72</v>
      </c>
      <c r="H40" s="144">
        <v>147</v>
      </c>
      <c r="I40" s="144">
        <v>5</v>
      </c>
      <c r="J40" s="144">
        <v>218</v>
      </c>
      <c r="K40" s="144">
        <v>1</v>
      </c>
      <c r="L40" s="144">
        <v>0</v>
      </c>
      <c r="M40" s="144">
        <v>5</v>
      </c>
      <c r="N40" s="144">
        <v>2</v>
      </c>
      <c r="O40" s="145">
        <v>22</v>
      </c>
    </row>
    <row r="41" spans="1:15" ht="15.75">
      <c r="A41" s="63" t="s">
        <v>25</v>
      </c>
      <c r="B41" s="144">
        <f t="shared" si="2"/>
        <v>444</v>
      </c>
      <c r="C41" s="144">
        <v>219</v>
      </c>
      <c r="D41" s="144">
        <v>135</v>
      </c>
      <c r="E41" s="144">
        <f t="shared" si="3"/>
        <v>90</v>
      </c>
      <c r="F41" s="144">
        <v>0</v>
      </c>
      <c r="G41" s="144">
        <v>7</v>
      </c>
      <c r="H41" s="144">
        <v>45</v>
      </c>
      <c r="I41" s="144">
        <v>0</v>
      </c>
      <c r="J41" s="144">
        <v>37</v>
      </c>
      <c r="K41" s="144">
        <v>0</v>
      </c>
      <c r="L41" s="144">
        <v>0</v>
      </c>
      <c r="M41" s="144">
        <v>1</v>
      </c>
      <c r="N41" s="144">
        <v>0</v>
      </c>
      <c r="O41" s="145">
        <v>0</v>
      </c>
    </row>
    <row r="42" spans="1:15" ht="15.75">
      <c r="A42" s="63" t="s">
        <v>26</v>
      </c>
      <c r="B42" s="144">
        <f t="shared" si="2"/>
        <v>459</v>
      </c>
      <c r="C42" s="144">
        <v>295</v>
      </c>
      <c r="D42" s="144">
        <v>0</v>
      </c>
      <c r="E42" s="144">
        <f t="shared" si="3"/>
        <v>164</v>
      </c>
      <c r="F42" s="144">
        <v>1</v>
      </c>
      <c r="G42" s="144">
        <v>18</v>
      </c>
      <c r="H42" s="144">
        <v>34</v>
      </c>
      <c r="I42" s="144">
        <v>2</v>
      </c>
      <c r="J42" s="144">
        <v>74</v>
      </c>
      <c r="K42" s="144">
        <v>0</v>
      </c>
      <c r="L42" s="144">
        <v>0</v>
      </c>
      <c r="M42" s="144">
        <v>11</v>
      </c>
      <c r="N42" s="144">
        <v>24</v>
      </c>
      <c r="O42" s="145">
        <v>0</v>
      </c>
    </row>
    <row r="43" spans="1:15" ht="15.75">
      <c r="A43" s="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58"/>
    </row>
    <row r="44" spans="1:15" ht="15.75">
      <c r="A44" s="43" t="s">
        <v>27</v>
      </c>
      <c r="B44" s="140">
        <f>SUM(B45:B47)</f>
        <v>1346</v>
      </c>
      <c r="C44" s="140">
        <f t="shared" ref="C44:O44" si="10">SUM(C45:C47)</f>
        <v>793</v>
      </c>
      <c r="D44" s="140">
        <f t="shared" si="10"/>
        <v>280</v>
      </c>
      <c r="E44" s="140">
        <f t="shared" si="10"/>
        <v>273</v>
      </c>
      <c r="F44" s="140">
        <f t="shared" si="10"/>
        <v>2</v>
      </c>
      <c r="G44" s="140">
        <f t="shared" si="10"/>
        <v>48</v>
      </c>
      <c r="H44" s="140">
        <f t="shared" si="10"/>
        <v>76</v>
      </c>
      <c r="I44" s="140">
        <f t="shared" si="10"/>
        <v>5</v>
      </c>
      <c r="J44" s="140">
        <f t="shared" si="10"/>
        <v>99</v>
      </c>
      <c r="K44" s="140">
        <f t="shared" si="10"/>
        <v>1</v>
      </c>
      <c r="L44" s="140">
        <f t="shared" si="10"/>
        <v>1</v>
      </c>
      <c r="M44" s="140">
        <f t="shared" si="10"/>
        <v>2</v>
      </c>
      <c r="N44" s="140">
        <f t="shared" si="10"/>
        <v>1</v>
      </c>
      <c r="O44" s="141">
        <f t="shared" si="10"/>
        <v>38</v>
      </c>
    </row>
    <row r="45" spans="1:15" ht="15.75">
      <c r="A45" s="63" t="s">
        <v>28</v>
      </c>
      <c r="B45" s="144">
        <f t="shared" si="2"/>
        <v>720</v>
      </c>
      <c r="C45" s="144">
        <v>540</v>
      </c>
      <c r="D45" s="144">
        <v>0</v>
      </c>
      <c r="E45" s="144">
        <f t="shared" si="3"/>
        <v>180</v>
      </c>
      <c r="F45" s="144">
        <v>1</v>
      </c>
      <c r="G45" s="144">
        <v>26</v>
      </c>
      <c r="H45" s="144">
        <v>57</v>
      </c>
      <c r="I45" s="144">
        <v>4</v>
      </c>
      <c r="J45" s="144">
        <v>57</v>
      </c>
      <c r="K45" s="144">
        <v>1</v>
      </c>
      <c r="L45" s="144">
        <v>1</v>
      </c>
      <c r="M45" s="144">
        <v>1</v>
      </c>
      <c r="N45" s="144">
        <v>1</v>
      </c>
      <c r="O45" s="145">
        <v>31</v>
      </c>
    </row>
    <row r="46" spans="1:15" ht="15.75">
      <c r="A46" s="63" t="s">
        <v>29</v>
      </c>
      <c r="B46" s="144">
        <f t="shared" si="2"/>
        <v>348</v>
      </c>
      <c r="C46" s="144">
        <v>27</v>
      </c>
      <c r="D46" s="144">
        <v>279</v>
      </c>
      <c r="E46" s="144">
        <f t="shared" si="3"/>
        <v>42</v>
      </c>
      <c r="F46" s="144">
        <v>0</v>
      </c>
      <c r="G46" s="144">
        <v>11</v>
      </c>
      <c r="H46" s="144">
        <v>10</v>
      </c>
      <c r="I46" s="144">
        <v>1</v>
      </c>
      <c r="J46" s="144">
        <v>19</v>
      </c>
      <c r="K46" s="144">
        <v>0</v>
      </c>
      <c r="L46" s="144">
        <v>0</v>
      </c>
      <c r="M46" s="144">
        <v>0</v>
      </c>
      <c r="N46" s="144">
        <v>0</v>
      </c>
      <c r="O46" s="145">
        <v>1</v>
      </c>
    </row>
    <row r="47" spans="1:15" ht="15.75">
      <c r="A47" s="63" t="s">
        <v>30</v>
      </c>
      <c r="B47" s="144">
        <f t="shared" si="2"/>
        <v>278</v>
      </c>
      <c r="C47" s="144">
        <v>226</v>
      </c>
      <c r="D47" s="144">
        <v>1</v>
      </c>
      <c r="E47" s="144">
        <f t="shared" si="3"/>
        <v>51</v>
      </c>
      <c r="F47" s="144">
        <v>1</v>
      </c>
      <c r="G47" s="144">
        <v>11</v>
      </c>
      <c r="H47" s="144">
        <v>9</v>
      </c>
      <c r="I47" s="144">
        <v>0</v>
      </c>
      <c r="J47" s="144">
        <v>23</v>
      </c>
      <c r="K47" s="144">
        <v>0</v>
      </c>
      <c r="L47" s="144">
        <v>0</v>
      </c>
      <c r="M47" s="144">
        <v>1</v>
      </c>
      <c r="N47" s="144">
        <v>0</v>
      </c>
      <c r="O47" s="145">
        <v>6</v>
      </c>
    </row>
    <row r="48" spans="1:15" ht="15.75">
      <c r="A48" s="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58"/>
    </row>
    <row r="49" spans="1:15" ht="15.75">
      <c r="A49" s="43" t="s">
        <v>31</v>
      </c>
      <c r="B49" s="140">
        <f>SUM(B50:B51)</f>
        <v>1621</v>
      </c>
      <c r="C49" s="140">
        <f t="shared" ref="C49:O49" si="11">SUM(C50:C51)</f>
        <v>454</v>
      </c>
      <c r="D49" s="140">
        <f t="shared" si="11"/>
        <v>549</v>
      </c>
      <c r="E49" s="140">
        <f t="shared" si="11"/>
        <v>618</v>
      </c>
      <c r="F49" s="140">
        <f t="shared" si="11"/>
        <v>4</v>
      </c>
      <c r="G49" s="140">
        <f t="shared" si="11"/>
        <v>111</v>
      </c>
      <c r="H49" s="140">
        <f t="shared" si="11"/>
        <v>157</v>
      </c>
      <c r="I49" s="140">
        <f t="shared" si="11"/>
        <v>6</v>
      </c>
      <c r="J49" s="140">
        <f t="shared" si="11"/>
        <v>283</v>
      </c>
      <c r="K49" s="140">
        <f t="shared" si="11"/>
        <v>6</v>
      </c>
      <c r="L49" s="140">
        <f t="shared" si="11"/>
        <v>0</v>
      </c>
      <c r="M49" s="140">
        <f t="shared" si="11"/>
        <v>15</v>
      </c>
      <c r="N49" s="140">
        <f t="shared" si="11"/>
        <v>5</v>
      </c>
      <c r="O49" s="141">
        <f t="shared" si="11"/>
        <v>31</v>
      </c>
    </row>
    <row r="50" spans="1:15" ht="15.75">
      <c r="A50" s="63" t="s">
        <v>32</v>
      </c>
      <c r="B50" s="144">
        <f t="shared" si="2"/>
        <v>1016</v>
      </c>
      <c r="C50" s="144">
        <v>103</v>
      </c>
      <c r="D50" s="144">
        <v>549</v>
      </c>
      <c r="E50" s="144">
        <f t="shared" si="3"/>
        <v>364</v>
      </c>
      <c r="F50" s="144">
        <v>3</v>
      </c>
      <c r="G50" s="144">
        <v>40</v>
      </c>
      <c r="H50" s="144">
        <v>129</v>
      </c>
      <c r="I50" s="144">
        <v>6</v>
      </c>
      <c r="J50" s="144">
        <v>157</v>
      </c>
      <c r="K50" s="144">
        <v>4</v>
      </c>
      <c r="L50" s="144">
        <v>0</v>
      </c>
      <c r="M50" s="144">
        <v>6</v>
      </c>
      <c r="N50" s="144">
        <v>5</v>
      </c>
      <c r="O50" s="145">
        <v>14</v>
      </c>
    </row>
    <row r="51" spans="1:15" ht="15.75">
      <c r="A51" s="63" t="s">
        <v>33</v>
      </c>
      <c r="B51" s="144">
        <f t="shared" si="2"/>
        <v>605</v>
      </c>
      <c r="C51" s="144">
        <v>351</v>
      </c>
      <c r="D51" s="144">
        <v>0</v>
      </c>
      <c r="E51" s="144">
        <f t="shared" si="3"/>
        <v>254</v>
      </c>
      <c r="F51" s="144">
        <v>1</v>
      </c>
      <c r="G51" s="144">
        <v>71</v>
      </c>
      <c r="H51" s="144">
        <v>28</v>
      </c>
      <c r="I51" s="144">
        <v>0</v>
      </c>
      <c r="J51" s="144">
        <v>126</v>
      </c>
      <c r="K51" s="144">
        <v>2</v>
      </c>
      <c r="L51" s="144">
        <v>0</v>
      </c>
      <c r="M51" s="144">
        <v>9</v>
      </c>
      <c r="N51" s="144">
        <v>0</v>
      </c>
      <c r="O51" s="145">
        <v>17</v>
      </c>
    </row>
    <row r="52" spans="1:15" ht="15.75">
      <c r="A52" s="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58"/>
    </row>
    <row r="53" spans="1:15" ht="15.75">
      <c r="A53" s="43" t="s">
        <v>34</v>
      </c>
      <c r="B53" s="140">
        <f>SUM(B54:B55)</f>
        <v>1417</v>
      </c>
      <c r="C53" s="140">
        <f t="shared" ref="C53:O53" si="12">SUM(C54:C55)</f>
        <v>690</v>
      </c>
      <c r="D53" s="140">
        <f t="shared" si="12"/>
        <v>24</v>
      </c>
      <c r="E53" s="140">
        <f t="shared" si="12"/>
        <v>703</v>
      </c>
      <c r="F53" s="140">
        <f t="shared" si="12"/>
        <v>12</v>
      </c>
      <c r="G53" s="140">
        <f t="shared" si="12"/>
        <v>228</v>
      </c>
      <c r="H53" s="140">
        <f t="shared" si="12"/>
        <v>126</v>
      </c>
      <c r="I53" s="140">
        <f t="shared" si="12"/>
        <v>3</v>
      </c>
      <c r="J53" s="140">
        <f t="shared" si="12"/>
        <v>256</v>
      </c>
      <c r="K53" s="140">
        <f t="shared" si="12"/>
        <v>4</v>
      </c>
      <c r="L53" s="140">
        <f t="shared" si="12"/>
        <v>0</v>
      </c>
      <c r="M53" s="140">
        <f t="shared" si="12"/>
        <v>9</v>
      </c>
      <c r="N53" s="140">
        <f t="shared" si="12"/>
        <v>2</v>
      </c>
      <c r="O53" s="141">
        <f t="shared" si="12"/>
        <v>63</v>
      </c>
    </row>
    <row r="54" spans="1:15" ht="15.75">
      <c r="A54" s="63" t="s">
        <v>35</v>
      </c>
      <c r="B54" s="144">
        <f t="shared" si="2"/>
        <v>458</v>
      </c>
      <c r="C54" s="144">
        <v>193</v>
      </c>
      <c r="D54" s="144">
        <v>8</v>
      </c>
      <c r="E54" s="144">
        <f t="shared" si="3"/>
        <v>257</v>
      </c>
      <c r="F54" s="144">
        <v>12</v>
      </c>
      <c r="G54" s="144">
        <v>92</v>
      </c>
      <c r="H54" s="144">
        <v>38</v>
      </c>
      <c r="I54" s="144">
        <v>1</v>
      </c>
      <c r="J54" s="144">
        <v>84</v>
      </c>
      <c r="K54" s="144">
        <v>2</v>
      </c>
      <c r="L54" s="144">
        <v>0</v>
      </c>
      <c r="M54" s="144">
        <v>4</v>
      </c>
      <c r="N54" s="144">
        <v>1</v>
      </c>
      <c r="O54" s="145">
        <v>23</v>
      </c>
    </row>
    <row r="55" spans="1:15" ht="15.75">
      <c r="A55" s="63" t="s">
        <v>36</v>
      </c>
      <c r="B55" s="144">
        <f t="shared" si="2"/>
        <v>959</v>
      </c>
      <c r="C55" s="144">
        <v>497</v>
      </c>
      <c r="D55" s="144">
        <v>16</v>
      </c>
      <c r="E55" s="144">
        <f t="shared" si="3"/>
        <v>446</v>
      </c>
      <c r="F55" s="144">
        <v>0</v>
      </c>
      <c r="G55" s="144">
        <v>136</v>
      </c>
      <c r="H55" s="144">
        <v>88</v>
      </c>
      <c r="I55" s="144">
        <v>2</v>
      </c>
      <c r="J55" s="144">
        <v>172</v>
      </c>
      <c r="K55" s="144">
        <v>2</v>
      </c>
      <c r="L55" s="144">
        <v>0</v>
      </c>
      <c r="M55" s="144">
        <v>5</v>
      </c>
      <c r="N55" s="144">
        <v>1</v>
      </c>
      <c r="O55" s="145">
        <v>40</v>
      </c>
    </row>
    <row r="56" spans="1:15" ht="15.75">
      <c r="A56" s="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58"/>
    </row>
    <row r="57" spans="1:15" ht="15.75">
      <c r="A57" s="43" t="s">
        <v>37</v>
      </c>
      <c r="B57" s="140">
        <f>SUM(B58:B61)</f>
        <v>1490</v>
      </c>
      <c r="C57" s="140">
        <f t="shared" ref="C57:O57" si="13">SUM(C58:C61)</f>
        <v>673</v>
      </c>
      <c r="D57" s="140">
        <f t="shared" si="13"/>
        <v>415</v>
      </c>
      <c r="E57" s="140">
        <f t="shared" si="13"/>
        <v>402</v>
      </c>
      <c r="F57" s="140">
        <f t="shared" si="13"/>
        <v>3</v>
      </c>
      <c r="G57" s="140">
        <f t="shared" si="13"/>
        <v>52</v>
      </c>
      <c r="H57" s="140">
        <f t="shared" si="13"/>
        <v>109</v>
      </c>
      <c r="I57" s="140">
        <f t="shared" si="13"/>
        <v>8</v>
      </c>
      <c r="J57" s="140">
        <f t="shared" si="13"/>
        <v>205</v>
      </c>
      <c r="K57" s="140">
        <f t="shared" si="13"/>
        <v>10</v>
      </c>
      <c r="L57" s="140">
        <f t="shared" si="13"/>
        <v>0</v>
      </c>
      <c r="M57" s="140">
        <f t="shared" si="13"/>
        <v>13</v>
      </c>
      <c r="N57" s="140">
        <f t="shared" si="13"/>
        <v>0</v>
      </c>
      <c r="O57" s="141">
        <f t="shared" si="13"/>
        <v>2</v>
      </c>
    </row>
    <row r="58" spans="1:15" ht="15.75">
      <c r="A58" s="63" t="s">
        <v>38</v>
      </c>
      <c r="B58" s="144">
        <f t="shared" si="2"/>
        <v>768</v>
      </c>
      <c r="C58" s="144">
        <v>147</v>
      </c>
      <c r="D58" s="144">
        <v>385</v>
      </c>
      <c r="E58" s="144">
        <f t="shared" si="3"/>
        <v>236</v>
      </c>
      <c r="F58" s="144">
        <v>2</v>
      </c>
      <c r="G58" s="144">
        <v>21</v>
      </c>
      <c r="H58" s="144">
        <v>56</v>
      </c>
      <c r="I58" s="144">
        <v>6</v>
      </c>
      <c r="J58" s="144">
        <v>135</v>
      </c>
      <c r="K58" s="144">
        <v>10</v>
      </c>
      <c r="L58" s="144">
        <v>0</v>
      </c>
      <c r="M58" s="144">
        <v>6</v>
      </c>
      <c r="N58" s="144">
        <v>0</v>
      </c>
      <c r="O58" s="145">
        <v>0</v>
      </c>
    </row>
    <row r="59" spans="1:15" ht="15.75">
      <c r="A59" s="63" t="s">
        <v>39</v>
      </c>
      <c r="B59" s="144">
        <f t="shared" si="2"/>
        <v>359</v>
      </c>
      <c r="C59" s="144">
        <v>267</v>
      </c>
      <c r="D59" s="144">
        <v>0</v>
      </c>
      <c r="E59" s="144">
        <f t="shared" si="3"/>
        <v>92</v>
      </c>
      <c r="F59" s="144">
        <v>0</v>
      </c>
      <c r="G59" s="144">
        <v>16</v>
      </c>
      <c r="H59" s="144">
        <v>32</v>
      </c>
      <c r="I59" s="144">
        <v>1</v>
      </c>
      <c r="J59" s="144">
        <v>40</v>
      </c>
      <c r="K59" s="144">
        <v>0</v>
      </c>
      <c r="L59" s="144">
        <v>0</v>
      </c>
      <c r="M59" s="144">
        <v>3</v>
      </c>
      <c r="N59" s="144">
        <v>0</v>
      </c>
      <c r="O59" s="145">
        <v>0</v>
      </c>
    </row>
    <row r="60" spans="1:15" ht="15.75">
      <c r="A60" s="63" t="s">
        <v>40</v>
      </c>
      <c r="B60" s="144">
        <f t="shared" si="2"/>
        <v>240</v>
      </c>
      <c r="C60" s="144">
        <v>159</v>
      </c>
      <c r="D60" s="144">
        <v>30</v>
      </c>
      <c r="E60" s="144">
        <f t="shared" si="3"/>
        <v>51</v>
      </c>
      <c r="F60" s="144">
        <v>0</v>
      </c>
      <c r="G60" s="144">
        <v>11</v>
      </c>
      <c r="H60" s="144">
        <v>19</v>
      </c>
      <c r="I60" s="144">
        <v>0</v>
      </c>
      <c r="J60" s="144">
        <v>17</v>
      </c>
      <c r="K60" s="144">
        <v>0</v>
      </c>
      <c r="L60" s="144">
        <v>0</v>
      </c>
      <c r="M60" s="144">
        <v>3</v>
      </c>
      <c r="N60" s="144">
        <v>0</v>
      </c>
      <c r="O60" s="145">
        <v>1</v>
      </c>
    </row>
    <row r="61" spans="1:15" ht="15.75">
      <c r="A61" s="63" t="s">
        <v>41</v>
      </c>
      <c r="B61" s="144">
        <f t="shared" si="2"/>
        <v>123</v>
      </c>
      <c r="C61" s="144">
        <v>100</v>
      </c>
      <c r="D61" s="144">
        <v>0</v>
      </c>
      <c r="E61" s="144">
        <f t="shared" si="3"/>
        <v>23</v>
      </c>
      <c r="F61" s="144">
        <v>1</v>
      </c>
      <c r="G61" s="144">
        <v>4</v>
      </c>
      <c r="H61" s="144">
        <v>2</v>
      </c>
      <c r="I61" s="144">
        <v>1</v>
      </c>
      <c r="J61" s="144">
        <v>13</v>
      </c>
      <c r="K61" s="144">
        <v>0</v>
      </c>
      <c r="L61" s="144">
        <v>0</v>
      </c>
      <c r="M61" s="144">
        <v>1</v>
      </c>
      <c r="N61" s="144">
        <v>0</v>
      </c>
      <c r="O61" s="145">
        <v>1</v>
      </c>
    </row>
    <row r="62" spans="1:15" ht="15.75">
      <c r="A62" s="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58"/>
    </row>
    <row r="63" spans="1:15" ht="15.75">
      <c r="A63" s="43" t="s">
        <v>42</v>
      </c>
      <c r="B63" s="140">
        <f>SUM(B64:B65)</f>
        <v>841</v>
      </c>
      <c r="C63" s="140">
        <f t="shared" ref="C63:O63" si="14">SUM(C64:C65)</f>
        <v>447</v>
      </c>
      <c r="D63" s="140">
        <f t="shared" si="14"/>
        <v>0</v>
      </c>
      <c r="E63" s="140">
        <f t="shared" si="14"/>
        <v>394</v>
      </c>
      <c r="F63" s="140">
        <f t="shared" si="14"/>
        <v>0</v>
      </c>
      <c r="G63" s="140">
        <f t="shared" si="14"/>
        <v>10</v>
      </c>
      <c r="H63" s="140">
        <f t="shared" si="14"/>
        <v>23</v>
      </c>
      <c r="I63" s="140">
        <f t="shared" si="14"/>
        <v>2</v>
      </c>
      <c r="J63" s="140">
        <f t="shared" si="14"/>
        <v>282</v>
      </c>
      <c r="K63" s="140">
        <f t="shared" si="14"/>
        <v>8</v>
      </c>
      <c r="L63" s="140">
        <f t="shared" si="14"/>
        <v>0</v>
      </c>
      <c r="M63" s="140">
        <f t="shared" si="14"/>
        <v>5</v>
      </c>
      <c r="N63" s="140">
        <f t="shared" si="14"/>
        <v>3</v>
      </c>
      <c r="O63" s="141">
        <f t="shared" si="14"/>
        <v>61</v>
      </c>
    </row>
    <row r="64" spans="1:15" ht="15.75">
      <c r="A64" s="63" t="s">
        <v>43</v>
      </c>
      <c r="B64" s="144">
        <f t="shared" si="2"/>
        <v>663</v>
      </c>
      <c r="C64" s="144">
        <v>347</v>
      </c>
      <c r="D64" s="144">
        <v>0</v>
      </c>
      <c r="E64" s="144">
        <f t="shared" si="3"/>
        <v>316</v>
      </c>
      <c r="F64" s="144">
        <v>0</v>
      </c>
      <c r="G64" s="144">
        <v>10</v>
      </c>
      <c r="H64" s="144">
        <v>15</v>
      </c>
      <c r="I64" s="144">
        <v>1</v>
      </c>
      <c r="J64" s="144">
        <v>223</v>
      </c>
      <c r="K64" s="144">
        <v>8</v>
      </c>
      <c r="L64" s="144">
        <v>0</v>
      </c>
      <c r="M64" s="144">
        <v>4</v>
      </c>
      <c r="N64" s="144">
        <v>1</v>
      </c>
      <c r="O64" s="145">
        <v>54</v>
      </c>
    </row>
    <row r="65" spans="1:15" ht="15.75">
      <c r="A65" s="63" t="s">
        <v>44</v>
      </c>
      <c r="B65" s="144">
        <f t="shared" si="2"/>
        <v>178</v>
      </c>
      <c r="C65" s="144">
        <v>100</v>
      </c>
      <c r="D65" s="144">
        <v>0</v>
      </c>
      <c r="E65" s="144">
        <f t="shared" si="3"/>
        <v>78</v>
      </c>
      <c r="F65" s="144">
        <v>0</v>
      </c>
      <c r="G65" s="144">
        <v>0</v>
      </c>
      <c r="H65" s="144">
        <v>8</v>
      </c>
      <c r="I65" s="144">
        <v>1</v>
      </c>
      <c r="J65" s="144">
        <v>59</v>
      </c>
      <c r="K65" s="144">
        <v>0</v>
      </c>
      <c r="L65" s="144">
        <v>0</v>
      </c>
      <c r="M65" s="144">
        <v>1</v>
      </c>
      <c r="N65" s="144">
        <v>2</v>
      </c>
      <c r="O65" s="145">
        <v>7</v>
      </c>
    </row>
    <row r="66" spans="1:15" ht="15.75">
      <c r="A66" s="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58"/>
    </row>
    <row r="67" spans="1:15" ht="15.75">
      <c r="A67" s="43" t="s">
        <v>45</v>
      </c>
      <c r="B67" s="140">
        <f>SUM(B68:B71)</f>
        <v>1194</v>
      </c>
      <c r="C67" s="140">
        <f t="shared" ref="C67:O67" si="15">SUM(C68:C71)</f>
        <v>843</v>
      </c>
      <c r="D67" s="140">
        <f t="shared" si="15"/>
        <v>18</v>
      </c>
      <c r="E67" s="140">
        <f t="shared" si="15"/>
        <v>333</v>
      </c>
      <c r="F67" s="140">
        <f t="shared" si="15"/>
        <v>0</v>
      </c>
      <c r="G67" s="140">
        <f t="shared" si="15"/>
        <v>33</v>
      </c>
      <c r="H67" s="140">
        <f t="shared" si="15"/>
        <v>42</v>
      </c>
      <c r="I67" s="140">
        <f t="shared" si="15"/>
        <v>3</v>
      </c>
      <c r="J67" s="140">
        <f t="shared" si="15"/>
        <v>201</v>
      </c>
      <c r="K67" s="140">
        <f t="shared" si="15"/>
        <v>2</v>
      </c>
      <c r="L67" s="140">
        <f t="shared" si="15"/>
        <v>0</v>
      </c>
      <c r="M67" s="140">
        <f t="shared" si="15"/>
        <v>10</v>
      </c>
      <c r="N67" s="140">
        <f t="shared" si="15"/>
        <v>1</v>
      </c>
      <c r="O67" s="141">
        <f t="shared" si="15"/>
        <v>41</v>
      </c>
    </row>
    <row r="68" spans="1:15" ht="15.75">
      <c r="A68" s="63" t="s">
        <v>46</v>
      </c>
      <c r="B68" s="144">
        <f t="shared" si="2"/>
        <v>286</v>
      </c>
      <c r="C68" s="144">
        <v>167</v>
      </c>
      <c r="D68" s="144">
        <v>0</v>
      </c>
      <c r="E68" s="144">
        <f t="shared" si="3"/>
        <v>119</v>
      </c>
      <c r="F68" s="144">
        <v>0</v>
      </c>
      <c r="G68" s="144">
        <v>15</v>
      </c>
      <c r="H68" s="144">
        <v>17</v>
      </c>
      <c r="I68" s="144">
        <v>1</v>
      </c>
      <c r="J68" s="144">
        <v>78</v>
      </c>
      <c r="K68" s="144">
        <v>0</v>
      </c>
      <c r="L68" s="144">
        <v>0</v>
      </c>
      <c r="M68" s="144">
        <v>7</v>
      </c>
      <c r="N68" s="144">
        <v>1</v>
      </c>
      <c r="O68" s="145">
        <v>0</v>
      </c>
    </row>
    <row r="69" spans="1:15" ht="15.75">
      <c r="A69" s="63" t="s">
        <v>47</v>
      </c>
      <c r="B69" s="144">
        <f t="shared" si="2"/>
        <v>407</v>
      </c>
      <c r="C69" s="144">
        <v>340</v>
      </c>
      <c r="D69" s="144">
        <v>18</v>
      </c>
      <c r="E69" s="144">
        <f t="shared" si="3"/>
        <v>49</v>
      </c>
      <c r="F69" s="144">
        <v>0</v>
      </c>
      <c r="G69" s="144">
        <v>2</v>
      </c>
      <c r="H69" s="144">
        <v>0</v>
      </c>
      <c r="I69" s="144">
        <v>0</v>
      </c>
      <c r="J69" s="144">
        <v>6</v>
      </c>
      <c r="K69" s="144">
        <v>1</v>
      </c>
      <c r="L69" s="144">
        <v>0</v>
      </c>
      <c r="M69" s="144">
        <v>0</v>
      </c>
      <c r="N69" s="144">
        <v>0</v>
      </c>
      <c r="O69" s="145">
        <v>40</v>
      </c>
    </row>
    <row r="70" spans="1:15" ht="15.75">
      <c r="A70" s="63" t="s">
        <v>48</v>
      </c>
      <c r="B70" s="144">
        <f t="shared" si="2"/>
        <v>304</v>
      </c>
      <c r="C70" s="144">
        <v>184</v>
      </c>
      <c r="D70" s="144">
        <v>0</v>
      </c>
      <c r="E70" s="144">
        <f t="shared" si="3"/>
        <v>120</v>
      </c>
      <c r="F70" s="144">
        <v>0</v>
      </c>
      <c r="G70" s="144">
        <v>14</v>
      </c>
      <c r="H70" s="144">
        <v>6</v>
      </c>
      <c r="I70" s="144">
        <v>2</v>
      </c>
      <c r="J70" s="144">
        <v>93</v>
      </c>
      <c r="K70" s="144">
        <v>1</v>
      </c>
      <c r="L70" s="144">
        <v>0</v>
      </c>
      <c r="M70" s="144">
        <v>3</v>
      </c>
      <c r="N70" s="144">
        <v>0</v>
      </c>
      <c r="O70" s="145">
        <v>1</v>
      </c>
    </row>
    <row r="71" spans="1:15" ht="15.75">
      <c r="A71" s="63" t="s">
        <v>49</v>
      </c>
      <c r="B71" s="144">
        <f t="shared" si="2"/>
        <v>197</v>
      </c>
      <c r="C71" s="144">
        <v>152</v>
      </c>
      <c r="D71" s="144">
        <v>0</v>
      </c>
      <c r="E71" s="144">
        <f t="shared" si="3"/>
        <v>45</v>
      </c>
      <c r="F71" s="144">
        <v>0</v>
      </c>
      <c r="G71" s="144">
        <v>2</v>
      </c>
      <c r="H71" s="144">
        <v>19</v>
      </c>
      <c r="I71" s="144">
        <v>0</v>
      </c>
      <c r="J71" s="144">
        <v>24</v>
      </c>
      <c r="K71" s="144">
        <v>0</v>
      </c>
      <c r="L71" s="144">
        <v>0</v>
      </c>
      <c r="M71" s="144">
        <v>0</v>
      </c>
      <c r="N71" s="144">
        <v>0</v>
      </c>
      <c r="O71" s="145">
        <v>0</v>
      </c>
    </row>
    <row r="72" spans="1:15" ht="15.75">
      <c r="A72" s="45"/>
      <c r="B72" s="144"/>
      <c r="C72" s="159"/>
      <c r="D72" s="159"/>
      <c r="E72" s="144"/>
      <c r="F72" s="159"/>
      <c r="G72" s="159"/>
      <c r="H72" s="159"/>
      <c r="I72" s="159"/>
      <c r="J72" s="159"/>
      <c r="K72" s="159"/>
      <c r="L72" s="159"/>
      <c r="M72" s="159"/>
      <c r="N72" s="159"/>
      <c r="O72" s="160"/>
    </row>
    <row r="73" spans="1:15" ht="15.75">
      <c r="A73" s="43" t="s">
        <v>50</v>
      </c>
      <c r="B73" s="140">
        <f>SUM(B74:B75)</f>
        <v>1706</v>
      </c>
      <c r="C73" s="140">
        <f t="shared" ref="C73:O73" si="16">SUM(C74:C75)</f>
        <v>335</v>
      </c>
      <c r="D73" s="140">
        <f t="shared" si="16"/>
        <v>943</v>
      </c>
      <c r="E73" s="140">
        <f t="shared" si="16"/>
        <v>428</v>
      </c>
      <c r="F73" s="140">
        <f t="shared" si="16"/>
        <v>0</v>
      </c>
      <c r="G73" s="140">
        <f t="shared" si="16"/>
        <v>70</v>
      </c>
      <c r="H73" s="140">
        <f t="shared" si="16"/>
        <v>155</v>
      </c>
      <c r="I73" s="140">
        <f t="shared" si="16"/>
        <v>0</v>
      </c>
      <c r="J73" s="140">
        <f t="shared" si="16"/>
        <v>189</v>
      </c>
      <c r="K73" s="140">
        <f t="shared" si="16"/>
        <v>0</v>
      </c>
      <c r="L73" s="140">
        <f t="shared" si="16"/>
        <v>0</v>
      </c>
      <c r="M73" s="140">
        <f t="shared" si="16"/>
        <v>6</v>
      </c>
      <c r="N73" s="140">
        <f t="shared" si="16"/>
        <v>0</v>
      </c>
      <c r="O73" s="141">
        <f t="shared" si="16"/>
        <v>8</v>
      </c>
    </row>
    <row r="74" spans="1:15" ht="15.75">
      <c r="A74" s="63" t="s">
        <v>51</v>
      </c>
      <c r="B74" s="144">
        <f t="shared" si="2"/>
        <v>1339</v>
      </c>
      <c r="C74" s="144">
        <v>51</v>
      </c>
      <c r="D74" s="144">
        <v>943</v>
      </c>
      <c r="E74" s="144">
        <f t="shared" si="3"/>
        <v>345</v>
      </c>
      <c r="F74" s="144">
        <v>0</v>
      </c>
      <c r="G74" s="144">
        <v>55</v>
      </c>
      <c r="H74" s="144">
        <v>128</v>
      </c>
      <c r="I74" s="144">
        <v>0</v>
      </c>
      <c r="J74" s="144">
        <v>150</v>
      </c>
      <c r="K74" s="144">
        <v>0</v>
      </c>
      <c r="L74" s="144">
        <v>0</v>
      </c>
      <c r="M74" s="144">
        <v>4</v>
      </c>
      <c r="N74" s="144">
        <v>0</v>
      </c>
      <c r="O74" s="145">
        <v>8</v>
      </c>
    </row>
    <row r="75" spans="1:15" ht="15.75">
      <c r="A75" s="44" t="s">
        <v>52</v>
      </c>
      <c r="B75" s="144">
        <f t="shared" si="2"/>
        <v>367</v>
      </c>
      <c r="C75" s="144">
        <v>284</v>
      </c>
      <c r="D75" s="144">
        <v>0</v>
      </c>
      <c r="E75" s="144">
        <f t="shared" si="3"/>
        <v>83</v>
      </c>
      <c r="F75" s="144">
        <v>0</v>
      </c>
      <c r="G75" s="144">
        <v>15</v>
      </c>
      <c r="H75" s="144">
        <v>27</v>
      </c>
      <c r="I75" s="144">
        <v>0</v>
      </c>
      <c r="J75" s="144">
        <v>39</v>
      </c>
      <c r="K75" s="144">
        <v>0</v>
      </c>
      <c r="L75" s="144">
        <v>0</v>
      </c>
      <c r="M75" s="144">
        <v>2</v>
      </c>
      <c r="N75" s="144">
        <v>0</v>
      </c>
      <c r="O75" s="145">
        <v>0</v>
      </c>
    </row>
    <row r="76" spans="1:15" ht="15.75">
      <c r="A76" s="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58"/>
    </row>
    <row r="77" spans="1:15" ht="15.75">
      <c r="A77" s="43" t="s">
        <v>53</v>
      </c>
      <c r="B77" s="140">
        <f>SUM(B78:B79)</f>
        <v>2012</v>
      </c>
      <c r="C77" s="140">
        <f t="shared" ref="C77:O77" si="17">SUM(C78:C79)</f>
        <v>583</v>
      </c>
      <c r="D77" s="140">
        <f t="shared" si="17"/>
        <v>858</v>
      </c>
      <c r="E77" s="140">
        <f t="shared" si="17"/>
        <v>571</v>
      </c>
      <c r="F77" s="140">
        <f t="shared" si="17"/>
        <v>0</v>
      </c>
      <c r="G77" s="140">
        <f t="shared" si="17"/>
        <v>75</v>
      </c>
      <c r="H77" s="140">
        <f t="shared" si="17"/>
        <v>151</v>
      </c>
      <c r="I77" s="140">
        <f t="shared" si="17"/>
        <v>3</v>
      </c>
      <c r="J77" s="140">
        <f t="shared" si="17"/>
        <v>286</v>
      </c>
      <c r="K77" s="140">
        <f t="shared" si="17"/>
        <v>3</v>
      </c>
      <c r="L77" s="140">
        <f t="shared" si="17"/>
        <v>0</v>
      </c>
      <c r="M77" s="140">
        <f t="shared" si="17"/>
        <v>16</v>
      </c>
      <c r="N77" s="140">
        <f t="shared" si="17"/>
        <v>3</v>
      </c>
      <c r="O77" s="141">
        <f t="shared" si="17"/>
        <v>34</v>
      </c>
    </row>
    <row r="78" spans="1:15" ht="15.75">
      <c r="A78" s="63" t="s">
        <v>54</v>
      </c>
      <c r="B78" s="144">
        <f t="shared" si="2"/>
        <v>1604</v>
      </c>
      <c r="C78" s="144">
        <v>236</v>
      </c>
      <c r="D78" s="144">
        <v>857</v>
      </c>
      <c r="E78" s="144">
        <f t="shared" si="3"/>
        <v>511</v>
      </c>
      <c r="F78" s="144">
        <v>0</v>
      </c>
      <c r="G78" s="144">
        <v>64</v>
      </c>
      <c r="H78" s="144">
        <v>142</v>
      </c>
      <c r="I78" s="144">
        <v>3</v>
      </c>
      <c r="J78" s="144">
        <v>254</v>
      </c>
      <c r="K78" s="144">
        <v>3</v>
      </c>
      <c r="L78" s="144">
        <v>0</v>
      </c>
      <c r="M78" s="144">
        <v>9</v>
      </c>
      <c r="N78" s="144">
        <v>2</v>
      </c>
      <c r="O78" s="145">
        <v>34</v>
      </c>
    </row>
    <row r="79" spans="1:15" ht="15.75">
      <c r="A79" s="64" t="s">
        <v>55</v>
      </c>
      <c r="B79" s="144">
        <f>SUM(C79:E79)</f>
        <v>408</v>
      </c>
      <c r="C79" s="144">
        <v>347</v>
      </c>
      <c r="D79" s="144">
        <v>1</v>
      </c>
      <c r="E79" s="144">
        <f>SUM(F79:O79)</f>
        <v>60</v>
      </c>
      <c r="F79" s="144">
        <v>0</v>
      </c>
      <c r="G79" s="144">
        <v>11</v>
      </c>
      <c r="H79" s="144">
        <v>9</v>
      </c>
      <c r="I79" s="144">
        <v>0</v>
      </c>
      <c r="J79" s="144">
        <v>32</v>
      </c>
      <c r="K79" s="144">
        <v>0</v>
      </c>
      <c r="L79" s="144">
        <v>0</v>
      </c>
      <c r="M79" s="144">
        <v>7</v>
      </c>
      <c r="N79" s="144">
        <v>1</v>
      </c>
      <c r="O79" s="145">
        <v>0</v>
      </c>
    </row>
    <row r="80" spans="1:15" ht="15.75">
      <c r="A80" s="82"/>
      <c r="B80" s="68"/>
      <c r="C80" s="68"/>
      <c r="D80" s="68"/>
      <c r="E80" s="70"/>
      <c r="F80" s="67"/>
      <c r="G80" s="66"/>
      <c r="H80" s="67"/>
      <c r="I80" s="66"/>
      <c r="J80" s="67"/>
      <c r="K80" s="66"/>
      <c r="L80" s="67"/>
      <c r="M80" s="68"/>
      <c r="N80" s="66"/>
      <c r="O80" s="67"/>
    </row>
    <row r="81" spans="1:15" ht="18.75">
      <c r="A81" s="125" t="s">
        <v>265</v>
      </c>
      <c r="B81" s="5"/>
      <c r="C81" s="5"/>
      <c r="D81" s="5"/>
      <c r="E81" s="7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/>
  </sheetData>
  <mergeCells count="5">
    <mergeCell ref="E8:O8"/>
    <mergeCell ref="A8:A9"/>
    <mergeCell ref="B8:B9"/>
    <mergeCell ref="C8:C9"/>
    <mergeCell ref="D8:D9"/>
  </mergeCells>
  <phoneticPr fontId="4" type="noConversion"/>
  <printOptions horizontalCentered="1" verticalCentered="1"/>
  <pageMargins left="0" right="0" top="0" bottom="0" header="0" footer="0"/>
  <pageSetup paperSize="223" scale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zoomScaleSheetLayoutView="100" workbookViewId="0"/>
  </sheetViews>
  <sheetFormatPr baseColWidth="10" defaultColWidth="0" defaultRowHeight="15" zeroHeight="1"/>
  <cols>
    <col min="1" max="1" width="56.7109375" style="91" customWidth="1"/>
    <col min="2" max="2" width="22.5703125" style="91" customWidth="1"/>
    <col min="3" max="3" width="25" style="91" customWidth="1"/>
    <col min="4" max="4" width="11.42578125" style="90" hidden="1" customWidth="1"/>
    <col min="5" max="6" width="11.42578125" style="91" hidden="1" customWidth="1"/>
    <col min="7" max="16384" width="11.42578125" style="86" hidden="1"/>
  </cols>
  <sheetData>
    <row r="1" spans="1:3" ht="15.75">
      <c r="A1" s="33" t="s">
        <v>127</v>
      </c>
      <c r="B1" s="199"/>
      <c r="C1" s="16"/>
    </row>
    <row r="2" spans="1:3" ht="15.75">
      <c r="A2" s="16"/>
      <c r="B2" s="199"/>
      <c r="C2" s="16"/>
    </row>
    <row r="3" spans="1:3" ht="15.75">
      <c r="A3" s="155" t="s">
        <v>276</v>
      </c>
      <c r="B3" s="155"/>
      <c r="C3" s="155"/>
    </row>
    <row r="4" spans="1:3" ht="15.75">
      <c r="A4" s="155" t="s">
        <v>164</v>
      </c>
      <c r="B4" s="155"/>
      <c r="C4" s="155"/>
    </row>
    <row r="5" spans="1:3" ht="15.75">
      <c r="A5" s="155" t="s">
        <v>261</v>
      </c>
      <c r="B5" s="155"/>
      <c r="C5" s="155"/>
    </row>
    <row r="6" spans="1:3" ht="15.75">
      <c r="A6" s="92"/>
      <c r="B6" s="92"/>
      <c r="C6" s="92"/>
    </row>
    <row r="7" spans="1:3" ht="18" customHeight="1">
      <c r="A7" s="219" t="s">
        <v>165</v>
      </c>
      <c r="B7" s="222" t="s">
        <v>2</v>
      </c>
      <c r="C7" s="244" t="s">
        <v>166</v>
      </c>
    </row>
    <row r="8" spans="1:3" ht="18" customHeight="1">
      <c r="A8" s="221"/>
      <c r="B8" s="223"/>
      <c r="C8" s="232"/>
    </row>
    <row r="9" spans="1:3" ht="15.75">
      <c r="A9" s="35"/>
      <c r="B9" s="38"/>
      <c r="C9" s="35"/>
    </row>
    <row r="10" spans="1:3" ht="15.75">
      <c r="A10" s="83" t="s">
        <v>1</v>
      </c>
      <c r="B10" s="161">
        <f>SUM(B12:B28)</f>
        <v>120442</v>
      </c>
      <c r="C10" s="36" t="s">
        <v>167</v>
      </c>
    </row>
    <row r="11" spans="1:3" ht="15.75">
      <c r="A11" s="36"/>
      <c r="B11" s="162"/>
      <c r="C11" s="36"/>
    </row>
    <row r="12" spans="1:3" ht="15.75">
      <c r="A12" s="94" t="s">
        <v>168</v>
      </c>
      <c r="B12" s="144">
        <f>'[6]c-3'!CN13</f>
        <v>976</v>
      </c>
      <c r="C12" s="95" t="s">
        <v>169</v>
      </c>
    </row>
    <row r="13" spans="1:3" ht="15.75">
      <c r="A13" s="94" t="s">
        <v>170</v>
      </c>
      <c r="B13" s="144">
        <f>'[6]c-3'!CE13</f>
        <v>11507</v>
      </c>
      <c r="C13" s="95" t="s">
        <v>171</v>
      </c>
    </row>
    <row r="14" spans="1:3" ht="15.75">
      <c r="A14" s="94" t="s">
        <v>172</v>
      </c>
      <c r="B14" s="144">
        <f>'[6]c-3'!CO13</f>
        <v>8</v>
      </c>
      <c r="C14" s="95" t="s">
        <v>173</v>
      </c>
    </row>
    <row r="15" spans="1:3" ht="15.75">
      <c r="A15" s="94" t="s">
        <v>174</v>
      </c>
      <c r="B15" s="144">
        <f>'[6]c-3'!CH13</f>
        <v>30059</v>
      </c>
      <c r="C15" s="95" t="s">
        <v>198</v>
      </c>
    </row>
    <row r="16" spans="1:3" ht="15.75">
      <c r="A16" s="94" t="s">
        <v>175</v>
      </c>
      <c r="B16" s="144">
        <f>'[6]c-3'!CI13</f>
        <v>37182</v>
      </c>
      <c r="C16" s="95" t="s">
        <v>176</v>
      </c>
    </row>
    <row r="17" spans="1:3" ht="15.75">
      <c r="A17" s="94" t="s">
        <v>177</v>
      </c>
      <c r="B17" s="144">
        <f>'[6]c-3'!CM13</f>
        <v>530</v>
      </c>
      <c r="C17" s="95" t="s">
        <v>178</v>
      </c>
    </row>
    <row r="18" spans="1:3" ht="15.75">
      <c r="A18" s="94" t="s">
        <v>179</v>
      </c>
      <c r="B18" s="144">
        <f>'[6]c-3'!CL13</f>
        <v>6200</v>
      </c>
      <c r="C18" s="95" t="s">
        <v>199</v>
      </c>
    </row>
    <row r="19" spans="1:3" ht="15.75">
      <c r="A19" s="94" t="s">
        <v>180</v>
      </c>
      <c r="B19" s="144">
        <f>'[6]c-3'!CK13</f>
        <v>2765</v>
      </c>
      <c r="C19" s="95" t="s">
        <v>181</v>
      </c>
    </row>
    <row r="20" spans="1:3" ht="15.75">
      <c r="A20" s="94" t="s">
        <v>182</v>
      </c>
      <c r="B20" s="144">
        <f>'[6]c-3'!CF13</f>
        <v>1644</v>
      </c>
      <c r="C20" s="96" t="s">
        <v>183</v>
      </c>
    </row>
    <row r="21" spans="1:3" ht="15.75">
      <c r="A21" s="94" t="s">
        <v>184</v>
      </c>
      <c r="B21" s="144">
        <f>'[6]c-3'!CP13</f>
        <v>115</v>
      </c>
      <c r="C21" s="96" t="s">
        <v>200</v>
      </c>
    </row>
    <row r="22" spans="1:3" ht="15.75">
      <c r="A22" s="94" t="s">
        <v>249</v>
      </c>
      <c r="B22" s="144">
        <f>'[6]c-3'!CS13</f>
        <v>250</v>
      </c>
      <c r="C22" s="96" t="s">
        <v>186</v>
      </c>
    </row>
    <row r="23" spans="1:3" ht="15.75">
      <c r="A23" s="94" t="s">
        <v>187</v>
      </c>
      <c r="B23" s="144">
        <f>'[6]c-3'!CT13</f>
        <v>328</v>
      </c>
      <c r="C23" s="96" t="s">
        <v>188</v>
      </c>
    </row>
    <row r="24" spans="1:3" ht="15.75">
      <c r="A24" s="94" t="s">
        <v>189</v>
      </c>
      <c r="B24" s="144">
        <f>'[6]c-3'!CR13</f>
        <v>74</v>
      </c>
      <c r="C24" s="96" t="s">
        <v>201</v>
      </c>
    </row>
    <row r="25" spans="1:3" ht="15.75">
      <c r="A25" s="94" t="s">
        <v>190</v>
      </c>
      <c r="B25" s="144">
        <f>'[6]c-3'!CQ13</f>
        <v>153</v>
      </c>
      <c r="C25" s="96" t="s">
        <v>169</v>
      </c>
    </row>
    <row r="26" spans="1:3" ht="15.75">
      <c r="A26" s="94" t="s">
        <v>191</v>
      </c>
      <c r="B26" s="144">
        <f>'[6]c-3'!CJ13</f>
        <v>294</v>
      </c>
      <c r="C26" s="96" t="s">
        <v>192</v>
      </c>
    </row>
    <row r="27" spans="1:3" ht="15.75">
      <c r="A27" s="94" t="s">
        <v>193</v>
      </c>
      <c r="B27" s="144">
        <f>'[6]c-3'!CG13</f>
        <v>26441</v>
      </c>
      <c r="C27" s="96" t="s">
        <v>194</v>
      </c>
    </row>
    <row r="28" spans="1:3" ht="15.75">
      <c r="A28" s="94" t="s">
        <v>195</v>
      </c>
      <c r="B28" s="144">
        <f>'[6]c-3'!CU13</f>
        <v>1916</v>
      </c>
      <c r="C28" s="95" t="s">
        <v>196</v>
      </c>
    </row>
    <row r="29" spans="1:3" ht="15.75">
      <c r="A29" s="139"/>
      <c r="B29" s="74"/>
      <c r="C29" s="75"/>
    </row>
    <row r="30" spans="1:3" ht="15.75">
      <c r="A30" s="163" t="s">
        <v>265</v>
      </c>
      <c r="B30" s="49"/>
      <c r="C30" s="49"/>
    </row>
    <row r="31" spans="1:3"/>
  </sheetData>
  <mergeCells count="3">
    <mergeCell ref="A7:A8"/>
    <mergeCell ref="B7:B8"/>
    <mergeCell ref="C7:C8"/>
  </mergeCells>
  <phoneticPr fontId="4" type="noConversion"/>
  <printOptions horizontalCentered="1" verticalCentered="1"/>
  <pageMargins left="0" right="0" top="0" bottom="0" header="0" footer="0"/>
  <pageSetup paperSize="223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9"/>
  <sheetViews>
    <sheetView zoomScale="90" zoomScaleNormal="90" zoomScaleSheetLayoutView="100" workbookViewId="0">
      <pane ySplit="9" topLeftCell="A10" activePane="bottomLeft" state="frozen"/>
      <selection pane="bottomLeft"/>
    </sheetView>
  </sheetViews>
  <sheetFormatPr baseColWidth="10" defaultColWidth="0" defaultRowHeight="12.75" zeroHeight="1"/>
  <cols>
    <col min="1" max="1" width="39.85546875" style="14" customWidth="1"/>
    <col min="2" max="2" width="24.5703125" style="14" customWidth="1"/>
    <col min="3" max="3" width="28.5703125" style="14" customWidth="1"/>
    <col min="4" max="16384" width="11.42578125" style="14" hidden="1"/>
  </cols>
  <sheetData>
    <row r="1" spans="1:3" ht="15.75">
      <c r="A1" s="33" t="s">
        <v>131</v>
      </c>
      <c r="B1" s="199"/>
      <c r="C1" s="16"/>
    </row>
    <row r="2" spans="1:3" ht="15.75">
      <c r="A2" s="16"/>
      <c r="B2" s="199"/>
      <c r="C2" s="16"/>
    </row>
    <row r="3" spans="1:3" ht="15.75">
      <c r="A3" s="128" t="s">
        <v>271</v>
      </c>
      <c r="B3" s="128"/>
      <c r="C3" s="128"/>
    </row>
    <row r="4" spans="1:3" ht="15.75">
      <c r="A4" s="128" t="s">
        <v>272</v>
      </c>
      <c r="B4" s="128"/>
      <c r="C4" s="128"/>
    </row>
    <row r="5" spans="1:3" ht="15.75">
      <c r="A5" s="164" t="s">
        <v>261</v>
      </c>
      <c r="B5" s="164"/>
      <c r="C5" s="164"/>
    </row>
    <row r="6" spans="1:3" ht="15.75">
      <c r="A6" s="34"/>
      <c r="B6" s="97"/>
      <c r="C6" s="34"/>
    </row>
    <row r="7" spans="1:3" ht="15.75">
      <c r="A7" s="166"/>
      <c r="B7" s="167"/>
      <c r="C7" s="166"/>
    </row>
    <row r="8" spans="1:3" ht="15.75">
      <c r="A8" s="85" t="s">
        <v>255</v>
      </c>
      <c r="B8" s="76" t="s">
        <v>2</v>
      </c>
      <c r="C8" s="85" t="s">
        <v>166</v>
      </c>
    </row>
    <row r="9" spans="1:3" ht="15.75">
      <c r="A9" s="121"/>
      <c r="B9" s="119"/>
      <c r="C9" s="121"/>
    </row>
    <row r="10" spans="1:3" ht="15.75">
      <c r="A10" s="40"/>
      <c r="B10" s="93"/>
      <c r="C10" s="165"/>
    </row>
    <row r="11" spans="1:3" ht="15.75">
      <c r="A11" s="43" t="s">
        <v>1</v>
      </c>
      <c r="B11" s="140">
        <f>SUM(B13:B19,B21:B28,B30:B32,B34:B36,B38:B41,B43:B51,B53:B56)</f>
        <v>120442</v>
      </c>
      <c r="C11" s="41" t="s">
        <v>167</v>
      </c>
    </row>
    <row r="12" spans="1:3" ht="15.75">
      <c r="A12" s="40"/>
      <c r="B12" s="140"/>
      <c r="C12" s="42"/>
    </row>
    <row r="13" spans="1:3" ht="15.75">
      <c r="A13" s="44" t="s">
        <v>58</v>
      </c>
      <c r="B13" s="144">
        <f>'[6]c-3'!CD16</f>
        <v>11012</v>
      </c>
      <c r="C13" s="72" t="s">
        <v>210</v>
      </c>
    </row>
    <row r="14" spans="1:3" ht="15.75">
      <c r="A14" s="44" t="s">
        <v>59</v>
      </c>
      <c r="B14" s="144">
        <f>'[6]c-3'!CD17</f>
        <v>1400</v>
      </c>
      <c r="C14" s="72" t="s">
        <v>202</v>
      </c>
    </row>
    <row r="15" spans="1:3" ht="15.75">
      <c r="A15" s="44" t="s">
        <v>60</v>
      </c>
      <c r="B15" s="144">
        <f>'[6]c-3'!CD20</f>
        <v>11909</v>
      </c>
      <c r="C15" s="72" t="s">
        <v>203</v>
      </c>
    </row>
    <row r="16" spans="1:3" ht="15.75">
      <c r="A16" s="44" t="s">
        <v>61</v>
      </c>
      <c r="B16" s="144">
        <f>'[6]c-3'!CD23</f>
        <v>4020</v>
      </c>
      <c r="C16" s="72" t="s">
        <v>181</v>
      </c>
    </row>
    <row r="17" spans="1:3" ht="15.75">
      <c r="A17" s="44" t="s">
        <v>62</v>
      </c>
      <c r="B17" s="144">
        <f>'[6]c-3'!CD24</f>
        <v>5697</v>
      </c>
      <c r="C17" s="72" t="s">
        <v>203</v>
      </c>
    </row>
    <row r="18" spans="1:3" ht="15.75">
      <c r="A18" s="44" t="s">
        <v>63</v>
      </c>
      <c r="B18" s="144">
        <f>'[6]c-3'!CD25</f>
        <v>4590</v>
      </c>
      <c r="C18" s="72" t="s">
        <v>205</v>
      </c>
    </row>
    <row r="19" spans="1:3" ht="15.75">
      <c r="A19" s="44" t="s">
        <v>64</v>
      </c>
      <c r="B19" s="144">
        <f>'[6]c-3'!CD66</f>
        <v>3430</v>
      </c>
      <c r="C19" s="72" t="s">
        <v>203</v>
      </c>
    </row>
    <row r="20" spans="1:3" ht="15.75">
      <c r="A20" s="45"/>
      <c r="B20" s="144"/>
      <c r="C20" s="46"/>
    </row>
    <row r="21" spans="1:3" ht="15.75">
      <c r="A21" s="44" t="s">
        <v>66</v>
      </c>
      <c r="B21" s="144">
        <f>'[6]c-3'!CD28</f>
        <v>9416</v>
      </c>
      <c r="C21" s="72" t="s">
        <v>204</v>
      </c>
    </row>
    <row r="22" spans="1:3" ht="15.75">
      <c r="A22" s="44" t="s">
        <v>67</v>
      </c>
      <c r="B22" s="144">
        <f>'[6]c-3'!CD29</f>
        <v>1263</v>
      </c>
      <c r="C22" s="72" t="s">
        <v>205</v>
      </c>
    </row>
    <row r="23" spans="1:3" ht="15.75">
      <c r="A23" s="44" t="s">
        <v>68</v>
      </c>
      <c r="B23" s="144">
        <f>'[6]c-3'!CD32</f>
        <v>3026</v>
      </c>
      <c r="C23" s="72" t="s">
        <v>206</v>
      </c>
    </row>
    <row r="24" spans="1:3" ht="15.75">
      <c r="A24" s="44" t="s">
        <v>70</v>
      </c>
      <c r="B24" s="144">
        <f>'[6]c-3'!CD34</f>
        <v>583</v>
      </c>
      <c r="C24" s="72" t="s">
        <v>198</v>
      </c>
    </row>
    <row r="25" spans="1:3" ht="15.75">
      <c r="A25" s="44" t="s">
        <v>69</v>
      </c>
      <c r="B25" s="144">
        <f>'[6]c-3'!CD33</f>
        <v>2652</v>
      </c>
      <c r="C25" s="72" t="s">
        <v>185</v>
      </c>
    </row>
    <row r="26" spans="1:3" ht="15.75">
      <c r="A26" s="44" t="s">
        <v>72</v>
      </c>
      <c r="B26" s="144">
        <f>'[6]c-3'!CD38</f>
        <v>1783</v>
      </c>
      <c r="C26" s="72" t="s">
        <v>167</v>
      </c>
    </row>
    <row r="27" spans="1:3" ht="15.75">
      <c r="A27" s="44" t="s">
        <v>73</v>
      </c>
      <c r="B27" s="144">
        <f>'[6]c-3'!CD39</f>
        <v>1302</v>
      </c>
      <c r="C27" s="72" t="s">
        <v>183</v>
      </c>
    </row>
    <row r="28" spans="1:3" ht="15.75">
      <c r="A28" s="44" t="s">
        <v>71</v>
      </c>
      <c r="B28" s="144">
        <f>'[6]c-3'!CD35</f>
        <v>538</v>
      </c>
      <c r="C28" s="72" t="s">
        <v>186</v>
      </c>
    </row>
    <row r="29" spans="1:3" ht="15.75">
      <c r="A29" s="44"/>
      <c r="B29" s="144"/>
      <c r="C29" s="47"/>
    </row>
    <row r="30" spans="1:3" ht="15.75">
      <c r="A30" s="44" t="s">
        <v>75</v>
      </c>
      <c r="B30" s="144">
        <f>'[6]c-3'!CD42</f>
        <v>7067</v>
      </c>
      <c r="C30" s="72" t="s">
        <v>199</v>
      </c>
    </row>
    <row r="31" spans="1:3" ht="15.75">
      <c r="A31" s="44" t="s">
        <v>76</v>
      </c>
      <c r="B31" s="144">
        <f>'[6]c-3'!CD43</f>
        <v>3021</v>
      </c>
      <c r="C31" s="72" t="s">
        <v>207</v>
      </c>
    </row>
    <row r="32" spans="1:3" ht="15.75">
      <c r="A32" s="44" t="s">
        <v>77</v>
      </c>
      <c r="B32" s="144">
        <f>'[6]c-3'!CD44</f>
        <v>1716</v>
      </c>
      <c r="C32" s="72" t="s">
        <v>203</v>
      </c>
    </row>
    <row r="33" spans="1:3" ht="15.75">
      <c r="A33" s="44"/>
      <c r="B33" s="144"/>
      <c r="C33" s="46"/>
    </row>
    <row r="34" spans="1:3" ht="15.75">
      <c r="A34" s="44" t="s">
        <v>79</v>
      </c>
      <c r="B34" s="144">
        <f>'[6]c-3'!CD47</f>
        <v>4482</v>
      </c>
      <c r="C34" s="72" t="s">
        <v>208</v>
      </c>
    </row>
    <row r="35" spans="1:3" ht="15.75">
      <c r="A35" s="44" t="s">
        <v>80</v>
      </c>
      <c r="B35" s="144">
        <f>'[6]c-3'!CD48</f>
        <v>1296</v>
      </c>
      <c r="C35" s="72" t="s">
        <v>209</v>
      </c>
    </row>
    <row r="36" spans="1:3" ht="15.75">
      <c r="A36" s="44" t="s">
        <v>81</v>
      </c>
      <c r="B36" s="144">
        <f>'[6]c-3'!CD49</f>
        <v>1553</v>
      </c>
      <c r="C36" s="72" t="s">
        <v>169</v>
      </c>
    </row>
    <row r="37" spans="1:3" ht="15.75">
      <c r="A37" s="44"/>
      <c r="B37" s="144"/>
      <c r="C37" s="47"/>
    </row>
    <row r="38" spans="1:3" ht="15.75">
      <c r="A38" s="44" t="s">
        <v>83</v>
      </c>
      <c r="B38" s="144">
        <f>'[6]c-3'!CD52</f>
        <v>3259</v>
      </c>
      <c r="C38" s="72" t="s">
        <v>210</v>
      </c>
    </row>
    <row r="39" spans="1:3" ht="15.75">
      <c r="A39" s="44" t="s">
        <v>84</v>
      </c>
      <c r="B39" s="144">
        <f>'[6]c-3'!CD53</f>
        <v>2110</v>
      </c>
      <c r="C39" s="72" t="s">
        <v>206</v>
      </c>
    </row>
    <row r="40" spans="1:3" ht="15.75">
      <c r="A40" s="44" t="s">
        <v>85</v>
      </c>
      <c r="B40" s="144">
        <f>'[6]c-3'!CD56</f>
        <v>2549</v>
      </c>
      <c r="C40" s="72" t="s">
        <v>169</v>
      </c>
    </row>
    <row r="41" spans="1:3" ht="15.75">
      <c r="A41" s="44" t="s">
        <v>86</v>
      </c>
      <c r="B41" s="144">
        <f>'[6]c-3'!CD57</f>
        <v>3450</v>
      </c>
      <c r="C41" s="72" t="s">
        <v>211</v>
      </c>
    </row>
    <row r="42" spans="1:3" ht="15.75">
      <c r="A42" s="44"/>
      <c r="B42" s="144"/>
      <c r="C42" s="47"/>
    </row>
    <row r="43" spans="1:3" ht="15.75">
      <c r="A43" s="44" t="s">
        <v>88</v>
      </c>
      <c r="B43" s="144">
        <f>'[6]c-3'!CD60</f>
        <v>4101</v>
      </c>
      <c r="C43" s="72" t="s">
        <v>202</v>
      </c>
    </row>
    <row r="44" spans="1:3" ht="15.75">
      <c r="A44" s="44" t="s">
        <v>89</v>
      </c>
      <c r="B44" s="144">
        <f>'[6]c-3'!CD61</f>
        <v>1746</v>
      </c>
      <c r="C44" s="72" t="s">
        <v>212</v>
      </c>
    </row>
    <row r="45" spans="1:3" ht="15.75">
      <c r="A45" s="44" t="s">
        <v>90</v>
      </c>
      <c r="B45" s="144">
        <f>'[6]c-3'!CD62</f>
        <v>1193</v>
      </c>
      <c r="C45" s="72" t="s">
        <v>209</v>
      </c>
    </row>
    <row r="46" spans="1:3" ht="15.75">
      <c r="A46" s="44" t="s">
        <v>91</v>
      </c>
      <c r="B46" s="144">
        <f>'[6]c-3'!CD63</f>
        <v>518</v>
      </c>
      <c r="C46" s="72" t="s">
        <v>198</v>
      </c>
    </row>
    <row r="47" spans="1:3" ht="15.75">
      <c r="A47" s="44" t="s">
        <v>92</v>
      </c>
      <c r="B47" s="144">
        <f>'[6]c-3'!CD67</f>
        <v>1010</v>
      </c>
      <c r="C47" s="72" t="s">
        <v>213</v>
      </c>
    </row>
    <row r="48" spans="1:3" ht="15.75">
      <c r="A48" s="44" t="s">
        <v>93</v>
      </c>
      <c r="B48" s="144">
        <f>'[6]c-3'!CD71</f>
        <v>2257</v>
      </c>
      <c r="C48" s="72" t="s">
        <v>167</v>
      </c>
    </row>
    <row r="49" spans="1:3" ht="15.75">
      <c r="A49" s="44" t="s">
        <v>94</v>
      </c>
      <c r="B49" s="144">
        <f>'[6]c-3'!CD72</f>
        <v>1512</v>
      </c>
      <c r="C49" s="72" t="s">
        <v>203</v>
      </c>
    </row>
    <row r="50" spans="1:3" ht="15.75">
      <c r="A50" s="44" t="s">
        <v>95</v>
      </c>
      <c r="B50" s="144">
        <f>'[6]c-3'!CD70</f>
        <v>1315</v>
      </c>
      <c r="C50" s="72" t="s">
        <v>202</v>
      </c>
    </row>
    <row r="51" spans="1:3" ht="15.75">
      <c r="A51" s="44" t="s">
        <v>96</v>
      </c>
      <c r="B51" s="144">
        <f>'[6]c-3'!CD73</f>
        <v>987</v>
      </c>
      <c r="C51" s="72" t="s">
        <v>181</v>
      </c>
    </row>
    <row r="52" spans="1:3" ht="15.75">
      <c r="A52" s="45"/>
      <c r="B52" s="144"/>
      <c r="C52" s="46"/>
    </row>
    <row r="53" spans="1:3" ht="15.75">
      <c r="A53" s="44" t="s">
        <v>97</v>
      </c>
      <c r="B53" s="144">
        <f>'[6]c-3'!CD76</f>
        <v>4141</v>
      </c>
      <c r="C53" s="72" t="s">
        <v>167</v>
      </c>
    </row>
    <row r="54" spans="1:3" ht="15.75">
      <c r="A54" s="44" t="s">
        <v>98</v>
      </c>
      <c r="B54" s="144">
        <f>'[6]c-3'!CD77</f>
        <v>1086</v>
      </c>
      <c r="C54" s="72" t="s">
        <v>205</v>
      </c>
    </row>
    <row r="55" spans="1:3" ht="15.75">
      <c r="A55" s="44" t="s">
        <v>99</v>
      </c>
      <c r="B55" s="144">
        <f>'[6]c-3'!CD80</f>
        <v>5995</v>
      </c>
      <c r="C55" s="72" t="s">
        <v>214</v>
      </c>
    </row>
    <row r="56" spans="1:3" ht="15.75">
      <c r="A56" s="44" t="s">
        <v>100</v>
      </c>
      <c r="B56" s="144">
        <f>'[6]c-3'!CD81</f>
        <v>1457</v>
      </c>
      <c r="C56" s="72" t="s">
        <v>183</v>
      </c>
    </row>
    <row r="57" spans="1:3" ht="15.75">
      <c r="A57" s="139"/>
      <c r="B57" s="98"/>
      <c r="C57" s="98"/>
    </row>
    <row r="58" spans="1:3" ht="18.75">
      <c r="A58" s="163" t="s">
        <v>256</v>
      </c>
      <c r="B58" s="6"/>
      <c r="C58" s="6"/>
    </row>
    <row r="59" spans="1:3"/>
  </sheetData>
  <phoneticPr fontId="4" type="noConversion"/>
  <printOptions horizontalCentered="1" verticalCentered="1"/>
  <pageMargins left="0" right="0" top="0" bottom="0" header="0" footer="0"/>
  <pageSetup paperSize="223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4"/>
  <sheetViews>
    <sheetView zoomScale="80" zoomScaleNormal="80" zoomScaleSheetLayoutView="100" workbookViewId="0">
      <pane ySplit="11" topLeftCell="A12" activePane="bottomLeft" state="frozen"/>
      <selection pane="bottomLeft"/>
    </sheetView>
  </sheetViews>
  <sheetFormatPr baseColWidth="10" defaultColWidth="0" defaultRowHeight="12.75" zeroHeight="1"/>
  <cols>
    <col min="1" max="1" width="69" customWidth="1"/>
    <col min="2" max="2" width="13.28515625" customWidth="1"/>
    <col min="3" max="3" width="13.5703125" customWidth="1"/>
    <col min="4" max="4" width="15.7109375" customWidth="1"/>
    <col min="5" max="5" width="22.5703125" customWidth="1"/>
    <col min="6" max="6" width="16.5703125" customWidth="1"/>
    <col min="7" max="7" width="16.42578125" bestFit="1" customWidth="1"/>
    <col min="8" max="8" width="15.85546875" customWidth="1"/>
    <col min="9" max="9" width="13.7109375" customWidth="1"/>
    <col min="10" max="10" width="13.5703125" style="4" customWidth="1"/>
    <col min="11" max="11" width="12.5703125" customWidth="1"/>
    <col min="12" max="12" width="11.42578125" style="4" hidden="1" customWidth="1"/>
    <col min="13" max="16384" width="11.42578125" hidden="1"/>
  </cols>
  <sheetData>
    <row r="1" spans="1:11" ht="15.75">
      <c r="A1" s="33" t="s">
        <v>141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.75">
      <c r="A2" s="49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5.75">
      <c r="A3" s="149" t="s">
        <v>267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5.75">
      <c r="A4" s="149" t="s">
        <v>253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5.75">
      <c r="A5" s="149" t="s">
        <v>266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ht="15.75">
      <c r="A6" s="149" t="s">
        <v>261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1" ht="15.75">
      <c r="A7" s="36"/>
      <c r="B7" s="36"/>
      <c r="C7" s="36"/>
      <c r="D7" s="36"/>
      <c r="E7" s="36"/>
      <c r="F7" s="36"/>
      <c r="G7" s="36"/>
      <c r="H7" s="36"/>
      <c r="I7" s="36"/>
      <c r="J7" s="49"/>
      <c r="K7" s="50"/>
    </row>
    <row r="8" spans="1:11" ht="15.75">
      <c r="A8" s="245" t="s">
        <v>252</v>
      </c>
      <c r="B8" s="248" t="s">
        <v>2</v>
      </c>
      <c r="C8" s="251" t="s">
        <v>102</v>
      </c>
      <c r="D8" s="252"/>
      <c r="E8" s="252"/>
      <c r="F8" s="252"/>
      <c r="G8" s="252"/>
      <c r="H8" s="252"/>
      <c r="I8" s="252"/>
      <c r="J8" s="252"/>
      <c r="K8" s="51"/>
    </row>
    <row r="9" spans="1:11" ht="15.75">
      <c r="A9" s="246"/>
      <c r="B9" s="249"/>
      <c r="C9" s="35" t="s">
        <v>103</v>
      </c>
      <c r="D9" s="52" t="s">
        <v>104</v>
      </c>
      <c r="E9" s="52" t="s">
        <v>105</v>
      </c>
      <c r="F9" s="52" t="s">
        <v>106</v>
      </c>
      <c r="G9" s="52" t="s">
        <v>107</v>
      </c>
      <c r="H9" s="52" t="s">
        <v>107</v>
      </c>
      <c r="I9" s="52" t="s">
        <v>108</v>
      </c>
      <c r="J9" s="52" t="s">
        <v>109</v>
      </c>
      <c r="K9" s="52" t="s">
        <v>57</v>
      </c>
    </row>
    <row r="10" spans="1:11" ht="15.75">
      <c r="A10" s="246"/>
      <c r="B10" s="249"/>
      <c r="C10" s="36" t="s">
        <v>110</v>
      </c>
      <c r="D10" s="53" t="s">
        <v>111</v>
      </c>
      <c r="E10" s="53" t="s">
        <v>112</v>
      </c>
      <c r="F10" s="54" t="s">
        <v>113</v>
      </c>
      <c r="G10" s="53" t="s">
        <v>114</v>
      </c>
      <c r="H10" s="53" t="s">
        <v>115</v>
      </c>
      <c r="I10" s="53" t="s">
        <v>116</v>
      </c>
      <c r="J10" s="53" t="s">
        <v>117</v>
      </c>
      <c r="K10" s="53" t="s">
        <v>125</v>
      </c>
    </row>
    <row r="11" spans="1:11" ht="15.75">
      <c r="A11" s="247"/>
      <c r="B11" s="250"/>
      <c r="C11" s="137" t="s">
        <v>118</v>
      </c>
      <c r="D11" s="55" t="s">
        <v>119</v>
      </c>
      <c r="E11" s="55" t="s">
        <v>120</v>
      </c>
      <c r="F11" s="56"/>
      <c r="G11" s="53" t="s">
        <v>121</v>
      </c>
      <c r="H11" s="53" t="s">
        <v>122</v>
      </c>
      <c r="I11" s="53" t="s">
        <v>123</v>
      </c>
      <c r="J11" s="53"/>
      <c r="K11" s="53" t="s">
        <v>57</v>
      </c>
    </row>
    <row r="12" spans="1:11" ht="15.75">
      <c r="A12" s="150"/>
      <c r="B12" s="57"/>
      <c r="C12" s="38"/>
      <c r="D12" s="38"/>
      <c r="E12" s="39"/>
      <c r="F12" s="58"/>
      <c r="G12" s="59"/>
      <c r="H12" s="60"/>
      <c r="I12" s="59"/>
      <c r="J12" s="59"/>
      <c r="K12" s="52"/>
    </row>
    <row r="13" spans="1:11" ht="15.75">
      <c r="A13" s="148" t="s">
        <v>1</v>
      </c>
      <c r="B13" s="151">
        <f>SUM(B15,B19,B22,B27,B31,B37,B41,B46,B51,B55,B59,B65,B69,B75,B79)</f>
        <v>34293</v>
      </c>
      <c r="C13" s="151">
        <f t="shared" ref="C13:K13" si="0">SUM(C15,C19,C22,C27,C31,C37,C41,C46,C51,C55,C59,C65,C69,C75,C79)</f>
        <v>21877</v>
      </c>
      <c r="D13" s="151">
        <f t="shared" si="0"/>
        <v>5155</v>
      </c>
      <c r="E13" s="151">
        <f t="shared" si="0"/>
        <v>369</v>
      </c>
      <c r="F13" s="151">
        <f t="shared" si="0"/>
        <v>40</v>
      </c>
      <c r="G13" s="151">
        <f t="shared" si="0"/>
        <v>3151</v>
      </c>
      <c r="H13" s="151">
        <f t="shared" si="0"/>
        <v>60</v>
      </c>
      <c r="I13" s="151">
        <f t="shared" si="0"/>
        <v>1</v>
      </c>
      <c r="J13" s="151">
        <f t="shared" si="0"/>
        <v>3531</v>
      </c>
      <c r="K13" s="152">
        <f t="shared" si="0"/>
        <v>109</v>
      </c>
    </row>
    <row r="14" spans="1:11" ht="15.75">
      <c r="A14" s="62"/>
      <c r="B14" s="140"/>
      <c r="C14" s="153"/>
      <c r="D14" s="153"/>
      <c r="E14" s="153"/>
      <c r="F14" s="153"/>
      <c r="G14" s="153"/>
      <c r="H14" s="153"/>
      <c r="I14" s="153"/>
      <c r="J14" s="153"/>
      <c r="K14" s="154"/>
    </row>
    <row r="15" spans="1:11" ht="15.75">
      <c r="A15" s="43" t="s">
        <v>3</v>
      </c>
      <c r="B15" s="140">
        <f>SUM(B16:B17)</f>
        <v>5587</v>
      </c>
      <c r="C15" s="140">
        <f t="shared" ref="C15:K15" si="1">SUM(C16:C17)</f>
        <v>3983</v>
      </c>
      <c r="D15" s="140">
        <f t="shared" si="1"/>
        <v>510</v>
      </c>
      <c r="E15" s="140">
        <f t="shared" si="1"/>
        <v>310</v>
      </c>
      <c r="F15" s="140">
        <f t="shared" si="1"/>
        <v>0</v>
      </c>
      <c r="G15" s="140">
        <f t="shared" si="1"/>
        <v>238</v>
      </c>
      <c r="H15" s="140">
        <f t="shared" si="1"/>
        <v>28</v>
      </c>
      <c r="I15" s="140">
        <f t="shared" si="1"/>
        <v>0</v>
      </c>
      <c r="J15" s="140">
        <f t="shared" si="1"/>
        <v>513</v>
      </c>
      <c r="K15" s="141">
        <f t="shared" si="1"/>
        <v>5</v>
      </c>
    </row>
    <row r="16" spans="1:11" ht="15.75">
      <c r="A16" s="63" t="s">
        <v>4</v>
      </c>
      <c r="B16" s="144">
        <f>SUM(C16:K16)</f>
        <v>5267</v>
      </c>
      <c r="C16" s="144">
        <v>3795</v>
      </c>
      <c r="D16" s="144">
        <v>424</v>
      </c>
      <c r="E16" s="144">
        <v>310</v>
      </c>
      <c r="F16" s="144">
        <v>0</v>
      </c>
      <c r="G16" s="144">
        <v>207</v>
      </c>
      <c r="H16" s="144">
        <v>28</v>
      </c>
      <c r="I16" s="144">
        <v>0</v>
      </c>
      <c r="J16" s="144">
        <v>500</v>
      </c>
      <c r="K16" s="145">
        <v>3</v>
      </c>
    </row>
    <row r="17" spans="1:11" ht="15.75">
      <c r="A17" s="63" t="s">
        <v>5</v>
      </c>
      <c r="B17" s="144">
        <f t="shared" ref="B17:B80" si="2">SUM(C17:K17)</f>
        <v>320</v>
      </c>
      <c r="C17" s="144">
        <v>188</v>
      </c>
      <c r="D17" s="144">
        <v>86</v>
      </c>
      <c r="E17" s="144">
        <v>0</v>
      </c>
      <c r="F17" s="144">
        <v>0</v>
      </c>
      <c r="G17" s="144">
        <v>31</v>
      </c>
      <c r="H17" s="144">
        <v>0</v>
      </c>
      <c r="I17" s="144">
        <v>0</v>
      </c>
      <c r="J17" s="144">
        <v>13</v>
      </c>
      <c r="K17" s="145">
        <v>2</v>
      </c>
    </row>
    <row r="18" spans="1:11" ht="15.75">
      <c r="A18" s="44"/>
      <c r="B18" s="144"/>
      <c r="C18" s="144"/>
      <c r="D18" s="144"/>
      <c r="E18" s="144"/>
      <c r="F18" s="144"/>
      <c r="G18" s="144"/>
      <c r="H18" s="144"/>
      <c r="I18" s="144"/>
      <c r="J18" s="144"/>
      <c r="K18" s="145"/>
    </row>
    <row r="19" spans="1:11" ht="15.75">
      <c r="A19" s="43" t="s">
        <v>6</v>
      </c>
      <c r="B19" s="140">
        <f>SUM(B20)</f>
        <v>1005</v>
      </c>
      <c r="C19" s="140">
        <f t="shared" ref="C19:K19" si="3">SUM(C20)</f>
        <v>447</v>
      </c>
      <c r="D19" s="140">
        <f t="shared" si="3"/>
        <v>246</v>
      </c>
      <c r="E19" s="140">
        <f t="shared" si="3"/>
        <v>1</v>
      </c>
      <c r="F19" s="140">
        <f t="shared" si="3"/>
        <v>0</v>
      </c>
      <c r="G19" s="140">
        <f t="shared" si="3"/>
        <v>136</v>
      </c>
      <c r="H19" s="140">
        <f t="shared" si="3"/>
        <v>1</v>
      </c>
      <c r="I19" s="140">
        <f t="shared" si="3"/>
        <v>0</v>
      </c>
      <c r="J19" s="140">
        <f t="shared" si="3"/>
        <v>165</v>
      </c>
      <c r="K19" s="141">
        <f t="shared" si="3"/>
        <v>9</v>
      </c>
    </row>
    <row r="20" spans="1:11" ht="15.75">
      <c r="A20" s="63" t="s">
        <v>7</v>
      </c>
      <c r="B20" s="144">
        <f t="shared" si="2"/>
        <v>1005</v>
      </c>
      <c r="C20" s="144">
        <v>447</v>
      </c>
      <c r="D20" s="144">
        <v>246</v>
      </c>
      <c r="E20" s="144">
        <v>1</v>
      </c>
      <c r="F20" s="144">
        <v>0</v>
      </c>
      <c r="G20" s="144">
        <v>136</v>
      </c>
      <c r="H20" s="144">
        <v>1</v>
      </c>
      <c r="I20" s="144">
        <v>0</v>
      </c>
      <c r="J20" s="144">
        <v>165</v>
      </c>
      <c r="K20" s="145">
        <v>9</v>
      </c>
    </row>
    <row r="21" spans="1:11" ht="15.75">
      <c r="A21" s="44"/>
      <c r="B21" s="144"/>
      <c r="C21" s="144"/>
      <c r="D21" s="144"/>
      <c r="E21" s="144"/>
      <c r="F21" s="144"/>
      <c r="G21" s="144"/>
      <c r="H21" s="144"/>
      <c r="I21" s="144"/>
      <c r="J21" s="144"/>
      <c r="K21" s="145"/>
    </row>
    <row r="22" spans="1:11" ht="15.75">
      <c r="A22" s="43" t="s">
        <v>8</v>
      </c>
      <c r="B22" s="140">
        <f>SUM(B23:B25)</f>
        <v>4021</v>
      </c>
      <c r="C22" s="140">
        <f t="shared" ref="C22:K22" si="4">SUM(C23:C25)</f>
        <v>2518</v>
      </c>
      <c r="D22" s="140">
        <f t="shared" si="4"/>
        <v>521</v>
      </c>
      <c r="E22" s="140">
        <f t="shared" si="4"/>
        <v>0</v>
      </c>
      <c r="F22" s="140">
        <f t="shared" si="4"/>
        <v>35</v>
      </c>
      <c r="G22" s="140">
        <f t="shared" si="4"/>
        <v>441</v>
      </c>
      <c r="H22" s="140">
        <f t="shared" si="4"/>
        <v>0</v>
      </c>
      <c r="I22" s="140">
        <f t="shared" si="4"/>
        <v>0</v>
      </c>
      <c r="J22" s="140">
        <f t="shared" si="4"/>
        <v>501</v>
      </c>
      <c r="K22" s="141">
        <f t="shared" si="4"/>
        <v>5</v>
      </c>
    </row>
    <row r="23" spans="1:11" ht="15.75">
      <c r="A23" s="63" t="s">
        <v>9</v>
      </c>
      <c r="B23" s="144">
        <f t="shared" si="2"/>
        <v>1051</v>
      </c>
      <c r="C23" s="144">
        <v>706</v>
      </c>
      <c r="D23" s="144">
        <v>103</v>
      </c>
      <c r="E23" s="144">
        <v>0</v>
      </c>
      <c r="F23" s="144">
        <v>33</v>
      </c>
      <c r="G23" s="144">
        <v>94</v>
      </c>
      <c r="H23" s="144">
        <v>0</v>
      </c>
      <c r="I23" s="144">
        <v>0</v>
      </c>
      <c r="J23" s="144">
        <v>110</v>
      </c>
      <c r="K23" s="145">
        <v>5</v>
      </c>
    </row>
    <row r="24" spans="1:11" ht="15.75">
      <c r="A24" s="63" t="s">
        <v>10</v>
      </c>
      <c r="B24" s="144">
        <f t="shared" si="2"/>
        <v>1440</v>
      </c>
      <c r="C24" s="144">
        <v>939</v>
      </c>
      <c r="D24" s="144">
        <v>185</v>
      </c>
      <c r="E24" s="144">
        <v>0</v>
      </c>
      <c r="F24" s="144">
        <v>1</v>
      </c>
      <c r="G24" s="144">
        <v>170</v>
      </c>
      <c r="H24" s="144">
        <v>0</v>
      </c>
      <c r="I24" s="144">
        <v>0</v>
      </c>
      <c r="J24" s="144">
        <v>145</v>
      </c>
      <c r="K24" s="145">
        <v>0</v>
      </c>
    </row>
    <row r="25" spans="1:11" ht="15.75">
      <c r="A25" s="63" t="s">
        <v>11</v>
      </c>
      <c r="B25" s="144">
        <f t="shared" si="2"/>
        <v>1530</v>
      </c>
      <c r="C25" s="144">
        <v>873</v>
      </c>
      <c r="D25" s="144">
        <v>233</v>
      </c>
      <c r="E25" s="144">
        <v>0</v>
      </c>
      <c r="F25" s="144">
        <v>1</v>
      </c>
      <c r="G25" s="144">
        <v>177</v>
      </c>
      <c r="H25" s="144">
        <v>0</v>
      </c>
      <c r="I25" s="144">
        <v>0</v>
      </c>
      <c r="J25" s="144">
        <v>246</v>
      </c>
      <c r="K25" s="145">
        <v>0</v>
      </c>
    </row>
    <row r="26" spans="1:11" ht="15.75">
      <c r="A26" s="45"/>
      <c r="B26" s="144"/>
      <c r="C26" s="144"/>
      <c r="D26" s="144"/>
      <c r="E26" s="144"/>
      <c r="F26" s="144"/>
      <c r="G26" s="144"/>
      <c r="H26" s="144"/>
      <c r="I26" s="144"/>
      <c r="J26" s="144"/>
      <c r="K26" s="145"/>
    </row>
    <row r="27" spans="1:11" ht="15.75">
      <c r="A27" s="43" t="s">
        <v>12</v>
      </c>
      <c r="B27" s="140">
        <f>SUM(B28:B29)</f>
        <v>2196</v>
      </c>
      <c r="C27" s="140">
        <f t="shared" ref="C27:K27" si="5">SUM(C28:C29)</f>
        <v>1319</v>
      </c>
      <c r="D27" s="140">
        <f t="shared" si="5"/>
        <v>493</v>
      </c>
      <c r="E27" s="140">
        <f t="shared" si="5"/>
        <v>0</v>
      </c>
      <c r="F27" s="140">
        <f t="shared" si="5"/>
        <v>0</v>
      </c>
      <c r="G27" s="140">
        <f t="shared" si="5"/>
        <v>178</v>
      </c>
      <c r="H27" s="140">
        <f t="shared" si="5"/>
        <v>0</v>
      </c>
      <c r="I27" s="140">
        <f t="shared" si="5"/>
        <v>0</v>
      </c>
      <c r="J27" s="140">
        <f t="shared" si="5"/>
        <v>205</v>
      </c>
      <c r="K27" s="141">
        <f t="shared" si="5"/>
        <v>1</v>
      </c>
    </row>
    <row r="28" spans="1:11" ht="15.75">
      <c r="A28" s="63" t="s">
        <v>13</v>
      </c>
      <c r="B28" s="144">
        <f t="shared" si="2"/>
        <v>2045</v>
      </c>
      <c r="C28" s="144">
        <v>1268</v>
      </c>
      <c r="D28" s="144">
        <v>444</v>
      </c>
      <c r="E28" s="144">
        <v>0</v>
      </c>
      <c r="F28" s="144">
        <v>0</v>
      </c>
      <c r="G28" s="144">
        <v>144</v>
      </c>
      <c r="H28" s="144">
        <v>0</v>
      </c>
      <c r="I28" s="144">
        <v>0</v>
      </c>
      <c r="J28" s="144">
        <v>188</v>
      </c>
      <c r="K28" s="145">
        <v>1</v>
      </c>
    </row>
    <row r="29" spans="1:11" ht="15.75">
      <c r="A29" s="63" t="s">
        <v>14</v>
      </c>
      <c r="B29" s="144">
        <f t="shared" si="2"/>
        <v>151</v>
      </c>
      <c r="C29" s="144">
        <v>51</v>
      </c>
      <c r="D29" s="144">
        <v>49</v>
      </c>
      <c r="E29" s="144">
        <v>0</v>
      </c>
      <c r="F29" s="144">
        <v>0</v>
      </c>
      <c r="G29" s="144">
        <v>34</v>
      </c>
      <c r="H29" s="144">
        <v>0</v>
      </c>
      <c r="I29" s="144">
        <v>0</v>
      </c>
      <c r="J29" s="144">
        <v>17</v>
      </c>
      <c r="K29" s="145">
        <v>0</v>
      </c>
    </row>
    <row r="30" spans="1:11" ht="15.75">
      <c r="A30" s="44"/>
      <c r="B30" s="144"/>
      <c r="C30" s="144"/>
      <c r="D30" s="144"/>
      <c r="E30" s="144"/>
      <c r="F30" s="144"/>
      <c r="G30" s="144"/>
      <c r="H30" s="144"/>
      <c r="I30" s="144"/>
      <c r="J30" s="144"/>
      <c r="K30" s="145"/>
    </row>
    <row r="31" spans="1:11" ht="15.75">
      <c r="A31" s="43" t="s">
        <v>15</v>
      </c>
      <c r="B31" s="140">
        <f>SUM(B32:B35)</f>
        <v>1116</v>
      </c>
      <c r="C31" s="140">
        <f t="shared" ref="C31:K31" si="6">SUM(C32:C35)</f>
        <v>588</v>
      </c>
      <c r="D31" s="140">
        <f t="shared" si="6"/>
        <v>237</v>
      </c>
      <c r="E31" s="140">
        <f t="shared" si="6"/>
        <v>0</v>
      </c>
      <c r="F31" s="140">
        <f t="shared" si="6"/>
        <v>0</v>
      </c>
      <c r="G31" s="140">
        <f t="shared" si="6"/>
        <v>144</v>
      </c>
      <c r="H31" s="140">
        <f t="shared" si="6"/>
        <v>0</v>
      </c>
      <c r="I31" s="140">
        <f t="shared" si="6"/>
        <v>0</v>
      </c>
      <c r="J31" s="140">
        <f t="shared" si="6"/>
        <v>139</v>
      </c>
      <c r="K31" s="141">
        <f t="shared" si="6"/>
        <v>8</v>
      </c>
    </row>
    <row r="32" spans="1:11" ht="15.75">
      <c r="A32" s="63" t="s">
        <v>16</v>
      </c>
      <c r="B32" s="144">
        <f t="shared" si="2"/>
        <v>528</v>
      </c>
      <c r="C32" s="144">
        <v>337</v>
      </c>
      <c r="D32" s="144">
        <v>81</v>
      </c>
      <c r="E32" s="144">
        <v>0</v>
      </c>
      <c r="F32" s="144">
        <v>0</v>
      </c>
      <c r="G32" s="144">
        <v>44</v>
      </c>
      <c r="H32" s="144">
        <v>0</v>
      </c>
      <c r="I32" s="144">
        <v>0</v>
      </c>
      <c r="J32" s="144">
        <v>58</v>
      </c>
      <c r="K32" s="145">
        <v>8</v>
      </c>
    </row>
    <row r="33" spans="1:11" ht="15.75">
      <c r="A33" s="63" t="s">
        <v>17</v>
      </c>
      <c r="B33" s="144">
        <f t="shared" si="2"/>
        <v>411</v>
      </c>
      <c r="C33" s="144">
        <v>188</v>
      </c>
      <c r="D33" s="144">
        <v>96</v>
      </c>
      <c r="E33" s="144">
        <v>0</v>
      </c>
      <c r="F33" s="144">
        <v>0</v>
      </c>
      <c r="G33" s="144">
        <v>68</v>
      </c>
      <c r="H33" s="144">
        <v>0</v>
      </c>
      <c r="I33" s="144">
        <v>0</v>
      </c>
      <c r="J33" s="144">
        <v>59</v>
      </c>
      <c r="K33" s="145">
        <v>0</v>
      </c>
    </row>
    <row r="34" spans="1:11" ht="15.75">
      <c r="A34" s="63" t="s">
        <v>18</v>
      </c>
      <c r="B34" s="144">
        <f t="shared" si="2"/>
        <v>67</v>
      </c>
      <c r="C34" s="144">
        <v>44</v>
      </c>
      <c r="D34" s="144">
        <v>5</v>
      </c>
      <c r="E34" s="144">
        <v>0</v>
      </c>
      <c r="F34" s="144">
        <v>0</v>
      </c>
      <c r="G34" s="144">
        <v>16</v>
      </c>
      <c r="H34" s="144">
        <v>0</v>
      </c>
      <c r="I34" s="144">
        <v>0</v>
      </c>
      <c r="J34" s="144">
        <v>2</v>
      </c>
      <c r="K34" s="145">
        <v>0</v>
      </c>
    </row>
    <row r="35" spans="1:11" ht="15.75">
      <c r="A35" s="63" t="s">
        <v>19</v>
      </c>
      <c r="B35" s="144">
        <f t="shared" si="2"/>
        <v>110</v>
      </c>
      <c r="C35" s="144">
        <v>19</v>
      </c>
      <c r="D35" s="144">
        <v>55</v>
      </c>
      <c r="E35" s="144">
        <v>0</v>
      </c>
      <c r="F35" s="144">
        <v>0</v>
      </c>
      <c r="G35" s="144">
        <v>16</v>
      </c>
      <c r="H35" s="144">
        <v>0</v>
      </c>
      <c r="I35" s="144">
        <v>0</v>
      </c>
      <c r="J35" s="144">
        <v>20</v>
      </c>
      <c r="K35" s="145">
        <v>0</v>
      </c>
    </row>
    <row r="36" spans="1:11" ht="15.75">
      <c r="A36" s="44"/>
      <c r="B36" s="144"/>
      <c r="C36" s="144"/>
      <c r="D36" s="144"/>
      <c r="E36" s="144"/>
      <c r="F36" s="144"/>
      <c r="G36" s="144"/>
      <c r="H36" s="144"/>
      <c r="I36" s="144"/>
      <c r="J36" s="144"/>
      <c r="K36" s="145"/>
    </row>
    <row r="37" spans="1:11" ht="15.75">
      <c r="A37" s="43" t="s">
        <v>20</v>
      </c>
      <c r="B37" s="140">
        <f>SUM(B38:B39)</f>
        <v>930</v>
      </c>
      <c r="C37" s="140">
        <f t="shared" ref="C37:K37" si="7">SUM(C38:C39)</f>
        <v>558</v>
      </c>
      <c r="D37" s="140">
        <f t="shared" si="7"/>
        <v>134</v>
      </c>
      <c r="E37" s="140">
        <f t="shared" si="7"/>
        <v>0</v>
      </c>
      <c r="F37" s="140">
        <f t="shared" si="7"/>
        <v>0</v>
      </c>
      <c r="G37" s="140">
        <f t="shared" si="7"/>
        <v>173</v>
      </c>
      <c r="H37" s="140">
        <f t="shared" si="7"/>
        <v>0</v>
      </c>
      <c r="I37" s="140">
        <f t="shared" si="7"/>
        <v>0</v>
      </c>
      <c r="J37" s="140">
        <f t="shared" si="7"/>
        <v>65</v>
      </c>
      <c r="K37" s="141">
        <f t="shared" si="7"/>
        <v>0</v>
      </c>
    </row>
    <row r="38" spans="1:11" ht="15.75">
      <c r="A38" s="63" t="s">
        <v>21</v>
      </c>
      <c r="B38" s="144">
        <f t="shared" si="2"/>
        <v>355</v>
      </c>
      <c r="C38" s="144">
        <v>215</v>
      </c>
      <c r="D38" s="144">
        <v>45</v>
      </c>
      <c r="E38" s="144">
        <v>0</v>
      </c>
      <c r="F38" s="144">
        <v>0</v>
      </c>
      <c r="G38" s="144">
        <v>68</v>
      </c>
      <c r="H38" s="144">
        <v>0</v>
      </c>
      <c r="I38" s="144">
        <v>0</v>
      </c>
      <c r="J38" s="144">
        <v>27</v>
      </c>
      <c r="K38" s="145">
        <v>0</v>
      </c>
    </row>
    <row r="39" spans="1:11" ht="15.75">
      <c r="A39" s="63" t="s">
        <v>22</v>
      </c>
      <c r="B39" s="144">
        <f t="shared" si="2"/>
        <v>575</v>
      </c>
      <c r="C39" s="144">
        <v>343</v>
      </c>
      <c r="D39" s="144">
        <v>89</v>
      </c>
      <c r="E39" s="144">
        <v>0</v>
      </c>
      <c r="F39" s="144">
        <v>0</v>
      </c>
      <c r="G39" s="144">
        <v>105</v>
      </c>
      <c r="H39" s="144">
        <v>0</v>
      </c>
      <c r="I39" s="144">
        <v>0</v>
      </c>
      <c r="J39" s="144">
        <v>38</v>
      </c>
      <c r="K39" s="145">
        <v>0</v>
      </c>
    </row>
    <row r="40" spans="1:11" ht="15.75">
      <c r="A40" s="44"/>
      <c r="B40" s="144"/>
      <c r="C40" s="144"/>
      <c r="D40" s="144"/>
      <c r="E40" s="144"/>
      <c r="F40" s="144"/>
      <c r="G40" s="144"/>
      <c r="H40" s="144"/>
      <c r="I40" s="144"/>
      <c r="J40" s="144"/>
      <c r="K40" s="145"/>
    </row>
    <row r="41" spans="1:11" ht="15.75">
      <c r="A41" s="43" t="s">
        <v>23</v>
      </c>
      <c r="B41" s="140">
        <f>SUM(B42:B44)</f>
        <v>2790</v>
      </c>
      <c r="C41" s="140">
        <f t="shared" ref="C41:K41" si="8">SUM(C42:C44)</f>
        <v>1753</v>
      </c>
      <c r="D41" s="140">
        <f t="shared" si="8"/>
        <v>607</v>
      </c>
      <c r="E41" s="140">
        <f t="shared" si="8"/>
        <v>0</v>
      </c>
      <c r="F41" s="140">
        <f t="shared" si="8"/>
        <v>0</v>
      </c>
      <c r="G41" s="140">
        <f t="shared" si="8"/>
        <v>236</v>
      </c>
      <c r="H41" s="140">
        <f t="shared" si="8"/>
        <v>0</v>
      </c>
      <c r="I41" s="140">
        <f t="shared" si="8"/>
        <v>0</v>
      </c>
      <c r="J41" s="140">
        <f t="shared" si="8"/>
        <v>189</v>
      </c>
      <c r="K41" s="141">
        <f t="shared" si="8"/>
        <v>5</v>
      </c>
    </row>
    <row r="42" spans="1:11" ht="15.75">
      <c r="A42" s="63" t="s">
        <v>24</v>
      </c>
      <c r="B42" s="144">
        <f t="shared" si="2"/>
        <v>878</v>
      </c>
      <c r="C42" s="144">
        <v>218</v>
      </c>
      <c r="D42" s="144">
        <v>425</v>
      </c>
      <c r="E42" s="144">
        <v>0</v>
      </c>
      <c r="F42" s="144">
        <v>0</v>
      </c>
      <c r="G42" s="144">
        <v>131</v>
      </c>
      <c r="H42" s="144">
        <v>0</v>
      </c>
      <c r="I42" s="144">
        <v>0</v>
      </c>
      <c r="J42" s="144">
        <v>100</v>
      </c>
      <c r="K42" s="145">
        <v>4</v>
      </c>
    </row>
    <row r="43" spans="1:11" ht="15.75">
      <c r="A43" s="63" t="s">
        <v>25</v>
      </c>
      <c r="B43" s="144">
        <f t="shared" si="2"/>
        <v>1650</v>
      </c>
      <c r="C43" s="144">
        <v>1427</v>
      </c>
      <c r="D43" s="144">
        <v>123</v>
      </c>
      <c r="E43" s="144">
        <v>0</v>
      </c>
      <c r="F43" s="144">
        <v>0</v>
      </c>
      <c r="G43" s="144">
        <v>50</v>
      </c>
      <c r="H43" s="144">
        <v>0</v>
      </c>
      <c r="I43" s="144">
        <v>0</v>
      </c>
      <c r="J43" s="144">
        <v>50</v>
      </c>
      <c r="K43" s="145">
        <v>0</v>
      </c>
    </row>
    <row r="44" spans="1:11" ht="15.75">
      <c r="A44" s="63" t="s">
        <v>26</v>
      </c>
      <c r="B44" s="144">
        <f t="shared" si="2"/>
        <v>262</v>
      </c>
      <c r="C44" s="144">
        <v>108</v>
      </c>
      <c r="D44" s="144">
        <v>59</v>
      </c>
      <c r="E44" s="144">
        <v>0</v>
      </c>
      <c r="F44" s="144">
        <v>0</v>
      </c>
      <c r="G44" s="144">
        <v>55</v>
      </c>
      <c r="H44" s="144">
        <v>0</v>
      </c>
      <c r="I44" s="144">
        <v>0</v>
      </c>
      <c r="J44" s="144">
        <v>39</v>
      </c>
      <c r="K44" s="145">
        <v>1</v>
      </c>
    </row>
    <row r="45" spans="1:11" ht="15.75">
      <c r="A45" s="44"/>
      <c r="B45" s="144"/>
      <c r="C45" s="144"/>
      <c r="D45" s="144"/>
      <c r="E45" s="144"/>
      <c r="F45" s="144"/>
      <c r="G45" s="144"/>
      <c r="H45" s="144"/>
      <c r="I45" s="144"/>
      <c r="J45" s="144"/>
      <c r="K45" s="145"/>
    </row>
    <row r="46" spans="1:11" ht="15.75">
      <c r="A46" s="43" t="s">
        <v>27</v>
      </c>
      <c r="B46" s="140">
        <f>SUM(B47:B49)</f>
        <v>7014</v>
      </c>
      <c r="C46" s="140">
        <f t="shared" ref="C46:K46" si="9">SUM(C47:C49)</f>
        <v>5509</v>
      </c>
      <c r="D46" s="140">
        <f t="shared" si="9"/>
        <v>699</v>
      </c>
      <c r="E46" s="140">
        <f t="shared" si="9"/>
        <v>11</v>
      </c>
      <c r="F46" s="140">
        <f t="shared" si="9"/>
        <v>0</v>
      </c>
      <c r="G46" s="140">
        <f t="shared" si="9"/>
        <v>405</v>
      </c>
      <c r="H46" s="140">
        <f t="shared" si="9"/>
        <v>12</v>
      </c>
      <c r="I46" s="140">
        <f t="shared" si="9"/>
        <v>0</v>
      </c>
      <c r="J46" s="140">
        <f t="shared" si="9"/>
        <v>352</v>
      </c>
      <c r="K46" s="141">
        <f t="shared" si="9"/>
        <v>26</v>
      </c>
    </row>
    <row r="47" spans="1:11" ht="15.75">
      <c r="A47" s="63" t="s">
        <v>28</v>
      </c>
      <c r="B47" s="144">
        <f t="shared" si="2"/>
        <v>6117</v>
      </c>
      <c r="C47" s="144">
        <v>5020</v>
      </c>
      <c r="D47" s="144">
        <v>539</v>
      </c>
      <c r="E47" s="144">
        <v>0</v>
      </c>
      <c r="F47" s="144">
        <v>0</v>
      </c>
      <c r="G47" s="144">
        <v>279</v>
      </c>
      <c r="H47" s="144">
        <v>11</v>
      </c>
      <c r="I47" s="144">
        <v>0</v>
      </c>
      <c r="J47" s="144">
        <v>242</v>
      </c>
      <c r="K47" s="145">
        <v>26</v>
      </c>
    </row>
    <row r="48" spans="1:11" ht="15.75">
      <c r="A48" s="63" t="s">
        <v>29</v>
      </c>
      <c r="B48" s="144">
        <f t="shared" si="2"/>
        <v>287</v>
      </c>
      <c r="C48" s="144">
        <v>116</v>
      </c>
      <c r="D48" s="144">
        <v>88</v>
      </c>
      <c r="E48" s="144">
        <v>0</v>
      </c>
      <c r="F48" s="144">
        <v>0</v>
      </c>
      <c r="G48" s="144">
        <v>43</v>
      </c>
      <c r="H48" s="144">
        <v>0</v>
      </c>
      <c r="I48" s="144">
        <v>0</v>
      </c>
      <c r="J48" s="144">
        <v>40</v>
      </c>
      <c r="K48" s="145">
        <v>0</v>
      </c>
    </row>
    <row r="49" spans="1:11" ht="15.75">
      <c r="A49" s="63" t="s">
        <v>30</v>
      </c>
      <c r="B49" s="144">
        <f t="shared" si="2"/>
        <v>610</v>
      </c>
      <c r="C49" s="144">
        <v>373</v>
      </c>
      <c r="D49" s="144">
        <v>72</v>
      </c>
      <c r="E49" s="144">
        <v>11</v>
      </c>
      <c r="F49" s="144">
        <v>0</v>
      </c>
      <c r="G49" s="144">
        <v>83</v>
      </c>
      <c r="H49" s="144">
        <v>1</v>
      </c>
      <c r="I49" s="144">
        <v>0</v>
      </c>
      <c r="J49" s="144">
        <v>70</v>
      </c>
      <c r="K49" s="145">
        <v>0</v>
      </c>
    </row>
    <row r="50" spans="1:11" ht="15.75">
      <c r="A50" s="44"/>
      <c r="B50" s="144"/>
      <c r="C50" s="144"/>
      <c r="D50" s="144"/>
      <c r="E50" s="144"/>
      <c r="F50" s="144"/>
      <c r="G50" s="144"/>
      <c r="H50" s="144"/>
      <c r="I50" s="144"/>
      <c r="J50" s="144"/>
      <c r="K50" s="145"/>
    </row>
    <row r="51" spans="1:11" ht="15.75">
      <c r="A51" s="43" t="s">
        <v>31</v>
      </c>
      <c r="B51" s="140">
        <f>SUM(B52:B53)</f>
        <v>1406</v>
      </c>
      <c r="C51" s="140">
        <f t="shared" ref="C51:K51" si="10">SUM(C52:C53)</f>
        <v>579</v>
      </c>
      <c r="D51" s="140">
        <f t="shared" si="10"/>
        <v>376</v>
      </c>
      <c r="E51" s="140">
        <f t="shared" si="10"/>
        <v>4</v>
      </c>
      <c r="F51" s="140">
        <f t="shared" si="10"/>
        <v>0</v>
      </c>
      <c r="G51" s="140">
        <f t="shared" si="10"/>
        <v>213</v>
      </c>
      <c r="H51" s="140">
        <f t="shared" si="10"/>
        <v>0</v>
      </c>
      <c r="I51" s="140">
        <f t="shared" si="10"/>
        <v>0</v>
      </c>
      <c r="J51" s="140">
        <f t="shared" si="10"/>
        <v>230</v>
      </c>
      <c r="K51" s="141">
        <f t="shared" si="10"/>
        <v>4</v>
      </c>
    </row>
    <row r="52" spans="1:11" ht="15.75">
      <c r="A52" s="63" t="s">
        <v>32</v>
      </c>
      <c r="B52" s="144">
        <f t="shared" si="2"/>
        <v>973</v>
      </c>
      <c r="C52" s="144">
        <v>409</v>
      </c>
      <c r="D52" s="144">
        <v>252</v>
      </c>
      <c r="E52" s="144">
        <v>4</v>
      </c>
      <c r="F52" s="144">
        <v>0</v>
      </c>
      <c r="G52" s="144">
        <v>141</v>
      </c>
      <c r="H52" s="144">
        <v>0</v>
      </c>
      <c r="I52" s="144">
        <v>0</v>
      </c>
      <c r="J52" s="144">
        <v>167</v>
      </c>
      <c r="K52" s="145">
        <v>0</v>
      </c>
    </row>
    <row r="53" spans="1:11" ht="15.75">
      <c r="A53" s="63" t="s">
        <v>33</v>
      </c>
      <c r="B53" s="144">
        <f t="shared" si="2"/>
        <v>433</v>
      </c>
      <c r="C53" s="144">
        <v>170</v>
      </c>
      <c r="D53" s="144">
        <v>124</v>
      </c>
      <c r="E53" s="144">
        <v>0</v>
      </c>
      <c r="F53" s="144">
        <v>0</v>
      </c>
      <c r="G53" s="144">
        <v>72</v>
      </c>
      <c r="H53" s="144">
        <v>0</v>
      </c>
      <c r="I53" s="144">
        <v>0</v>
      </c>
      <c r="J53" s="144">
        <v>63</v>
      </c>
      <c r="K53" s="145">
        <v>4</v>
      </c>
    </row>
    <row r="54" spans="1:11" ht="15.75">
      <c r="A54" s="44"/>
      <c r="B54" s="144"/>
      <c r="C54" s="144"/>
      <c r="D54" s="144"/>
      <c r="E54" s="144"/>
      <c r="F54" s="144"/>
      <c r="G54" s="144"/>
      <c r="H54" s="144"/>
      <c r="I54" s="144"/>
      <c r="J54" s="144"/>
      <c r="K54" s="145"/>
    </row>
    <row r="55" spans="1:11" ht="15.75">
      <c r="A55" s="43" t="s">
        <v>34</v>
      </c>
      <c r="B55" s="140">
        <f>SUM(B56:B57)</f>
        <v>1512</v>
      </c>
      <c r="C55" s="140">
        <f t="shared" ref="C55:K55" si="11">SUM(C56:C57)</f>
        <v>778</v>
      </c>
      <c r="D55" s="140">
        <f t="shared" si="11"/>
        <v>245</v>
      </c>
      <c r="E55" s="140">
        <f t="shared" si="11"/>
        <v>0</v>
      </c>
      <c r="F55" s="140">
        <f t="shared" si="11"/>
        <v>0</v>
      </c>
      <c r="G55" s="140">
        <f t="shared" si="11"/>
        <v>248</v>
      </c>
      <c r="H55" s="140">
        <f t="shared" si="11"/>
        <v>1</v>
      </c>
      <c r="I55" s="140">
        <f t="shared" si="11"/>
        <v>0</v>
      </c>
      <c r="J55" s="140">
        <f t="shared" si="11"/>
        <v>236</v>
      </c>
      <c r="K55" s="141">
        <f t="shared" si="11"/>
        <v>4</v>
      </c>
    </row>
    <row r="56" spans="1:11" ht="15.75">
      <c r="A56" s="63" t="s">
        <v>35</v>
      </c>
      <c r="B56" s="144">
        <f t="shared" si="2"/>
        <v>506</v>
      </c>
      <c r="C56" s="144">
        <v>318</v>
      </c>
      <c r="D56" s="144">
        <v>69</v>
      </c>
      <c r="E56" s="144">
        <v>0</v>
      </c>
      <c r="F56" s="144">
        <v>0</v>
      </c>
      <c r="G56" s="144">
        <v>97</v>
      </c>
      <c r="H56" s="144">
        <v>1</v>
      </c>
      <c r="I56" s="144">
        <v>0</v>
      </c>
      <c r="J56" s="144">
        <v>21</v>
      </c>
      <c r="K56" s="145">
        <v>0</v>
      </c>
    </row>
    <row r="57" spans="1:11" ht="15.75">
      <c r="A57" s="63" t="s">
        <v>36</v>
      </c>
      <c r="B57" s="144">
        <f t="shared" si="2"/>
        <v>1006</v>
      </c>
      <c r="C57" s="144">
        <v>460</v>
      </c>
      <c r="D57" s="144">
        <v>176</v>
      </c>
      <c r="E57" s="144">
        <v>0</v>
      </c>
      <c r="F57" s="144">
        <v>0</v>
      </c>
      <c r="G57" s="144">
        <v>151</v>
      </c>
      <c r="H57" s="144">
        <v>0</v>
      </c>
      <c r="I57" s="144">
        <v>0</v>
      </c>
      <c r="J57" s="144">
        <v>215</v>
      </c>
      <c r="K57" s="145">
        <v>4</v>
      </c>
    </row>
    <row r="58" spans="1:11" ht="15.75">
      <c r="A58" s="44"/>
      <c r="B58" s="144"/>
      <c r="C58" s="144"/>
      <c r="D58" s="144"/>
      <c r="E58" s="144"/>
      <c r="F58" s="144"/>
      <c r="G58" s="144"/>
      <c r="H58" s="144"/>
      <c r="I58" s="144"/>
      <c r="J58" s="144"/>
      <c r="K58" s="145"/>
    </row>
    <row r="59" spans="1:11" ht="15.75">
      <c r="A59" s="43" t="s">
        <v>37</v>
      </c>
      <c r="B59" s="140">
        <f>SUM(B60:B63)</f>
        <v>1399</v>
      </c>
      <c r="C59" s="140">
        <f t="shared" ref="C59:K59" si="12">SUM(C60:C63)</f>
        <v>953</v>
      </c>
      <c r="D59" s="140">
        <f t="shared" si="12"/>
        <v>211</v>
      </c>
      <c r="E59" s="140">
        <f t="shared" si="12"/>
        <v>0</v>
      </c>
      <c r="F59" s="140">
        <f t="shared" si="12"/>
        <v>3</v>
      </c>
      <c r="G59" s="140">
        <f t="shared" si="12"/>
        <v>94</v>
      </c>
      <c r="H59" s="140">
        <f t="shared" si="12"/>
        <v>0</v>
      </c>
      <c r="I59" s="140">
        <f t="shared" si="12"/>
        <v>1</v>
      </c>
      <c r="J59" s="140">
        <f t="shared" si="12"/>
        <v>137</v>
      </c>
      <c r="K59" s="141">
        <f t="shared" si="12"/>
        <v>0</v>
      </c>
    </row>
    <row r="60" spans="1:11" ht="15.75">
      <c r="A60" s="63" t="s">
        <v>38</v>
      </c>
      <c r="B60" s="144">
        <f t="shared" si="2"/>
        <v>683</v>
      </c>
      <c r="C60" s="144">
        <v>469</v>
      </c>
      <c r="D60" s="144">
        <v>98</v>
      </c>
      <c r="E60" s="144">
        <v>0</v>
      </c>
      <c r="F60" s="144">
        <v>3</v>
      </c>
      <c r="G60" s="144">
        <v>59</v>
      </c>
      <c r="H60" s="144">
        <v>0</v>
      </c>
      <c r="I60" s="144">
        <v>0</v>
      </c>
      <c r="J60" s="144">
        <v>54</v>
      </c>
      <c r="K60" s="145">
        <v>0</v>
      </c>
    </row>
    <row r="61" spans="1:11" ht="15.75">
      <c r="A61" s="63" t="s">
        <v>39</v>
      </c>
      <c r="B61" s="144">
        <f t="shared" si="2"/>
        <v>349</v>
      </c>
      <c r="C61" s="144">
        <v>240</v>
      </c>
      <c r="D61" s="144">
        <v>52</v>
      </c>
      <c r="E61" s="144">
        <v>0</v>
      </c>
      <c r="F61" s="144">
        <v>0</v>
      </c>
      <c r="G61" s="144">
        <v>10</v>
      </c>
      <c r="H61" s="144">
        <v>0</v>
      </c>
      <c r="I61" s="144">
        <v>1</v>
      </c>
      <c r="J61" s="144">
        <v>46</v>
      </c>
      <c r="K61" s="145">
        <v>0</v>
      </c>
    </row>
    <row r="62" spans="1:11" ht="15.75">
      <c r="A62" s="63" t="s">
        <v>40</v>
      </c>
      <c r="B62" s="144">
        <f t="shared" si="2"/>
        <v>245</v>
      </c>
      <c r="C62" s="144">
        <v>159</v>
      </c>
      <c r="D62" s="144">
        <v>53</v>
      </c>
      <c r="E62" s="144">
        <v>0</v>
      </c>
      <c r="F62" s="144">
        <v>0</v>
      </c>
      <c r="G62" s="144">
        <v>7</v>
      </c>
      <c r="H62" s="144">
        <v>0</v>
      </c>
      <c r="I62" s="144">
        <v>0</v>
      </c>
      <c r="J62" s="144">
        <v>26</v>
      </c>
      <c r="K62" s="145">
        <v>0</v>
      </c>
    </row>
    <row r="63" spans="1:11" ht="15.75">
      <c r="A63" s="63" t="s">
        <v>41</v>
      </c>
      <c r="B63" s="144">
        <f t="shared" si="2"/>
        <v>122</v>
      </c>
      <c r="C63" s="144">
        <v>85</v>
      </c>
      <c r="D63" s="144">
        <v>8</v>
      </c>
      <c r="E63" s="144">
        <v>0</v>
      </c>
      <c r="F63" s="144">
        <v>0</v>
      </c>
      <c r="G63" s="144">
        <v>18</v>
      </c>
      <c r="H63" s="144">
        <v>0</v>
      </c>
      <c r="I63" s="144">
        <v>0</v>
      </c>
      <c r="J63" s="144">
        <v>11</v>
      </c>
      <c r="K63" s="145">
        <v>0</v>
      </c>
    </row>
    <row r="64" spans="1:11" ht="15.75">
      <c r="A64" s="44"/>
      <c r="B64" s="144"/>
      <c r="C64" s="144"/>
      <c r="D64" s="144"/>
      <c r="E64" s="144"/>
      <c r="F64" s="144"/>
      <c r="G64" s="144"/>
      <c r="H64" s="144"/>
      <c r="I64" s="144"/>
      <c r="J64" s="144"/>
      <c r="K64" s="145"/>
    </row>
    <row r="65" spans="1:11" ht="15.75">
      <c r="A65" s="43" t="s">
        <v>42</v>
      </c>
      <c r="B65" s="140">
        <f>SUM(B66:B67)</f>
        <v>477</v>
      </c>
      <c r="C65" s="140">
        <f t="shared" ref="C65:K65" si="13">SUM(C66:C67)</f>
        <v>236</v>
      </c>
      <c r="D65" s="140">
        <f t="shared" si="13"/>
        <v>67</v>
      </c>
      <c r="E65" s="140">
        <f t="shared" si="13"/>
        <v>0</v>
      </c>
      <c r="F65" s="140">
        <f t="shared" si="13"/>
        <v>1</v>
      </c>
      <c r="G65" s="140">
        <f t="shared" si="13"/>
        <v>96</v>
      </c>
      <c r="H65" s="140">
        <f t="shared" si="13"/>
        <v>2</v>
      </c>
      <c r="I65" s="140">
        <f t="shared" si="13"/>
        <v>0</v>
      </c>
      <c r="J65" s="140">
        <f t="shared" si="13"/>
        <v>70</v>
      </c>
      <c r="K65" s="141">
        <f t="shared" si="13"/>
        <v>5</v>
      </c>
    </row>
    <row r="66" spans="1:11" ht="15.75">
      <c r="A66" s="63" t="s">
        <v>43</v>
      </c>
      <c r="B66" s="144">
        <f t="shared" si="2"/>
        <v>348</v>
      </c>
      <c r="C66" s="144">
        <v>182</v>
      </c>
      <c r="D66" s="144">
        <v>50</v>
      </c>
      <c r="E66" s="144">
        <v>0</v>
      </c>
      <c r="F66" s="144">
        <v>0</v>
      </c>
      <c r="G66" s="144">
        <v>60</v>
      </c>
      <c r="H66" s="144">
        <v>2</v>
      </c>
      <c r="I66" s="144">
        <v>0</v>
      </c>
      <c r="J66" s="144">
        <v>50</v>
      </c>
      <c r="K66" s="145">
        <v>4</v>
      </c>
    </row>
    <row r="67" spans="1:11" ht="15.75">
      <c r="A67" s="63" t="s">
        <v>44</v>
      </c>
      <c r="B67" s="144">
        <f t="shared" si="2"/>
        <v>129</v>
      </c>
      <c r="C67" s="144">
        <v>54</v>
      </c>
      <c r="D67" s="144">
        <v>17</v>
      </c>
      <c r="E67" s="144">
        <v>0</v>
      </c>
      <c r="F67" s="144">
        <v>1</v>
      </c>
      <c r="G67" s="144">
        <v>36</v>
      </c>
      <c r="H67" s="144">
        <v>0</v>
      </c>
      <c r="I67" s="144">
        <v>0</v>
      </c>
      <c r="J67" s="144">
        <v>20</v>
      </c>
      <c r="K67" s="145">
        <v>1</v>
      </c>
    </row>
    <row r="68" spans="1:11" ht="15.75">
      <c r="A68" s="44"/>
      <c r="B68" s="144"/>
      <c r="C68" s="144"/>
      <c r="D68" s="144"/>
      <c r="E68" s="144"/>
      <c r="F68" s="144"/>
      <c r="G68" s="144"/>
      <c r="H68" s="144"/>
      <c r="I68" s="144"/>
      <c r="J68" s="144"/>
      <c r="K68" s="145"/>
    </row>
    <row r="69" spans="1:11" ht="15.75">
      <c r="A69" s="43" t="s">
        <v>45</v>
      </c>
      <c r="B69" s="140">
        <f>SUM(B70:B73)</f>
        <v>893</v>
      </c>
      <c r="C69" s="140">
        <f t="shared" ref="C69:K69" si="14">SUM(C70:C73)</f>
        <v>470</v>
      </c>
      <c r="D69" s="140">
        <f t="shared" si="14"/>
        <v>126</v>
      </c>
      <c r="E69" s="140">
        <f t="shared" si="14"/>
        <v>0</v>
      </c>
      <c r="F69" s="140">
        <f t="shared" si="14"/>
        <v>0</v>
      </c>
      <c r="G69" s="140">
        <f t="shared" si="14"/>
        <v>145</v>
      </c>
      <c r="H69" s="140">
        <f t="shared" si="14"/>
        <v>0</v>
      </c>
      <c r="I69" s="140">
        <f t="shared" si="14"/>
        <v>0</v>
      </c>
      <c r="J69" s="140">
        <f t="shared" si="14"/>
        <v>142</v>
      </c>
      <c r="K69" s="141">
        <f t="shared" si="14"/>
        <v>10</v>
      </c>
    </row>
    <row r="70" spans="1:11" ht="15.75">
      <c r="A70" s="63" t="s">
        <v>46</v>
      </c>
      <c r="B70" s="144">
        <f t="shared" si="2"/>
        <v>127</v>
      </c>
      <c r="C70" s="144">
        <v>43</v>
      </c>
      <c r="D70" s="144">
        <v>36</v>
      </c>
      <c r="E70" s="144">
        <v>0</v>
      </c>
      <c r="F70" s="144">
        <v>0</v>
      </c>
      <c r="G70" s="144">
        <v>22</v>
      </c>
      <c r="H70" s="144">
        <v>0</v>
      </c>
      <c r="I70" s="144">
        <v>0</v>
      </c>
      <c r="J70" s="144">
        <v>26</v>
      </c>
      <c r="K70" s="145">
        <v>0</v>
      </c>
    </row>
    <row r="71" spans="1:11" ht="15.75">
      <c r="A71" s="63" t="s">
        <v>47</v>
      </c>
      <c r="B71" s="144">
        <f t="shared" si="2"/>
        <v>285</v>
      </c>
      <c r="C71" s="144">
        <v>185</v>
      </c>
      <c r="D71" s="144">
        <v>32</v>
      </c>
      <c r="E71" s="144">
        <v>0</v>
      </c>
      <c r="F71" s="144">
        <v>0</v>
      </c>
      <c r="G71" s="144">
        <v>13</v>
      </c>
      <c r="H71" s="144">
        <v>0</v>
      </c>
      <c r="I71" s="144">
        <v>0</v>
      </c>
      <c r="J71" s="144">
        <v>53</v>
      </c>
      <c r="K71" s="145">
        <v>2</v>
      </c>
    </row>
    <row r="72" spans="1:11" ht="15.75">
      <c r="A72" s="63" t="s">
        <v>48</v>
      </c>
      <c r="B72" s="144">
        <f t="shared" si="2"/>
        <v>386</v>
      </c>
      <c r="C72" s="144">
        <v>225</v>
      </c>
      <c r="D72" s="144">
        <v>23</v>
      </c>
      <c r="E72" s="144">
        <v>0</v>
      </c>
      <c r="F72" s="144">
        <v>0</v>
      </c>
      <c r="G72" s="144">
        <v>80</v>
      </c>
      <c r="H72" s="144">
        <v>0</v>
      </c>
      <c r="I72" s="144">
        <v>0</v>
      </c>
      <c r="J72" s="144">
        <v>50</v>
      </c>
      <c r="K72" s="145">
        <v>8</v>
      </c>
    </row>
    <row r="73" spans="1:11" ht="15.75">
      <c r="A73" s="63" t="s">
        <v>49</v>
      </c>
      <c r="B73" s="144">
        <f t="shared" si="2"/>
        <v>95</v>
      </c>
      <c r="C73" s="144">
        <v>17</v>
      </c>
      <c r="D73" s="144">
        <v>35</v>
      </c>
      <c r="E73" s="144">
        <v>0</v>
      </c>
      <c r="F73" s="144">
        <v>0</v>
      </c>
      <c r="G73" s="144">
        <v>30</v>
      </c>
      <c r="H73" s="144">
        <v>0</v>
      </c>
      <c r="I73" s="144">
        <v>0</v>
      </c>
      <c r="J73" s="144">
        <v>13</v>
      </c>
      <c r="K73" s="145">
        <v>0</v>
      </c>
    </row>
    <row r="74" spans="1:11" ht="15.75">
      <c r="A74" s="45"/>
      <c r="B74" s="144"/>
      <c r="C74" s="144"/>
      <c r="D74" s="144"/>
      <c r="E74" s="144"/>
      <c r="F74" s="144"/>
      <c r="G74" s="144"/>
      <c r="H74" s="144"/>
      <c r="I74" s="144"/>
      <c r="J74" s="144"/>
      <c r="K74" s="145"/>
    </row>
    <row r="75" spans="1:11" ht="15.75">
      <c r="A75" s="43" t="s">
        <v>50</v>
      </c>
      <c r="B75" s="140">
        <f>SUM(B76:B77)</f>
        <v>957</v>
      </c>
      <c r="C75" s="140">
        <f t="shared" ref="C75:K75" si="15">SUM(C76:C77)</f>
        <v>241</v>
      </c>
      <c r="D75" s="140">
        <f t="shared" si="15"/>
        <v>334</v>
      </c>
      <c r="E75" s="140">
        <f t="shared" si="15"/>
        <v>16</v>
      </c>
      <c r="F75" s="140">
        <f t="shared" si="15"/>
        <v>0</v>
      </c>
      <c r="G75" s="140">
        <f t="shared" si="15"/>
        <v>159</v>
      </c>
      <c r="H75" s="140">
        <f t="shared" si="15"/>
        <v>1</v>
      </c>
      <c r="I75" s="140">
        <f t="shared" si="15"/>
        <v>0</v>
      </c>
      <c r="J75" s="140">
        <f t="shared" si="15"/>
        <v>205</v>
      </c>
      <c r="K75" s="141">
        <f t="shared" si="15"/>
        <v>1</v>
      </c>
    </row>
    <row r="76" spans="1:11" ht="15.75">
      <c r="A76" s="63" t="s">
        <v>51</v>
      </c>
      <c r="B76" s="144">
        <f t="shared" si="2"/>
        <v>744</v>
      </c>
      <c r="C76" s="144">
        <v>183</v>
      </c>
      <c r="D76" s="144">
        <v>264</v>
      </c>
      <c r="E76" s="144">
        <v>16</v>
      </c>
      <c r="F76" s="144">
        <v>0</v>
      </c>
      <c r="G76" s="144">
        <v>113</v>
      </c>
      <c r="H76" s="144">
        <v>1</v>
      </c>
      <c r="I76" s="144">
        <v>0</v>
      </c>
      <c r="J76" s="144">
        <v>166</v>
      </c>
      <c r="K76" s="145">
        <v>1</v>
      </c>
    </row>
    <row r="77" spans="1:11" ht="15.75">
      <c r="A77" s="44" t="s">
        <v>52</v>
      </c>
      <c r="B77" s="144">
        <f t="shared" si="2"/>
        <v>213</v>
      </c>
      <c r="C77" s="144">
        <v>58</v>
      </c>
      <c r="D77" s="144">
        <v>70</v>
      </c>
      <c r="E77" s="144">
        <v>0</v>
      </c>
      <c r="F77" s="144">
        <v>0</v>
      </c>
      <c r="G77" s="144">
        <v>46</v>
      </c>
      <c r="H77" s="144">
        <v>0</v>
      </c>
      <c r="I77" s="144">
        <v>0</v>
      </c>
      <c r="J77" s="144">
        <v>39</v>
      </c>
      <c r="K77" s="145">
        <v>0</v>
      </c>
    </row>
    <row r="78" spans="1:11" ht="15.75">
      <c r="A78" s="44"/>
      <c r="B78" s="144"/>
      <c r="C78" s="144"/>
      <c r="D78" s="144"/>
      <c r="E78" s="144"/>
      <c r="F78" s="144"/>
      <c r="G78" s="144"/>
      <c r="H78" s="144"/>
      <c r="I78" s="144"/>
      <c r="J78" s="144"/>
      <c r="K78" s="145"/>
    </row>
    <row r="79" spans="1:11" ht="15.75">
      <c r="A79" s="43" t="s">
        <v>53</v>
      </c>
      <c r="B79" s="140">
        <f>SUM(B80:B81)</f>
        <v>2990</v>
      </c>
      <c r="C79" s="140">
        <f t="shared" ref="C79:K79" si="16">SUM(C80:C81)</f>
        <v>1945</v>
      </c>
      <c r="D79" s="140">
        <f t="shared" si="16"/>
        <v>349</v>
      </c>
      <c r="E79" s="140">
        <f t="shared" si="16"/>
        <v>27</v>
      </c>
      <c r="F79" s="140">
        <f t="shared" si="16"/>
        <v>1</v>
      </c>
      <c r="G79" s="140">
        <f t="shared" si="16"/>
        <v>245</v>
      </c>
      <c r="H79" s="140">
        <f t="shared" si="16"/>
        <v>15</v>
      </c>
      <c r="I79" s="140">
        <f t="shared" si="16"/>
        <v>0</v>
      </c>
      <c r="J79" s="140">
        <f t="shared" si="16"/>
        <v>382</v>
      </c>
      <c r="K79" s="141">
        <f t="shared" si="16"/>
        <v>26</v>
      </c>
    </row>
    <row r="80" spans="1:11" ht="15.75">
      <c r="A80" s="63" t="s">
        <v>54</v>
      </c>
      <c r="B80" s="144">
        <f t="shared" si="2"/>
        <v>2502</v>
      </c>
      <c r="C80" s="144">
        <v>1644</v>
      </c>
      <c r="D80" s="144">
        <v>329</v>
      </c>
      <c r="E80" s="144">
        <v>27</v>
      </c>
      <c r="F80" s="144">
        <v>0</v>
      </c>
      <c r="G80" s="144">
        <v>172</v>
      </c>
      <c r="H80" s="144">
        <v>15</v>
      </c>
      <c r="I80" s="144">
        <v>0</v>
      </c>
      <c r="J80" s="144">
        <v>290</v>
      </c>
      <c r="K80" s="145">
        <v>25</v>
      </c>
    </row>
    <row r="81" spans="1:11" ht="15.75">
      <c r="A81" s="64" t="s">
        <v>55</v>
      </c>
      <c r="B81" s="144">
        <f>SUM(C81:K81)</f>
        <v>488</v>
      </c>
      <c r="C81" s="144">
        <v>301</v>
      </c>
      <c r="D81" s="144">
        <v>20</v>
      </c>
      <c r="E81" s="144">
        <v>0</v>
      </c>
      <c r="F81" s="144">
        <v>1</v>
      </c>
      <c r="G81" s="144">
        <v>73</v>
      </c>
      <c r="H81" s="144">
        <v>0</v>
      </c>
      <c r="I81" s="144">
        <v>0</v>
      </c>
      <c r="J81" s="144">
        <v>92</v>
      </c>
      <c r="K81" s="145">
        <v>1</v>
      </c>
    </row>
    <row r="82" spans="1:11" ht="15.75">
      <c r="A82" s="65"/>
      <c r="B82" s="66"/>
      <c r="C82" s="66"/>
      <c r="D82" s="66"/>
      <c r="E82" s="67"/>
      <c r="F82" s="68"/>
      <c r="G82" s="67"/>
      <c r="H82" s="66"/>
      <c r="I82" s="66"/>
      <c r="J82" s="66"/>
      <c r="K82" s="67"/>
    </row>
    <row r="83" spans="1:11">
      <c r="A83" s="125" t="s">
        <v>256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/>
  </sheetData>
  <mergeCells count="3">
    <mergeCell ref="A8:A11"/>
    <mergeCell ref="B8:B11"/>
    <mergeCell ref="C8:J8"/>
  </mergeCells>
  <phoneticPr fontId="4" type="noConversion"/>
  <printOptions horizontalCentered="1" verticalCentered="1"/>
  <pageMargins left="0" right="0" top="0" bottom="0" header="0" footer="0"/>
  <pageSetup paperSize="223" scale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4"/>
  <sheetViews>
    <sheetView zoomScale="80" zoomScaleNormal="80" zoomScaleSheetLayoutView="80" workbookViewId="0">
      <pane ySplit="11" topLeftCell="A12" activePane="bottomLeft" state="frozen"/>
      <selection pane="bottomLeft"/>
    </sheetView>
  </sheetViews>
  <sheetFormatPr baseColWidth="10" defaultColWidth="0" defaultRowHeight="12.75" zeroHeight="1"/>
  <cols>
    <col min="1" max="1" width="69.7109375" customWidth="1"/>
    <col min="2" max="2" width="13.7109375" customWidth="1"/>
    <col min="3" max="3" width="16" customWidth="1"/>
    <col min="4" max="4" width="22.5703125" customWidth="1"/>
    <col min="5" max="8" width="16" customWidth="1"/>
    <col min="9" max="9" width="13.28515625" customWidth="1"/>
    <col min="10" max="10" width="12.85546875" customWidth="1"/>
    <col min="11" max="11" width="11.42578125" style="4" hidden="1" customWidth="1"/>
    <col min="12" max="16384" width="11.42578125" hidden="1"/>
  </cols>
  <sheetData>
    <row r="1" spans="1:10" ht="15.75">
      <c r="A1" s="33" t="s">
        <v>197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15.75">
      <c r="A2" s="49"/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>
      <c r="A3" s="128" t="s">
        <v>284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5.75">
      <c r="A4" s="149" t="s">
        <v>253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5.75">
      <c r="A5" s="128" t="s">
        <v>157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5.75">
      <c r="A6" s="149" t="s">
        <v>261</v>
      </c>
      <c r="B6" s="149"/>
      <c r="C6" s="149"/>
      <c r="D6" s="149"/>
      <c r="E6" s="149"/>
      <c r="F6" s="149"/>
      <c r="G6" s="149"/>
      <c r="H6" s="149"/>
      <c r="I6" s="149"/>
      <c r="J6" s="149"/>
    </row>
    <row r="7" spans="1:10" ht="15.75">
      <c r="A7" s="49"/>
      <c r="B7" s="49"/>
      <c r="C7" s="49"/>
      <c r="D7" s="49"/>
      <c r="E7" s="49"/>
      <c r="F7" s="49"/>
      <c r="G7" s="49"/>
      <c r="H7" s="49"/>
      <c r="I7" s="49"/>
      <c r="J7" s="49"/>
    </row>
    <row r="8" spans="1:10" ht="16.5" customHeight="1">
      <c r="A8" s="254" t="s">
        <v>252</v>
      </c>
      <c r="B8" s="257" t="s">
        <v>2</v>
      </c>
      <c r="C8" s="252" t="s">
        <v>243</v>
      </c>
      <c r="D8" s="252"/>
      <c r="E8" s="252"/>
      <c r="F8" s="252"/>
      <c r="G8" s="252"/>
      <c r="H8" s="252"/>
      <c r="I8" s="252"/>
      <c r="J8" s="252"/>
    </row>
    <row r="9" spans="1:10" ht="16.5" customHeight="1">
      <c r="A9" s="255"/>
      <c r="B9" s="258"/>
      <c r="C9" s="225" t="s">
        <v>239</v>
      </c>
      <c r="D9" s="225" t="s">
        <v>130</v>
      </c>
      <c r="E9" s="225" t="s">
        <v>240</v>
      </c>
      <c r="F9" s="225" t="s">
        <v>241</v>
      </c>
      <c r="G9" s="225" t="s">
        <v>242</v>
      </c>
      <c r="H9" s="225" t="s">
        <v>189</v>
      </c>
      <c r="I9" s="225" t="s">
        <v>126</v>
      </c>
      <c r="J9" s="260" t="s">
        <v>125</v>
      </c>
    </row>
    <row r="10" spans="1:10" ht="16.5" customHeight="1">
      <c r="A10" s="255"/>
      <c r="B10" s="258"/>
      <c r="C10" s="226"/>
      <c r="D10" s="226"/>
      <c r="E10" s="226"/>
      <c r="F10" s="226"/>
      <c r="G10" s="226"/>
      <c r="H10" s="226"/>
      <c r="I10" s="226"/>
      <c r="J10" s="261"/>
    </row>
    <row r="11" spans="1:10" ht="16.5" customHeight="1">
      <c r="A11" s="256"/>
      <c r="B11" s="259"/>
      <c r="C11" s="226"/>
      <c r="D11" s="226"/>
      <c r="E11" s="253"/>
      <c r="F11" s="253"/>
      <c r="G11" s="253"/>
      <c r="H11" s="253"/>
      <c r="I11" s="253"/>
      <c r="J11" s="262"/>
    </row>
    <row r="12" spans="1:10" ht="15.75">
      <c r="A12" s="150"/>
      <c r="B12" s="80"/>
      <c r="C12" s="80"/>
      <c r="D12" s="80"/>
      <c r="E12" s="80"/>
      <c r="F12" s="80"/>
      <c r="G12" s="80"/>
      <c r="H12" s="80"/>
      <c r="I12" s="80"/>
      <c r="J12" s="81"/>
    </row>
    <row r="13" spans="1:10" ht="15.75">
      <c r="A13" s="83" t="s">
        <v>1</v>
      </c>
      <c r="B13" s="140">
        <f>SUM(B15,B19,B22,B27,B31,B37,B41,B46,B51,B55,B59,B65,B69,B75,B79)</f>
        <v>15692</v>
      </c>
      <c r="C13" s="140">
        <f t="shared" ref="C13:J13" si="0">SUM(C15,C19,C22,C27,C31,C37,C41,C46,C51,C55,C59,C65,C69,C75,C79)</f>
        <v>5409</v>
      </c>
      <c r="D13" s="140">
        <f t="shared" si="0"/>
        <v>486</v>
      </c>
      <c r="E13" s="140">
        <f t="shared" si="0"/>
        <v>1</v>
      </c>
      <c r="F13" s="140">
        <f t="shared" si="0"/>
        <v>4673</v>
      </c>
      <c r="G13" s="140">
        <f t="shared" si="0"/>
        <v>294</v>
      </c>
      <c r="H13" s="140">
        <f t="shared" si="0"/>
        <v>187</v>
      </c>
      <c r="I13" s="140">
        <f t="shared" si="0"/>
        <v>4516</v>
      </c>
      <c r="J13" s="141">
        <f t="shared" si="0"/>
        <v>126</v>
      </c>
    </row>
    <row r="14" spans="1:10" ht="15.75">
      <c r="A14" s="62"/>
      <c r="B14" s="140"/>
      <c r="C14" s="153"/>
      <c r="D14" s="153"/>
      <c r="E14" s="153"/>
      <c r="F14" s="153"/>
      <c r="G14" s="153"/>
      <c r="H14" s="153"/>
      <c r="I14" s="153"/>
      <c r="J14" s="154"/>
    </row>
    <row r="15" spans="1:10" ht="15.75">
      <c r="A15" s="43" t="s">
        <v>3</v>
      </c>
      <c r="B15" s="140">
        <f>SUM(B16:B17)</f>
        <v>2143</v>
      </c>
      <c r="C15" s="140">
        <f t="shared" ref="C15:J15" si="1">SUM(C16:C17)</f>
        <v>580</v>
      </c>
      <c r="D15" s="140">
        <f t="shared" si="1"/>
        <v>344</v>
      </c>
      <c r="E15" s="140">
        <f t="shared" si="1"/>
        <v>0</v>
      </c>
      <c r="F15" s="140">
        <f t="shared" si="1"/>
        <v>355</v>
      </c>
      <c r="G15" s="140">
        <f t="shared" si="1"/>
        <v>40</v>
      </c>
      <c r="H15" s="140">
        <f t="shared" si="1"/>
        <v>56</v>
      </c>
      <c r="I15" s="140">
        <f t="shared" si="1"/>
        <v>761</v>
      </c>
      <c r="J15" s="141">
        <f t="shared" si="1"/>
        <v>7</v>
      </c>
    </row>
    <row r="16" spans="1:10" ht="15.75">
      <c r="A16" s="63" t="s">
        <v>4</v>
      </c>
      <c r="B16" s="144">
        <f>SUM(C16:J16)</f>
        <v>2076</v>
      </c>
      <c r="C16" s="144">
        <v>550</v>
      </c>
      <c r="D16" s="144">
        <v>344</v>
      </c>
      <c r="E16" s="144">
        <v>0</v>
      </c>
      <c r="F16" s="144">
        <v>326</v>
      </c>
      <c r="G16" s="144">
        <v>40</v>
      </c>
      <c r="H16" s="144">
        <v>56</v>
      </c>
      <c r="I16" s="144">
        <v>753</v>
      </c>
      <c r="J16" s="145">
        <v>7</v>
      </c>
    </row>
    <row r="17" spans="1:10" ht="15.75">
      <c r="A17" s="63" t="s">
        <v>5</v>
      </c>
      <c r="B17" s="144">
        <f t="shared" ref="B17:B80" si="2">SUM(C17:J17)</f>
        <v>67</v>
      </c>
      <c r="C17" s="144">
        <v>30</v>
      </c>
      <c r="D17" s="144">
        <v>0</v>
      </c>
      <c r="E17" s="144">
        <v>0</v>
      </c>
      <c r="F17" s="144">
        <v>29</v>
      </c>
      <c r="G17" s="144">
        <v>0</v>
      </c>
      <c r="H17" s="144">
        <v>0</v>
      </c>
      <c r="I17" s="144">
        <v>8</v>
      </c>
      <c r="J17" s="145">
        <v>0</v>
      </c>
    </row>
    <row r="18" spans="1:10" ht="15.75">
      <c r="A18" s="44"/>
      <c r="B18" s="144"/>
      <c r="C18" s="144"/>
      <c r="D18" s="144"/>
      <c r="E18" s="144"/>
      <c r="F18" s="144"/>
      <c r="G18" s="144"/>
      <c r="H18" s="144"/>
      <c r="I18" s="144"/>
      <c r="J18" s="145"/>
    </row>
    <row r="19" spans="1:10" ht="15.75">
      <c r="A19" s="43" t="s">
        <v>6</v>
      </c>
      <c r="B19" s="140">
        <f>SUM(B20)</f>
        <v>833</v>
      </c>
      <c r="C19" s="140">
        <f t="shared" ref="C19:J19" si="3">SUM(C20)</f>
        <v>294</v>
      </c>
      <c r="D19" s="140">
        <f t="shared" si="3"/>
        <v>3</v>
      </c>
      <c r="E19" s="140">
        <f t="shared" si="3"/>
        <v>0</v>
      </c>
      <c r="F19" s="140">
        <f t="shared" si="3"/>
        <v>261</v>
      </c>
      <c r="G19" s="140">
        <f t="shared" si="3"/>
        <v>6</v>
      </c>
      <c r="H19" s="140">
        <f t="shared" si="3"/>
        <v>4</v>
      </c>
      <c r="I19" s="140">
        <f t="shared" si="3"/>
        <v>259</v>
      </c>
      <c r="J19" s="141">
        <f t="shared" si="3"/>
        <v>6</v>
      </c>
    </row>
    <row r="20" spans="1:10" ht="15.75">
      <c r="A20" s="63" t="s">
        <v>4</v>
      </c>
      <c r="B20" s="144">
        <f t="shared" si="2"/>
        <v>833</v>
      </c>
      <c r="C20" s="144">
        <v>294</v>
      </c>
      <c r="D20" s="144">
        <v>3</v>
      </c>
      <c r="E20" s="144">
        <v>0</v>
      </c>
      <c r="F20" s="144">
        <v>261</v>
      </c>
      <c r="G20" s="144">
        <v>6</v>
      </c>
      <c r="H20" s="144">
        <v>4</v>
      </c>
      <c r="I20" s="144">
        <v>259</v>
      </c>
      <c r="J20" s="145">
        <v>6</v>
      </c>
    </row>
    <row r="21" spans="1:10" ht="15.75">
      <c r="A21" s="44"/>
      <c r="B21" s="144"/>
      <c r="C21" s="144"/>
      <c r="D21" s="144"/>
      <c r="E21" s="144"/>
      <c r="F21" s="144"/>
      <c r="G21" s="144"/>
      <c r="H21" s="144"/>
      <c r="I21" s="144"/>
      <c r="J21" s="145"/>
    </row>
    <row r="22" spans="1:10" ht="15.75">
      <c r="A22" s="43" t="s">
        <v>8</v>
      </c>
      <c r="B22" s="140">
        <f>SUM(B23:B25)</f>
        <v>817</v>
      </c>
      <c r="C22" s="140">
        <f t="shared" ref="C22:J22" si="4">SUM(C23:C25)</f>
        <v>196</v>
      </c>
      <c r="D22" s="140">
        <f t="shared" si="4"/>
        <v>0</v>
      </c>
      <c r="E22" s="140">
        <f t="shared" si="4"/>
        <v>1</v>
      </c>
      <c r="F22" s="140">
        <f t="shared" si="4"/>
        <v>347</v>
      </c>
      <c r="G22" s="140">
        <f t="shared" si="4"/>
        <v>49</v>
      </c>
      <c r="H22" s="140">
        <f t="shared" si="4"/>
        <v>0</v>
      </c>
      <c r="I22" s="140">
        <f t="shared" si="4"/>
        <v>224</v>
      </c>
      <c r="J22" s="141">
        <f t="shared" si="4"/>
        <v>0</v>
      </c>
    </row>
    <row r="23" spans="1:10" ht="15.75">
      <c r="A23" s="63" t="s">
        <v>9</v>
      </c>
      <c r="B23" s="144">
        <f t="shared" si="2"/>
        <v>179</v>
      </c>
      <c r="C23" s="144">
        <v>33</v>
      </c>
      <c r="D23" s="144">
        <v>0</v>
      </c>
      <c r="E23" s="144">
        <v>0</v>
      </c>
      <c r="F23" s="144">
        <v>71</v>
      </c>
      <c r="G23" s="144">
        <v>25</v>
      </c>
      <c r="H23" s="144">
        <v>0</v>
      </c>
      <c r="I23" s="144">
        <v>50</v>
      </c>
      <c r="J23" s="145">
        <v>0</v>
      </c>
    </row>
    <row r="24" spans="1:10" ht="15.75">
      <c r="A24" s="63" t="s">
        <v>10</v>
      </c>
      <c r="B24" s="144">
        <f t="shared" si="2"/>
        <v>264</v>
      </c>
      <c r="C24" s="144">
        <v>49</v>
      </c>
      <c r="D24" s="144">
        <v>0</v>
      </c>
      <c r="E24" s="144">
        <v>0</v>
      </c>
      <c r="F24" s="144">
        <v>120</v>
      </c>
      <c r="G24" s="144">
        <v>11</v>
      </c>
      <c r="H24" s="144">
        <v>0</v>
      </c>
      <c r="I24" s="144">
        <v>84</v>
      </c>
      <c r="J24" s="145">
        <v>0</v>
      </c>
    </row>
    <row r="25" spans="1:10" ht="15.75">
      <c r="A25" s="63" t="s">
        <v>11</v>
      </c>
      <c r="B25" s="144">
        <f t="shared" si="2"/>
        <v>374</v>
      </c>
      <c r="C25" s="144">
        <v>114</v>
      </c>
      <c r="D25" s="144">
        <v>0</v>
      </c>
      <c r="E25" s="144">
        <v>1</v>
      </c>
      <c r="F25" s="144">
        <v>156</v>
      </c>
      <c r="G25" s="144">
        <v>13</v>
      </c>
      <c r="H25" s="144">
        <v>0</v>
      </c>
      <c r="I25" s="144">
        <v>90</v>
      </c>
      <c r="J25" s="145">
        <v>0</v>
      </c>
    </row>
    <row r="26" spans="1:10" ht="15.75">
      <c r="A26" s="45"/>
      <c r="B26" s="144"/>
      <c r="C26" s="159"/>
      <c r="D26" s="159"/>
      <c r="E26" s="159"/>
      <c r="F26" s="159"/>
      <c r="G26" s="159"/>
      <c r="H26" s="159"/>
      <c r="I26" s="159"/>
      <c r="J26" s="168"/>
    </row>
    <row r="27" spans="1:10" ht="15.75">
      <c r="A27" s="43" t="s">
        <v>12</v>
      </c>
      <c r="B27" s="140">
        <f>SUM(B28:B29)</f>
        <v>1262</v>
      </c>
      <c r="C27" s="140">
        <f t="shared" ref="C27:J27" si="5">SUM(C28:C29)</f>
        <v>623</v>
      </c>
      <c r="D27" s="140">
        <f t="shared" si="5"/>
        <v>0</v>
      </c>
      <c r="E27" s="140">
        <f t="shared" si="5"/>
        <v>0</v>
      </c>
      <c r="F27" s="140">
        <f t="shared" si="5"/>
        <v>312</v>
      </c>
      <c r="G27" s="140">
        <f t="shared" si="5"/>
        <v>19</v>
      </c>
      <c r="H27" s="140">
        <f t="shared" si="5"/>
        <v>0</v>
      </c>
      <c r="I27" s="140">
        <f t="shared" si="5"/>
        <v>308</v>
      </c>
      <c r="J27" s="141">
        <f t="shared" si="5"/>
        <v>0</v>
      </c>
    </row>
    <row r="28" spans="1:10" ht="15.75">
      <c r="A28" s="63" t="s">
        <v>13</v>
      </c>
      <c r="B28" s="144">
        <f t="shared" si="2"/>
        <v>1085</v>
      </c>
      <c r="C28" s="144">
        <v>553</v>
      </c>
      <c r="D28" s="144">
        <v>0</v>
      </c>
      <c r="E28" s="144">
        <v>0</v>
      </c>
      <c r="F28" s="144">
        <v>254</v>
      </c>
      <c r="G28" s="144">
        <v>18</v>
      </c>
      <c r="H28" s="144">
        <v>0</v>
      </c>
      <c r="I28" s="144">
        <v>260</v>
      </c>
      <c r="J28" s="145">
        <v>0</v>
      </c>
    </row>
    <row r="29" spans="1:10" ht="15.75">
      <c r="A29" s="63" t="s">
        <v>14</v>
      </c>
      <c r="B29" s="144">
        <f t="shared" si="2"/>
        <v>177</v>
      </c>
      <c r="C29" s="144">
        <v>70</v>
      </c>
      <c r="D29" s="144">
        <v>0</v>
      </c>
      <c r="E29" s="144">
        <v>0</v>
      </c>
      <c r="F29" s="144">
        <v>58</v>
      </c>
      <c r="G29" s="144">
        <v>1</v>
      </c>
      <c r="H29" s="144">
        <v>0</v>
      </c>
      <c r="I29" s="144">
        <v>48</v>
      </c>
      <c r="J29" s="145">
        <v>0</v>
      </c>
    </row>
    <row r="30" spans="1:10" ht="15.75">
      <c r="A30" s="44"/>
      <c r="B30" s="144"/>
      <c r="C30" s="144"/>
      <c r="D30" s="144"/>
      <c r="E30" s="144"/>
      <c r="F30" s="144"/>
      <c r="G30" s="144"/>
      <c r="H30" s="144"/>
      <c r="I30" s="144"/>
      <c r="J30" s="145"/>
    </row>
    <row r="31" spans="1:10" ht="15.75">
      <c r="A31" s="43" t="s">
        <v>15</v>
      </c>
      <c r="B31" s="140">
        <f>SUM(B32:B35)</f>
        <v>625</v>
      </c>
      <c r="C31" s="140">
        <f t="shared" ref="C31:J31" si="6">SUM(C32:C35)</f>
        <v>220</v>
      </c>
      <c r="D31" s="140">
        <f t="shared" si="6"/>
        <v>0</v>
      </c>
      <c r="E31" s="140">
        <f t="shared" si="6"/>
        <v>0</v>
      </c>
      <c r="F31" s="140">
        <f t="shared" si="6"/>
        <v>218</v>
      </c>
      <c r="G31" s="140">
        <f t="shared" si="6"/>
        <v>7</v>
      </c>
      <c r="H31" s="140">
        <f t="shared" si="6"/>
        <v>1</v>
      </c>
      <c r="I31" s="140">
        <f t="shared" si="6"/>
        <v>179</v>
      </c>
      <c r="J31" s="141">
        <f t="shared" si="6"/>
        <v>0</v>
      </c>
    </row>
    <row r="32" spans="1:10" ht="15.75">
      <c r="A32" s="63" t="s">
        <v>16</v>
      </c>
      <c r="B32" s="144">
        <f t="shared" si="2"/>
        <v>338</v>
      </c>
      <c r="C32" s="144">
        <v>136</v>
      </c>
      <c r="D32" s="144">
        <v>0</v>
      </c>
      <c r="E32" s="144">
        <v>0</v>
      </c>
      <c r="F32" s="144">
        <v>90</v>
      </c>
      <c r="G32" s="144">
        <v>2</v>
      </c>
      <c r="H32" s="144">
        <v>1</v>
      </c>
      <c r="I32" s="144">
        <v>109</v>
      </c>
      <c r="J32" s="145">
        <v>0</v>
      </c>
    </row>
    <row r="33" spans="1:10" ht="15.75">
      <c r="A33" s="63" t="s">
        <v>17</v>
      </c>
      <c r="B33" s="144">
        <f t="shared" si="2"/>
        <v>147</v>
      </c>
      <c r="C33" s="144">
        <v>20</v>
      </c>
      <c r="D33" s="144">
        <v>0</v>
      </c>
      <c r="E33" s="144">
        <v>0</v>
      </c>
      <c r="F33" s="144">
        <v>81</v>
      </c>
      <c r="G33" s="144">
        <v>1</v>
      </c>
      <c r="H33" s="144">
        <v>0</v>
      </c>
      <c r="I33" s="144">
        <v>45</v>
      </c>
      <c r="J33" s="145">
        <v>0</v>
      </c>
    </row>
    <row r="34" spans="1:10" ht="15.75">
      <c r="A34" s="63" t="s">
        <v>128</v>
      </c>
      <c r="B34" s="144">
        <f t="shared" si="2"/>
        <v>24</v>
      </c>
      <c r="C34" s="144">
        <v>1</v>
      </c>
      <c r="D34" s="144">
        <v>0</v>
      </c>
      <c r="E34" s="144">
        <v>0</v>
      </c>
      <c r="F34" s="144">
        <v>18</v>
      </c>
      <c r="G34" s="144">
        <v>2</v>
      </c>
      <c r="H34" s="144">
        <v>0</v>
      </c>
      <c r="I34" s="144">
        <v>3</v>
      </c>
      <c r="J34" s="145">
        <v>0</v>
      </c>
    </row>
    <row r="35" spans="1:10" ht="15.75">
      <c r="A35" s="63" t="s">
        <v>129</v>
      </c>
      <c r="B35" s="144">
        <f t="shared" si="2"/>
        <v>116</v>
      </c>
      <c r="C35" s="144">
        <v>63</v>
      </c>
      <c r="D35" s="144">
        <v>0</v>
      </c>
      <c r="E35" s="144">
        <v>0</v>
      </c>
      <c r="F35" s="144">
        <v>29</v>
      </c>
      <c r="G35" s="144">
        <v>2</v>
      </c>
      <c r="H35" s="144">
        <v>0</v>
      </c>
      <c r="I35" s="144">
        <v>22</v>
      </c>
      <c r="J35" s="145">
        <v>0</v>
      </c>
    </row>
    <row r="36" spans="1:10" ht="15.75">
      <c r="A36" s="44"/>
      <c r="B36" s="144"/>
      <c r="C36" s="144"/>
      <c r="D36" s="144"/>
      <c r="E36" s="144"/>
      <c r="F36" s="144"/>
      <c r="G36" s="144"/>
      <c r="H36" s="144"/>
      <c r="I36" s="144"/>
      <c r="J36" s="145"/>
    </row>
    <row r="37" spans="1:10" ht="15.75">
      <c r="A37" s="43" t="s">
        <v>20</v>
      </c>
      <c r="B37" s="140">
        <f>SUM(B38:B39)</f>
        <v>580</v>
      </c>
      <c r="C37" s="140">
        <f t="shared" ref="C37:J37" si="7">SUM(C38:C39)</f>
        <v>154</v>
      </c>
      <c r="D37" s="140">
        <f t="shared" si="7"/>
        <v>0</v>
      </c>
      <c r="E37" s="140">
        <f t="shared" si="7"/>
        <v>0</v>
      </c>
      <c r="F37" s="140">
        <f t="shared" si="7"/>
        <v>321</v>
      </c>
      <c r="G37" s="140">
        <f t="shared" si="7"/>
        <v>8</v>
      </c>
      <c r="H37" s="140">
        <f t="shared" si="7"/>
        <v>0</v>
      </c>
      <c r="I37" s="140">
        <f t="shared" si="7"/>
        <v>97</v>
      </c>
      <c r="J37" s="141">
        <f t="shared" si="7"/>
        <v>0</v>
      </c>
    </row>
    <row r="38" spans="1:10" ht="15.75">
      <c r="A38" s="63" t="s">
        <v>21</v>
      </c>
      <c r="B38" s="144">
        <f t="shared" si="2"/>
        <v>259</v>
      </c>
      <c r="C38" s="144">
        <v>56</v>
      </c>
      <c r="D38" s="144">
        <v>0</v>
      </c>
      <c r="E38" s="144">
        <v>0</v>
      </c>
      <c r="F38" s="144">
        <v>157</v>
      </c>
      <c r="G38" s="144">
        <v>5</v>
      </c>
      <c r="H38" s="144">
        <v>0</v>
      </c>
      <c r="I38" s="144">
        <v>41</v>
      </c>
      <c r="J38" s="145">
        <v>0</v>
      </c>
    </row>
    <row r="39" spans="1:10" ht="15.75">
      <c r="A39" s="63" t="s">
        <v>22</v>
      </c>
      <c r="B39" s="144">
        <f t="shared" si="2"/>
        <v>321</v>
      </c>
      <c r="C39" s="144">
        <v>98</v>
      </c>
      <c r="D39" s="144">
        <v>0</v>
      </c>
      <c r="E39" s="144">
        <v>0</v>
      </c>
      <c r="F39" s="144">
        <v>164</v>
      </c>
      <c r="G39" s="144">
        <v>3</v>
      </c>
      <c r="H39" s="144">
        <v>0</v>
      </c>
      <c r="I39" s="144">
        <v>56</v>
      </c>
      <c r="J39" s="145">
        <v>0</v>
      </c>
    </row>
    <row r="40" spans="1:10" ht="15.75">
      <c r="A40" s="44"/>
      <c r="B40" s="144"/>
      <c r="C40" s="159"/>
      <c r="D40" s="159"/>
      <c r="E40" s="159"/>
      <c r="F40" s="159"/>
      <c r="G40" s="159"/>
      <c r="H40" s="159"/>
      <c r="I40" s="159"/>
      <c r="J40" s="168"/>
    </row>
    <row r="41" spans="1:10" ht="15.75">
      <c r="A41" s="43" t="s">
        <v>23</v>
      </c>
      <c r="B41" s="140">
        <f>SUM(B42:B44)</f>
        <v>1386</v>
      </c>
      <c r="C41" s="140">
        <f t="shared" ref="C41:J41" si="8">SUM(C42:C44)</f>
        <v>678</v>
      </c>
      <c r="D41" s="140">
        <f t="shared" si="8"/>
        <v>19</v>
      </c>
      <c r="E41" s="140">
        <f t="shared" si="8"/>
        <v>0</v>
      </c>
      <c r="F41" s="140">
        <f t="shared" si="8"/>
        <v>380</v>
      </c>
      <c r="G41" s="140">
        <f t="shared" si="8"/>
        <v>20</v>
      </c>
      <c r="H41" s="140">
        <f t="shared" si="8"/>
        <v>11</v>
      </c>
      <c r="I41" s="140">
        <f t="shared" si="8"/>
        <v>275</v>
      </c>
      <c r="J41" s="141">
        <f t="shared" si="8"/>
        <v>3</v>
      </c>
    </row>
    <row r="42" spans="1:10" ht="15.75">
      <c r="A42" s="63" t="s">
        <v>24</v>
      </c>
      <c r="B42" s="144">
        <f t="shared" si="2"/>
        <v>955</v>
      </c>
      <c r="C42" s="144">
        <v>515</v>
      </c>
      <c r="D42" s="144">
        <v>3</v>
      </c>
      <c r="E42" s="144">
        <v>0</v>
      </c>
      <c r="F42" s="144">
        <v>248</v>
      </c>
      <c r="G42" s="144">
        <v>9</v>
      </c>
      <c r="H42" s="144">
        <v>3</v>
      </c>
      <c r="I42" s="144">
        <v>174</v>
      </c>
      <c r="J42" s="145">
        <v>3</v>
      </c>
    </row>
    <row r="43" spans="1:10" ht="15.75">
      <c r="A43" s="63" t="s">
        <v>25</v>
      </c>
      <c r="B43" s="144">
        <f t="shared" si="2"/>
        <v>287</v>
      </c>
      <c r="C43" s="144">
        <v>137</v>
      </c>
      <c r="D43" s="144">
        <v>16</v>
      </c>
      <c r="E43" s="144">
        <v>0</v>
      </c>
      <c r="F43" s="144">
        <v>64</v>
      </c>
      <c r="G43" s="144">
        <v>3</v>
      </c>
      <c r="H43" s="144">
        <v>0</v>
      </c>
      <c r="I43" s="144">
        <v>67</v>
      </c>
      <c r="J43" s="145">
        <v>0</v>
      </c>
    </row>
    <row r="44" spans="1:10" ht="15.75">
      <c r="A44" s="63" t="s">
        <v>26</v>
      </c>
      <c r="B44" s="144">
        <f t="shared" si="2"/>
        <v>144</v>
      </c>
      <c r="C44" s="144">
        <v>26</v>
      </c>
      <c r="D44" s="144">
        <v>0</v>
      </c>
      <c r="E44" s="144">
        <v>0</v>
      </c>
      <c r="F44" s="144">
        <v>68</v>
      </c>
      <c r="G44" s="144">
        <v>8</v>
      </c>
      <c r="H44" s="144">
        <v>8</v>
      </c>
      <c r="I44" s="144">
        <v>34</v>
      </c>
      <c r="J44" s="145">
        <v>0</v>
      </c>
    </row>
    <row r="45" spans="1:10" ht="15.75">
      <c r="A45" s="44"/>
      <c r="B45" s="144"/>
      <c r="C45" s="144"/>
      <c r="D45" s="144"/>
      <c r="E45" s="144"/>
      <c r="F45" s="144"/>
      <c r="G45" s="144"/>
      <c r="H45" s="144"/>
      <c r="I45" s="144"/>
      <c r="J45" s="145"/>
    </row>
    <row r="46" spans="1:10" ht="15.75">
      <c r="A46" s="43" t="s">
        <v>27</v>
      </c>
      <c r="B46" s="140">
        <f>SUM(B47:B49)</f>
        <v>1975</v>
      </c>
      <c r="C46" s="140">
        <f t="shared" ref="C46:J46" si="9">SUM(C47:C49)</f>
        <v>775</v>
      </c>
      <c r="D46" s="140">
        <f t="shared" si="9"/>
        <v>45</v>
      </c>
      <c r="E46" s="140">
        <f t="shared" si="9"/>
        <v>0</v>
      </c>
      <c r="F46" s="140">
        <f t="shared" si="9"/>
        <v>519</v>
      </c>
      <c r="G46" s="140">
        <f t="shared" si="9"/>
        <v>21</v>
      </c>
      <c r="H46" s="140">
        <f t="shared" si="9"/>
        <v>18</v>
      </c>
      <c r="I46" s="140">
        <f t="shared" si="9"/>
        <v>568</v>
      </c>
      <c r="J46" s="141">
        <f t="shared" si="9"/>
        <v>29</v>
      </c>
    </row>
    <row r="47" spans="1:10" ht="15.75">
      <c r="A47" s="63" t="s">
        <v>28</v>
      </c>
      <c r="B47" s="144">
        <f t="shared" si="2"/>
        <v>1413</v>
      </c>
      <c r="C47" s="144">
        <v>610</v>
      </c>
      <c r="D47" s="144">
        <v>24</v>
      </c>
      <c r="E47" s="144">
        <v>0</v>
      </c>
      <c r="F47" s="144">
        <v>358</v>
      </c>
      <c r="G47" s="144">
        <v>15</v>
      </c>
      <c r="H47" s="144">
        <v>17</v>
      </c>
      <c r="I47" s="144">
        <v>385</v>
      </c>
      <c r="J47" s="145">
        <v>4</v>
      </c>
    </row>
    <row r="48" spans="1:10" ht="15.75">
      <c r="A48" s="63" t="s">
        <v>29</v>
      </c>
      <c r="B48" s="144">
        <f t="shared" si="2"/>
        <v>127</v>
      </c>
      <c r="C48" s="144">
        <v>48</v>
      </c>
      <c r="D48" s="144">
        <v>0</v>
      </c>
      <c r="E48" s="144">
        <v>0</v>
      </c>
      <c r="F48" s="144">
        <v>54</v>
      </c>
      <c r="G48" s="144">
        <v>3</v>
      </c>
      <c r="H48" s="144">
        <v>0</v>
      </c>
      <c r="I48" s="144">
        <v>22</v>
      </c>
      <c r="J48" s="145">
        <v>0</v>
      </c>
    </row>
    <row r="49" spans="1:10" ht="15.75">
      <c r="A49" s="63" t="s">
        <v>30</v>
      </c>
      <c r="B49" s="144">
        <f t="shared" si="2"/>
        <v>435</v>
      </c>
      <c r="C49" s="144">
        <v>117</v>
      </c>
      <c r="D49" s="144">
        <v>21</v>
      </c>
      <c r="E49" s="144">
        <v>0</v>
      </c>
      <c r="F49" s="144">
        <v>107</v>
      </c>
      <c r="G49" s="144">
        <v>3</v>
      </c>
      <c r="H49" s="144">
        <v>1</v>
      </c>
      <c r="I49" s="144">
        <v>161</v>
      </c>
      <c r="J49" s="145">
        <v>25</v>
      </c>
    </row>
    <row r="50" spans="1:10" ht="15.75">
      <c r="A50" s="44"/>
      <c r="B50" s="144"/>
      <c r="C50" s="144"/>
      <c r="D50" s="144"/>
      <c r="E50" s="144"/>
      <c r="F50" s="144"/>
      <c r="G50" s="144"/>
      <c r="H50" s="144"/>
      <c r="I50" s="144"/>
      <c r="J50" s="145"/>
    </row>
    <row r="51" spans="1:10" ht="15.75">
      <c r="A51" s="43" t="s">
        <v>31</v>
      </c>
      <c r="B51" s="140">
        <f>SUM(B52:B53)</f>
        <v>1022</v>
      </c>
      <c r="C51" s="140">
        <f t="shared" ref="C51:J51" si="10">SUM(C52:C53)</f>
        <v>375</v>
      </c>
      <c r="D51" s="140">
        <f t="shared" si="10"/>
        <v>20</v>
      </c>
      <c r="E51" s="140">
        <f t="shared" si="10"/>
        <v>0</v>
      </c>
      <c r="F51" s="140">
        <f t="shared" si="10"/>
        <v>301</v>
      </c>
      <c r="G51" s="140">
        <f t="shared" si="10"/>
        <v>28</v>
      </c>
      <c r="H51" s="140">
        <f t="shared" si="10"/>
        <v>0</v>
      </c>
      <c r="I51" s="140">
        <f t="shared" si="10"/>
        <v>298</v>
      </c>
      <c r="J51" s="141">
        <f t="shared" si="10"/>
        <v>0</v>
      </c>
    </row>
    <row r="52" spans="1:10" ht="15.75">
      <c r="A52" s="63" t="s">
        <v>32</v>
      </c>
      <c r="B52" s="144">
        <f t="shared" si="2"/>
        <v>810</v>
      </c>
      <c r="C52" s="144">
        <v>320</v>
      </c>
      <c r="D52" s="144">
        <v>20</v>
      </c>
      <c r="E52" s="144">
        <v>0</v>
      </c>
      <c r="F52" s="144">
        <v>209</v>
      </c>
      <c r="G52" s="144">
        <v>10</v>
      </c>
      <c r="H52" s="144">
        <v>0</v>
      </c>
      <c r="I52" s="144">
        <v>251</v>
      </c>
      <c r="J52" s="145">
        <v>0</v>
      </c>
    </row>
    <row r="53" spans="1:10" ht="15.75">
      <c r="A53" s="63" t="s">
        <v>33</v>
      </c>
      <c r="B53" s="144">
        <f t="shared" si="2"/>
        <v>212</v>
      </c>
      <c r="C53" s="144">
        <v>55</v>
      </c>
      <c r="D53" s="144">
        <v>0</v>
      </c>
      <c r="E53" s="144">
        <v>0</v>
      </c>
      <c r="F53" s="144">
        <v>92</v>
      </c>
      <c r="G53" s="144">
        <v>18</v>
      </c>
      <c r="H53" s="144">
        <v>0</v>
      </c>
      <c r="I53" s="144">
        <v>47</v>
      </c>
      <c r="J53" s="145">
        <v>0</v>
      </c>
    </row>
    <row r="54" spans="1:10" ht="15.75">
      <c r="A54" s="44"/>
      <c r="B54" s="144"/>
      <c r="C54" s="144"/>
      <c r="D54" s="144"/>
      <c r="E54" s="144"/>
      <c r="F54" s="144"/>
      <c r="G54" s="144"/>
      <c r="H54" s="144"/>
      <c r="I54" s="144"/>
      <c r="J54" s="145"/>
    </row>
    <row r="55" spans="1:10" ht="15.75">
      <c r="A55" s="43" t="s">
        <v>34</v>
      </c>
      <c r="B55" s="140">
        <f>SUM(B56:B57)</f>
        <v>1156</v>
      </c>
      <c r="C55" s="140">
        <f t="shared" ref="C55:J55" si="11">SUM(C56:C57)</f>
        <v>318</v>
      </c>
      <c r="D55" s="140">
        <f t="shared" si="11"/>
        <v>0</v>
      </c>
      <c r="E55" s="140">
        <f t="shared" si="11"/>
        <v>0</v>
      </c>
      <c r="F55" s="140">
        <f t="shared" si="11"/>
        <v>398</v>
      </c>
      <c r="G55" s="140">
        <f t="shared" si="11"/>
        <v>37</v>
      </c>
      <c r="H55" s="140">
        <f t="shared" si="11"/>
        <v>22</v>
      </c>
      <c r="I55" s="140">
        <f t="shared" si="11"/>
        <v>379</v>
      </c>
      <c r="J55" s="141">
        <f t="shared" si="11"/>
        <v>2</v>
      </c>
    </row>
    <row r="56" spans="1:10" ht="15.75">
      <c r="A56" s="63" t="s">
        <v>35</v>
      </c>
      <c r="B56" s="144">
        <f t="shared" si="2"/>
        <v>324</v>
      </c>
      <c r="C56" s="144">
        <v>87</v>
      </c>
      <c r="D56" s="144">
        <v>0</v>
      </c>
      <c r="E56" s="144">
        <v>0</v>
      </c>
      <c r="F56" s="144">
        <v>139</v>
      </c>
      <c r="G56" s="144">
        <v>30</v>
      </c>
      <c r="H56" s="144">
        <v>22</v>
      </c>
      <c r="I56" s="144">
        <v>45</v>
      </c>
      <c r="J56" s="145">
        <v>1</v>
      </c>
    </row>
    <row r="57" spans="1:10" ht="15.75">
      <c r="A57" s="63" t="s">
        <v>36</v>
      </c>
      <c r="B57" s="144">
        <f t="shared" si="2"/>
        <v>832</v>
      </c>
      <c r="C57" s="144">
        <v>231</v>
      </c>
      <c r="D57" s="144">
        <v>0</v>
      </c>
      <c r="E57" s="144">
        <v>0</v>
      </c>
      <c r="F57" s="144">
        <v>259</v>
      </c>
      <c r="G57" s="144">
        <v>7</v>
      </c>
      <c r="H57" s="144">
        <v>0</v>
      </c>
      <c r="I57" s="144">
        <v>334</v>
      </c>
      <c r="J57" s="145">
        <v>1</v>
      </c>
    </row>
    <row r="58" spans="1:10" ht="15.75">
      <c r="A58" s="44"/>
      <c r="B58" s="144"/>
      <c r="C58" s="144"/>
      <c r="D58" s="144"/>
      <c r="E58" s="144"/>
      <c r="F58" s="144"/>
      <c r="G58" s="144"/>
      <c r="H58" s="144"/>
      <c r="I58" s="144"/>
      <c r="J58" s="145"/>
    </row>
    <row r="59" spans="1:10" ht="15.75">
      <c r="A59" s="43" t="s">
        <v>37</v>
      </c>
      <c r="B59" s="140">
        <f>SUM(B60:B63)</f>
        <v>278</v>
      </c>
      <c r="C59" s="140">
        <f t="shared" ref="C59:J59" si="12">SUM(C60:C63)</f>
        <v>65</v>
      </c>
      <c r="D59" s="140">
        <f t="shared" si="12"/>
        <v>0</v>
      </c>
      <c r="E59" s="140">
        <f t="shared" si="12"/>
        <v>0</v>
      </c>
      <c r="F59" s="140">
        <f t="shared" si="12"/>
        <v>125</v>
      </c>
      <c r="G59" s="140">
        <f t="shared" si="12"/>
        <v>5</v>
      </c>
      <c r="H59" s="140">
        <f t="shared" si="12"/>
        <v>0</v>
      </c>
      <c r="I59" s="140">
        <f t="shared" si="12"/>
        <v>82</v>
      </c>
      <c r="J59" s="141">
        <f t="shared" si="12"/>
        <v>1</v>
      </c>
    </row>
    <row r="60" spans="1:10" ht="15.75">
      <c r="A60" s="63" t="s">
        <v>38</v>
      </c>
      <c r="B60" s="144">
        <f t="shared" si="2"/>
        <v>150</v>
      </c>
      <c r="C60" s="144">
        <v>20</v>
      </c>
      <c r="D60" s="144">
        <v>0</v>
      </c>
      <c r="E60" s="144">
        <v>0</v>
      </c>
      <c r="F60" s="144">
        <v>73</v>
      </c>
      <c r="G60" s="144">
        <v>2</v>
      </c>
      <c r="H60" s="144">
        <v>0</v>
      </c>
      <c r="I60" s="144">
        <v>55</v>
      </c>
      <c r="J60" s="145">
        <v>0</v>
      </c>
    </row>
    <row r="61" spans="1:10" ht="15.75">
      <c r="A61" s="63" t="s">
        <v>39</v>
      </c>
      <c r="B61" s="144">
        <f t="shared" si="2"/>
        <v>59</v>
      </c>
      <c r="C61" s="144">
        <v>26</v>
      </c>
      <c r="D61" s="144">
        <v>0</v>
      </c>
      <c r="E61" s="144">
        <v>0</v>
      </c>
      <c r="F61" s="144">
        <v>17</v>
      </c>
      <c r="G61" s="144">
        <v>0</v>
      </c>
      <c r="H61" s="144">
        <v>0</v>
      </c>
      <c r="I61" s="144">
        <v>15</v>
      </c>
      <c r="J61" s="145">
        <v>1</v>
      </c>
    </row>
    <row r="62" spans="1:10" ht="15.75">
      <c r="A62" s="63" t="s">
        <v>40</v>
      </c>
      <c r="B62" s="144">
        <f t="shared" si="2"/>
        <v>35</v>
      </c>
      <c r="C62" s="144">
        <v>15</v>
      </c>
      <c r="D62" s="144">
        <v>0</v>
      </c>
      <c r="E62" s="144">
        <v>0</v>
      </c>
      <c r="F62" s="144">
        <v>13</v>
      </c>
      <c r="G62" s="144">
        <v>0</v>
      </c>
      <c r="H62" s="144">
        <v>0</v>
      </c>
      <c r="I62" s="144">
        <v>7</v>
      </c>
      <c r="J62" s="145">
        <v>0</v>
      </c>
    </row>
    <row r="63" spans="1:10" ht="15.75">
      <c r="A63" s="63" t="s">
        <v>41</v>
      </c>
      <c r="B63" s="144">
        <f t="shared" si="2"/>
        <v>34</v>
      </c>
      <c r="C63" s="144">
        <v>4</v>
      </c>
      <c r="D63" s="144">
        <v>0</v>
      </c>
      <c r="E63" s="144">
        <v>0</v>
      </c>
      <c r="F63" s="144">
        <v>22</v>
      </c>
      <c r="G63" s="144">
        <v>3</v>
      </c>
      <c r="H63" s="144">
        <v>0</v>
      </c>
      <c r="I63" s="144">
        <v>5</v>
      </c>
      <c r="J63" s="145">
        <v>0</v>
      </c>
    </row>
    <row r="64" spans="1:10" ht="15.75">
      <c r="A64" s="44"/>
      <c r="B64" s="144"/>
      <c r="C64" s="144"/>
      <c r="D64" s="144"/>
      <c r="E64" s="144"/>
      <c r="F64" s="144"/>
      <c r="G64" s="144"/>
      <c r="H64" s="144"/>
      <c r="I64" s="144"/>
      <c r="J64" s="145"/>
    </row>
    <row r="65" spans="1:10" ht="15.75">
      <c r="A65" s="43" t="s">
        <v>42</v>
      </c>
      <c r="B65" s="140">
        <f>SUM(B66:B67)</f>
        <v>463</v>
      </c>
      <c r="C65" s="140">
        <f t="shared" ref="C65:J65" si="13">SUM(C66:C67)</f>
        <v>104</v>
      </c>
      <c r="D65" s="140">
        <f t="shared" si="13"/>
        <v>4</v>
      </c>
      <c r="E65" s="140">
        <f t="shared" si="13"/>
        <v>0</v>
      </c>
      <c r="F65" s="140">
        <f t="shared" si="13"/>
        <v>168</v>
      </c>
      <c r="G65" s="140">
        <f t="shared" si="13"/>
        <v>10</v>
      </c>
      <c r="H65" s="140">
        <f t="shared" si="13"/>
        <v>31</v>
      </c>
      <c r="I65" s="140">
        <f t="shared" si="13"/>
        <v>129</v>
      </c>
      <c r="J65" s="141">
        <f t="shared" si="13"/>
        <v>17</v>
      </c>
    </row>
    <row r="66" spans="1:10" ht="15.75">
      <c r="A66" s="63" t="s">
        <v>43</v>
      </c>
      <c r="B66" s="144">
        <f t="shared" si="2"/>
        <v>386</v>
      </c>
      <c r="C66" s="144">
        <v>92</v>
      </c>
      <c r="D66" s="144">
        <v>4</v>
      </c>
      <c r="E66" s="144">
        <v>0</v>
      </c>
      <c r="F66" s="144">
        <v>118</v>
      </c>
      <c r="G66" s="144">
        <v>10</v>
      </c>
      <c r="H66" s="144">
        <v>31</v>
      </c>
      <c r="I66" s="144">
        <v>115</v>
      </c>
      <c r="J66" s="145">
        <v>16</v>
      </c>
    </row>
    <row r="67" spans="1:10" ht="15.75">
      <c r="A67" s="63" t="s">
        <v>44</v>
      </c>
      <c r="B67" s="144">
        <f t="shared" si="2"/>
        <v>77</v>
      </c>
      <c r="C67" s="144">
        <v>12</v>
      </c>
      <c r="D67" s="144">
        <v>0</v>
      </c>
      <c r="E67" s="144">
        <v>0</v>
      </c>
      <c r="F67" s="144">
        <v>50</v>
      </c>
      <c r="G67" s="144">
        <v>0</v>
      </c>
      <c r="H67" s="144">
        <v>0</v>
      </c>
      <c r="I67" s="144">
        <v>14</v>
      </c>
      <c r="J67" s="145">
        <v>1</v>
      </c>
    </row>
    <row r="68" spans="1:10" ht="15.75">
      <c r="A68" s="44"/>
      <c r="B68" s="144"/>
      <c r="C68" s="144"/>
      <c r="D68" s="144"/>
      <c r="E68" s="144"/>
      <c r="F68" s="144"/>
      <c r="G68" s="144"/>
      <c r="H68" s="144"/>
      <c r="I68" s="144"/>
      <c r="J68" s="145"/>
    </row>
    <row r="69" spans="1:10" ht="15.75">
      <c r="A69" s="43" t="s">
        <v>45</v>
      </c>
      <c r="B69" s="140">
        <f>SUM(B70:B73)</f>
        <v>448</v>
      </c>
      <c r="C69" s="140">
        <f t="shared" ref="C69:J69" si="14">SUM(C70:C73)</f>
        <v>86</v>
      </c>
      <c r="D69" s="140">
        <f t="shared" si="14"/>
        <v>0</v>
      </c>
      <c r="E69" s="140">
        <f t="shared" si="14"/>
        <v>0</v>
      </c>
      <c r="F69" s="140">
        <f t="shared" si="14"/>
        <v>193</v>
      </c>
      <c r="G69" s="140">
        <f t="shared" si="14"/>
        <v>16</v>
      </c>
      <c r="H69" s="140">
        <f t="shared" si="14"/>
        <v>8</v>
      </c>
      <c r="I69" s="140">
        <f t="shared" si="14"/>
        <v>144</v>
      </c>
      <c r="J69" s="141">
        <f t="shared" si="14"/>
        <v>1</v>
      </c>
    </row>
    <row r="70" spans="1:10" ht="15.75">
      <c r="A70" s="63" t="s">
        <v>46</v>
      </c>
      <c r="B70" s="144">
        <f t="shared" si="2"/>
        <v>62</v>
      </c>
      <c r="C70" s="144">
        <v>16</v>
      </c>
      <c r="D70" s="144">
        <v>0</v>
      </c>
      <c r="E70" s="144">
        <v>0</v>
      </c>
      <c r="F70" s="144">
        <v>27</v>
      </c>
      <c r="G70" s="144">
        <v>0</v>
      </c>
      <c r="H70" s="144">
        <v>8</v>
      </c>
      <c r="I70" s="144">
        <v>11</v>
      </c>
      <c r="J70" s="145">
        <v>0</v>
      </c>
    </row>
    <row r="71" spans="1:10" ht="15.75">
      <c r="A71" s="63" t="s">
        <v>47</v>
      </c>
      <c r="B71" s="144">
        <f t="shared" si="2"/>
        <v>169</v>
      </c>
      <c r="C71" s="144">
        <v>46</v>
      </c>
      <c r="D71" s="144">
        <v>0</v>
      </c>
      <c r="E71" s="144">
        <v>0</v>
      </c>
      <c r="F71" s="144">
        <v>29</v>
      </c>
      <c r="G71" s="144">
        <v>0</v>
      </c>
      <c r="H71" s="144">
        <v>0</v>
      </c>
      <c r="I71" s="144">
        <v>93</v>
      </c>
      <c r="J71" s="145">
        <v>1</v>
      </c>
    </row>
    <row r="72" spans="1:10" ht="15.75">
      <c r="A72" s="63" t="s">
        <v>48</v>
      </c>
      <c r="B72" s="144">
        <f t="shared" si="2"/>
        <v>152</v>
      </c>
      <c r="C72" s="144">
        <v>5</v>
      </c>
      <c r="D72" s="144">
        <v>0</v>
      </c>
      <c r="E72" s="144">
        <v>0</v>
      </c>
      <c r="F72" s="144">
        <v>100</v>
      </c>
      <c r="G72" s="144">
        <v>16</v>
      </c>
      <c r="H72" s="144">
        <v>0</v>
      </c>
      <c r="I72" s="144">
        <v>31</v>
      </c>
      <c r="J72" s="145">
        <v>0</v>
      </c>
    </row>
    <row r="73" spans="1:10" ht="15.75">
      <c r="A73" s="63" t="s">
        <v>49</v>
      </c>
      <c r="B73" s="144">
        <f t="shared" si="2"/>
        <v>65</v>
      </c>
      <c r="C73" s="144">
        <v>19</v>
      </c>
      <c r="D73" s="144">
        <v>0</v>
      </c>
      <c r="E73" s="144">
        <v>0</v>
      </c>
      <c r="F73" s="144">
        <v>37</v>
      </c>
      <c r="G73" s="144">
        <v>0</v>
      </c>
      <c r="H73" s="144">
        <v>0</v>
      </c>
      <c r="I73" s="144">
        <v>9</v>
      </c>
      <c r="J73" s="145">
        <v>0</v>
      </c>
    </row>
    <row r="74" spans="1:10" ht="15.75">
      <c r="A74" s="45"/>
      <c r="B74" s="144"/>
      <c r="C74" s="159"/>
      <c r="D74" s="159"/>
      <c r="E74" s="159"/>
      <c r="F74" s="159"/>
      <c r="G74" s="159"/>
      <c r="H74" s="159"/>
      <c r="I74" s="159"/>
      <c r="J74" s="168"/>
    </row>
    <row r="75" spans="1:10" ht="15.75">
      <c r="A75" s="43" t="s">
        <v>50</v>
      </c>
      <c r="B75" s="140">
        <f>SUM(B76:B77)</f>
        <v>922</v>
      </c>
      <c r="C75" s="140">
        <f t="shared" ref="C75:J75" si="15">SUM(C76:C77)</f>
        <v>346</v>
      </c>
      <c r="D75" s="140">
        <f t="shared" si="15"/>
        <v>16</v>
      </c>
      <c r="E75" s="140">
        <f t="shared" si="15"/>
        <v>0</v>
      </c>
      <c r="F75" s="140">
        <f t="shared" si="15"/>
        <v>237</v>
      </c>
      <c r="G75" s="140">
        <f t="shared" si="15"/>
        <v>16</v>
      </c>
      <c r="H75" s="140">
        <f t="shared" si="15"/>
        <v>11</v>
      </c>
      <c r="I75" s="140">
        <f t="shared" si="15"/>
        <v>289</v>
      </c>
      <c r="J75" s="141">
        <f t="shared" si="15"/>
        <v>7</v>
      </c>
    </row>
    <row r="76" spans="1:10" ht="15.75">
      <c r="A76" s="63" t="s">
        <v>51</v>
      </c>
      <c r="B76" s="144">
        <f t="shared" si="2"/>
        <v>824</v>
      </c>
      <c r="C76" s="144">
        <v>313</v>
      </c>
      <c r="D76" s="144">
        <v>16</v>
      </c>
      <c r="E76" s="144">
        <v>0</v>
      </c>
      <c r="F76" s="144">
        <v>191</v>
      </c>
      <c r="G76" s="144">
        <v>13</v>
      </c>
      <c r="H76" s="144">
        <v>11</v>
      </c>
      <c r="I76" s="144">
        <v>273</v>
      </c>
      <c r="J76" s="145">
        <v>7</v>
      </c>
    </row>
    <row r="77" spans="1:10" ht="15.75">
      <c r="A77" s="44" t="s">
        <v>52</v>
      </c>
      <c r="B77" s="144">
        <f t="shared" si="2"/>
        <v>98</v>
      </c>
      <c r="C77" s="144">
        <v>33</v>
      </c>
      <c r="D77" s="144">
        <v>0</v>
      </c>
      <c r="E77" s="144">
        <v>0</v>
      </c>
      <c r="F77" s="144">
        <v>46</v>
      </c>
      <c r="G77" s="144">
        <v>3</v>
      </c>
      <c r="H77" s="144">
        <v>0</v>
      </c>
      <c r="I77" s="144">
        <v>16</v>
      </c>
      <c r="J77" s="145">
        <v>0</v>
      </c>
    </row>
    <row r="78" spans="1:10" ht="15.75">
      <c r="A78" s="44"/>
      <c r="B78" s="144"/>
      <c r="C78" s="144"/>
      <c r="D78" s="144"/>
      <c r="E78" s="144"/>
      <c r="F78" s="144"/>
      <c r="G78" s="144"/>
      <c r="H78" s="144"/>
      <c r="I78" s="144"/>
      <c r="J78" s="145"/>
    </row>
    <row r="79" spans="1:10" ht="15.75">
      <c r="A79" s="43" t="s">
        <v>53</v>
      </c>
      <c r="B79" s="140">
        <f>SUM(B80:B81)</f>
        <v>1782</v>
      </c>
      <c r="C79" s="140">
        <f t="shared" ref="C79:J79" si="16">SUM(C80:C81)</f>
        <v>595</v>
      </c>
      <c r="D79" s="140">
        <f t="shared" si="16"/>
        <v>35</v>
      </c>
      <c r="E79" s="140">
        <f t="shared" si="16"/>
        <v>0</v>
      </c>
      <c r="F79" s="140">
        <f t="shared" si="16"/>
        <v>538</v>
      </c>
      <c r="G79" s="140">
        <f t="shared" si="16"/>
        <v>12</v>
      </c>
      <c r="H79" s="140">
        <f t="shared" si="16"/>
        <v>25</v>
      </c>
      <c r="I79" s="140">
        <f t="shared" si="16"/>
        <v>524</v>
      </c>
      <c r="J79" s="141">
        <f t="shared" si="16"/>
        <v>53</v>
      </c>
    </row>
    <row r="80" spans="1:10" ht="15.75">
      <c r="A80" s="63" t="s">
        <v>54</v>
      </c>
      <c r="B80" s="144">
        <f t="shared" si="2"/>
        <v>1624</v>
      </c>
      <c r="C80" s="144">
        <v>587</v>
      </c>
      <c r="D80" s="144">
        <v>35</v>
      </c>
      <c r="E80" s="144">
        <v>0</v>
      </c>
      <c r="F80" s="144">
        <v>457</v>
      </c>
      <c r="G80" s="144">
        <v>12</v>
      </c>
      <c r="H80" s="144">
        <v>25</v>
      </c>
      <c r="I80" s="144">
        <v>455</v>
      </c>
      <c r="J80" s="145">
        <v>53</v>
      </c>
    </row>
    <row r="81" spans="1:10" ht="15.75">
      <c r="A81" s="64" t="s">
        <v>55</v>
      </c>
      <c r="B81" s="144">
        <f>SUM(C81:J81)</f>
        <v>158</v>
      </c>
      <c r="C81" s="144">
        <v>8</v>
      </c>
      <c r="D81" s="144">
        <v>0</v>
      </c>
      <c r="E81" s="144">
        <v>0</v>
      </c>
      <c r="F81" s="144">
        <v>81</v>
      </c>
      <c r="G81" s="144">
        <v>0</v>
      </c>
      <c r="H81" s="144">
        <v>0</v>
      </c>
      <c r="I81" s="144">
        <v>69</v>
      </c>
      <c r="J81" s="145">
        <v>0</v>
      </c>
    </row>
    <row r="82" spans="1:10" ht="15.75">
      <c r="A82" s="82"/>
      <c r="B82" s="66"/>
      <c r="C82" s="68"/>
      <c r="D82" s="66"/>
      <c r="E82" s="67"/>
      <c r="F82" s="68"/>
      <c r="G82" s="66"/>
      <c r="H82" s="67"/>
      <c r="I82" s="68"/>
      <c r="J82" s="68"/>
    </row>
    <row r="83" spans="1:10" ht="18.75">
      <c r="A83" s="125" t="s">
        <v>265</v>
      </c>
      <c r="B83" s="5"/>
      <c r="C83" s="5"/>
      <c r="D83" s="5"/>
      <c r="E83" s="5"/>
      <c r="F83" s="5"/>
      <c r="G83" s="5"/>
      <c r="H83" s="5"/>
      <c r="I83" s="5"/>
      <c r="J83" s="5"/>
    </row>
    <row r="84" spans="1:10"/>
  </sheetData>
  <mergeCells count="11">
    <mergeCell ref="G9:G11"/>
    <mergeCell ref="H9:H11"/>
    <mergeCell ref="A8:A11"/>
    <mergeCell ref="B8:B11"/>
    <mergeCell ref="D9:D11"/>
    <mergeCell ref="C8:J8"/>
    <mergeCell ref="I9:I11"/>
    <mergeCell ref="J9:J11"/>
    <mergeCell ref="C9:C11"/>
    <mergeCell ref="E9:E11"/>
    <mergeCell ref="F9:F11"/>
  </mergeCells>
  <phoneticPr fontId="4" type="noConversion"/>
  <printOptions horizontalCentered="1" verticalCentered="1"/>
  <pageMargins left="0" right="0" top="0" bottom="0" header="0" footer="0"/>
  <pageSetup paperSize="223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'c-1'!Área_de_impresión</vt:lpstr>
      <vt:lpstr>'c-10'!Área_de_impresión</vt:lpstr>
      <vt:lpstr>'c-11'!Área_de_impresión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Indice!Área_de_impresión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amenac</cp:lastModifiedBy>
  <cp:lastPrinted>2016-12-09T00:33:36Z</cp:lastPrinted>
  <dcterms:created xsi:type="dcterms:W3CDTF">2016-05-12T13:45:50Z</dcterms:created>
  <dcterms:modified xsi:type="dcterms:W3CDTF">2016-12-20T17:40:11Z</dcterms:modified>
</cp:coreProperties>
</file>