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85" yWindow="45" windowWidth="10830" windowHeight="9915" activeTab="1"/>
  </bookViews>
  <sheets>
    <sheet name="Indice" sheetId="19" r:id="rId1"/>
    <sheet name="c-1" sheetId="1" r:id="rId2"/>
    <sheet name="c-2" sheetId="3" r:id="rId3"/>
    <sheet name="c-3" sheetId="7" r:id="rId4"/>
    <sheet name="c-4" sheetId="17" r:id="rId5"/>
    <sheet name="c-5" sheetId="18" r:id="rId6"/>
    <sheet name="c-6" sheetId="8" r:id="rId7"/>
    <sheet name="c-7" sheetId="10" r:id="rId8"/>
  </sheets>
  <externalReferences>
    <externalReference r:id="rId9"/>
    <externalReference r:id="rId10"/>
  </externalReferences>
  <definedNames>
    <definedName name="_xlnm.Print_Area" localSheetId="1">'c-1'!$A$1:$F$38</definedName>
    <definedName name="_xlnm.Print_Area" localSheetId="2">'c-2'!$A$1:$F$84</definedName>
    <definedName name="_xlnm.Print_Area" localSheetId="3">'c-3'!$A$1:$F$25</definedName>
    <definedName name="_xlnm.Print_Area" localSheetId="4">'c-4'!$A$1:$F$17</definedName>
    <definedName name="_xlnm.Print_Area" localSheetId="5">'c-5'!$A$1:$F$17</definedName>
    <definedName name="_xlnm.Print_Area" localSheetId="6">'c-6'!$A$1:$F$15</definedName>
    <definedName name="_xlnm.Print_Area" localSheetId="7">'c-7'!$A$1:$F$22</definedName>
    <definedName name="_xlnm.Print_Area" localSheetId="0">Indice!$A$1:$B$20</definedName>
    <definedName name="ddd" localSheetId="0">[1]c30!#REF!</definedName>
    <definedName name="ddd">#REF!</definedName>
    <definedName name="dfg">[1]c30!#REF!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 localSheetId="0">[2]C4!#REF!</definedName>
    <definedName name="Excel_BuiltIn__FilterDatabase_4">[2]C4!#REF!</definedName>
    <definedName name="Excel_BuiltIn_Print_Area_1" localSheetId="0">[1]c30!#REF!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nuevo" localSheetId="0">[1]c30!#REF!</definedName>
    <definedName name="Nuevo">#REF!</definedName>
    <definedName name="ss">[2]C4!#REF!</definedName>
  </definedNames>
  <calcPr calcId="124519"/>
</workbook>
</file>

<file path=xl/calcChain.xml><?xml version="1.0" encoding="utf-8"?>
<calcChain xmlns="http://schemas.openxmlformats.org/spreadsheetml/2006/main">
  <c r="D8" i="18"/>
  <c r="E8"/>
  <c r="B12"/>
  <c r="C10"/>
  <c r="C8" s="1"/>
  <c r="D10"/>
  <c r="E10"/>
  <c r="F10"/>
  <c r="F8" s="1"/>
  <c r="C16" i="10"/>
  <c r="D16"/>
  <c r="E16"/>
  <c r="F16"/>
  <c r="C8"/>
  <c r="D8"/>
  <c r="E8"/>
  <c r="F8"/>
  <c r="B18"/>
  <c r="B19"/>
  <c r="B10"/>
  <c r="B11"/>
  <c r="B12"/>
  <c r="B9" i="8"/>
  <c r="B10"/>
  <c r="B11"/>
  <c r="B12"/>
  <c r="C10" i="17"/>
  <c r="C8"/>
  <c r="D10"/>
  <c r="D8" s="1"/>
  <c r="E10"/>
  <c r="E8"/>
  <c r="F10"/>
  <c r="F8" s="1"/>
  <c r="B14"/>
  <c r="B12"/>
  <c r="C20" i="7"/>
  <c r="D20"/>
  <c r="E20"/>
  <c r="F20"/>
  <c r="B22"/>
  <c r="B21"/>
  <c r="C14"/>
  <c r="D14"/>
  <c r="E14"/>
  <c r="F14"/>
  <c r="B16"/>
  <c r="B17"/>
  <c r="B18"/>
  <c r="C8"/>
  <c r="D8"/>
  <c r="E8"/>
  <c r="F8"/>
  <c r="B10"/>
  <c r="B11"/>
  <c r="B12"/>
  <c r="C77" i="3"/>
  <c r="D77"/>
  <c r="E77"/>
  <c r="F77"/>
  <c r="C73"/>
  <c r="D73"/>
  <c r="E73"/>
  <c r="F73"/>
  <c r="B73"/>
  <c r="C70"/>
  <c r="D70"/>
  <c r="E70"/>
  <c r="F70"/>
  <c r="C66"/>
  <c r="D66"/>
  <c r="E66"/>
  <c r="F66"/>
  <c r="C60"/>
  <c r="D60"/>
  <c r="E60"/>
  <c r="F60"/>
  <c r="C57"/>
  <c r="D57"/>
  <c r="E57"/>
  <c r="F57"/>
  <c r="C52"/>
  <c r="D52"/>
  <c r="E52"/>
  <c r="F52"/>
  <c r="C49"/>
  <c r="D49"/>
  <c r="E49"/>
  <c r="F49"/>
  <c r="C44"/>
  <c r="D44"/>
  <c r="E44"/>
  <c r="F44"/>
  <c r="C41"/>
  <c r="D41"/>
  <c r="E41"/>
  <c r="F41"/>
  <c r="C38"/>
  <c r="D38"/>
  <c r="E38"/>
  <c r="F38"/>
  <c r="C25"/>
  <c r="D25"/>
  <c r="E25"/>
  <c r="F25"/>
  <c r="C22"/>
  <c r="D22"/>
  <c r="E22"/>
  <c r="F22"/>
  <c r="C11"/>
  <c r="C9" s="1"/>
  <c r="D11"/>
  <c r="D9" s="1"/>
  <c r="E11"/>
  <c r="E9" s="1"/>
  <c r="F11"/>
  <c r="F9" s="1"/>
  <c r="C19"/>
  <c r="D19"/>
  <c r="E19"/>
  <c r="F19"/>
  <c r="B70"/>
  <c r="B57"/>
  <c r="B38"/>
  <c r="B13"/>
  <c r="B14"/>
  <c r="B15"/>
  <c r="B16"/>
  <c r="B17"/>
  <c r="B20"/>
  <c r="B19" s="1"/>
  <c r="B23"/>
  <c r="B22" s="1"/>
  <c r="B26"/>
  <c r="B25" s="1"/>
  <c r="B27"/>
  <c r="B28"/>
  <c r="B29"/>
  <c r="B30"/>
  <c r="B31"/>
  <c r="B32"/>
  <c r="B33"/>
  <c r="B34"/>
  <c r="B35"/>
  <c r="B36"/>
  <c r="B39"/>
  <c r="B42"/>
  <c r="B41" s="1"/>
  <c r="B45"/>
  <c r="B46"/>
  <c r="B44" s="1"/>
  <c r="B47"/>
  <c r="B50"/>
  <c r="B49" s="1"/>
  <c r="B53"/>
  <c r="B54"/>
  <c r="B52" s="1"/>
  <c r="B55"/>
  <c r="B58"/>
  <c r="B61"/>
  <c r="B60" s="1"/>
  <c r="B62"/>
  <c r="B63"/>
  <c r="B64"/>
  <c r="B67"/>
  <c r="B66" s="1"/>
  <c r="B68"/>
  <c r="B71"/>
  <c r="B74"/>
  <c r="B75"/>
  <c r="B78"/>
  <c r="B77" s="1"/>
  <c r="B79"/>
  <c r="B81"/>
  <c r="B12"/>
  <c r="B11" s="1"/>
  <c r="C16" i="1"/>
  <c r="D16"/>
  <c r="E16"/>
  <c r="F16"/>
  <c r="C10"/>
  <c r="D10"/>
  <c r="E10"/>
  <c r="F10"/>
  <c r="B35"/>
  <c r="B33"/>
  <c r="B32"/>
  <c r="B31"/>
  <c r="B30"/>
  <c r="B29"/>
  <c r="B28"/>
  <c r="B27"/>
  <c r="B26"/>
  <c r="B25"/>
  <c r="B24"/>
  <c r="B23"/>
  <c r="B22"/>
  <c r="B21"/>
  <c r="B20"/>
  <c r="B19"/>
  <c r="B18"/>
  <c r="B17"/>
  <c r="B16" s="1"/>
  <c r="B14"/>
  <c r="B12"/>
  <c r="B11"/>
  <c r="B10" s="1"/>
  <c r="B8"/>
  <c r="B8" i="8"/>
  <c r="B17" i="10"/>
  <c r="B16"/>
  <c r="B14"/>
  <c r="B11" i="17"/>
  <c r="B10" s="1"/>
  <c r="B8" s="1"/>
  <c r="B9" i="10"/>
  <c r="B8"/>
  <c r="B9" i="7"/>
  <c r="B8" s="1"/>
  <c r="B15"/>
  <c r="B14" s="1"/>
  <c r="B14" i="18"/>
  <c r="B11"/>
  <c r="B20" i="7"/>
  <c r="B10" i="18"/>
  <c r="B8" s="1"/>
  <c r="B9" i="3" l="1"/>
</calcChain>
</file>

<file path=xl/sharedStrings.xml><?xml version="1.0" encoding="utf-8"?>
<sst xmlns="http://schemas.openxmlformats.org/spreadsheetml/2006/main" count="209" uniqueCount="157">
  <si>
    <t>Circulante al iniciar</t>
  </si>
  <si>
    <t>Casos Entrados</t>
  </si>
  <si>
    <t>Justicia Restaurativa</t>
  </si>
  <si>
    <t>Justicia Restaurativa: Modalidad de Tribunales de Tratamiento de Drogas</t>
  </si>
  <si>
    <t>Casos Reentrados</t>
  </si>
  <si>
    <t>Casos Terminados</t>
  </si>
  <si>
    <t>Suspensión proceso a prueba</t>
  </si>
  <si>
    <t>Conciliación</t>
  </si>
  <si>
    <t>Casos devueltos</t>
  </si>
  <si>
    <t xml:space="preserve">   a. Por criterio técnico-psicosocial</t>
  </si>
  <si>
    <t xml:space="preserve">   b. No acepta persona imputada</t>
  </si>
  <si>
    <t xml:space="preserve">   d. Devueltos por estrategia de la defensa</t>
  </si>
  <si>
    <t xml:space="preserve">   e. Falta viabilidad probatoria</t>
  </si>
  <si>
    <t xml:space="preserve">   f. No cumple con los requisitos de admisibilidad</t>
  </si>
  <si>
    <t>No hubo acuerdo entre las partes</t>
  </si>
  <si>
    <t>Otros motivos</t>
  </si>
  <si>
    <t>TOTAL</t>
  </si>
  <si>
    <t>Daños</t>
  </si>
  <si>
    <t>Personas atendidas por dupla psicosocial</t>
  </si>
  <si>
    <t>b. Persona imputada</t>
  </si>
  <si>
    <t>c. Persona de apoyo</t>
  </si>
  <si>
    <t>d. Abogados particulares</t>
  </si>
  <si>
    <t>Personas atendidas por la Defensa Pública</t>
  </si>
  <si>
    <t>a. Persona imputada</t>
  </si>
  <si>
    <t>CONTRA LA VIDA</t>
  </si>
  <si>
    <t>Agresión con arma</t>
  </si>
  <si>
    <t>Lesiones culposas</t>
  </si>
  <si>
    <t>Lesiones leves</t>
  </si>
  <si>
    <t>CONTRA LA LIBERTAD</t>
  </si>
  <si>
    <t>Amenazas agravadas</t>
  </si>
  <si>
    <t>CONTRA EL ÁMBITO DE LA INTIMIDAD</t>
  </si>
  <si>
    <t>Violación de domicilio</t>
  </si>
  <si>
    <t>CONTRA LA PROPIEDAD</t>
  </si>
  <si>
    <t>Apropiación y retención indebida</t>
  </si>
  <si>
    <t>Daño agravado</t>
  </si>
  <si>
    <t>Hurto simple</t>
  </si>
  <si>
    <t>Hurto agravado</t>
  </si>
  <si>
    <t>CONTRA LA AUTORIDAD PÚBLICA</t>
  </si>
  <si>
    <t>CONTRA LA ADMINISTRACIÓN DE JUSTICIA</t>
  </si>
  <si>
    <t>Simulación de delito</t>
  </si>
  <si>
    <t>CONTRA LA FE PUBLICA</t>
  </si>
  <si>
    <t>Uso de documento falso</t>
  </si>
  <si>
    <t>INFRACCIÓN LEY DE  TRÁNSITO</t>
  </si>
  <si>
    <t>Conducción temeraria</t>
  </si>
  <si>
    <t>INFRACCION LEY DE ARMAS Y EXPLOSIVOS</t>
  </si>
  <si>
    <t>Portación ilícita de arma permitida</t>
  </si>
  <si>
    <t xml:space="preserve">Número de seguimientos a  personas imputadas </t>
  </si>
  <si>
    <t xml:space="preserve">Número de seguimientos a víctimas atendidas </t>
  </si>
  <si>
    <t>Organizaciones contactadas</t>
  </si>
  <si>
    <t>Homologado</t>
  </si>
  <si>
    <t>No homologado</t>
  </si>
  <si>
    <t>Servicio comunal (Número de horas)</t>
  </si>
  <si>
    <t>Socioeducativo (Número de horas)</t>
  </si>
  <si>
    <t>Resultado de la medida alterna</t>
  </si>
  <si>
    <t>Cumplimiento de plazo de susp proceso a prueba JR</t>
  </si>
  <si>
    <t>Reparación integral del daño JR</t>
  </si>
  <si>
    <t>Conciliación JR</t>
  </si>
  <si>
    <t>Incumplimiento de medidas altenas</t>
  </si>
  <si>
    <t>Número. de audiencias de seguimiento</t>
  </si>
  <si>
    <t>Seguimiento de acuerdos</t>
  </si>
  <si>
    <t>Usurpación</t>
  </si>
  <si>
    <t>CONTRAVENCIONES</t>
  </si>
  <si>
    <t>Apropiación irregular</t>
  </si>
  <si>
    <t>Robo Simple</t>
  </si>
  <si>
    <t>Homicidio Culposo</t>
  </si>
  <si>
    <t>Falsificación de documentos públicos y auténticos</t>
  </si>
  <si>
    <t>BALANCE</t>
  </si>
  <si>
    <t xml:space="preserve">DELITO </t>
  </si>
  <si>
    <t>PLAN REPARADOR</t>
  </si>
  <si>
    <t>SEGUIMIENTO DE MEDIDAS</t>
  </si>
  <si>
    <t>SEGÚN: TIPO DE DELITO</t>
  </si>
  <si>
    <t xml:space="preserve">PROGRAMA DE JUSTICIA RESTAURATIVA: CASOS ENTRADOS </t>
  </si>
  <si>
    <t>PROGRAMA  DE JUSTICIA RESTAURATIVA: SEGUIMIENTO DE MEDIDAS</t>
  </si>
  <si>
    <t xml:space="preserve">PROGRAMA  DE JUSTICIA RESTAURATIVA: PLAN REPARADOR </t>
  </si>
  <si>
    <t>Elaborado por: Sección de Estadística, Dirección de Planificación.</t>
  </si>
  <si>
    <t>Falsedad Ideológica</t>
  </si>
  <si>
    <t>CONTRA LA BUENA FE DE LOS NEGOCIOS</t>
  </si>
  <si>
    <t>Libramiento de cheque sin fondos</t>
  </si>
  <si>
    <t>Acumulado</t>
  </si>
  <si>
    <t>INFRACCION LEY DE PROTECCIÓN ADULTO MAYOR</t>
  </si>
  <si>
    <t>Agresión Física</t>
  </si>
  <si>
    <t>Desobediencia a la Autoridad</t>
  </si>
  <si>
    <t>Homicidio Simple</t>
  </si>
  <si>
    <t>Infracción  Ley de Protección de Adulto Mayor</t>
  </si>
  <si>
    <t>Realizadas</t>
  </si>
  <si>
    <t>No Efectivas</t>
  </si>
  <si>
    <t>Audiencias no realizadas</t>
  </si>
  <si>
    <t>Audiencias realizadas</t>
  </si>
  <si>
    <t>Desestimado</t>
  </si>
  <si>
    <t>Estafa</t>
  </si>
  <si>
    <t>Homicidio Culposo (Ley de Tránsito)</t>
  </si>
  <si>
    <t>Lesiones Culposas (Ley de Tránsito)</t>
  </si>
  <si>
    <t>Descuido de Animales</t>
  </si>
  <si>
    <t>Infracción Ley de Armas y Explosivos</t>
  </si>
  <si>
    <t>Infracción a la Ley de Tránsito</t>
  </si>
  <si>
    <t>Receptación</t>
  </si>
  <si>
    <t>Receptación de Cosas de Procedencia Dudosa</t>
  </si>
  <si>
    <t>Robo Agravado</t>
  </si>
  <si>
    <t>Usurpación de Aguas</t>
  </si>
  <si>
    <t>INFRACCIÓN A LEYES ESPECIALES</t>
  </si>
  <si>
    <t>Infracción a la Ley Forestal</t>
  </si>
  <si>
    <t>CONTRA LA SEGURIDAD COMÚN</t>
  </si>
  <si>
    <t>Accionamiento de Arma</t>
  </si>
  <si>
    <t>CONTRA LA LEY DE PENALIZACIÓN DE VIOLENCIA CONTRA LA MUJER</t>
  </si>
  <si>
    <t>Incumplimiento de una Medida de Protección</t>
  </si>
  <si>
    <t>Reparación integral del daño</t>
  </si>
  <si>
    <t>CONTRA LOS DEBERES DE LA FUNCIÓN PÚBLICA</t>
  </si>
  <si>
    <t>Malversación</t>
  </si>
  <si>
    <t>Infracción a la Ley de Conservación y Vida Silvestre</t>
  </si>
  <si>
    <t>CUADRO N° 4</t>
  </si>
  <si>
    <t>DURANTE: EL 2015</t>
  </si>
  <si>
    <t>HEREDIA</t>
  </si>
  <si>
    <t>I CIRCUITO JUDICIAL DE LA ZONA SUR</t>
  </si>
  <si>
    <t>II CIRCUITO JUDICIAL DE LA ZONA ATLÁNTICA</t>
  </si>
  <si>
    <t>Circulante al finalizar</t>
  </si>
  <si>
    <t>CUADRO N° 1</t>
  </si>
  <si>
    <t>CUADRO N° 2</t>
  </si>
  <si>
    <t>CUADRO N° 3</t>
  </si>
  <si>
    <t>a. Víctimas</t>
  </si>
  <si>
    <t>b. Persona de apoyo</t>
  </si>
  <si>
    <t>a. Con acuerdo</t>
  </si>
  <si>
    <t>b. Sin  acuerdo</t>
  </si>
  <si>
    <t>REUNIONES DE JUSTICIA RESTAURATIVA</t>
  </si>
  <si>
    <t>Reuniones Programadas</t>
  </si>
  <si>
    <t>PERSONAS ATENDIDAS</t>
  </si>
  <si>
    <t>CUADRO N° 5</t>
  </si>
  <si>
    <t>RESULTADOS DE LAS AUDIENCIAS TEMPRANAS</t>
  </si>
  <si>
    <t>CUADRO N° 6</t>
  </si>
  <si>
    <t xml:space="preserve">PROGRAMA DE JUSTICIA RESTAURATIVA: PERSONAS ATENDIDAS </t>
  </si>
  <si>
    <t>PROGRAMA DE JUSTICIA RESTAURATIVA: MOVIMIENTO DE TRABAJO</t>
  </si>
  <si>
    <t>PROGRAMA DE JUSTICIA RESTAURATIVA: REUNIONES RESTAURATIVAS</t>
  </si>
  <si>
    <t>PROGRAMA DE JUSTICIA RESTAURATIVA: RESULTADOS DE LAS AUDIENCIAS TEMPRANAS</t>
  </si>
  <si>
    <t>Tratamientos (Meses)</t>
  </si>
  <si>
    <t>Tratamientos (Número de horas)</t>
  </si>
  <si>
    <t>Donaciones (Colones)</t>
  </si>
  <si>
    <t>CUADRO N° 7</t>
  </si>
  <si>
    <t>Índice de Cuadros Estadísticos</t>
  </si>
  <si>
    <t>Cuadro N°</t>
  </si>
  <si>
    <t xml:space="preserve">Descripción </t>
  </si>
  <si>
    <t>Programa de Justicia Restaurativa 2015</t>
  </si>
  <si>
    <t>Audiencias Señaladas</t>
  </si>
  <si>
    <t>Programa de Justicia Restaurativa: Movimiento de trabajo</t>
  </si>
  <si>
    <t>Durante: el 2015</t>
  </si>
  <si>
    <t>Programa de Justicia Restaurativa: Casos entrados</t>
  </si>
  <si>
    <t>Según: Tipo de delito</t>
  </si>
  <si>
    <t>Programa de Justicia Restaurativa: Personas atendidas</t>
  </si>
  <si>
    <t>Programa de Justicia Restaurativa: Reuniones restaurativas</t>
  </si>
  <si>
    <t>Programa de Justicia Restaurativa: Resultados de las audiencias tempranas</t>
  </si>
  <si>
    <t>Programa  de Justicia Restaurativa: Plan reparador</t>
  </si>
  <si>
    <t>Programa  de Justicia Restaurativa: Seguimiento de medidas</t>
  </si>
  <si>
    <t xml:space="preserve">   c. No acepta la víctima</t>
  </si>
  <si>
    <t xml:space="preserve">   g. No se logró ubicar a la persona ofendida</t>
  </si>
  <si>
    <t xml:space="preserve">   h. No se logró ubicar a la persona imputada</t>
  </si>
  <si>
    <t>No se presentó una de las partes</t>
  </si>
  <si>
    <t xml:space="preserve">d. Remisión a la Oficina de Atención de Víctimas </t>
  </si>
  <si>
    <t>Personas atendidas por el (la) fiscal (a)</t>
  </si>
  <si>
    <t>I - III CIRCUITO JUDICIAL DE SAN JOSÉ (PAVAS)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</si>
</sst>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&quot;₡&quot;#,##0"/>
    <numFmt numFmtId="167" formatCode="_([$€]* #,##0.00_);_([$€]* \(#,##0.00\);_([$€]* \-??_);_(@_)"/>
  </numFmts>
  <fonts count="42"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51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2"/>
      <color indexed="8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57"/>
      </patternFill>
    </fill>
    <fill>
      <patternFill patternType="solid">
        <fgColor indexed="23"/>
        <b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55"/>
        <bgColor indexed="24"/>
      </patternFill>
    </fill>
    <fill>
      <patternFill patternType="solid">
        <fgColor indexed="55"/>
      </patternFill>
    </fill>
    <fill>
      <patternFill patternType="solid">
        <fgColor indexed="19"/>
        <bgColor indexed="54"/>
      </patternFill>
    </fill>
    <fill>
      <patternFill patternType="solid">
        <fgColor indexed="54"/>
        <bgColor indexed="19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10" fillId="3" borderId="0" applyNumberFormat="0" applyBorder="0" applyAlignment="0" applyProtection="0"/>
    <xf numFmtId="0" fontId="3" fillId="30" borderId="0" applyNumberFormat="0" applyBorder="0" applyAlignment="0" applyProtection="0"/>
    <xf numFmtId="0" fontId="34" fillId="31" borderId="1" applyNumberFormat="0" applyAlignment="0" applyProtection="0"/>
    <xf numFmtId="0" fontId="4" fillId="8" borderId="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32" borderId="3" applyNumberFormat="0" applyAlignment="0" applyProtection="0"/>
    <xf numFmtId="0" fontId="7" fillId="0" borderId="4" applyNumberFormat="0" applyFill="0" applyAlignment="0" applyProtection="0"/>
    <xf numFmtId="0" fontId="6" fillId="33" borderId="3" applyNumberFormat="0" applyAlignment="0" applyProtection="0"/>
    <xf numFmtId="0" fontId="8" fillId="0" borderId="0" applyNumberFormat="0" applyFill="0" applyBorder="0" applyAlignment="0" applyProtection="0"/>
    <xf numFmtId="0" fontId="2" fillId="2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6" borderId="0" applyNumberFormat="0" applyBorder="0" applyAlignment="0" applyProtection="0"/>
    <xf numFmtId="0" fontId="9" fillId="9" borderId="2" applyNumberFormat="0" applyAlignment="0" applyProtection="0"/>
    <xf numFmtId="0" fontId="5" fillId="0" borderId="0" applyNumberFormat="0" applyFill="0" applyBorder="0" applyAlignment="0" applyProtection="0"/>
    <xf numFmtId="167" fontId="12" fillId="0" borderId="0" applyFill="0" applyBorder="0" applyAlignment="0" applyProtection="0"/>
    <xf numFmtId="0" fontId="35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10" fillId="37" borderId="0" applyNumberFormat="0" applyBorder="0" applyAlignment="0" applyProtection="0"/>
    <xf numFmtId="0" fontId="9" fillId="7" borderId="1" applyNumberFormat="0" applyAlignment="0" applyProtection="0"/>
    <xf numFmtId="0" fontId="39" fillId="0" borderId="8" applyNumberFormat="0" applyFill="0" applyAlignment="0" applyProtection="0"/>
    <xf numFmtId="0" fontId="11" fillId="18" borderId="0" applyNumberFormat="0" applyBorder="0" applyAlignment="0" applyProtection="0"/>
    <xf numFmtId="0" fontId="12" fillId="0" borderId="0"/>
    <xf numFmtId="0" fontId="33" fillId="0" borderId="0"/>
    <xf numFmtId="0" fontId="12" fillId="0" borderId="0"/>
    <xf numFmtId="0" fontId="5" fillId="10" borderId="9" applyNumberFormat="0" applyAlignment="0" applyProtection="0"/>
    <xf numFmtId="0" fontId="1" fillId="38" borderId="9" applyNumberFormat="0" applyFont="0" applyAlignment="0" applyProtection="0"/>
    <xf numFmtId="0" fontId="14" fillId="31" borderId="10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8" fillId="0" borderId="11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20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9">
    <xf numFmtId="0" fontId="0" fillId="0" borderId="0" xfId="0"/>
    <xf numFmtId="0" fontId="26" fillId="0" borderId="0" xfId="75" applyFont="1" applyFill="1" applyBorder="1" applyAlignment="1">
      <alignment horizontal="left"/>
    </xf>
    <xf numFmtId="0" fontId="22" fillId="0" borderId="0" xfId="0" applyFont="1" applyFill="1"/>
    <xf numFmtId="0" fontId="24" fillId="0" borderId="0" xfId="0" applyFont="1" applyFill="1"/>
    <xf numFmtId="0" fontId="23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2" fillId="0" borderId="17" xfId="0" applyFont="1" applyFill="1" applyBorder="1"/>
    <xf numFmtId="0" fontId="22" fillId="0" borderId="18" xfId="0" applyFont="1" applyFill="1" applyBorder="1"/>
    <xf numFmtId="0" fontId="2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5" fillId="0" borderId="19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/>
    <xf numFmtId="0" fontId="22" fillId="0" borderId="19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center"/>
    </xf>
    <xf numFmtId="0" fontId="23" fillId="0" borderId="0" xfId="0" applyFont="1" applyFill="1"/>
    <xf numFmtId="0" fontId="23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left"/>
    </xf>
    <xf numFmtId="0" fontId="26" fillId="0" borderId="21" xfId="0" applyFont="1" applyFill="1" applyBorder="1" applyAlignment="1" applyProtection="1">
      <alignment horizontal="left"/>
    </xf>
    <xf numFmtId="0" fontId="25" fillId="0" borderId="21" xfId="0" applyFont="1" applyFill="1" applyBorder="1" applyAlignment="1" applyProtection="1">
      <alignment horizontal="left"/>
    </xf>
    <xf numFmtId="0" fontId="25" fillId="0" borderId="21" xfId="0" applyFont="1" applyFill="1" applyBorder="1"/>
    <xf numFmtId="3" fontId="25" fillId="0" borderId="21" xfId="0" applyNumberFormat="1" applyFont="1" applyFill="1" applyBorder="1" applyAlignment="1">
      <alignment horizontal="left" wrapText="1"/>
    </xf>
    <xf numFmtId="0" fontId="25" fillId="0" borderId="22" xfId="0" applyFont="1" applyFill="1" applyBorder="1" applyAlignment="1">
      <alignment horizontal="left"/>
    </xf>
    <xf numFmtId="0" fontId="22" fillId="0" borderId="15" xfId="0" applyFont="1" applyFill="1" applyBorder="1"/>
    <xf numFmtId="0" fontId="26" fillId="0" borderId="2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wrapText="1"/>
    </xf>
    <xf numFmtId="0" fontId="25" fillId="0" borderId="15" xfId="0" applyFont="1" applyFill="1" applyBorder="1" applyAlignment="1">
      <alignment horizontal="center" vertical="top" wrapText="1"/>
    </xf>
    <xf numFmtId="0" fontId="25" fillId="0" borderId="18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2" fillId="0" borderId="24" xfId="0" applyFont="1" applyFill="1" applyBorder="1"/>
    <xf numFmtId="0" fontId="22" fillId="0" borderId="0" xfId="0" applyFont="1"/>
    <xf numFmtId="0" fontId="23" fillId="0" borderId="25" xfId="0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2" fillId="0" borderId="26" xfId="0" applyFont="1" applyBorder="1"/>
    <xf numFmtId="0" fontId="22" fillId="0" borderId="27" xfId="0" applyFont="1" applyBorder="1"/>
    <xf numFmtId="0" fontId="25" fillId="0" borderId="21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horizontal="centerContinuous"/>
    </xf>
    <xf numFmtId="0" fontId="22" fillId="0" borderId="0" xfId="0" applyFont="1" applyFill="1" applyBorder="1"/>
    <xf numFmtId="0" fontId="26" fillId="0" borderId="0" xfId="73" applyFont="1" applyFill="1" applyBorder="1" applyProtection="1">
      <protection hidden="1"/>
    </xf>
    <xf numFmtId="0" fontId="28" fillId="0" borderId="0" xfId="0" applyFont="1" applyFill="1" applyBorder="1" applyAlignment="1">
      <alignment horizontal="left" indent="2"/>
    </xf>
    <xf numFmtId="3" fontId="23" fillId="0" borderId="27" xfId="0" applyNumberFormat="1" applyFont="1" applyFill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6" xfId="0" applyNumberFormat="1" applyFont="1" applyFill="1" applyBorder="1" applyAlignment="1">
      <alignment horizontal="center"/>
    </xf>
    <xf numFmtId="3" fontId="22" fillId="0" borderId="26" xfId="0" applyNumberFormat="1" applyFont="1" applyFill="1" applyBorder="1" applyAlignment="1">
      <alignment horizontal="center"/>
    </xf>
    <xf numFmtId="3" fontId="22" fillId="0" borderId="27" xfId="0" applyNumberFormat="1" applyFont="1" applyFill="1" applyBorder="1"/>
    <xf numFmtId="0" fontId="24" fillId="0" borderId="0" xfId="0" applyFont="1" applyFill="1" applyBorder="1"/>
    <xf numFmtId="3" fontId="26" fillId="0" borderId="27" xfId="0" applyNumberFormat="1" applyFont="1" applyFill="1" applyBorder="1" applyAlignment="1">
      <alignment horizontal="center" vertical="top" wrapText="1"/>
    </xf>
    <xf numFmtId="3" fontId="23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5" fillId="0" borderId="19" xfId="0" applyFont="1" applyFill="1" applyBorder="1"/>
    <xf numFmtId="0" fontId="26" fillId="0" borderId="0" xfId="0" applyFont="1" applyFill="1" applyBorder="1"/>
    <xf numFmtId="0" fontId="26" fillId="0" borderId="21" xfId="0" applyFont="1" applyFill="1" applyBorder="1"/>
    <xf numFmtId="0" fontId="28" fillId="0" borderId="0" xfId="0" applyFont="1" applyFill="1" applyBorder="1" applyAlignment="1">
      <alignment horizontal="left" vertical="center" indent="2"/>
    </xf>
    <xf numFmtId="3" fontId="29" fillId="0" borderId="26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Alignment="1">
      <alignment horizontal="centerContinuous" vertical="center"/>
    </xf>
    <xf numFmtId="0" fontId="28" fillId="0" borderId="21" xfId="0" applyFont="1" applyFill="1" applyBorder="1" applyAlignment="1">
      <alignment horizontal="left" vertical="center" indent="2"/>
    </xf>
    <xf numFmtId="3" fontId="23" fillId="0" borderId="26" xfId="0" applyNumberFormat="1" applyFont="1" applyBorder="1" applyAlignment="1">
      <alignment horizontal="center" vertical="center" wrapText="1"/>
    </xf>
    <xf numFmtId="3" fontId="23" fillId="0" borderId="26" xfId="0" applyNumberFormat="1" applyFont="1" applyFill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3" fillId="0" borderId="27" xfId="0" applyNumberFormat="1" applyFont="1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3" fontId="29" fillId="0" borderId="26" xfId="0" applyNumberFormat="1" applyFont="1" applyFill="1" applyBorder="1" applyAlignment="1">
      <alignment horizontal="center" vertical="center" wrapText="1"/>
    </xf>
    <xf numFmtId="3" fontId="29" fillId="0" borderId="27" xfId="0" applyNumberFormat="1" applyFont="1" applyFill="1" applyBorder="1" applyAlignment="1">
      <alignment horizontal="center" vertical="center" wrapText="1"/>
    </xf>
    <xf numFmtId="3" fontId="25" fillId="0" borderId="27" xfId="0" applyNumberFormat="1" applyFont="1" applyFill="1" applyBorder="1" applyAlignment="1">
      <alignment horizontal="center" vertical="top" wrapText="1"/>
    </xf>
    <xf numFmtId="164" fontId="25" fillId="0" borderId="27" xfId="0" applyNumberFormat="1" applyFont="1" applyFill="1" applyBorder="1" applyAlignment="1">
      <alignment horizontal="center" vertical="top" wrapText="1"/>
    </xf>
    <xf numFmtId="165" fontId="25" fillId="0" borderId="27" xfId="0" applyNumberFormat="1" applyFont="1" applyFill="1" applyBorder="1" applyAlignment="1">
      <alignment horizontal="center" vertical="top" wrapText="1"/>
    </xf>
    <xf numFmtId="166" fontId="25" fillId="0" borderId="27" xfId="0" applyNumberFormat="1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indent="2"/>
    </xf>
    <xf numFmtId="0" fontId="26" fillId="0" borderId="0" xfId="0" applyFont="1" applyFill="1"/>
    <xf numFmtId="0" fontId="28" fillId="0" borderId="0" xfId="0" applyFont="1" applyFill="1" applyBorder="1" applyAlignment="1">
      <alignment horizontal="left" wrapText="1" indent="2"/>
    </xf>
    <xf numFmtId="3" fontId="28" fillId="0" borderId="27" xfId="0" applyNumberFormat="1" applyFont="1" applyFill="1" applyBorder="1" applyAlignment="1">
      <alignment horizontal="center" vertical="top" wrapText="1"/>
    </xf>
    <xf numFmtId="3" fontId="28" fillId="0" borderId="27" xfId="0" applyNumberFormat="1" applyFont="1" applyFill="1" applyBorder="1" applyAlignment="1">
      <alignment horizontal="center" vertical="top"/>
    </xf>
    <xf numFmtId="0" fontId="30" fillId="0" borderId="0" xfId="73" applyFont="1" applyAlignment="1">
      <alignment horizontal="centerContinuous"/>
    </xf>
    <xf numFmtId="0" fontId="31" fillId="0" borderId="0" xfId="73" applyFont="1" applyAlignment="1">
      <alignment horizontal="centerContinuous"/>
    </xf>
    <xf numFmtId="0" fontId="32" fillId="0" borderId="0" xfId="73" applyFont="1"/>
    <xf numFmtId="0" fontId="31" fillId="39" borderId="23" xfId="73" applyFont="1" applyFill="1" applyBorder="1" applyAlignment="1">
      <alignment horizontal="center"/>
    </xf>
    <xf numFmtId="0" fontId="26" fillId="0" borderId="21" xfId="0" applyFont="1" applyFill="1" applyBorder="1" applyAlignment="1">
      <alignment vertical="center" wrapText="1"/>
    </xf>
    <xf numFmtId="0" fontId="23" fillId="0" borderId="0" xfId="0" applyFont="1"/>
    <xf numFmtId="0" fontId="22" fillId="0" borderId="0" xfId="0" applyFont="1" applyBorder="1"/>
    <xf numFmtId="3" fontId="23" fillId="0" borderId="27" xfId="0" applyNumberFormat="1" applyFont="1" applyBorder="1" applyAlignment="1">
      <alignment horizontal="center"/>
    </xf>
    <xf numFmtId="0" fontId="31" fillId="39" borderId="14" xfId="73" applyFont="1" applyFill="1" applyBorder="1" applyAlignment="1">
      <alignment horizontal="center"/>
    </xf>
    <xf numFmtId="0" fontId="41" fillId="0" borderId="18" xfId="0" applyFont="1" applyBorder="1"/>
    <xf numFmtId="0" fontId="41" fillId="0" borderId="15" xfId="0" applyFont="1" applyBorder="1"/>
    <xf numFmtId="0" fontId="41" fillId="0" borderId="27" xfId="0" applyFont="1" applyBorder="1"/>
    <xf numFmtId="0" fontId="32" fillId="0" borderId="17" xfId="73" applyFont="1" applyBorder="1" applyAlignment="1">
      <alignment horizontal="center" vertical="center"/>
    </xf>
    <xf numFmtId="0" fontId="32" fillId="0" borderId="19" xfId="73" applyFont="1" applyBorder="1" applyAlignment="1">
      <alignment horizontal="center" vertical="center"/>
    </xf>
    <xf numFmtId="0" fontId="32" fillId="0" borderId="0" xfId="73" applyFont="1" applyBorder="1" applyAlignment="1">
      <alignment horizontal="center" vertical="center"/>
    </xf>
  </cellXfs>
  <cellStyles count="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2" xfId="8"/>
    <cellStyle name="20% - Énfasis3" xfId="9"/>
    <cellStyle name="20% - Énfasis4" xfId="10"/>
    <cellStyle name="20% - Énfasis5" xfId="11"/>
    <cellStyle name="20% - Énfasis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/>
    <cellStyle name="40% - Énfasis2" xfId="20"/>
    <cellStyle name="40% - Énfasis3" xfId="21"/>
    <cellStyle name="40% - Énfasis4" xfId="22"/>
    <cellStyle name="40% - Énfasis5" xfId="23"/>
    <cellStyle name="40% - Énfasis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/>
    <cellStyle name="60% - Énfasis2" xfId="32"/>
    <cellStyle name="60% - Énfasis3" xfId="33"/>
    <cellStyle name="60% - Énfasis4" xfId="34"/>
    <cellStyle name="60% - Énfasis5" xfId="35"/>
    <cellStyle name="60% - Énfasis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/>
    <cellStyle name="Calculation" xfId="45"/>
    <cellStyle name="Cálculo" xfId="46"/>
    <cellStyle name="Campo de la tabla dinámica" xfId="47"/>
    <cellStyle name="Categoría de la tabla dinámica" xfId="48"/>
    <cellStyle name="Categoría del Piloto de Datos" xfId="49"/>
    <cellStyle name="Celda de comprobación" xfId="50"/>
    <cellStyle name="Celda vinculada" xfId="51"/>
    <cellStyle name="Check Cell" xfId="52"/>
    <cellStyle name="Encabezado 4" xfId="53"/>
    <cellStyle name="Énfasis1" xfId="54"/>
    <cellStyle name="Énfasis2" xfId="55"/>
    <cellStyle name="Énfasis3" xfId="56"/>
    <cellStyle name="Énfasis4" xfId="57"/>
    <cellStyle name="Énfasis5" xfId="58"/>
    <cellStyle name="Énfasis6" xfId="59"/>
    <cellStyle name="Entrada" xfId="60"/>
    <cellStyle name="Esquina de la tabla dinámica" xfId="61"/>
    <cellStyle name="Euro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" xfId="69"/>
    <cellStyle name="Input" xfId="70"/>
    <cellStyle name="Linked Cell" xfId="71"/>
    <cellStyle name="Neutral" xfId="72" builtinId="28" customBuiltin="1"/>
    <cellStyle name="Normal" xfId="0" builtinId="0"/>
    <cellStyle name="Normal 2" xfId="73"/>
    <cellStyle name="Normal 3" xfId="74"/>
    <cellStyle name="Normal_Entrada Neta MP 2013 anual" xfId="75"/>
    <cellStyle name="Notas" xfId="76"/>
    <cellStyle name="Note" xfId="77"/>
    <cellStyle name="Output" xfId="78"/>
    <cellStyle name="Piloto de Datos Ángulo" xfId="79"/>
    <cellStyle name="Piloto de Datos Campo" xfId="80"/>
    <cellStyle name="Piloto de Datos Resultado" xfId="81"/>
    <cellStyle name="Piloto de Datos Título" xfId="82"/>
    <cellStyle name="Piloto de Datos Valor" xfId="83"/>
    <cellStyle name="Resultado de la tabla dinámica" xfId="84"/>
    <cellStyle name="Salida" xfId="85"/>
    <cellStyle name="Texto de advertencia" xfId="86"/>
    <cellStyle name="Texto explicativo" xfId="87"/>
    <cellStyle name="Title" xfId="88"/>
    <cellStyle name="Título" xfId="89"/>
    <cellStyle name="Título 1" xfId="90"/>
    <cellStyle name="Título 2" xfId="91"/>
    <cellStyle name="Título 3" xfId="92"/>
    <cellStyle name="Título de la tabla dinámica" xfId="93"/>
    <cellStyle name="Total" xfId="94" builtinId="25" customBuiltin="1"/>
    <cellStyle name="Valor de la tabla dinámica" xfId="95"/>
    <cellStyle name="Warning Text" xfId="9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zoomScale="120" zoomScaleNormal="120" zoomScaleSheetLayoutView="100" workbookViewId="0">
      <pane ySplit="4" topLeftCell="A5" activePane="bottomLeft" state="frozen"/>
      <selection pane="bottomLeft"/>
    </sheetView>
  </sheetViews>
  <sheetFormatPr baseColWidth="10" defaultRowHeight="15.75"/>
  <cols>
    <col min="1" max="1" width="11.125" style="106" customWidth="1"/>
    <col min="2" max="2" width="60.25" style="106" customWidth="1"/>
    <col min="3" max="16384" width="11" style="106"/>
  </cols>
  <sheetData>
    <row r="1" spans="1:2" ht="20.25">
      <c r="A1" s="104" t="s">
        <v>136</v>
      </c>
      <c r="B1" s="105"/>
    </row>
    <row r="2" spans="1:2" ht="20.25">
      <c r="A2" s="104" t="s">
        <v>139</v>
      </c>
      <c r="B2" s="105"/>
    </row>
    <row r="4" spans="1:2">
      <c r="A4" s="107" t="s">
        <v>137</v>
      </c>
      <c r="B4" s="112" t="s">
        <v>138</v>
      </c>
    </row>
    <row r="5" spans="1:2">
      <c r="A5" s="116">
        <v>1</v>
      </c>
      <c r="B5" s="113" t="s">
        <v>141</v>
      </c>
    </row>
    <row r="6" spans="1:2">
      <c r="A6" s="117"/>
      <c r="B6" s="114" t="s">
        <v>142</v>
      </c>
    </row>
    <row r="7" spans="1:2">
      <c r="A7" s="116">
        <v>2</v>
      </c>
      <c r="B7" s="113" t="s">
        <v>143</v>
      </c>
    </row>
    <row r="8" spans="1:2">
      <c r="A8" s="118"/>
      <c r="B8" s="115" t="s">
        <v>144</v>
      </c>
    </row>
    <row r="9" spans="1:2">
      <c r="A9" s="118"/>
      <c r="B9" s="115" t="s">
        <v>142</v>
      </c>
    </row>
    <row r="10" spans="1:2">
      <c r="A10" s="116">
        <v>3</v>
      </c>
      <c r="B10" s="113" t="s">
        <v>145</v>
      </c>
    </row>
    <row r="11" spans="1:2">
      <c r="A11" s="117"/>
      <c r="B11" s="114" t="s">
        <v>142</v>
      </c>
    </row>
    <row r="12" spans="1:2">
      <c r="A12" s="116">
        <v>4</v>
      </c>
      <c r="B12" s="113" t="s">
        <v>146</v>
      </c>
    </row>
    <row r="13" spans="1:2">
      <c r="A13" s="117"/>
      <c r="B13" s="114" t="s">
        <v>142</v>
      </c>
    </row>
    <row r="14" spans="1:2">
      <c r="A14" s="116">
        <v>5</v>
      </c>
      <c r="B14" s="113" t="s">
        <v>147</v>
      </c>
    </row>
    <row r="15" spans="1:2">
      <c r="A15" s="117"/>
      <c r="B15" s="114" t="s">
        <v>142</v>
      </c>
    </row>
    <row r="16" spans="1:2">
      <c r="A16" s="116">
        <v>6</v>
      </c>
      <c r="B16" s="113" t="s">
        <v>148</v>
      </c>
    </row>
    <row r="17" spans="1:2">
      <c r="A17" s="117"/>
      <c r="B17" s="114" t="s">
        <v>142</v>
      </c>
    </row>
    <row r="18" spans="1:2">
      <c r="A18" s="116">
        <v>7</v>
      </c>
      <c r="B18" s="113" t="s">
        <v>149</v>
      </c>
    </row>
    <row r="19" spans="1:2">
      <c r="A19" s="117"/>
      <c r="B19" s="114" t="s">
        <v>142</v>
      </c>
    </row>
  </sheetData>
  <mergeCells count="7">
    <mergeCell ref="A16:A17"/>
    <mergeCell ref="A18:A19"/>
    <mergeCell ref="A5:A6"/>
    <mergeCell ref="A7:A9"/>
    <mergeCell ref="A10:A11"/>
    <mergeCell ref="A12:A13"/>
    <mergeCell ref="A14:A15"/>
  </mergeCells>
  <phoneticPr fontId="21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80" zoomScaleNormal="80" zoomScaleSheetLayoutView="75" workbookViewId="0">
      <pane ySplit="6" topLeftCell="A7" activePane="bottomLeft" state="frozen"/>
      <selection pane="bottomLeft"/>
    </sheetView>
  </sheetViews>
  <sheetFormatPr baseColWidth="10" defaultColWidth="14.75" defaultRowHeight="18.75"/>
  <cols>
    <col min="1" max="1" width="72.125" style="2" bestFit="1" customWidth="1"/>
    <col min="2" max="2" width="16.125" style="2" customWidth="1"/>
    <col min="3" max="3" width="21.125" style="2" customWidth="1"/>
    <col min="4" max="4" width="17" style="2" customWidth="1"/>
    <col min="5" max="5" width="18.125" style="2" customWidth="1"/>
    <col min="6" max="6" width="18.5" style="2" customWidth="1"/>
    <col min="7" max="7" width="14.75" style="62"/>
    <col min="8" max="16384" width="14.75" style="2"/>
  </cols>
  <sheetData>
    <row r="1" spans="1:6">
      <c r="A1" s="28" t="s">
        <v>115</v>
      </c>
    </row>
    <row r="3" spans="1:6" ht="18.75" customHeight="1">
      <c r="A3" s="60" t="s">
        <v>129</v>
      </c>
      <c r="B3" s="60"/>
      <c r="C3" s="60"/>
      <c r="D3" s="60"/>
      <c r="E3" s="60"/>
      <c r="F3" s="60"/>
    </row>
    <row r="4" spans="1:6">
      <c r="A4" s="61" t="s">
        <v>110</v>
      </c>
      <c r="B4" s="61"/>
      <c r="C4" s="61"/>
      <c r="D4" s="61"/>
      <c r="E4" s="61"/>
      <c r="F4" s="61"/>
    </row>
    <row r="6" spans="1:6" ht="84" customHeight="1">
      <c r="A6" s="21" t="s">
        <v>66</v>
      </c>
      <c r="B6" s="4" t="s">
        <v>16</v>
      </c>
      <c r="C6" s="4" t="s">
        <v>156</v>
      </c>
      <c r="D6" s="4" t="s">
        <v>111</v>
      </c>
      <c r="E6" s="4" t="s">
        <v>112</v>
      </c>
      <c r="F6" s="4" t="s">
        <v>113</v>
      </c>
    </row>
    <row r="7" spans="1:6">
      <c r="A7" s="22"/>
      <c r="B7" s="23"/>
      <c r="C7" s="23"/>
      <c r="D7" s="23"/>
      <c r="E7" s="23"/>
      <c r="F7" s="23"/>
    </row>
    <row r="8" spans="1:6">
      <c r="A8" s="19" t="s">
        <v>0</v>
      </c>
      <c r="B8" s="65">
        <f>SUM(C8:F8)</f>
        <v>82</v>
      </c>
      <c r="C8" s="65">
        <v>42</v>
      </c>
      <c r="D8" s="65">
        <v>40</v>
      </c>
      <c r="E8" s="65">
        <v>0</v>
      </c>
      <c r="F8" s="65">
        <v>0</v>
      </c>
    </row>
    <row r="9" spans="1:6">
      <c r="A9" s="18"/>
      <c r="B9" s="66"/>
      <c r="C9" s="65"/>
      <c r="D9" s="65"/>
      <c r="E9" s="65"/>
      <c r="F9" s="65"/>
    </row>
    <row r="10" spans="1:6">
      <c r="A10" s="19" t="s">
        <v>1</v>
      </c>
      <c r="B10" s="65">
        <f>SUM(B11:B12)</f>
        <v>1491</v>
      </c>
      <c r="C10" s="65">
        <f>SUM(C11:C12)</f>
        <v>765</v>
      </c>
      <c r="D10" s="65">
        <f>SUM(D11:D12)</f>
        <v>398</v>
      </c>
      <c r="E10" s="65">
        <f>SUM(E11:E12)</f>
        <v>122</v>
      </c>
      <c r="F10" s="65">
        <f>SUM(F11:F12)</f>
        <v>206</v>
      </c>
    </row>
    <row r="11" spans="1:6">
      <c r="A11" s="24" t="s">
        <v>2</v>
      </c>
      <c r="B11" s="66">
        <f t="shared" ref="B11:B35" si="0">SUM(C11:F11)</f>
        <v>1491</v>
      </c>
      <c r="C11" s="66">
        <v>765</v>
      </c>
      <c r="D11" s="66">
        <v>398</v>
      </c>
      <c r="E11" s="66">
        <v>122</v>
      </c>
      <c r="F11" s="66">
        <v>206</v>
      </c>
    </row>
    <row r="12" spans="1:6">
      <c r="A12" s="18" t="s">
        <v>3</v>
      </c>
      <c r="B12" s="66">
        <f t="shared" si="0"/>
        <v>0</v>
      </c>
      <c r="C12" s="66">
        <v>0</v>
      </c>
      <c r="D12" s="66">
        <v>0</v>
      </c>
      <c r="E12" s="66">
        <v>0</v>
      </c>
      <c r="F12" s="66">
        <v>0</v>
      </c>
    </row>
    <row r="13" spans="1:6">
      <c r="A13" s="18"/>
      <c r="B13" s="66"/>
      <c r="C13" s="66"/>
      <c r="D13" s="66"/>
      <c r="E13" s="66"/>
      <c r="F13" s="66"/>
    </row>
    <row r="14" spans="1:6">
      <c r="A14" s="19" t="s">
        <v>4</v>
      </c>
      <c r="B14" s="65">
        <f t="shared" si="0"/>
        <v>51</v>
      </c>
      <c r="C14" s="65">
        <v>31</v>
      </c>
      <c r="D14" s="65">
        <v>12</v>
      </c>
      <c r="E14" s="65">
        <v>5</v>
      </c>
      <c r="F14" s="65">
        <v>3</v>
      </c>
    </row>
    <row r="15" spans="1:6">
      <c r="A15" s="18"/>
      <c r="B15" s="66"/>
      <c r="C15" s="65"/>
      <c r="D15" s="65"/>
      <c r="E15" s="65"/>
      <c r="F15" s="65"/>
    </row>
    <row r="16" spans="1:6">
      <c r="A16" s="19" t="s">
        <v>5</v>
      </c>
      <c r="B16" s="65">
        <f>SUM(B17:B20,B29:B33)</f>
        <v>1437</v>
      </c>
      <c r="C16" s="65">
        <f>SUM(C17:C20,C29:C33)</f>
        <v>753</v>
      </c>
      <c r="D16" s="65">
        <f>SUM(D17:D20,D29:D33)</f>
        <v>414</v>
      </c>
      <c r="E16" s="65">
        <f>SUM(E17:E20,E29:E33)</f>
        <v>118</v>
      </c>
      <c r="F16" s="65">
        <f>SUM(F17:F20,F29:F33)</f>
        <v>152</v>
      </c>
    </row>
    <row r="17" spans="1:6">
      <c r="A17" s="18" t="s">
        <v>6</v>
      </c>
      <c r="B17" s="66">
        <f t="shared" si="0"/>
        <v>501</v>
      </c>
      <c r="C17" s="66">
        <v>298</v>
      </c>
      <c r="D17" s="66">
        <v>136</v>
      </c>
      <c r="E17" s="66">
        <v>34</v>
      </c>
      <c r="F17" s="66">
        <v>33</v>
      </c>
    </row>
    <row r="18" spans="1:6">
      <c r="A18" s="18" t="s">
        <v>7</v>
      </c>
      <c r="B18" s="66">
        <f t="shared" si="0"/>
        <v>258</v>
      </c>
      <c r="C18" s="66">
        <v>125</v>
      </c>
      <c r="D18" s="66">
        <v>78</v>
      </c>
      <c r="E18" s="66">
        <v>21</v>
      </c>
      <c r="F18" s="66">
        <v>34</v>
      </c>
    </row>
    <row r="19" spans="1:6">
      <c r="A19" s="18" t="s">
        <v>105</v>
      </c>
      <c r="B19" s="66">
        <f t="shared" si="0"/>
        <v>5</v>
      </c>
      <c r="C19" s="66">
        <v>2</v>
      </c>
      <c r="D19" s="66">
        <v>3</v>
      </c>
      <c r="E19" s="66">
        <v>0</v>
      </c>
      <c r="F19" s="66">
        <v>0</v>
      </c>
    </row>
    <row r="20" spans="1:6">
      <c r="A20" s="25" t="s">
        <v>8</v>
      </c>
      <c r="B20" s="66">
        <f t="shared" si="0"/>
        <v>599</v>
      </c>
      <c r="C20" s="66">
        <v>305</v>
      </c>
      <c r="D20" s="66">
        <v>173</v>
      </c>
      <c r="E20" s="66">
        <v>55</v>
      </c>
      <c r="F20" s="66">
        <v>66</v>
      </c>
    </row>
    <row r="21" spans="1:6">
      <c r="A21" s="64" t="s">
        <v>9</v>
      </c>
      <c r="B21" s="67">
        <f t="shared" si="0"/>
        <v>23</v>
      </c>
      <c r="C21" s="67">
        <v>13</v>
      </c>
      <c r="D21" s="67">
        <v>3</v>
      </c>
      <c r="E21" s="67">
        <v>6</v>
      </c>
      <c r="F21" s="67">
        <v>1</v>
      </c>
    </row>
    <row r="22" spans="1:6">
      <c r="A22" s="64" t="s">
        <v>10</v>
      </c>
      <c r="B22" s="67">
        <f t="shared" si="0"/>
        <v>270</v>
      </c>
      <c r="C22" s="67">
        <v>159</v>
      </c>
      <c r="D22" s="67">
        <v>67</v>
      </c>
      <c r="E22" s="67">
        <v>21</v>
      </c>
      <c r="F22" s="67">
        <v>23</v>
      </c>
    </row>
    <row r="23" spans="1:6">
      <c r="A23" s="64" t="s">
        <v>150</v>
      </c>
      <c r="B23" s="67">
        <f t="shared" si="0"/>
        <v>47</v>
      </c>
      <c r="C23" s="67">
        <v>9</v>
      </c>
      <c r="D23" s="67">
        <v>26</v>
      </c>
      <c r="E23" s="67">
        <v>6</v>
      </c>
      <c r="F23" s="67">
        <v>6</v>
      </c>
    </row>
    <row r="24" spans="1:6">
      <c r="A24" s="64" t="s">
        <v>11</v>
      </c>
      <c r="B24" s="67">
        <f t="shared" si="0"/>
        <v>33</v>
      </c>
      <c r="C24" s="67">
        <v>13</v>
      </c>
      <c r="D24" s="67">
        <v>12</v>
      </c>
      <c r="E24" s="67">
        <v>8</v>
      </c>
      <c r="F24" s="67">
        <v>0</v>
      </c>
    </row>
    <row r="25" spans="1:6">
      <c r="A25" s="64" t="s">
        <v>12</v>
      </c>
      <c r="B25" s="67">
        <f t="shared" si="0"/>
        <v>14</v>
      </c>
      <c r="C25" s="67">
        <v>9</v>
      </c>
      <c r="D25" s="67">
        <v>3</v>
      </c>
      <c r="E25" s="67">
        <v>2</v>
      </c>
      <c r="F25" s="67">
        <v>0</v>
      </c>
    </row>
    <row r="26" spans="1:6">
      <c r="A26" s="64" t="s">
        <v>13</v>
      </c>
      <c r="B26" s="67">
        <f t="shared" si="0"/>
        <v>131</v>
      </c>
      <c r="C26" s="67">
        <v>59</v>
      </c>
      <c r="D26" s="67">
        <v>49</v>
      </c>
      <c r="E26" s="67">
        <v>11</v>
      </c>
      <c r="F26" s="67">
        <v>12</v>
      </c>
    </row>
    <row r="27" spans="1:6">
      <c r="A27" s="64" t="s">
        <v>151</v>
      </c>
      <c r="B27" s="67">
        <f t="shared" si="0"/>
        <v>6</v>
      </c>
      <c r="C27" s="67">
        <v>2</v>
      </c>
      <c r="D27" s="67">
        <v>1</v>
      </c>
      <c r="E27" s="67">
        <v>0</v>
      </c>
      <c r="F27" s="67">
        <v>3</v>
      </c>
    </row>
    <row r="28" spans="1:6">
      <c r="A28" s="64" t="s">
        <v>152</v>
      </c>
      <c r="B28" s="67">
        <f t="shared" si="0"/>
        <v>75</v>
      </c>
      <c r="C28" s="67">
        <v>41</v>
      </c>
      <c r="D28" s="67">
        <v>12</v>
      </c>
      <c r="E28" s="67">
        <v>1</v>
      </c>
      <c r="F28" s="67">
        <v>21</v>
      </c>
    </row>
    <row r="29" spans="1:6">
      <c r="A29" s="25" t="s">
        <v>14</v>
      </c>
      <c r="B29" s="66">
        <f t="shared" si="0"/>
        <v>36</v>
      </c>
      <c r="C29" s="66">
        <v>9</v>
      </c>
      <c r="D29" s="66">
        <v>11</v>
      </c>
      <c r="E29" s="66">
        <v>8</v>
      </c>
      <c r="F29" s="66">
        <v>8</v>
      </c>
    </row>
    <row r="30" spans="1:6">
      <c r="A30" s="25" t="s">
        <v>153</v>
      </c>
      <c r="B30" s="66">
        <f t="shared" si="0"/>
        <v>25</v>
      </c>
      <c r="C30" s="66">
        <v>7</v>
      </c>
      <c r="D30" s="66">
        <v>7</v>
      </c>
      <c r="E30" s="66">
        <v>0</v>
      </c>
      <c r="F30" s="66">
        <v>11</v>
      </c>
    </row>
    <row r="31" spans="1:6">
      <c r="A31" s="25" t="s">
        <v>88</v>
      </c>
      <c r="B31" s="66">
        <f t="shared" si="0"/>
        <v>1</v>
      </c>
      <c r="C31" s="66">
        <v>0</v>
      </c>
      <c r="D31" s="66">
        <v>1</v>
      </c>
      <c r="E31" s="66">
        <v>0</v>
      </c>
      <c r="F31" s="66">
        <v>0</v>
      </c>
    </row>
    <row r="32" spans="1:6">
      <c r="A32" s="25" t="s">
        <v>78</v>
      </c>
      <c r="B32" s="66">
        <f t="shared" si="0"/>
        <v>2</v>
      </c>
      <c r="C32" s="66">
        <v>1</v>
      </c>
      <c r="D32" s="66">
        <v>1</v>
      </c>
      <c r="E32" s="66">
        <v>0</v>
      </c>
      <c r="F32" s="66">
        <v>0</v>
      </c>
    </row>
    <row r="33" spans="1:12">
      <c r="A33" s="18" t="s">
        <v>15</v>
      </c>
      <c r="B33" s="66">
        <f t="shared" si="0"/>
        <v>10</v>
      </c>
      <c r="C33" s="66">
        <v>6</v>
      </c>
      <c r="D33" s="66">
        <v>4</v>
      </c>
      <c r="E33" s="66">
        <v>0</v>
      </c>
      <c r="F33" s="66">
        <v>0</v>
      </c>
    </row>
    <row r="34" spans="1:12">
      <c r="A34" s="18"/>
      <c r="B34" s="66"/>
      <c r="C34" s="65"/>
      <c r="D34" s="65"/>
      <c r="E34" s="65"/>
      <c r="F34" s="65"/>
      <c r="H34" s="62"/>
      <c r="I34" s="62"/>
      <c r="J34" s="62"/>
      <c r="K34" s="62"/>
      <c r="L34" s="62"/>
    </row>
    <row r="35" spans="1:12">
      <c r="A35" s="19" t="s">
        <v>114</v>
      </c>
      <c r="B35" s="65">
        <f t="shared" si="0"/>
        <v>187</v>
      </c>
      <c r="C35" s="65">
        <v>85</v>
      </c>
      <c r="D35" s="65">
        <v>36</v>
      </c>
      <c r="E35" s="65">
        <v>9</v>
      </c>
      <c r="F35" s="65">
        <v>57</v>
      </c>
    </row>
    <row r="36" spans="1:12" s="62" customFormat="1">
      <c r="A36" s="26"/>
      <c r="B36" s="27"/>
      <c r="C36" s="27"/>
      <c r="D36" s="27"/>
      <c r="E36" s="27"/>
      <c r="F36" s="27"/>
      <c r="H36" s="2"/>
      <c r="I36" s="2"/>
      <c r="J36" s="2"/>
      <c r="K36" s="2"/>
      <c r="L36" s="2"/>
    </row>
    <row r="37" spans="1:12">
      <c r="A37" s="63" t="s">
        <v>74</v>
      </c>
    </row>
  </sheetData>
  <phoneticPr fontId="21" type="noConversion"/>
  <printOptions horizontalCentered="1" verticalCentered="1"/>
  <pageMargins left="0" right="0" top="0" bottom="0" header="0" footer="0"/>
  <pageSetup paperSize="223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11.5" defaultRowHeight="18.75"/>
  <cols>
    <col min="1" max="1" width="88" style="2" customWidth="1"/>
    <col min="2" max="2" width="17.25" style="2" customWidth="1"/>
    <col min="3" max="3" width="21.375" style="2" customWidth="1"/>
    <col min="4" max="6" width="18.875" style="2" customWidth="1"/>
    <col min="7" max="7" width="11.5" style="62"/>
    <col min="8" max="16384" width="11.5" style="2"/>
  </cols>
  <sheetData>
    <row r="1" spans="1:6">
      <c r="A1" s="28" t="s">
        <v>116</v>
      </c>
    </row>
    <row r="3" spans="1:6" ht="18.75" customHeight="1">
      <c r="A3" s="60" t="s">
        <v>71</v>
      </c>
      <c r="B3" s="60"/>
      <c r="C3" s="60"/>
      <c r="D3" s="60"/>
      <c r="E3" s="60"/>
      <c r="F3" s="60"/>
    </row>
    <row r="4" spans="1:6">
      <c r="A4" s="61" t="s">
        <v>70</v>
      </c>
      <c r="B4" s="61"/>
      <c r="C4" s="61"/>
      <c r="D4" s="61"/>
      <c r="E4" s="61"/>
      <c r="F4" s="61"/>
    </row>
    <row r="5" spans="1:6">
      <c r="A5" s="61" t="s">
        <v>110</v>
      </c>
      <c r="B5" s="61"/>
      <c r="C5" s="61"/>
      <c r="D5" s="61"/>
      <c r="E5" s="61"/>
      <c r="F5" s="61"/>
    </row>
    <row r="7" spans="1:6" ht="78.75" customHeight="1">
      <c r="A7" s="29" t="s">
        <v>67</v>
      </c>
      <c r="B7" s="4" t="s">
        <v>16</v>
      </c>
      <c r="C7" s="4" t="s">
        <v>156</v>
      </c>
      <c r="D7" s="4" t="s">
        <v>111</v>
      </c>
      <c r="E7" s="4" t="s">
        <v>112</v>
      </c>
      <c r="F7" s="4" t="s">
        <v>113</v>
      </c>
    </row>
    <row r="8" spans="1:6">
      <c r="A8" s="29"/>
      <c r="B8" s="43"/>
      <c r="C8" s="44"/>
      <c r="D8" s="45"/>
      <c r="E8" s="44"/>
      <c r="F8" s="45"/>
    </row>
    <row r="9" spans="1:6">
      <c r="A9" s="31" t="s">
        <v>16</v>
      </c>
      <c r="B9" s="69">
        <f>SUM(B11,B19,B22,B25,B38,B41,B44,B49,B52,B57,B60,B66,B70,B73,B77,B81)</f>
        <v>1491</v>
      </c>
      <c r="C9" s="69">
        <f>SUM(C11,C19,C22,C25,C38,C41,C44,C49,C52,C57,C60,C66,C70,C73,C77,C81)</f>
        <v>765</v>
      </c>
      <c r="D9" s="69">
        <f>SUM(D11,D19,D22,D25,D38,D41,D44,D49,D52,D57,D60,D66,D70,D73,D77,D81)</f>
        <v>398</v>
      </c>
      <c r="E9" s="69">
        <f>SUM(E11,E19,E22,E25,E38,E41,E44,E49,E52,E57,E60,E66,E70,E73,E77,E81)</f>
        <v>122</v>
      </c>
      <c r="F9" s="69">
        <f>SUM(F11,F19,F22,F25,F38,F41,F44,F49,F52,F57,F60,F66,F70,F73,F77,F81)</f>
        <v>206</v>
      </c>
    </row>
    <row r="10" spans="1:6">
      <c r="A10" s="30"/>
      <c r="B10" s="69"/>
      <c r="C10" s="69"/>
      <c r="D10" s="69"/>
      <c r="E10" s="69"/>
      <c r="F10" s="69"/>
    </row>
    <row r="11" spans="1:6">
      <c r="A11" s="31" t="s">
        <v>24</v>
      </c>
      <c r="B11" s="70">
        <f>SUM(B12:B17)</f>
        <v>332</v>
      </c>
      <c r="C11" s="70">
        <f>SUM(C12:C17)</f>
        <v>176</v>
      </c>
      <c r="D11" s="70">
        <f>SUM(D12:D17)</f>
        <v>100</v>
      </c>
      <c r="E11" s="70">
        <f>SUM(E12:E17)</f>
        <v>20</v>
      </c>
      <c r="F11" s="65">
        <f>SUM(F12:F17)</f>
        <v>36</v>
      </c>
    </row>
    <row r="12" spans="1:6">
      <c r="A12" s="32" t="s">
        <v>25</v>
      </c>
      <c r="B12" s="71">
        <f>SUM(C12:F12)</f>
        <v>132</v>
      </c>
      <c r="C12" s="66">
        <v>47</v>
      </c>
      <c r="D12" s="66">
        <v>35</v>
      </c>
      <c r="E12" s="66">
        <v>15</v>
      </c>
      <c r="F12" s="66">
        <v>35</v>
      </c>
    </row>
    <row r="13" spans="1:6">
      <c r="A13" s="32" t="s">
        <v>92</v>
      </c>
      <c r="B13" s="71">
        <f t="shared" ref="B13:B75" si="0">SUM(C13:F13)</f>
        <v>1</v>
      </c>
      <c r="C13" s="66">
        <v>0</v>
      </c>
      <c r="D13" s="66">
        <v>1</v>
      </c>
      <c r="E13" s="66">
        <v>0</v>
      </c>
      <c r="F13" s="66">
        <v>0</v>
      </c>
    </row>
    <row r="14" spans="1:6">
      <c r="A14" s="32" t="s">
        <v>64</v>
      </c>
      <c r="B14" s="71">
        <f t="shared" si="0"/>
        <v>22</v>
      </c>
      <c r="C14" s="66">
        <v>6</v>
      </c>
      <c r="D14" s="66">
        <v>14</v>
      </c>
      <c r="E14" s="66">
        <v>2</v>
      </c>
      <c r="F14" s="66">
        <v>0</v>
      </c>
    </row>
    <row r="15" spans="1:6">
      <c r="A15" s="32" t="s">
        <v>82</v>
      </c>
      <c r="B15" s="71">
        <f t="shared" si="0"/>
        <v>1</v>
      </c>
      <c r="C15" s="66">
        <v>1</v>
      </c>
      <c r="D15" s="66">
        <v>0</v>
      </c>
      <c r="E15" s="66">
        <v>0</v>
      </c>
      <c r="F15" s="66">
        <v>0</v>
      </c>
    </row>
    <row r="16" spans="1:6">
      <c r="A16" s="32" t="s">
        <v>26</v>
      </c>
      <c r="B16" s="71">
        <f t="shared" si="0"/>
        <v>168</v>
      </c>
      <c r="C16" s="66">
        <v>115</v>
      </c>
      <c r="D16" s="66">
        <v>49</v>
      </c>
      <c r="E16" s="66">
        <v>3</v>
      </c>
      <c r="F16" s="66">
        <v>1</v>
      </c>
    </row>
    <row r="17" spans="1:6">
      <c r="A17" s="30" t="s">
        <v>27</v>
      </c>
      <c r="B17" s="71">
        <f t="shared" si="0"/>
        <v>8</v>
      </c>
      <c r="C17" s="66">
        <v>7</v>
      </c>
      <c r="D17" s="66">
        <v>1</v>
      </c>
      <c r="E17" s="66">
        <v>0</v>
      </c>
      <c r="F17" s="66">
        <v>0</v>
      </c>
    </row>
    <row r="18" spans="1:6">
      <c r="A18" s="32"/>
      <c r="B18" s="71"/>
      <c r="C18" s="72"/>
      <c r="D18" s="72"/>
      <c r="E18" s="72"/>
      <c r="F18" s="72"/>
    </row>
    <row r="19" spans="1:6">
      <c r="A19" s="31" t="s">
        <v>28</v>
      </c>
      <c r="B19" s="70">
        <f>SUM(B20)</f>
        <v>19</v>
      </c>
      <c r="C19" s="70">
        <f>SUM(C20)</f>
        <v>13</v>
      </c>
      <c r="D19" s="70">
        <f>SUM(D20)</f>
        <v>0</v>
      </c>
      <c r="E19" s="70">
        <f>SUM(E20)</f>
        <v>2</v>
      </c>
      <c r="F19" s="65">
        <f>SUM(F20)</f>
        <v>4</v>
      </c>
    </row>
    <row r="20" spans="1:6">
      <c r="A20" s="32" t="s">
        <v>29</v>
      </c>
      <c r="B20" s="71">
        <f t="shared" si="0"/>
        <v>19</v>
      </c>
      <c r="C20" s="66">
        <v>13</v>
      </c>
      <c r="D20" s="66">
        <v>0</v>
      </c>
      <c r="E20" s="66">
        <v>2</v>
      </c>
      <c r="F20" s="66">
        <v>4</v>
      </c>
    </row>
    <row r="21" spans="1:6">
      <c r="A21" s="32"/>
      <c r="B21" s="71"/>
      <c r="C21" s="72"/>
      <c r="D21" s="72"/>
      <c r="E21" s="72"/>
      <c r="F21" s="72"/>
    </row>
    <row r="22" spans="1:6">
      <c r="A22" s="31" t="s">
        <v>30</v>
      </c>
      <c r="B22" s="70">
        <f>SUM(B23)</f>
        <v>19</v>
      </c>
      <c r="C22" s="70">
        <f>SUM(C23)</f>
        <v>9</v>
      </c>
      <c r="D22" s="70">
        <f>SUM(D23)</f>
        <v>4</v>
      </c>
      <c r="E22" s="70">
        <f>SUM(E23)</f>
        <v>4</v>
      </c>
      <c r="F22" s="65">
        <f>SUM(F23)</f>
        <v>2</v>
      </c>
    </row>
    <row r="23" spans="1:6">
      <c r="A23" s="32" t="s">
        <v>31</v>
      </c>
      <c r="B23" s="71">
        <f t="shared" si="0"/>
        <v>19</v>
      </c>
      <c r="C23" s="66">
        <v>9</v>
      </c>
      <c r="D23" s="66">
        <v>4</v>
      </c>
      <c r="E23" s="66">
        <v>4</v>
      </c>
      <c r="F23" s="66">
        <v>2</v>
      </c>
    </row>
    <row r="24" spans="1:6">
      <c r="A24" s="33"/>
      <c r="B24" s="71"/>
      <c r="C24" s="72"/>
      <c r="D24" s="72"/>
      <c r="E24" s="72"/>
      <c r="F24" s="72"/>
    </row>
    <row r="25" spans="1:6">
      <c r="A25" s="31" t="s">
        <v>32</v>
      </c>
      <c r="B25" s="70">
        <f>SUM(B26:B36)</f>
        <v>368</v>
      </c>
      <c r="C25" s="70">
        <f>SUM(C26:C36)</f>
        <v>188</v>
      </c>
      <c r="D25" s="70">
        <f>SUM(D26:D36)</f>
        <v>94</v>
      </c>
      <c r="E25" s="70">
        <f>SUM(E26:E36)</f>
        <v>24</v>
      </c>
      <c r="F25" s="65">
        <f>SUM(F26:F36)</f>
        <v>62</v>
      </c>
    </row>
    <row r="26" spans="1:6">
      <c r="A26" s="34" t="s">
        <v>33</v>
      </c>
      <c r="B26" s="71">
        <f t="shared" si="0"/>
        <v>56</v>
      </c>
      <c r="C26" s="66">
        <v>27</v>
      </c>
      <c r="D26" s="66">
        <v>18</v>
      </c>
      <c r="E26" s="66">
        <v>4</v>
      </c>
      <c r="F26" s="66">
        <v>7</v>
      </c>
    </row>
    <row r="27" spans="1:6">
      <c r="A27" s="34" t="s">
        <v>62</v>
      </c>
      <c r="B27" s="71">
        <f t="shared" si="0"/>
        <v>6</v>
      </c>
      <c r="C27" s="66">
        <v>5</v>
      </c>
      <c r="D27" s="66">
        <v>1</v>
      </c>
      <c r="E27" s="66">
        <v>0</v>
      </c>
      <c r="F27" s="66">
        <v>0</v>
      </c>
    </row>
    <row r="28" spans="1:6">
      <c r="A28" s="32" t="s">
        <v>17</v>
      </c>
      <c r="B28" s="71">
        <f t="shared" si="0"/>
        <v>109</v>
      </c>
      <c r="C28" s="66">
        <v>46</v>
      </c>
      <c r="D28" s="66">
        <v>28</v>
      </c>
      <c r="E28" s="66">
        <v>13</v>
      </c>
      <c r="F28" s="66">
        <v>22</v>
      </c>
    </row>
    <row r="29" spans="1:6">
      <c r="A29" s="32" t="s">
        <v>34</v>
      </c>
      <c r="B29" s="71">
        <f t="shared" si="0"/>
        <v>6</v>
      </c>
      <c r="C29" s="66">
        <v>2</v>
      </c>
      <c r="D29" s="66">
        <v>2</v>
      </c>
      <c r="E29" s="66">
        <v>1</v>
      </c>
      <c r="F29" s="66">
        <v>1</v>
      </c>
    </row>
    <row r="30" spans="1:6">
      <c r="A30" s="32" t="s">
        <v>89</v>
      </c>
      <c r="B30" s="71">
        <f t="shared" si="0"/>
        <v>2</v>
      </c>
      <c r="C30" s="66">
        <v>0</v>
      </c>
      <c r="D30" s="66">
        <v>2</v>
      </c>
      <c r="E30" s="66">
        <v>0</v>
      </c>
      <c r="F30" s="66">
        <v>0</v>
      </c>
    </row>
    <row r="31" spans="1:6">
      <c r="A31" s="30" t="s">
        <v>35</v>
      </c>
      <c r="B31" s="71">
        <f t="shared" si="0"/>
        <v>127</v>
      </c>
      <c r="C31" s="66">
        <v>76</v>
      </c>
      <c r="D31" s="66">
        <v>26</v>
      </c>
      <c r="E31" s="66">
        <v>5</v>
      </c>
      <c r="F31" s="66">
        <v>20</v>
      </c>
    </row>
    <row r="32" spans="1:6">
      <c r="A32" s="30" t="s">
        <v>36</v>
      </c>
      <c r="B32" s="71">
        <f t="shared" si="0"/>
        <v>33</v>
      </c>
      <c r="C32" s="66">
        <v>22</v>
      </c>
      <c r="D32" s="66">
        <v>7</v>
      </c>
      <c r="E32" s="66">
        <v>0</v>
      </c>
      <c r="F32" s="66">
        <v>4</v>
      </c>
    </row>
    <row r="33" spans="1:6">
      <c r="A33" s="30" t="s">
        <v>97</v>
      </c>
      <c r="B33" s="71">
        <f t="shared" si="0"/>
        <v>2</v>
      </c>
      <c r="C33" s="66">
        <v>0</v>
      </c>
      <c r="D33" s="66">
        <v>2</v>
      </c>
      <c r="E33" s="66">
        <v>0</v>
      </c>
      <c r="F33" s="66">
        <v>0</v>
      </c>
    </row>
    <row r="34" spans="1:6">
      <c r="A34" s="30" t="s">
        <v>63</v>
      </c>
      <c r="B34" s="71">
        <f t="shared" si="0"/>
        <v>8</v>
      </c>
      <c r="C34" s="66">
        <v>4</v>
      </c>
      <c r="D34" s="66">
        <v>3</v>
      </c>
      <c r="E34" s="66">
        <v>0</v>
      </c>
      <c r="F34" s="66">
        <v>1</v>
      </c>
    </row>
    <row r="35" spans="1:6">
      <c r="A35" s="30" t="s">
        <v>60</v>
      </c>
      <c r="B35" s="71">
        <f t="shared" si="0"/>
        <v>18</v>
      </c>
      <c r="C35" s="66">
        <v>6</v>
      </c>
      <c r="D35" s="66">
        <v>4</v>
      </c>
      <c r="E35" s="66">
        <v>1</v>
      </c>
      <c r="F35" s="66">
        <v>7</v>
      </c>
    </row>
    <row r="36" spans="1:6">
      <c r="A36" s="30" t="s">
        <v>98</v>
      </c>
      <c r="B36" s="71">
        <f t="shared" si="0"/>
        <v>1</v>
      </c>
      <c r="C36" s="66">
        <v>0</v>
      </c>
      <c r="D36" s="66">
        <v>1</v>
      </c>
      <c r="E36" s="66">
        <v>0</v>
      </c>
      <c r="F36" s="66">
        <v>0</v>
      </c>
    </row>
    <row r="37" spans="1:6">
      <c r="A37" s="30"/>
      <c r="B37" s="71"/>
      <c r="C37" s="66"/>
      <c r="D37" s="66"/>
      <c r="E37" s="66"/>
      <c r="F37" s="66"/>
    </row>
    <row r="38" spans="1:6">
      <c r="A38" s="31" t="s">
        <v>101</v>
      </c>
      <c r="B38" s="70">
        <f>SUM(B39)</f>
        <v>1</v>
      </c>
      <c r="C38" s="70">
        <f>SUM(C39)</f>
        <v>0</v>
      </c>
      <c r="D38" s="70">
        <f>SUM(D39)</f>
        <v>1</v>
      </c>
      <c r="E38" s="70">
        <f>SUM(E39)</f>
        <v>0</v>
      </c>
      <c r="F38" s="65">
        <f>SUM(F39)</f>
        <v>0</v>
      </c>
    </row>
    <row r="39" spans="1:6">
      <c r="A39" s="30" t="s">
        <v>102</v>
      </c>
      <c r="B39" s="71">
        <f t="shared" si="0"/>
        <v>1</v>
      </c>
      <c r="C39" s="66">
        <v>0</v>
      </c>
      <c r="D39" s="66">
        <v>1</v>
      </c>
      <c r="E39" s="66">
        <v>0</v>
      </c>
      <c r="F39" s="66">
        <v>0</v>
      </c>
    </row>
    <row r="40" spans="1:6" ht="19.5" customHeight="1">
      <c r="A40" s="30"/>
      <c r="B40" s="71"/>
      <c r="C40" s="72"/>
      <c r="D40" s="72"/>
      <c r="E40" s="72"/>
      <c r="F40" s="72"/>
    </row>
    <row r="41" spans="1:6">
      <c r="A41" s="31" t="s">
        <v>37</v>
      </c>
      <c r="B41" s="70">
        <f>SUM(B42)</f>
        <v>5</v>
      </c>
      <c r="C41" s="70">
        <f>SUM(C42)</f>
        <v>1</v>
      </c>
      <c r="D41" s="70">
        <f>SUM(D42)</f>
        <v>4</v>
      </c>
      <c r="E41" s="70">
        <f>SUM(E42)</f>
        <v>0</v>
      </c>
      <c r="F41" s="65">
        <f>SUM(F42)</f>
        <v>0</v>
      </c>
    </row>
    <row r="42" spans="1:6">
      <c r="A42" s="32" t="s">
        <v>81</v>
      </c>
      <c r="B42" s="71">
        <f t="shared" si="0"/>
        <v>5</v>
      </c>
      <c r="C42" s="66">
        <v>1</v>
      </c>
      <c r="D42" s="66">
        <v>4</v>
      </c>
      <c r="E42" s="66">
        <v>0</v>
      </c>
      <c r="F42" s="66">
        <v>0</v>
      </c>
    </row>
    <row r="43" spans="1:6">
      <c r="A43" s="32"/>
      <c r="B43" s="71"/>
      <c r="C43" s="72"/>
      <c r="D43" s="72"/>
      <c r="E43" s="72"/>
      <c r="F43" s="72"/>
    </row>
    <row r="44" spans="1:6">
      <c r="A44" s="31" t="s">
        <v>38</v>
      </c>
      <c r="B44" s="70">
        <f>SUM(B45:B47)</f>
        <v>7</v>
      </c>
      <c r="C44" s="70">
        <f>SUM(C45:C47)</f>
        <v>4</v>
      </c>
      <c r="D44" s="70">
        <f>SUM(D45:D47)</f>
        <v>3</v>
      </c>
      <c r="E44" s="70">
        <f>SUM(E45:E47)</f>
        <v>0</v>
      </c>
      <c r="F44" s="65">
        <f>SUM(F45:F47)</f>
        <v>0</v>
      </c>
    </row>
    <row r="45" spans="1:6">
      <c r="A45" s="32" t="s">
        <v>95</v>
      </c>
      <c r="B45" s="71">
        <f t="shared" si="0"/>
        <v>2</v>
      </c>
      <c r="C45" s="66">
        <v>0</v>
      </c>
      <c r="D45" s="66">
        <v>2</v>
      </c>
      <c r="E45" s="66">
        <v>0</v>
      </c>
      <c r="F45" s="66">
        <v>0</v>
      </c>
    </row>
    <row r="46" spans="1:6">
      <c r="A46" s="32" t="s">
        <v>96</v>
      </c>
      <c r="B46" s="71">
        <f t="shared" si="0"/>
        <v>1</v>
      </c>
      <c r="C46" s="66">
        <v>0</v>
      </c>
      <c r="D46" s="66">
        <v>1</v>
      </c>
      <c r="E46" s="66">
        <v>0</v>
      </c>
      <c r="F46" s="66">
        <v>0</v>
      </c>
    </row>
    <row r="47" spans="1:6">
      <c r="A47" s="32" t="s">
        <v>39</v>
      </c>
      <c r="B47" s="71">
        <f t="shared" si="0"/>
        <v>4</v>
      </c>
      <c r="C47" s="66">
        <v>4</v>
      </c>
      <c r="D47" s="66">
        <v>0</v>
      </c>
      <c r="E47" s="66">
        <v>0</v>
      </c>
      <c r="F47" s="66">
        <v>0</v>
      </c>
    </row>
    <row r="48" spans="1:6">
      <c r="A48" s="30"/>
      <c r="B48" s="71"/>
      <c r="C48" s="72"/>
      <c r="D48" s="72"/>
      <c r="E48" s="72"/>
      <c r="F48" s="72"/>
    </row>
    <row r="49" spans="1:6">
      <c r="A49" s="31" t="s">
        <v>76</v>
      </c>
      <c r="B49" s="70">
        <f>SUM(B50)</f>
        <v>2</v>
      </c>
      <c r="C49" s="70">
        <f>SUM(C50)</f>
        <v>1</v>
      </c>
      <c r="D49" s="70">
        <f>SUM(D50)</f>
        <v>1</v>
      </c>
      <c r="E49" s="70">
        <f>SUM(E50)</f>
        <v>0</v>
      </c>
      <c r="F49" s="65">
        <f>SUM(F50)</f>
        <v>0</v>
      </c>
    </row>
    <row r="50" spans="1:6">
      <c r="A50" s="30" t="s">
        <v>77</v>
      </c>
      <c r="B50" s="71">
        <f t="shared" si="0"/>
        <v>2</v>
      </c>
      <c r="C50" s="66">
        <v>1</v>
      </c>
      <c r="D50" s="66">
        <v>1</v>
      </c>
      <c r="E50" s="66">
        <v>0</v>
      </c>
      <c r="F50" s="66">
        <v>0</v>
      </c>
    </row>
    <row r="51" spans="1:6">
      <c r="A51" s="30"/>
      <c r="B51" s="71"/>
      <c r="C51" s="72"/>
      <c r="D51" s="72"/>
      <c r="E51" s="72"/>
      <c r="F51" s="72"/>
    </row>
    <row r="52" spans="1:6">
      <c r="A52" s="31" t="s">
        <v>40</v>
      </c>
      <c r="B52" s="70">
        <f>SUM(B53:B55)</f>
        <v>71</v>
      </c>
      <c r="C52" s="70">
        <f>SUM(C53:C55)</f>
        <v>57</v>
      </c>
      <c r="D52" s="70">
        <f>SUM(D53:D55)</f>
        <v>5</v>
      </c>
      <c r="E52" s="70">
        <f>SUM(E53:E55)</f>
        <v>2</v>
      </c>
      <c r="F52" s="65">
        <f>SUM(F53:F55)</f>
        <v>7</v>
      </c>
    </row>
    <row r="53" spans="1:6">
      <c r="A53" s="32" t="s">
        <v>41</v>
      </c>
      <c r="B53" s="71">
        <f t="shared" si="0"/>
        <v>68</v>
      </c>
      <c r="C53" s="66">
        <v>54</v>
      </c>
      <c r="D53" s="66">
        <v>5</v>
      </c>
      <c r="E53" s="66">
        <v>2</v>
      </c>
      <c r="F53" s="66">
        <v>7</v>
      </c>
    </row>
    <row r="54" spans="1:6">
      <c r="A54" s="32" t="s">
        <v>75</v>
      </c>
      <c r="B54" s="71">
        <f t="shared" si="0"/>
        <v>1</v>
      </c>
      <c r="C54" s="66">
        <v>1</v>
      </c>
      <c r="D54" s="66">
        <v>0</v>
      </c>
      <c r="E54" s="66">
        <v>0</v>
      </c>
      <c r="F54" s="66">
        <v>0</v>
      </c>
    </row>
    <row r="55" spans="1:6">
      <c r="A55" s="32" t="s">
        <v>65</v>
      </c>
      <c r="B55" s="71">
        <f t="shared" si="0"/>
        <v>2</v>
      </c>
      <c r="C55" s="66">
        <v>2</v>
      </c>
      <c r="D55" s="66">
        <v>0</v>
      </c>
      <c r="E55" s="66">
        <v>0</v>
      </c>
      <c r="F55" s="66">
        <v>0</v>
      </c>
    </row>
    <row r="56" spans="1:6">
      <c r="A56" s="32"/>
      <c r="B56" s="71"/>
      <c r="C56" s="66"/>
      <c r="D56" s="66"/>
      <c r="E56" s="66"/>
      <c r="F56" s="66"/>
    </row>
    <row r="57" spans="1:6">
      <c r="A57" s="31" t="s">
        <v>106</v>
      </c>
      <c r="B57" s="70">
        <f>SUM(B58)</f>
        <v>1</v>
      </c>
      <c r="C57" s="70">
        <f>SUM(C58)</f>
        <v>0</v>
      </c>
      <c r="D57" s="70">
        <f>SUM(D58)</f>
        <v>0</v>
      </c>
      <c r="E57" s="70">
        <f>SUM(E58)</f>
        <v>1</v>
      </c>
      <c r="F57" s="65">
        <f>SUM(F58)</f>
        <v>0</v>
      </c>
    </row>
    <row r="58" spans="1:6">
      <c r="A58" s="32" t="s">
        <v>107</v>
      </c>
      <c r="B58" s="71">
        <f t="shared" si="0"/>
        <v>1</v>
      </c>
      <c r="C58" s="66">
        <v>0</v>
      </c>
      <c r="D58" s="66">
        <v>0</v>
      </c>
      <c r="E58" s="66">
        <v>1</v>
      </c>
      <c r="F58" s="66">
        <v>0</v>
      </c>
    </row>
    <row r="59" spans="1:6">
      <c r="A59" s="32"/>
      <c r="B59" s="71"/>
      <c r="C59" s="72"/>
      <c r="D59" s="72"/>
      <c r="E59" s="72"/>
      <c r="F59" s="72"/>
    </row>
    <row r="60" spans="1:6">
      <c r="A60" s="31" t="s">
        <v>42</v>
      </c>
      <c r="B60" s="70">
        <f>SUM(B61:B64)</f>
        <v>546</v>
      </c>
      <c r="C60" s="70">
        <f>SUM(C61:C64)</f>
        <v>237</v>
      </c>
      <c r="D60" s="70">
        <f>SUM(D61:D64)</f>
        <v>168</v>
      </c>
      <c r="E60" s="70">
        <f>SUM(E61:E64)</f>
        <v>62</v>
      </c>
      <c r="F60" s="65">
        <f>SUM(F61:F64)</f>
        <v>79</v>
      </c>
    </row>
    <row r="61" spans="1:6">
      <c r="A61" s="34" t="s">
        <v>43</v>
      </c>
      <c r="B61" s="71">
        <f t="shared" si="0"/>
        <v>432</v>
      </c>
      <c r="C61" s="66">
        <v>237</v>
      </c>
      <c r="D61" s="66">
        <v>125</v>
      </c>
      <c r="E61" s="66">
        <v>34</v>
      </c>
      <c r="F61" s="66">
        <v>36</v>
      </c>
    </row>
    <row r="62" spans="1:6">
      <c r="A62" s="34" t="s">
        <v>94</v>
      </c>
      <c r="B62" s="71">
        <f t="shared" si="0"/>
        <v>1</v>
      </c>
      <c r="C62" s="66">
        <v>0</v>
      </c>
      <c r="D62" s="66">
        <v>1</v>
      </c>
      <c r="E62" s="66">
        <v>0</v>
      </c>
      <c r="F62" s="66">
        <v>0</v>
      </c>
    </row>
    <row r="63" spans="1:6">
      <c r="A63" s="34" t="s">
        <v>90</v>
      </c>
      <c r="B63" s="71">
        <f t="shared" si="0"/>
        <v>9</v>
      </c>
      <c r="C63" s="66">
        <v>0</v>
      </c>
      <c r="D63" s="66">
        <v>1</v>
      </c>
      <c r="E63" s="66">
        <v>3</v>
      </c>
      <c r="F63" s="66">
        <v>5</v>
      </c>
    </row>
    <row r="64" spans="1:6">
      <c r="A64" s="34" t="s">
        <v>91</v>
      </c>
      <c r="B64" s="71">
        <f t="shared" si="0"/>
        <v>104</v>
      </c>
      <c r="C64" s="66">
        <v>0</v>
      </c>
      <c r="D64" s="66">
        <v>41</v>
      </c>
      <c r="E64" s="66">
        <v>25</v>
      </c>
      <c r="F64" s="66">
        <v>38</v>
      </c>
    </row>
    <row r="65" spans="1:6">
      <c r="A65" s="32"/>
      <c r="B65" s="71"/>
      <c r="C65" s="72"/>
      <c r="D65" s="72"/>
      <c r="E65" s="72"/>
      <c r="F65" s="72"/>
    </row>
    <row r="66" spans="1:6">
      <c r="A66" s="31" t="s">
        <v>44</v>
      </c>
      <c r="B66" s="70">
        <f>SUM(B67:B68)</f>
        <v>108</v>
      </c>
      <c r="C66" s="70">
        <f>SUM(C67:C68)</f>
        <v>74</v>
      </c>
      <c r="D66" s="70">
        <f>SUM(D67:D68)</f>
        <v>16</v>
      </c>
      <c r="E66" s="70">
        <f>SUM(E67:E68)</f>
        <v>3</v>
      </c>
      <c r="F66" s="65">
        <f>SUM(F67:F68)</f>
        <v>15</v>
      </c>
    </row>
    <row r="67" spans="1:6">
      <c r="A67" s="32" t="s">
        <v>93</v>
      </c>
      <c r="B67" s="71">
        <f t="shared" si="0"/>
        <v>1</v>
      </c>
      <c r="C67" s="66">
        <v>0</v>
      </c>
      <c r="D67" s="66">
        <v>1</v>
      </c>
      <c r="E67" s="66">
        <v>0</v>
      </c>
      <c r="F67" s="66">
        <v>0</v>
      </c>
    </row>
    <row r="68" spans="1:6">
      <c r="A68" s="32" t="s">
        <v>45</v>
      </c>
      <c r="B68" s="71">
        <f t="shared" si="0"/>
        <v>107</v>
      </c>
      <c r="C68" s="66">
        <v>74</v>
      </c>
      <c r="D68" s="66">
        <v>15</v>
      </c>
      <c r="E68" s="66">
        <v>3</v>
      </c>
      <c r="F68" s="66">
        <v>15</v>
      </c>
    </row>
    <row r="69" spans="1:6">
      <c r="A69" s="32"/>
      <c r="B69" s="71"/>
      <c r="C69" s="72"/>
      <c r="D69" s="72"/>
      <c r="E69" s="72"/>
      <c r="F69" s="72"/>
    </row>
    <row r="70" spans="1:6">
      <c r="A70" s="31" t="s">
        <v>103</v>
      </c>
      <c r="B70" s="70">
        <f>SUM(B71)</f>
        <v>1</v>
      </c>
      <c r="C70" s="70">
        <f>SUM(C71)</f>
        <v>0</v>
      </c>
      <c r="D70" s="70">
        <f>SUM(D71)</f>
        <v>0</v>
      </c>
      <c r="E70" s="70">
        <f>SUM(E71)</f>
        <v>0</v>
      </c>
      <c r="F70" s="65">
        <f>SUM(F71)</f>
        <v>1</v>
      </c>
    </row>
    <row r="71" spans="1:6">
      <c r="A71" s="32" t="s">
        <v>104</v>
      </c>
      <c r="B71" s="71">
        <f t="shared" si="0"/>
        <v>1</v>
      </c>
      <c r="C71" s="66">
        <v>0</v>
      </c>
      <c r="D71" s="66">
        <v>0</v>
      </c>
      <c r="E71" s="66">
        <v>0</v>
      </c>
      <c r="F71" s="66">
        <v>1</v>
      </c>
    </row>
    <row r="72" spans="1:6">
      <c r="A72" s="32"/>
      <c r="B72" s="71"/>
      <c r="C72" s="72"/>
      <c r="D72" s="72"/>
      <c r="E72" s="72"/>
      <c r="F72" s="72"/>
    </row>
    <row r="73" spans="1:6">
      <c r="A73" s="31" t="s">
        <v>79</v>
      </c>
      <c r="B73" s="70">
        <f>SUM(B74:B75)</f>
        <v>2</v>
      </c>
      <c r="C73" s="70">
        <f>SUM(C74:C75)</f>
        <v>2</v>
      </c>
      <c r="D73" s="70">
        <f>SUM(D74:D75)</f>
        <v>0</v>
      </c>
      <c r="E73" s="70">
        <f>SUM(E74:E75)</f>
        <v>0</v>
      </c>
      <c r="F73" s="65">
        <f>SUM(F74:F75)</f>
        <v>0</v>
      </c>
    </row>
    <row r="74" spans="1:6">
      <c r="A74" s="32" t="s">
        <v>80</v>
      </c>
      <c r="B74" s="71">
        <f t="shared" si="0"/>
        <v>1</v>
      </c>
      <c r="C74" s="66">
        <v>1</v>
      </c>
      <c r="D74" s="66">
        <v>0</v>
      </c>
      <c r="E74" s="66">
        <v>0</v>
      </c>
      <c r="F74" s="66">
        <v>0</v>
      </c>
    </row>
    <row r="75" spans="1:6">
      <c r="A75" s="32" t="s">
        <v>83</v>
      </c>
      <c r="B75" s="71">
        <f t="shared" si="0"/>
        <v>1</v>
      </c>
      <c r="C75" s="66">
        <v>1</v>
      </c>
      <c r="D75" s="66">
        <v>0</v>
      </c>
      <c r="E75" s="66">
        <v>0</v>
      </c>
      <c r="F75" s="66">
        <v>0</v>
      </c>
    </row>
    <row r="76" spans="1:6">
      <c r="A76" s="32"/>
      <c r="B76" s="71"/>
      <c r="C76" s="66"/>
      <c r="D76" s="66"/>
      <c r="E76" s="66"/>
      <c r="F76" s="66"/>
    </row>
    <row r="77" spans="1:6">
      <c r="A77" s="31" t="s">
        <v>99</v>
      </c>
      <c r="B77" s="70">
        <f>SUM(B78:B79)</f>
        <v>5</v>
      </c>
      <c r="C77" s="70">
        <f>SUM(C78:C79)</f>
        <v>0</v>
      </c>
      <c r="D77" s="70">
        <f>SUM(D78:D79)</f>
        <v>1</v>
      </c>
      <c r="E77" s="70">
        <f>SUM(E78:E79)</f>
        <v>4</v>
      </c>
      <c r="F77" s="65">
        <f>SUM(F78:F79)</f>
        <v>0</v>
      </c>
    </row>
    <row r="78" spans="1:6">
      <c r="A78" s="32" t="s">
        <v>100</v>
      </c>
      <c r="B78" s="71">
        <f>SUM(C78:F78)</f>
        <v>4</v>
      </c>
      <c r="C78" s="66">
        <v>0</v>
      </c>
      <c r="D78" s="66">
        <v>1</v>
      </c>
      <c r="E78" s="66">
        <v>3</v>
      </c>
      <c r="F78" s="66">
        <v>0</v>
      </c>
    </row>
    <row r="79" spans="1:6">
      <c r="A79" s="32" t="s">
        <v>108</v>
      </c>
      <c r="B79" s="71">
        <f>SUM(C79:F79)</f>
        <v>1</v>
      </c>
      <c r="C79" s="66">
        <v>0</v>
      </c>
      <c r="D79" s="66">
        <v>0</v>
      </c>
      <c r="E79" s="66">
        <v>1</v>
      </c>
      <c r="F79" s="66">
        <v>0</v>
      </c>
    </row>
    <row r="80" spans="1:6">
      <c r="A80" s="32"/>
      <c r="B80" s="71"/>
      <c r="C80" s="72"/>
      <c r="D80" s="72"/>
      <c r="E80" s="72"/>
      <c r="F80" s="72"/>
    </row>
    <row r="81" spans="1:6">
      <c r="A81" s="1" t="s">
        <v>61</v>
      </c>
      <c r="B81" s="70">
        <f>SUM(C81:F81)</f>
        <v>4</v>
      </c>
      <c r="C81" s="65">
        <v>3</v>
      </c>
      <c r="D81" s="65">
        <v>1</v>
      </c>
      <c r="E81" s="65">
        <v>0</v>
      </c>
      <c r="F81" s="65">
        <v>0</v>
      </c>
    </row>
    <row r="82" spans="1:6">
      <c r="A82" s="35"/>
      <c r="B82" s="36"/>
      <c r="C82" s="36"/>
      <c r="D82" s="36"/>
      <c r="E82" s="36"/>
      <c r="F82" s="36"/>
    </row>
    <row r="83" spans="1:6">
      <c r="A83" s="63" t="s">
        <v>74</v>
      </c>
    </row>
  </sheetData>
  <phoneticPr fontId="21" type="noConversion"/>
  <printOptions horizontalCentered="1" verticalCentered="1"/>
  <pageMargins left="0" right="0" top="0" bottom="0" header="0" footer="0"/>
  <pageSetup paperSize="223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zoomScale="80" zoomScaleNormal="80" workbookViewId="0"/>
  </sheetViews>
  <sheetFormatPr baseColWidth="10" defaultRowHeight="18.75"/>
  <cols>
    <col min="1" max="1" width="53.25" style="3" customWidth="1"/>
    <col min="2" max="2" width="17" style="3" customWidth="1"/>
    <col min="3" max="3" width="21.125" style="3" customWidth="1"/>
    <col min="4" max="4" width="16.5" style="3" customWidth="1"/>
    <col min="5" max="5" width="18" style="3" customWidth="1"/>
    <col min="6" max="6" width="18.375" style="3" customWidth="1"/>
    <col min="7" max="16384" width="11" style="3"/>
  </cols>
  <sheetData>
    <row r="1" spans="1:6">
      <c r="A1" s="28" t="s">
        <v>117</v>
      </c>
      <c r="B1" s="2"/>
    </row>
    <row r="2" spans="1:6">
      <c r="A2" s="2"/>
      <c r="B2" s="2"/>
    </row>
    <row r="3" spans="1:6">
      <c r="A3" s="60" t="s">
        <v>128</v>
      </c>
      <c r="B3" s="60"/>
      <c r="C3" s="60"/>
      <c r="D3" s="60"/>
      <c r="E3" s="60"/>
      <c r="F3" s="60"/>
    </row>
    <row r="4" spans="1:6">
      <c r="A4" s="61" t="s">
        <v>110</v>
      </c>
      <c r="B4" s="61"/>
      <c r="C4" s="61"/>
      <c r="D4" s="61"/>
      <c r="E4" s="61"/>
      <c r="F4" s="61"/>
    </row>
    <row r="5" spans="1:6">
      <c r="A5" s="2"/>
    </row>
    <row r="6" spans="1:6" ht="81.75" customHeight="1">
      <c r="A6" s="7" t="s">
        <v>124</v>
      </c>
      <c r="B6" s="4" t="s">
        <v>16</v>
      </c>
      <c r="C6" s="4" t="s">
        <v>156</v>
      </c>
      <c r="D6" s="4" t="s">
        <v>111</v>
      </c>
      <c r="E6" s="4" t="s">
        <v>112</v>
      </c>
      <c r="F6" s="4" t="s">
        <v>113</v>
      </c>
    </row>
    <row r="7" spans="1:6">
      <c r="A7" s="8"/>
      <c r="B7" s="9"/>
      <c r="C7" s="9"/>
      <c r="D7" s="9"/>
      <c r="E7" s="9"/>
      <c r="F7" s="9"/>
    </row>
    <row r="8" spans="1:6">
      <c r="A8" s="13" t="s">
        <v>18</v>
      </c>
      <c r="B8" s="65">
        <f>SUM(B9:B12)</f>
        <v>1529</v>
      </c>
      <c r="C8" s="65">
        <f>SUM(C9:C12)</f>
        <v>726</v>
      </c>
      <c r="D8" s="65">
        <f>SUM(D9:D12)</f>
        <v>449</v>
      </c>
      <c r="E8" s="65">
        <f>SUM(E9:E12)</f>
        <v>142</v>
      </c>
      <c r="F8" s="65">
        <f>SUM(F9:F12)</f>
        <v>212</v>
      </c>
    </row>
    <row r="9" spans="1:6">
      <c r="A9" s="80" t="s">
        <v>118</v>
      </c>
      <c r="B9" s="67">
        <f>SUM(C9:F9)</f>
        <v>372</v>
      </c>
      <c r="C9" s="67">
        <v>140</v>
      </c>
      <c r="D9" s="67">
        <v>123</v>
      </c>
      <c r="E9" s="67">
        <v>38</v>
      </c>
      <c r="F9" s="67">
        <v>71</v>
      </c>
    </row>
    <row r="10" spans="1:6">
      <c r="A10" s="80" t="s">
        <v>19</v>
      </c>
      <c r="B10" s="67">
        <f>SUM(C10:F10)</f>
        <v>889</v>
      </c>
      <c r="C10" s="67">
        <v>480</v>
      </c>
      <c r="D10" s="67">
        <v>222</v>
      </c>
      <c r="E10" s="67">
        <v>80</v>
      </c>
      <c r="F10" s="67">
        <v>107</v>
      </c>
    </row>
    <row r="11" spans="1:6">
      <c r="A11" s="80" t="s">
        <v>20</v>
      </c>
      <c r="B11" s="67">
        <f>SUM(C11:F11)</f>
        <v>258</v>
      </c>
      <c r="C11" s="67">
        <v>103</v>
      </c>
      <c r="D11" s="67">
        <v>98</v>
      </c>
      <c r="E11" s="67">
        <v>24</v>
      </c>
      <c r="F11" s="67">
        <v>33</v>
      </c>
    </row>
    <row r="12" spans="1:6">
      <c r="A12" s="80" t="s">
        <v>154</v>
      </c>
      <c r="B12" s="67">
        <f>SUM(C12:F12)</f>
        <v>10</v>
      </c>
      <c r="C12" s="67">
        <v>3</v>
      </c>
      <c r="D12" s="67">
        <v>6</v>
      </c>
      <c r="E12" s="67">
        <v>0</v>
      </c>
      <c r="F12" s="67">
        <v>1</v>
      </c>
    </row>
    <row r="13" spans="1:6">
      <c r="A13" s="10"/>
      <c r="B13" s="66"/>
      <c r="C13" s="66"/>
      <c r="D13" s="66"/>
      <c r="E13" s="66"/>
      <c r="F13" s="66"/>
    </row>
    <row r="14" spans="1:6">
      <c r="A14" s="13" t="s">
        <v>155</v>
      </c>
      <c r="B14" s="65">
        <f>SUM(B15:B18)</f>
        <v>920</v>
      </c>
      <c r="C14" s="65">
        <f>SUM(C15:C18)</f>
        <v>428</v>
      </c>
      <c r="D14" s="65">
        <f>SUM(D15:D18)</f>
        <v>319</v>
      </c>
      <c r="E14" s="65">
        <f>SUM(E15:E18)</f>
        <v>76</v>
      </c>
      <c r="F14" s="65">
        <f>SUM(F15:F18)</f>
        <v>97</v>
      </c>
    </row>
    <row r="15" spans="1:6">
      <c r="A15" s="80" t="s">
        <v>118</v>
      </c>
      <c r="B15" s="67">
        <f>SUM(C15:F15)</f>
        <v>363</v>
      </c>
      <c r="C15" s="67">
        <v>156</v>
      </c>
      <c r="D15" s="67">
        <v>101</v>
      </c>
      <c r="E15" s="67">
        <v>37</v>
      </c>
      <c r="F15" s="67">
        <v>69</v>
      </c>
    </row>
    <row r="16" spans="1:6">
      <c r="A16" s="80" t="s">
        <v>19</v>
      </c>
      <c r="B16" s="67">
        <f>SUM(C16:F16)</f>
        <v>224</v>
      </c>
      <c r="C16" s="67">
        <v>123</v>
      </c>
      <c r="D16" s="67">
        <v>76</v>
      </c>
      <c r="E16" s="67">
        <v>15</v>
      </c>
      <c r="F16" s="67">
        <v>10</v>
      </c>
    </row>
    <row r="17" spans="1:6">
      <c r="A17" s="80" t="s">
        <v>20</v>
      </c>
      <c r="B17" s="67">
        <f>SUM(C17:F17)</f>
        <v>87</v>
      </c>
      <c r="C17" s="67">
        <v>48</v>
      </c>
      <c r="D17" s="67">
        <v>28</v>
      </c>
      <c r="E17" s="67">
        <v>6</v>
      </c>
      <c r="F17" s="67">
        <v>5</v>
      </c>
    </row>
    <row r="18" spans="1:6">
      <c r="A18" s="80" t="s">
        <v>21</v>
      </c>
      <c r="B18" s="67">
        <f>SUM(C18:F18)</f>
        <v>246</v>
      </c>
      <c r="C18" s="67">
        <v>101</v>
      </c>
      <c r="D18" s="67">
        <v>114</v>
      </c>
      <c r="E18" s="67">
        <v>18</v>
      </c>
      <c r="F18" s="67">
        <v>13</v>
      </c>
    </row>
    <row r="19" spans="1:6">
      <c r="A19" s="11"/>
      <c r="B19" s="66"/>
      <c r="C19" s="66"/>
      <c r="D19" s="66"/>
      <c r="E19" s="66"/>
      <c r="F19" s="66"/>
    </row>
    <row r="20" spans="1:6">
      <c r="A20" s="13" t="s">
        <v>22</v>
      </c>
      <c r="B20" s="74">
        <f>SUM(B21:B22)</f>
        <v>1079</v>
      </c>
      <c r="C20" s="74">
        <f>SUM(C21:C22)</f>
        <v>615</v>
      </c>
      <c r="D20" s="74">
        <f>SUM(D21:D22)</f>
        <v>206</v>
      </c>
      <c r="E20" s="74">
        <f>SUM(E21:E22)</f>
        <v>104</v>
      </c>
      <c r="F20" s="74">
        <f>SUM(F21:F22)</f>
        <v>154</v>
      </c>
    </row>
    <row r="21" spans="1:6">
      <c r="A21" s="80" t="s">
        <v>23</v>
      </c>
      <c r="B21" s="67">
        <f>SUM(C21:F21)</f>
        <v>933</v>
      </c>
      <c r="C21" s="67">
        <v>534</v>
      </c>
      <c r="D21" s="67">
        <v>193</v>
      </c>
      <c r="E21" s="67">
        <v>91</v>
      </c>
      <c r="F21" s="67">
        <v>115</v>
      </c>
    </row>
    <row r="22" spans="1:6">
      <c r="A22" s="80" t="s">
        <v>119</v>
      </c>
      <c r="B22" s="67">
        <f>SUM(C22:F22)</f>
        <v>146</v>
      </c>
      <c r="C22" s="67">
        <v>81</v>
      </c>
      <c r="D22" s="67">
        <v>13</v>
      </c>
      <c r="E22" s="67">
        <v>13</v>
      </c>
      <c r="F22" s="67">
        <v>39</v>
      </c>
    </row>
    <row r="23" spans="1:6" s="73" customFormat="1">
      <c r="A23" s="12"/>
      <c r="B23" s="5"/>
      <c r="C23" s="5"/>
      <c r="D23" s="5"/>
      <c r="E23" s="5"/>
      <c r="F23" s="5"/>
    </row>
    <row r="24" spans="1:6">
      <c r="A24" s="63" t="s">
        <v>74</v>
      </c>
    </row>
  </sheetData>
  <phoneticPr fontId="21" type="noConversion"/>
  <printOptions horizontalCentered="1" verticalCentered="1"/>
  <pageMargins left="0" right="0" top="0" bottom="0" header="0" footer="0"/>
  <pageSetup paperSize="223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zoomScale="80" zoomScaleNormal="80" workbookViewId="0"/>
  </sheetViews>
  <sheetFormatPr baseColWidth="10" defaultRowHeight="18.75"/>
  <cols>
    <col min="1" max="1" width="33.25" style="3" customWidth="1"/>
    <col min="2" max="2" width="17.625" style="3" customWidth="1"/>
    <col min="3" max="3" width="21.25" style="3" customWidth="1"/>
    <col min="4" max="4" width="18.625" style="3" customWidth="1"/>
    <col min="5" max="5" width="19.25" style="3" customWidth="1"/>
    <col min="6" max="6" width="19.375" style="3" customWidth="1"/>
    <col min="7" max="10" width="14.375" style="2" customWidth="1"/>
    <col min="11" max="16384" width="11" style="3"/>
  </cols>
  <sheetData>
    <row r="1" spans="1:10">
      <c r="A1" s="28" t="s">
        <v>109</v>
      </c>
    </row>
    <row r="3" spans="1:10">
      <c r="A3" s="60" t="s">
        <v>130</v>
      </c>
      <c r="B3" s="60"/>
      <c r="C3" s="60"/>
      <c r="D3" s="60"/>
      <c r="E3" s="60"/>
      <c r="F3" s="60"/>
      <c r="G3" s="3"/>
      <c r="H3" s="3"/>
      <c r="I3" s="3"/>
      <c r="J3" s="3"/>
    </row>
    <row r="4" spans="1:10">
      <c r="A4" s="60" t="s">
        <v>110</v>
      </c>
      <c r="B4" s="60"/>
      <c r="C4" s="60"/>
      <c r="D4" s="60"/>
      <c r="E4" s="60"/>
      <c r="F4" s="60"/>
      <c r="G4" s="3"/>
      <c r="H4" s="3"/>
      <c r="I4" s="3"/>
      <c r="J4" s="3"/>
    </row>
    <row r="5" spans="1:10">
      <c r="A5" s="2"/>
      <c r="B5" s="2"/>
      <c r="C5" s="2"/>
      <c r="D5" s="2"/>
      <c r="E5" s="2"/>
      <c r="F5" s="2"/>
      <c r="G5" s="3"/>
      <c r="H5" s="3"/>
      <c r="I5" s="3"/>
      <c r="J5" s="3"/>
    </row>
    <row r="6" spans="1:10" ht="83.25" customHeight="1">
      <c r="A6" s="46" t="s">
        <v>122</v>
      </c>
      <c r="B6" s="47" t="s">
        <v>16</v>
      </c>
      <c r="C6" s="4" t="s">
        <v>156</v>
      </c>
      <c r="D6" s="4" t="s">
        <v>111</v>
      </c>
      <c r="E6" s="4" t="s">
        <v>112</v>
      </c>
      <c r="F6" s="4" t="s">
        <v>113</v>
      </c>
      <c r="G6" s="3"/>
      <c r="H6" s="3"/>
      <c r="I6" s="3"/>
      <c r="J6" s="3"/>
    </row>
    <row r="7" spans="1:10">
      <c r="A7" s="8"/>
      <c r="B7" s="44"/>
      <c r="C7" s="8"/>
      <c r="D7" s="48"/>
      <c r="E7" s="8"/>
      <c r="F7" s="9"/>
      <c r="G7" s="3"/>
      <c r="H7" s="3"/>
      <c r="I7" s="3"/>
      <c r="J7" s="3"/>
    </row>
    <row r="8" spans="1:10">
      <c r="A8" s="78" t="s">
        <v>123</v>
      </c>
      <c r="B8" s="70">
        <f>SUM(B10,B14)</f>
        <v>914</v>
      </c>
      <c r="C8" s="70">
        <f>SUM(C10,C14)</f>
        <v>490</v>
      </c>
      <c r="D8" s="70">
        <f>SUM(D10,D14)</f>
        <v>258</v>
      </c>
      <c r="E8" s="70">
        <f>SUM(E10,E14)</f>
        <v>67</v>
      </c>
      <c r="F8" s="65">
        <f>SUM(F10,F14)</f>
        <v>99</v>
      </c>
      <c r="G8" s="3"/>
      <c r="H8" s="3"/>
      <c r="I8" s="3"/>
      <c r="J8" s="3"/>
    </row>
    <row r="9" spans="1:10">
      <c r="A9" s="25"/>
      <c r="B9" s="70"/>
      <c r="C9" s="76"/>
      <c r="D9" s="71"/>
      <c r="E9" s="76"/>
      <c r="F9" s="66"/>
      <c r="G9" s="3"/>
      <c r="H9" s="3"/>
      <c r="I9" s="3"/>
      <c r="J9" s="3"/>
    </row>
    <row r="10" spans="1:10">
      <c r="A10" s="78" t="s">
        <v>84</v>
      </c>
      <c r="B10" s="70">
        <f>SUM(B11:B12)</f>
        <v>776</v>
      </c>
      <c r="C10" s="70">
        <f>SUM(C11:C12)</f>
        <v>436</v>
      </c>
      <c r="D10" s="70">
        <f>SUM(D11:D12)</f>
        <v>196</v>
      </c>
      <c r="E10" s="70">
        <f>SUM(E11:E12)</f>
        <v>63</v>
      </c>
      <c r="F10" s="65">
        <f>SUM(F11:F12)</f>
        <v>81</v>
      </c>
      <c r="G10" s="3"/>
      <c r="H10" s="3"/>
      <c r="I10" s="3"/>
      <c r="J10" s="3"/>
    </row>
    <row r="11" spans="1:10">
      <c r="A11" s="64" t="s">
        <v>120</v>
      </c>
      <c r="B11" s="81">
        <f>SUM(C11:F11)</f>
        <v>696</v>
      </c>
      <c r="C11" s="82">
        <v>427</v>
      </c>
      <c r="D11" s="81">
        <v>140</v>
      </c>
      <c r="E11" s="82">
        <v>55</v>
      </c>
      <c r="F11" s="67">
        <v>74</v>
      </c>
      <c r="G11" s="3"/>
      <c r="H11" s="3"/>
      <c r="I11" s="3"/>
      <c r="J11" s="3"/>
    </row>
    <row r="12" spans="1:10">
      <c r="A12" s="64" t="s">
        <v>121</v>
      </c>
      <c r="B12" s="81">
        <f>SUM(C12:F12)</f>
        <v>80</v>
      </c>
      <c r="C12" s="82">
        <v>9</v>
      </c>
      <c r="D12" s="81">
        <v>56</v>
      </c>
      <c r="E12" s="82">
        <v>8</v>
      </c>
      <c r="F12" s="67">
        <v>7</v>
      </c>
      <c r="G12" s="3"/>
      <c r="H12" s="3"/>
      <c r="I12" s="3"/>
      <c r="J12" s="3"/>
    </row>
    <row r="13" spans="1:10">
      <c r="A13" s="25"/>
      <c r="B13" s="71"/>
      <c r="C13" s="76"/>
      <c r="D13" s="71"/>
      <c r="E13" s="76"/>
      <c r="F13" s="66"/>
      <c r="G13" s="3"/>
      <c r="H13" s="3"/>
      <c r="I13" s="3"/>
      <c r="J13" s="3"/>
    </row>
    <row r="14" spans="1:10">
      <c r="A14" s="79" t="s">
        <v>85</v>
      </c>
      <c r="B14" s="70">
        <f>SUM(C14:F14)</f>
        <v>138</v>
      </c>
      <c r="C14" s="75">
        <v>54</v>
      </c>
      <c r="D14" s="70">
        <v>62</v>
      </c>
      <c r="E14" s="75">
        <v>4</v>
      </c>
      <c r="F14" s="65">
        <v>18</v>
      </c>
      <c r="G14" s="3"/>
      <c r="H14" s="3"/>
      <c r="I14" s="3"/>
      <c r="J14" s="3"/>
    </row>
    <row r="15" spans="1:10" s="73" customFormat="1">
      <c r="A15" s="77"/>
      <c r="B15" s="27"/>
      <c r="C15" s="5"/>
      <c r="D15" s="5"/>
      <c r="E15" s="5"/>
      <c r="F15" s="5"/>
    </row>
    <row r="16" spans="1:10">
      <c r="A16" s="63" t="s">
        <v>74</v>
      </c>
      <c r="B16" s="2"/>
      <c r="C16" s="2"/>
      <c r="D16" s="2"/>
      <c r="E16" s="2"/>
      <c r="F16" s="2"/>
      <c r="G16" s="3"/>
      <c r="H16" s="3"/>
      <c r="I16" s="3"/>
      <c r="J16" s="3"/>
    </row>
  </sheetData>
  <phoneticPr fontId="21" type="noConversion"/>
  <printOptions horizontalCentered="1" verticalCentered="1"/>
  <pageMargins left="0" right="0" top="0" bottom="0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zoomScale="80" zoomScaleNormal="80" workbookViewId="0"/>
  </sheetViews>
  <sheetFormatPr baseColWidth="10" defaultRowHeight="18.75"/>
  <cols>
    <col min="1" max="1" width="29.375" style="49" customWidth="1"/>
    <col min="2" max="2" width="18.125" style="49" customWidth="1"/>
    <col min="3" max="3" width="21" style="49" customWidth="1"/>
    <col min="4" max="4" width="18.125" style="49" customWidth="1"/>
    <col min="5" max="5" width="18.75" style="49" customWidth="1"/>
    <col min="6" max="6" width="18.375" style="49" customWidth="1"/>
    <col min="7" max="7" width="11" style="110"/>
    <col min="8" max="16384" width="11" style="49"/>
  </cols>
  <sheetData>
    <row r="1" spans="1:6">
      <c r="A1" s="83" t="s">
        <v>125</v>
      </c>
      <c r="B1" s="83"/>
    </row>
    <row r="3" spans="1:6">
      <c r="A3" s="84" t="s">
        <v>131</v>
      </c>
      <c r="B3" s="84"/>
      <c r="C3" s="84"/>
      <c r="D3" s="84"/>
      <c r="E3" s="84"/>
      <c r="F3" s="84"/>
    </row>
    <row r="4" spans="1:6">
      <c r="A4" s="84" t="s">
        <v>110</v>
      </c>
      <c r="B4" s="84"/>
      <c r="C4" s="84"/>
      <c r="D4" s="84"/>
      <c r="E4" s="84"/>
      <c r="F4" s="84"/>
    </row>
    <row r="6" spans="1:6" ht="83.25" customHeight="1">
      <c r="A6" s="6" t="s">
        <v>126</v>
      </c>
      <c r="B6" s="50" t="s">
        <v>16</v>
      </c>
      <c r="C6" s="4" t="s">
        <v>156</v>
      </c>
      <c r="D6" s="4" t="s">
        <v>111</v>
      </c>
      <c r="E6" s="4" t="s">
        <v>112</v>
      </c>
      <c r="F6" s="4" t="s">
        <v>113</v>
      </c>
    </row>
    <row r="7" spans="1:6">
      <c r="A7" s="51"/>
      <c r="B7" s="52"/>
      <c r="C7" s="52"/>
      <c r="D7" s="52"/>
      <c r="E7" s="53"/>
      <c r="F7" s="53"/>
    </row>
    <row r="8" spans="1:6">
      <c r="A8" s="109" t="s">
        <v>140</v>
      </c>
      <c r="B8" s="111">
        <f>SUM(B10,B14)</f>
        <v>744</v>
      </c>
      <c r="C8" s="111">
        <f>SUM(C10,C14)</f>
        <v>385</v>
      </c>
      <c r="D8" s="111">
        <f>SUM(D10,D14)</f>
        <v>206</v>
      </c>
      <c r="E8" s="111">
        <f>SUM(E10,E14)</f>
        <v>56</v>
      </c>
      <c r="F8" s="111">
        <f>SUM(F10,F14)</f>
        <v>97</v>
      </c>
    </row>
    <row r="9" spans="1:6">
      <c r="A9" s="54"/>
      <c r="B9" s="86"/>
      <c r="C9" s="88"/>
      <c r="D9" s="88"/>
      <c r="E9" s="89"/>
      <c r="F9" s="89"/>
    </row>
    <row r="10" spans="1:6">
      <c r="A10" s="108" t="s">
        <v>87</v>
      </c>
      <c r="B10" s="86">
        <f>SUM(B11:B12)</f>
        <v>664</v>
      </c>
      <c r="C10" s="86">
        <f>SUM(C11:C12)</f>
        <v>354</v>
      </c>
      <c r="D10" s="86">
        <f>SUM(D11:D12)</f>
        <v>182</v>
      </c>
      <c r="E10" s="86">
        <f>SUM(E11:E12)</f>
        <v>49</v>
      </c>
      <c r="F10" s="90">
        <f>SUM(F11:F12)</f>
        <v>79</v>
      </c>
    </row>
    <row r="11" spans="1:6">
      <c r="A11" s="85" t="s">
        <v>49</v>
      </c>
      <c r="B11" s="91">
        <f>SUM(C11:F11)</f>
        <v>625</v>
      </c>
      <c r="C11" s="92">
        <v>342</v>
      </c>
      <c r="D11" s="92">
        <v>167</v>
      </c>
      <c r="E11" s="92">
        <v>49</v>
      </c>
      <c r="F11" s="93">
        <v>67</v>
      </c>
    </row>
    <row r="12" spans="1:6">
      <c r="A12" s="85" t="s">
        <v>50</v>
      </c>
      <c r="B12" s="91">
        <f>SUM(C12:F12)</f>
        <v>39</v>
      </c>
      <c r="C12" s="92">
        <v>12</v>
      </c>
      <c r="D12" s="92">
        <v>15</v>
      </c>
      <c r="E12" s="92">
        <v>0</v>
      </c>
      <c r="F12" s="93">
        <v>12</v>
      </c>
    </row>
    <row r="13" spans="1:6">
      <c r="A13" s="85"/>
      <c r="B13" s="91"/>
      <c r="C13" s="92"/>
      <c r="D13" s="92"/>
      <c r="E13" s="93"/>
      <c r="F13" s="93"/>
    </row>
    <row r="14" spans="1:6">
      <c r="A14" s="108" t="s">
        <v>86</v>
      </c>
      <c r="B14" s="86">
        <f>SUM(C14:F14)</f>
        <v>80</v>
      </c>
      <c r="C14" s="87">
        <v>31</v>
      </c>
      <c r="D14" s="87">
        <v>24</v>
      </c>
      <c r="E14" s="87">
        <v>7</v>
      </c>
      <c r="F14" s="69">
        <v>18</v>
      </c>
    </row>
    <row r="15" spans="1:6">
      <c r="A15" s="55"/>
      <c r="B15" s="56"/>
      <c r="C15" s="57"/>
      <c r="D15" s="57"/>
      <c r="E15" s="58"/>
      <c r="F15" s="59"/>
    </row>
    <row r="16" spans="1:6">
      <c r="A16" s="63" t="s">
        <v>74</v>
      </c>
    </row>
  </sheetData>
  <phoneticPr fontId="21" type="noConversion"/>
  <printOptions horizontalCentered="1" verticalCentered="1"/>
  <pageMargins left="0" right="0" top="0" bottom="0" header="0" footer="0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zoomScale="80" zoomScaleNormal="80" zoomScaleSheetLayoutView="75" workbookViewId="0"/>
  </sheetViews>
  <sheetFormatPr baseColWidth="10" defaultRowHeight="18.75"/>
  <cols>
    <col min="1" max="1" width="45.25" style="3" bestFit="1" customWidth="1"/>
    <col min="2" max="2" width="17.25" style="3" customWidth="1"/>
    <col min="3" max="3" width="21.25" style="3" customWidth="1"/>
    <col min="4" max="4" width="17" style="3" customWidth="1"/>
    <col min="5" max="6" width="18.875" style="3" customWidth="1"/>
    <col min="7" max="16384" width="11" style="3"/>
  </cols>
  <sheetData>
    <row r="1" spans="1:6">
      <c r="A1" s="28" t="s">
        <v>127</v>
      </c>
      <c r="B1" s="2"/>
    </row>
    <row r="2" spans="1:6">
      <c r="A2" s="2"/>
      <c r="B2" s="2"/>
    </row>
    <row r="3" spans="1:6">
      <c r="A3" s="60" t="s">
        <v>73</v>
      </c>
      <c r="B3" s="60"/>
      <c r="C3" s="60"/>
      <c r="D3" s="60"/>
      <c r="E3" s="60"/>
      <c r="F3" s="60"/>
    </row>
    <row r="4" spans="1:6">
      <c r="A4" s="60" t="s">
        <v>110</v>
      </c>
      <c r="B4" s="60"/>
      <c r="C4" s="60"/>
      <c r="D4" s="60"/>
      <c r="E4" s="60"/>
      <c r="F4" s="60"/>
    </row>
    <row r="5" spans="1:6">
      <c r="A5" s="68"/>
      <c r="B5" s="14"/>
    </row>
    <row r="6" spans="1:6" ht="85.5" customHeight="1">
      <c r="A6" s="6" t="s">
        <v>68</v>
      </c>
      <c r="B6" s="37" t="s">
        <v>16</v>
      </c>
      <c r="C6" s="4" t="s">
        <v>156</v>
      </c>
      <c r="D6" s="4" t="s">
        <v>111</v>
      </c>
      <c r="E6" s="4" t="s">
        <v>112</v>
      </c>
      <c r="F6" s="4" t="s">
        <v>113</v>
      </c>
    </row>
    <row r="7" spans="1:6">
      <c r="A7" s="38"/>
      <c r="B7" s="40"/>
      <c r="C7" s="40"/>
      <c r="D7" s="40"/>
      <c r="E7" s="40"/>
      <c r="F7" s="40"/>
    </row>
    <row r="8" spans="1:6">
      <c r="A8" s="39" t="s">
        <v>51</v>
      </c>
      <c r="B8" s="94">
        <f>SUM(C8:F8)</f>
        <v>64913</v>
      </c>
      <c r="C8" s="94">
        <v>39355</v>
      </c>
      <c r="D8" s="94">
        <v>17306</v>
      </c>
      <c r="E8" s="94">
        <v>3780</v>
      </c>
      <c r="F8" s="94">
        <v>4472</v>
      </c>
    </row>
    <row r="9" spans="1:6">
      <c r="A9" s="39" t="s">
        <v>52</v>
      </c>
      <c r="B9" s="94">
        <f>SUM(C9:F9)</f>
        <v>9712</v>
      </c>
      <c r="C9" s="94">
        <v>7762</v>
      </c>
      <c r="D9" s="94">
        <v>1912</v>
      </c>
      <c r="E9" s="94">
        <v>38</v>
      </c>
      <c r="F9" s="94">
        <v>0</v>
      </c>
    </row>
    <row r="10" spans="1:6">
      <c r="A10" s="39" t="s">
        <v>133</v>
      </c>
      <c r="B10" s="94">
        <f>SUM(C10:F10)</f>
        <v>6891</v>
      </c>
      <c r="C10" s="94">
        <v>0</v>
      </c>
      <c r="D10" s="94">
        <v>120</v>
      </c>
      <c r="E10" s="94">
        <v>273</v>
      </c>
      <c r="F10" s="94">
        <v>6498</v>
      </c>
    </row>
    <row r="11" spans="1:6">
      <c r="A11" s="39" t="s">
        <v>132</v>
      </c>
      <c r="B11" s="96">
        <f>SUM(C11:F11)</f>
        <v>6.5</v>
      </c>
      <c r="C11" s="95">
        <v>0</v>
      </c>
      <c r="D11" s="95">
        <v>6.5</v>
      </c>
      <c r="E11" s="95">
        <v>0</v>
      </c>
      <c r="F11" s="95">
        <v>0</v>
      </c>
    </row>
    <row r="12" spans="1:6">
      <c r="A12" s="39" t="s">
        <v>134</v>
      </c>
      <c r="B12" s="97">
        <f>SUM(C12:F12)</f>
        <v>49464000</v>
      </c>
      <c r="C12" s="97">
        <v>26950000</v>
      </c>
      <c r="D12" s="97">
        <v>15825000</v>
      </c>
      <c r="E12" s="97">
        <v>3415000</v>
      </c>
      <c r="F12" s="97">
        <v>3274000</v>
      </c>
    </row>
    <row r="13" spans="1:6">
      <c r="A13" s="20"/>
      <c r="B13" s="41"/>
      <c r="C13" s="41"/>
      <c r="D13" s="41"/>
      <c r="E13" s="41"/>
      <c r="F13" s="41"/>
    </row>
    <row r="14" spans="1:6">
      <c r="A14" s="63" t="s">
        <v>74</v>
      </c>
    </row>
  </sheetData>
  <phoneticPr fontId="21" type="noConversion"/>
  <printOptions horizontalCentered="1" verticalCentered="1"/>
  <pageMargins left="0" right="0" top="0" bottom="0" header="0" footer="0"/>
  <pageSetup paperSize="223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1"/>
  <sheetViews>
    <sheetView zoomScale="80" zoomScaleNormal="80" zoomScaleSheetLayoutView="75" workbookViewId="0"/>
  </sheetViews>
  <sheetFormatPr baseColWidth="10" defaultRowHeight="18.75"/>
  <cols>
    <col min="1" max="1" width="57.75" style="2" customWidth="1"/>
    <col min="2" max="2" width="17.625" style="2" customWidth="1"/>
    <col min="3" max="3" width="20.75" style="2" customWidth="1"/>
    <col min="4" max="6" width="18.375" style="2" customWidth="1"/>
    <col min="7" max="18" width="11" style="62"/>
    <col min="19" max="16384" width="11" style="2"/>
  </cols>
  <sheetData>
    <row r="1" spans="1:6">
      <c r="A1" s="100" t="s">
        <v>135</v>
      </c>
    </row>
    <row r="3" spans="1:6" ht="18.75" customHeight="1">
      <c r="A3" s="60" t="s">
        <v>72</v>
      </c>
      <c r="B3" s="60"/>
      <c r="C3" s="60"/>
      <c r="D3" s="60"/>
      <c r="E3" s="60"/>
      <c r="F3" s="60"/>
    </row>
    <row r="4" spans="1:6">
      <c r="A4" s="60" t="s">
        <v>110</v>
      </c>
      <c r="B4" s="60"/>
      <c r="C4" s="60"/>
      <c r="D4" s="60"/>
      <c r="E4" s="60"/>
      <c r="F4" s="60"/>
    </row>
    <row r="5" spans="1:6">
      <c r="A5" s="68"/>
      <c r="B5" s="14"/>
    </row>
    <row r="6" spans="1:6" ht="84" customHeight="1">
      <c r="A6" s="37" t="s">
        <v>69</v>
      </c>
      <c r="B6" s="98" t="s">
        <v>16</v>
      </c>
      <c r="C6" s="4" t="s">
        <v>156</v>
      </c>
      <c r="D6" s="4" t="s">
        <v>111</v>
      </c>
      <c r="E6" s="4" t="s">
        <v>112</v>
      </c>
      <c r="F6" s="4" t="s">
        <v>113</v>
      </c>
    </row>
    <row r="7" spans="1:6">
      <c r="A7" s="15"/>
      <c r="B7" s="42"/>
      <c r="C7" s="42"/>
      <c r="D7" s="42"/>
      <c r="E7" s="42"/>
      <c r="F7" s="42"/>
    </row>
    <row r="8" spans="1:6">
      <c r="A8" s="16" t="s">
        <v>53</v>
      </c>
      <c r="B8" s="74">
        <f>SUM(B9:B12)</f>
        <v>285</v>
      </c>
      <c r="C8" s="74">
        <f>SUM(C9:C12)</f>
        <v>218</v>
      </c>
      <c r="D8" s="74">
        <f>SUM(D9:D12)</f>
        <v>60</v>
      </c>
      <c r="E8" s="74">
        <f>SUM(E9:E12)</f>
        <v>2</v>
      </c>
      <c r="F8" s="74">
        <f>SUM(F9:F12)</f>
        <v>5</v>
      </c>
    </row>
    <row r="9" spans="1:6">
      <c r="A9" s="64" t="s">
        <v>54</v>
      </c>
      <c r="B9" s="103">
        <f>SUM(C9:F9)</f>
        <v>162</v>
      </c>
      <c r="C9" s="103">
        <v>162</v>
      </c>
      <c r="D9" s="103">
        <v>0</v>
      </c>
      <c r="E9" s="103">
        <v>0</v>
      </c>
      <c r="F9" s="103">
        <v>0</v>
      </c>
    </row>
    <row r="10" spans="1:6">
      <c r="A10" s="101" t="s">
        <v>55</v>
      </c>
      <c r="B10" s="102">
        <f>SUM(C10:F10)</f>
        <v>0</v>
      </c>
      <c r="C10" s="102">
        <v>0</v>
      </c>
      <c r="D10" s="102">
        <v>0</v>
      </c>
      <c r="E10" s="102">
        <v>0</v>
      </c>
      <c r="F10" s="102">
        <v>0</v>
      </c>
    </row>
    <row r="11" spans="1:6">
      <c r="A11" s="101" t="s">
        <v>56</v>
      </c>
      <c r="B11" s="102">
        <f>SUM(C11:F11)</f>
        <v>105</v>
      </c>
      <c r="C11" s="102">
        <v>44</v>
      </c>
      <c r="D11" s="102">
        <v>55</v>
      </c>
      <c r="E11" s="102">
        <v>2</v>
      </c>
      <c r="F11" s="102">
        <v>4</v>
      </c>
    </row>
    <row r="12" spans="1:6">
      <c r="A12" s="101" t="s">
        <v>57</v>
      </c>
      <c r="B12" s="102">
        <f>SUM(C12:F12)</f>
        <v>18</v>
      </c>
      <c r="C12" s="102">
        <v>12</v>
      </c>
      <c r="D12" s="102">
        <v>5</v>
      </c>
      <c r="E12" s="102">
        <v>0</v>
      </c>
      <c r="F12" s="102">
        <v>1</v>
      </c>
    </row>
    <row r="13" spans="1:6">
      <c r="A13" s="15"/>
      <c r="B13" s="94"/>
      <c r="C13" s="94"/>
      <c r="D13" s="94"/>
      <c r="E13" s="94"/>
      <c r="F13" s="94"/>
    </row>
    <row r="14" spans="1:6">
      <c r="A14" s="17" t="s">
        <v>58</v>
      </c>
      <c r="B14" s="74">
        <f>SUM(C14:F14)</f>
        <v>128</v>
      </c>
      <c r="C14" s="74">
        <v>100</v>
      </c>
      <c r="D14" s="74">
        <v>22</v>
      </c>
      <c r="E14" s="74">
        <v>2</v>
      </c>
      <c r="F14" s="74">
        <v>4</v>
      </c>
    </row>
    <row r="15" spans="1:6">
      <c r="A15" s="18"/>
      <c r="B15" s="66"/>
      <c r="C15" s="66"/>
      <c r="D15" s="66"/>
      <c r="E15" s="66"/>
      <c r="F15" s="66"/>
    </row>
    <row r="16" spans="1:6">
      <c r="A16" s="17" t="s">
        <v>59</v>
      </c>
      <c r="B16" s="74">
        <f>SUM(B17:B19)</f>
        <v>4964</v>
      </c>
      <c r="C16" s="74">
        <f>SUM(C17:C19)</f>
        <v>4043</v>
      </c>
      <c r="D16" s="74">
        <f>SUM(D17:D19)</f>
        <v>538</v>
      </c>
      <c r="E16" s="74">
        <f>SUM(E17:E19)</f>
        <v>246</v>
      </c>
      <c r="F16" s="74">
        <f>SUM(F17:F19)</f>
        <v>137</v>
      </c>
    </row>
    <row r="17" spans="1:6">
      <c r="A17" s="99" t="s">
        <v>46</v>
      </c>
      <c r="B17" s="94">
        <f>SUM(C17:F17)</f>
        <v>3763</v>
      </c>
      <c r="C17" s="94">
        <v>3320</v>
      </c>
      <c r="D17" s="94">
        <v>372</v>
      </c>
      <c r="E17" s="94">
        <v>33</v>
      </c>
      <c r="F17" s="94">
        <v>38</v>
      </c>
    </row>
    <row r="18" spans="1:6">
      <c r="A18" s="99" t="s">
        <v>47</v>
      </c>
      <c r="B18" s="94">
        <f>SUM(C18:F18)</f>
        <v>715</v>
      </c>
      <c r="C18" s="94">
        <v>614</v>
      </c>
      <c r="D18" s="94">
        <v>87</v>
      </c>
      <c r="E18" s="94">
        <v>10</v>
      </c>
      <c r="F18" s="94">
        <v>4</v>
      </c>
    </row>
    <row r="19" spans="1:6">
      <c r="A19" s="99" t="s">
        <v>48</v>
      </c>
      <c r="B19" s="94">
        <f>SUM(C19:F19)</f>
        <v>486</v>
      </c>
      <c r="C19" s="94">
        <v>109</v>
      </c>
      <c r="D19" s="94">
        <v>79</v>
      </c>
      <c r="E19" s="94">
        <v>203</v>
      </c>
      <c r="F19" s="94">
        <v>95</v>
      </c>
    </row>
    <row r="20" spans="1:6">
      <c r="A20" s="20"/>
      <c r="B20" s="41"/>
      <c r="C20" s="41"/>
      <c r="D20" s="41"/>
      <c r="E20" s="41"/>
      <c r="F20" s="41"/>
    </row>
    <row r="21" spans="1:6">
      <c r="A21" s="63" t="s">
        <v>74</v>
      </c>
    </row>
  </sheetData>
  <phoneticPr fontId="21" type="noConversion"/>
  <printOptions horizontalCentered="1" verticalCentered="1"/>
  <pageMargins left="0" right="0" top="0" bottom="0" header="0" footer="0"/>
  <pageSetup paperSize="223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Indice!Área_de_impresión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msotomayor</cp:lastModifiedBy>
  <cp:lastPrinted>2016-10-31T14:23:53Z</cp:lastPrinted>
  <dcterms:created xsi:type="dcterms:W3CDTF">2014-02-28T19:10:34Z</dcterms:created>
  <dcterms:modified xsi:type="dcterms:W3CDTF">2016-10-31T14:25:21Z</dcterms:modified>
</cp:coreProperties>
</file>