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drigueza\AppData\Local\Microsoft\Windows\Temporary Internet Files\Content.Outlook\EJ1HA63O\"/>
    </mc:Choice>
  </mc:AlternateContent>
  <bookViews>
    <workbookView xWindow="240" yWindow="96" windowWidth="12816" windowHeight="12276" activeTab="11"/>
  </bookViews>
  <sheets>
    <sheet name="Indice" sheetId="13" r:id="rId1"/>
    <sheet name="c-1" sheetId="2" r:id="rId2"/>
    <sheet name="c-2" sheetId="3" r:id="rId3"/>
    <sheet name="c-3" sheetId="4" r:id="rId4"/>
    <sheet name="c-4" sheetId="5" r:id="rId5"/>
    <sheet name="c-5" sheetId="14" r:id="rId6"/>
    <sheet name="c-6" sheetId="15" r:id="rId7"/>
    <sheet name="c-7 TCCA" sheetId="8" r:id="rId8"/>
    <sheet name="c-8" sheetId="9" r:id="rId9"/>
    <sheet name="c-9" sheetId="10" r:id="rId10"/>
    <sheet name="c-10" sheetId="11" r:id="rId11"/>
    <sheet name="c-11" sheetId="12" r:id="rId12"/>
  </sheets>
  <externalReferences>
    <externalReference r:id="rId13"/>
    <externalReference r:id="rId14"/>
  </externalReferences>
  <definedNames>
    <definedName name="_xlnm.Print_Area" localSheetId="1">'c-1'!$A$1:$G$21</definedName>
    <definedName name="_xlnm.Print_Area" localSheetId="10">'c-10'!$A$1:$D$20</definedName>
    <definedName name="_xlnm.Print_Area" localSheetId="11">'c-11'!$A$1:$B$38</definedName>
    <definedName name="_xlnm.Print_Area" localSheetId="2">'c-2'!$A$1:$B$121</definedName>
    <definedName name="_xlnm.Print_Area" localSheetId="3">'c-3'!$A$1:$G$23</definedName>
    <definedName name="_xlnm.Print_Area" localSheetId="4">'c-4'!$A$1:$G$33</definedName>
    <definedName name="_xlnm.Print_Area" localSheetId="5">'c-5'!$A$1:$D$21</definedName>
    <definedName name="_xlnm.Print_Area" localSheetId="6">'c-6'!$A$1:$F$57</definedName>
    <definedName name="_xlnm.Print_Area" localSheetId="7">'c-7 TCCA'!$A$1:$F$18</definedName>
    <definedName name="_xlnm.Print_Area" localSheetId="8">'c-8'!$A$1:$B$20</definedName>
    <definedName name="_xlnm.Print_Area" localSheetId="9">'c-9'!$A$1:$F$27</definedName>
    <definedName name="_xlnm.Print_Area" localSheetId="0">Indice!$A$1:$B$42</definedName>
    <definedName name="cccc">#REF!</definedName>
    <definedName name="Excel_BuiltIn__FilterDatabase_1">[1]C1!#REF!</definedName>
    <definedName name="Excel_BuiltIn__FilterDatabase_3">[1]C4!#REF!</definedName>
    <definedName name="Excel_BuiltIn__FilterDatabase_3_7">#REF!</definedName>
    <definedName name="Excel_BuiltIn__FilterDatabase_4">#REF!</definedName>
    <definedName name="Excel_BuiltIn__FilterDatabase_4_7">#REF!</definedName>
    <definedName name="Excel_BuiltIn__FilterDatabase_5">#REF!</definedName>
    <definedName name="Excel_BuiltIn__FilterDatabase_7">#REF!</definedName>
    <definedName name="Excel_BuiltIn__FilterDatabase_7_1">#REF!</definedName>
    <definedName name="Excel_BuiltIn__FilterDatabase_8">#N/A</definedName>
    <definedName name="FOFO1">#REF!</definedName>
    <definedName name="FOFO1_1">#REF!</definedName>
    <definedName name="FOFO1_2">#REF!</definedName>
    <definedName name="FOFO1_3">#REF!</definedName>
    <definedName name="FOFO1_4">#REF!</definedName>
    <definedName name="FOFO1_5">#REF!</definedName>
    <definedName name="FOFO1_7">#REF!</definedName>
    <definedName name="Listadesplegable1_6">'[2]menores sentenciados'!#REF!</definedName>
    <definedName name="n">#REF!</definedName>
    <definedName name="sadss">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_xlnm.Print_Titles" localSheetId="2">'c-2'!$7:$9</definedName>
  </definedNames>
  <calcPr calcId="171027"/>
</workbook>
</file>

<file path=xl/calcChain.xml><?xml version="1.0" encoding="utf-8"?>
<calcChain xmlns="http://schemas.openxmlformats.org/spreadsheetml/2006/main">
  <c r="D12" i="10" l="1"/>
  <c r="C19" i="10"/>
  <c r="D19" i="10"/>
  <c r="E19" i="10"/>
  <c r="F19" i="10"/>
  <c r="C14" i="10"/>
  <c r="D14" i="10"/>
  <c r="E14" i="10"/>
  <c r="E12" i="10" s="1"/>
  <c r="F14" i="10"/>
  <c r="F12" i="10" s="1"/>
  <c r="B16" i="10"/>
  <c r="B17" i="10"/>
  <c r="B20" i="10"/>
  <c r="B21" i="10"/>
  <c r="B22" i="10"/>
  <c r="B23" i="10"/>
  <c r="B24" i="10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F12" i="15"/>
  <c r="E12" i="15"/>
  <c r="D12" i="15"/>
  <c r="C12" i="15"/>
  <c r="B11" i="14"/>
  <c r="C23" i="5"/>
  <c r="D23" i="5"/>
  <c r="E23" i="5"/>
  <c r="F23" i="5"/>
  <c r="F11" i="5" s="1"/>
  <c r="G23" i="5"/>
  <c r="C13" i="5"/>
  <c r="D13" i="5"/>
  <c r="E13" i="5"/>
  <c r="F13" i="5"/>
  <c r="G13" i="5"/>
  <c r="B15" i="5"/>
  <c r="B16" i="5"/>
  <c r="B17" i="5"/>
  <c r="B18" i="5"/>
  <c r="B19" i="5"/>
  <c r="B20" i="5"/>
  <c r="B21" i="5"/>
  <c r="B11" i="12"/>
  <c r="B11" i="11"/>
  <c r="B15" i="10"/>
  <c r="B12" i="9"/>
  <c r="B13" i="8"/>
  <c r="B14" i="8"/>
  <c r="B15" i="8"/>
  <c r="B11" i="8"/>
  <c r="B12" i="8"/>
  <c r="B24" i="5"/>
  <c r="B25" i="5"/>
  <c r="B26" i="5"/>
  <c r="B27" i="5"/>
  <c r="B28" i="5"/>
  <c r="B29" i="5"/>
  <c r="B30" i="5"/>
  <c r="B14" i="5"/>
  <c r="C11" i="4"/>
  <c r="D11" i="4"/>
  <c r="E11" i="4"/>
  <c r="F11" i="4"/>
  <c r="G11" i="4"/>
  <c r="B14" i="4"/>
  <c r="B15" i="4"/>
  <c r="B16" i="4"/>
  <c r="B17" i="4"/>
  <c r="B18" i="4"/>
  <c r="B19" i="4"/>
  <c r="B20" i="4"/>
  <c r="B13" i="4"/>
  <c r="B11" i="2"/>
  <c r="B12" i="2"/>
  <c r="B13" i="2"/>
  <c r="B14" i="2"/>
  <c r="B16" i="2"/>
  <c r="B17" i="2"/>
  <c r="B18" i="2"/>
  <c r="B10" i="2"/>
  <c r="B34" i="3"/>
  <c r="B15" i="3"/>
  <c r="C12" i="10" l="1"/>
  <c r="D11" i="5"/>
  <c r="E11" i="5"/>
  <c r="B14" i="10"/>
  <c r="B12" i="10" s="1"/>
  <c r="B19" i="10"/>
  <c r="B13" i="5"/>
  <c r="G11" i="5"/>
  <c r="C11" i="5"/>
  <c r="B11" i="4"/>
  <c r="B12" i="15"/>
  <c r="B23" i="5"/>
  <c r="B11" i="3"/>
  <c r="B11" i="5" l="1"/>
</calcChain>
</file>

<file path=xl/sharedStrings.xml><?xml version="1.0" encoding="utf-8"?>
<sst xmlns="http://schemas.openxmlformats.org/spreadsheetml/2006/main" count="428" uniqueCount="304">
  <si>
    <t>CUADRO Nº 1</t>
  </si>
  <si>
    <t>POR: MATERIA</t>
  </si>
  <si>
    <t>VARIABLE</t>
  </si>
  <si>
    <t>TOTAL</t>
  </si>
  <si>
    <t>MATERIA</t>
  </si>
  <si>
    <t>Civil</t>
  </si>
  <si>
    <t>Contenciosa</t>
  </si>
  <si>
    <t>Agraria</t>
  </si>
  <si>
    <t>Notarial</t>
  </si>
  <si>
    <t>Otra</t>
  </si>
  <si>
    <t xml:space="preserve">Circulante al iniciar </t>
  </si>
  <si>
    <t>Casos entrados</t>
  </si>
  <si>
    <t>Casos reentrados</t>
  </si>
  <si>
    <t>Casos terminados</t>
  </si>
  <si>
    <t>Circulante al finalizar</t>
  </si>
  <si>
    <t>Exequátur</t>
  </si>
  <si>
    <t>Carta Rogatoria</t>
  </si>
  <si>
    <t>Competencias</t>
  </si>
  <si>
    <t>Elaborado por: Sección de Estadística, Dirección de Planificación.</t>
  </si>
  <si>
    <t xml:space="preserve">POR: MATERIA </t>
  </si>
  <si>
    <t>DURANTE: EL 2015</t>
  </si>
  <si>
    <t>SALA PRIMERA: CASOS ENTRADOS</t>
  </si>
  <si>
    <t>SEGÚN: DESPACHO DE ORIGEN</t>
  </si>
  <si>
    <t>DESPACHO JUDICIAL</t>
  </si>
  <si>
    <t>CANTIDAD</t>
  </si>
  <si>
    <t>Sala Primera</t>
  </si>
  <si>
    <t>Tribunales Instancia Superior</t>
  </si>
  <si>
    <t>Tribunal Agrario II Circuito Judicial San José (Goicoechea)</t>
  </si>
  <si>
    <t>Tribunal Contencioso Administrativo II Circuito Judicial San José (Goicoechea)</t>
  </si>
  <si>
    <t>Tribunal Disciplinario Notarial Primer Circuito Judicial San José</t>
  </si>
  <si>
    <t>Tribunal  Heredia</t>
  </si>
  <si>
    <t>Tribunal Heredia (materia Civil)</t>
  </si>
  <si>
    <t>Tribunal Juicio Cartago (materia Civil)</t>
  </si>
  <si>
    <t>Tribunal Juicio I Circuito Judicial Alajuela</t>
  </si>
  <si>
    <t>Tribunal Juicio I Circuito Judicial Alajuela (materia Civil)</t>
  </si>
  <si>
    <t>Tribunal Juicio II Circuito Judicial Alajuela (materia Civil)</t>
  </si>
  <si>
    <t>Tribunal Juicio III Circuito Judicial Alajuela (materia Civil)</t>
  </si>
  <si>
    <t>Tribunal Juicio II Circuito Judicial Guanacaste (Santa Cruz) (materia Civil)</t>
  </si>
  <si>
    <t>Tribunal Juicio Puntarenas (materia Civil)</t>
  </si>
  <si>
    <t>Tribunal Primero Civil I Circuito Judicial San José</t>
  </si>
  <si>
    <t xml:space="preserve">Tribunal Segundo Civil I Circuito Judicial San José </t>
  </si>
  <si>
    <t>Tribunal Juicio Pérez Zeledón (materia Laboral)</t>
  </si>
  <si>
    <t>Juzgados Primera Instancia</t>
  </si>
  <si>
    <t>Juzgado Agrario del I Circuito Judicial de Guanacaste</t>
  </si>
  <si>
    <t>Juzgado Agrario del I Circuito Judicial de Alajuela</t>
  </si>
  <si>
    <t>Juzgado Agrario del II Circuito Judicial de Alajuela</t>
  </si>
  <si>
    <t>Juzgado Agrario de Turrialba</t>
  </si>
  <si>
    <t>Juzgado Agrario del I Circuito Judicial de la Zona Atlántica</t>
  </si>
  <si>
    <t>Juzgado Agrario del II Circuito Judicial de la Zona Atlántica</t>
  </si>
  <si>
    <t>Juzgado Agrario del II Circuito Judicial de la Zona Sur (Corredores)</t>
  </si>
  <si>
    <t>Juzgado Agrario del II Circuito Judicial de San José</t>
  </si>
  <si>
    <t>Juzgado Civil de Grecia</t>
  </si>
  <si>
    <t>Juzgado Civil de Cartago</t>
  </si>
  <si>
    <t>Juzgado Civil de Heredia</t>
  </si>
  <si>
    <t>Juzgado Civil de Mayor Cuantía de Golfito</t>
  </si>
  <si>
    <t>Juzgado Civil de Mayor Cuantía del I Circuito Judicial de Guanacaste</t>
  </si>
  <si>
    <t>Juzgado Civil de Menor Cuantía del I Circuito Judicial de Alajuela</t>
  </si>
  <si>
    <t>Juzgado Civil de Menor Cuantía del II Circuito Judicial de San José</t>
  </si>
  <si>
    <t>Juzgado Civil de Menor Cuantía del III Circuito Judicial de Alajuela</t>
  </si>
  <si>
    <t>Juzgado Civil de Menor Cuantía de Cartago</t>
  </si>
  <si>
    <t>Juzgado Civil de Menor Cuantía de Turrialba</t>
  </si>
  <si>
    <t>Juzgado Civil de Menor Cuantía del II Circuito Judicial Guanacaste (Santa Cruz)</t>
  </si>
  <si>
    <t>Juzgado Civil de Menor Cuantía del II Circuito Judicial Zona Atlántica</t>
  </si>
  <si>
    <t>Juzgado Civil de Santa Cruz</t>
  </si>
  <si>
    <t>Juzgado Civil del I Circuito Judicial de Alajuela</t>
  </si>
  <si>
    <t>Juzgado Civil del I Circuito Judicial de Guanacaste (Liberia)</t>
  </si>
  <si>
    <t>Juzgado Civil del II Circuito Judicial de Guanacaste (Nicoya)</t>
  </si>
  <si>
    <t>Juzgado Civil del I Circuito Judicial de Zona Atlántico</t>
  </si>
  <si>
    <t>Juzgado Civil del I Circuito Judicial de la Zona Sur (Pérez Zeledón)</t>
  </si>
  <si>
    <t>Juzgado Civil del II Circuito Judicial de San José</t>
  </si>
  <si>
    <t>Juzgado Civil y Agrario de Puntarenas</t>
  </si>
  <si>
    <t>Juzgado Civil y de Trabajo de Grecia</t>
  </si>
  <si>
    <t>Juzgado Civil y de Trabajo de Cañas</t>
  </si>
  <si>
    <t>Juzgado Civil y de Trabajo del II Circuito Judicial de la Zona Sur (Corredores)</t>
  </si>
  <si>
    <t>Juzgado Civil y de Trabajo del II Circuito Judicial de Alajuela</t>
  </si>
  <si>
    <t>Juzgado Civil y de Trabajo del III Circuito Judicial de San José (Desamparados)</t>
  </si>
  <si>
    <t>Juzgado Civil y de Trabajo del III Circuito Judicial de Alajuela</t>
  </si>
  <si>
    <t>Juzgado Civil y de Trabajo de Santa Cruz</t>
  </si>
  <si>
    <t>Juzgado Civil, Trabajo y Familia de Osa</t>
  </si>
  <si>
    <t>Juzgado Civil, Trabajo y Familia de Puriscal</t>
  </si>
  <si>
    <t>Juzgado Civil, Trabajo, Familia y Penal Juvenil de Buenos Aires</t>
  </si>
  <si>
    <t>Juzgado Contencioso Administrativo y Civil de Hacienda del II Circuito Judicial de San José</t>
  </si>
  <si>
    <t xml:space="preserve">Juzgado Contravencional Y De Menor Cuantía De Abangares   </t>
  </si>
  <si>
    <t xml:space="preserve">Juzgado Contravencional Y De Menor Cuantía De Orotina   </t>
  </si>
  <si>
    <t>Juzgado Contravencional y de Menor Cuantía de San Rafael</t>
  </si>
  <si>
    <t>Juzgado Contravencional y de Menor Cuantía de Bagaces</t>
  </si>
  <si>
    <t>Juzgado Contravencional y de Menor Cuantía de Puriscal</t>
  </si>
  <si>
    <t>Juzgado Contravencional y de Menor Cuantía de Aguirre</t>
  </si>
  <si>
    <t>Juzgado Contravencional y de Menor Cuantía de Alajuelita</t>
  </si>
  <si>
    <t>Juzgado Contravencional y de Menor Cuantía de La Cruz</t>
  </si>
  <si>
    <t>Juzgado Contravencional y de Menor Cuantía del II Circuito Judicial de la Zona Sur (Corredores)</t>
  </si>
  <si>
    <t>Juzgado de Cobro y Civil Menor Cuantía Heredia</t>
  </si>
  <si>
    <t>Juzgado de Cobro, Menor Cuantía y Contravencional de Grecia</t>
  </si>
  <si>
    <t>Juzgado de Cobro y Menor Cuantía del II Circuito Judicial de la Zona Atlántica</t>
  </si>
  <si>
    <t>Juzgado de Cobro y Menor Cuantía del I Circuito Judicial de la Zona Sur</t>
  </si>
  <si>
    <t>Juzgado de Cobro y Menor Cuantía del I Circuito Judicial de Alajuela</t>
  </si>
  <si>
    <t>Juzgado de Cobro y Menor Cuantía del II Circuito Judicial de Alajuela</t>
  </si>
  <si>
    <t>Juzgado de Cobro y Menor Cuantía del III Circuito Judicial de Alajuela</t>
  </si>
  <si>
    <t>Juzgado Cobro y Tránsito de Santa Cruz II Circ. Jud. Guanacaste (Santa Cruz)</t>
  </si>
  <si>
    <t>Juzgado de Familia del II Circuito Judicial de Guanacaste (Nicoya)</t>
  </si>
  <si>
    <t>Juzgado de Menor Cuantía del II Circuito Judicial de Alajuela</t>
  </si>
  <si>
    <t>Juzgado de Trabajo de Cartago</t>
  </si>
  <si>
    <t>Juzgado de Trabajo de Grecia</t>
  </si>
  <si>
    <t>Juzgado de Trabajo de Heredia</t>
  </si>
  <si>
    <t>Juzgado de Trabajo de Puntarenas</t>
  </si>
  <si>
    <t>Juzgado de Trabajo de II Circuito Judicial de Guanacaste (Santa Cruz)</t>
  </si>
  <si>
    <t>Juzgado de Trabajo de I Circuito Judicial de Alajuela</t>
  </si>
  <si>
    <t>Juzgado de Trabajo de I Circuito Judicial de Guanacaste</t>
  </si>
  <si>
    <t>Juzgado de Trabajo de I Circuito Judicial de la Zona Sur</t>
  </si>
  <si>
    <t>Juzgado de Trabajo de II Circuito Judicial de San José (Sección Primera)</t>
  </si>
  <si>
    <t>Juzgado de Trabajo de II Circuito Judicial de San José (Sección Segunda)</t>
  </si>
  <si>
    <t>Juzgado de Trabajo de I Zona Atlántica</t>
  </si>
  <si>
    <t>Juzgado de Seguridad Social</t>
  </si>
  <si>
    <t>Juzgado Especializado de Cobro del I Circuito Judicial de San José</t>
  </si>
  <si>
    <t>Juzgado Especializado de Cobro del II Circuito Judicial de San José</t>
  </si>
  <si>
    <t>Juzgado Especializado de Cobro de Cartago</t>
  </si>
  <si>
    <t>Juzgado Especializado de Cobro del I Circuito Judicial de Alajuela</t>
  </si>
  <si>
    <t>Juzgado Notarial</t>
  </si>
  <si>
    <t>Juzgado Primero Civil de San José</t>
  </si>
  <si>
    <t>Juzgado Segundo Civil de San José</t>
  </si>
  <si>
    <t>Juzgado Segundo Especializado de Cobro del I Circuito Judicial de San José</t>
  </si>
  <si>
    <t>Juzgado Tercero Civil de San José</t>
  </si>
  <si>
    <t>Juzgado Cuarto Civil de San José</t>
  </si>
  <si>
    <t>Juzgado Tránsito III Circ. Jud. de Alajuela (San Ramón)</t>
  </si>
  <si>
    <t>CUADRO N° 3</t>
  </si>
  <si>
    <t>SEGÚN: RANGO DE LA CUANTÍA</t>
  </si>
  <si>
    <t>RANGO DE CUANTÍA</t>
  </si>
  <si>
    <t>Agrario</t>
  </si>
  <si>
    <t>Otros</t>
  </si>
  <si>
    <t>Hasta ¢ 750.000°°</t>
  </si>
  <si>
    <t>De ¢ 750.001°° a ¢ 1.000.000°°</t>
  </si>
  <si>
    <t>De ¢ 1.000.001°° a ¢ 1.500.000°°</t>
  </si>
  <si>
    <t>De ¢ 1.500.001°° a ¢ 2.000.000°°</t>
  </si>
  <si>
    <t>Más de ¢2.500.000°°</t>
  </si>
  <si>
    <t>Inestimable</t>
  </si>
  <si>
    <t>Ninguna</t>
  </si>
  <si>
    <t>Sin cuantía</t>
  </si>
  <si>
    <t xml:space="preserve">Elaborado por: Sección de Estadística, Dirección de Planificación. </t>
  </si>
  <si>
    <t>CUADRO N° 4</t>
  </si>
  <si>
    <t>SEGÚN: TIPO DE RESOLUCIÓN</t>
  </si>
  <si>
    <t>TIPO DE RESOLUCIÓN</t>
  </si>
  <si>
    <t>Otras</t>
  </si>
  <si>
    <t>De Fondo</t>
  </si>
  <si>
    <t>Sin lugar</t>
  </si>
  <si>
    <t>Con lugar</t>
  </si>
  <si>
    <t>Con lugar parcial</t>
  </si>
  <si>
    <t>Confirmatoria</t>
  </si>
  <si>
    <t>Se anula</t>
  </si>
  <si>
    <t>Revocatoria</t>
  </si>
  <si>
    <t>Revocatoria parcial</t>
  </si>
  <si>
    <t>Se resuelve competencia</t>
  </si>
  <si>
    <t>Rechazado de plano</t>
  </si>
  <si>
    <t>Auto de pase</t>
  </si>
  <si>
    <t>Se declara inadmisible el recurso</t>
  </si>
  <si>
    <t>Se rechaza de plano por extemporaneo</t>
  </si>
  <si>
    <t>Auto de pase en competencias</t>
  </si>
  <si>
    <t>Se acoge</t>
  </si>
  <si>
    <t>DURACIÓN PROMEDIO</t>
  </si>
  <si>
    <t>Total (1)</t>
  </si>
  <si>
    <t>Sin valores extremos (2)</t>
  </si>
  <si>
    <t xml:space="preserve">(1) Se refiere al cálculo, considerando la totalidad de las resoluciones dictadas. </t>
  </si>
  <si>
    <t xml:space="preserve">(2) Se refiere al cálculo, eliminando el registro de los resultados atípicos o extremos. </t>
  </si>
  <si>
    <t>CUADRO N° 7</t>
  </si>
  <si>
    <t>POR: TRIMESTRE</t>
  </si>
  <si>
    <t>Total</t>
  </si>
  <si>
    <t>TRIMESTRE</t>
  </si>
  <si>
    <t>Enero-Marzo</t>
  </si>
  <si>
    <t>Abril-Junio</t>
  </si>
  <si>
    <t>Julio-Setiembre</t>
  </si>
  <si>
    <t>Octubre-Diciembre</t>
  </si>
  <si>
    <t>CUADRO N° 8</t>
  </si>
  <si>
    <t>SEGÚN: TIPO DE CASO</t>
  </si>
  <si>
    <t>Ordinario</t>
  </si>
  <si>
    <t>Ejecución de sentencia</t>
  </si>
  <si>
    <t>Empleo Público</t>
  </si>
  <si>
    <t>Otro</t>
  </si>
  <si>
    <t>TIPO DE CASO</t>
  </si>
  <si>
    <t>CUADRO N° 9</t>
  </si>
  <si>
    <t xml:space="preserve">SEGÚN: TIPO DE RESOLUCIÓN </t>
  </si>
  <si>
    <t>Desistido</t>
  </si>
  <si>
    <t>Autopase</t>
  </si>
  <si>
    <t>Acoge</t>
  </si>
  <si>
    <t>Inadmisible</t>
  </si>
  <si>
    <t>Otros motivos</t>
  </si>
  <si>
    <t>CUADRO N° 10</t>
  </si>
  <si>
    <t>10 meses 3 semanas</t>
  </si>
  <si>
    <t>13 meses 0 semanas</t>
  </si>
  <si>
    <t>CUADRO N° 11</t>
  </si>
  <si>
    <t>10 meses 0 semanas</t>
  </si>
  <si>
    <t>8 meses 0 semanas</t>
  </si>
  <si>
    <t>11 meses 1 semana</t>
  </si>
  <si>
    <t>SALA PRIMERA: MOVIMIENTO DE TRABAJO</t>
  </si>
  <si>
    <t>CUADRO N° 2</t>
  </si>
  <si>
    <t>Tribunal de Apelación Contencioso Administrativo y Civil de Hacienda II Circuito Judicial San José</t>
  </si>
  <si>
    <t>Tribunal Trabajo Menor Cuantía II Circuito Judicial San José</t>
  </si>
  <si>
    <t>Juzgado Civil, Trabajo y Familia de Hatillo, San Sebastián y Alajuelita</t>
  </si>
  <si>
    <t>Juzgado Contravencional y de Menor Cuantía de San Sebastián</t>
  </si>
  <si>
    <t>Juzgado Men. Cuant. y Tráns. II Circ. Jud. Guanacaste (Nicoya)</t>
  </si>
  <si>
    <t>Elaborado por: Sección de Estadística, Dirección de Planificación</t>
  </si>
  <si>
    <t>SALA PRIMERA: CASOS TERMINADOS</t>
  </si>
  <si>
    <t>2 meses</t>
  </si>
  <si>
    <t>4 meses</t>
  </si>
  <si>
    <t>5 meses</t>
  </si>
  <si>
    <t>7 meses</t>
  </si>
  <si>
    <t>8 meses</t>
  </si>
  <si>
    <t>9 meses</t>
  </si>
  <si>
    <t>10 meses</t>
  </si>
  <si>
    <t>11 meses</t>
  </si>
  <si>
    <t>12 meses</t>
  </si>
  <si>
    <t>14 meses</t>
  </si>
  <si>
    <t>15 meses</t>
  </si>
  <si>
    <t>16 meses</t>
  </si>
  <si>
    <t>17 meses</t>
  </si>
  <si>
    <t>18 meses</t>
  </si>
  <si>
    <t>20 meses</t>
  </si>
  <si>
    <t>22 meses</t>
  </si>
  <si>
    <t>23 meses</t>
  </si>
  <si>
    <t>24 meses</t>
  </si>
  <si>
    <t>25 meses</t>
  </si>
  <si>
    <t>26 meses</t>
  </si>
  <si>
    <t>TIEMPO</t>
  </si>
  <si>
    <t>EN MESES</t>
  </si>
  <si>
    <t>SEGÚN: TIEMPO EN MESES</t>
  </si>
  <si>
    <t>SALA PRIMERA: MOVIMIENTO DE TRABAJO EN FUNCIÓN DE TRIBUNAL</t>
  </si>
  <si>
    <t>DE CASACIÓN DE LO CONTENCIOSO ADMINISTRATIVO</t>
  </si>
  <si>
    <t>VARIABLES</t>
  </si>
  <si>
    <t>SALA PRIMERA: CASOS ENTRADOS EN FUNCIÓN DE TRIBUNAL</t>
  </si>
  <si>
    <t>SALA PRIMERA: CASOS TERMINADOS EN FUNCIÓN DE TRIBUNAL</t>
  </si>
  <si>
    <t>Abril- Junio</t>
  </si>
  <si>
    <t>SALA PRIMERA: VOTOS DE FONDO Y DURACIÓN PROMEDIO EN FUNCIÓN DE TRIBUNAL</t>
  </si>
  <si>
    <t>VOTOS</t>
  </si>
  <si>
    <t>DE FONDO</t>
  </si>
  <si>
    <t>12 meses 1 semana</t>
  </si>
  <si>
    <t>3 meses</t>
  </si>
  <si>
    <t>Índice de Cuadros Estadísticos</t>
  </si>
  <si>
    <t>Cuadro Nº</t>
  </si>
  <si>
    <t xml:space="preserve">Descripción </t>
  </si>
  <si>
    <t>Sala Primera 2015</t>
  </si>
  <si>
    <t>SALA PRIMERA: VOTOS DE FONDO EN FUNCIÓN DE TRIBUNAL</t>
  </si>
  <si>
    <t>Sala Primera: Movimiento de trabajo</t>
  </si>
  <si>
    <t>Por: Materia</t>
  </si>
  <si>
    <t>Durante: el 2015</t>
  </si>
  <si>
    <t>Sala Primera: Casos entrados</t>
  </si>
  <si>
    <t>Según: Despacho de origen</t>
  </si>
  <si>
    <t>Según: Rango de la cuantía</t>
  </si>
  <si>
    <t>Sala Primera: Casos terminados</t>
  </si>
  <si>
    <t>Según: Tipo de resolución</t>
  </si>
  <si>
    <t>Sala Primera: Duración promedio de los recursos de casación votados sobre el fondo</t>
  </si>
  <si>
    <t>Según: Materia</t>
  </si>
  <si>
    <t>Sala Primera: Distribución de los recursos de casación votados por el fondo</t>
  </si>
  <si>
    <t>Según: Tiempo en meses</t>
  </si>
  <si>
    <t>Sala Primera: Movimiento de trabajo en función de Tribunal de Casación de lo Contencioso Administrativo</t>
  </si>
  <si>
    <t>Por: Trimestre</t>
  </si>
  <si>
    <t>Sala Primera: Casos entrados en función de Tribunal de Casación de lo Contencioso Administrativo</t>
  </si>
  <si>
    <t>Según: Tipo de caso</t>
  </si>
  <si>
    <t>Sala Primera: Casos terminados en función de Tribunal de Casación de lo Contencioso Administrativo</t>
  </si>
  <si>
    <t>Sala Primera: Votos de fondo y duración promedio en función de Tribunal de Casación de lo Contencioso Administrativo</t>
  </si>
  <si>
    <t>Sala Primera: Votos de fondo en función de Tribunal de Casación de lo Contencioso Administrativo</t>
  </si>
  <si>
    <t>CUADRO N° 5</t>
  </si>
  <si>
    <t>SALA PRIMERA: DURACIÓN PROMEDIO DE LOS RECURSOS</t>
  </si>
  <si>
    <t>DE CASACIÓN VOTADOS SOBRE EL FONDO</t>
  </si>
  <si>
    <t>SEGÚN: MATERIA</t>
  </si>
  <si>
    <t>23 meses 2 semanas</t>
  </si>
  <si>
    <t>23 meses 0 semana</t>
  </si>
  <si>
    <t>21 meses 3 semanas</t>
  </si>
  <si>
    <t>20 meses 3 semanas</t>
  </si>
  <si>
    <t>24 meses 2 semanas</t>
  </si>
  <si>
    <t>24 meses 1 semanas</t>
  </si>
  <si>
    <t>23 meses 1 semana</t>
  </si>
  <si>
    <t xml:space="preserve">18 meses 0 semanas </t>
  </si>
  <si>
    <t>18 meses 0 semanas</t>
  </si>
  <si>
    <t xml:space="preserve">Elaborado por: Sección de Estadística, Dirección de Planificación </t>
  </si>
  <si>
    <t>CUADRO N° 6</t>
  </si>
  <si>
    <t xml:space="preserve"> SALA PRIMERA: DISTRIBUCIÓN DE LOS RECURSOS DE CASACIÓN</t>
  </si>
  <si>
    <t xml:space="preserve"> VOTADOS POR EL FONDO</t>
  </si>
  <si>
    <t>13 meses</t>
  </si>
  <si>
    <t>19 meses</t>
  </si>
  <si>
    <t>21 meses</t>
  </si>
  <si>
    <t>27 meses</t>
  </si>
  <si>
    <t>28 meses</t>
  </si>
  <si>
    <t>29 meses</t>
  </si>
  <si>
    <t>30 meses</t>
  </si>
  <si>
    <t>31 meses</t>
  </si>
  <si>
    <t>32 meses</t>
  </si>
  <si>
    <t>33 meses</t>
  </si>
  <si>
    <t>34 meses</t>
  </si>
  <si>
    <t>35 meses</t>
  </si>
  <si>
    <t>36 meses</t>
  </si>
  <si>
    <t>37 meses</t>
  </si>
  <si>
    <t>38 meses</t>
  </si>
  <si>
    <t>39 meses</t>
  </si>
  <si>
    <t>40 meses</t>
  </si>
  <si>
    <t>43 meses</t>
  </si>
  <si>
    <t>44 meses</t>
  </si>
  <si>
    <t>70 meses</t>
  </si>
  <si>
    <t>71 meses</t>
  </si>
  <si>
    <t>Votos de Fondo</t>
  </si>
  <si>
    <t>Otros Votos</t>
  </si>
  <si>
    <t>TIPO DE RESOLUCIÓN (3)</t>
  </si>
  <si>
    <t xml:space="preserve">(3) No se dispone de la información de cuatro votos de fondo, en los cuales se acogió lo sometido a esta instancia. </t>
  </si>
  <si>
    <t>VOTOS DE</t>
  </si>
  <si>
    <t>FONDO (1)</t>
  </si>
  <si>
    <t>(1) No se dispone de la información de cuatro votos de fondo, en los cuales</t>
  </si>
  <si>
    <t xml:space="preserve">      se acogió lo sometido a esta instancia.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</si>
</sst>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]* #,##0.00_);_([$€]* \(#,##0.00\);_([$€]* \-??_);_(@_)"/>
  </numFmts>
  <fonts count="2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53"/>
      <name val="Times New Roman"/>
      <family val="1"/>
    </font>
    <font>
      <b/>
      <u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15"/>
      <color indexed="62"/>
      <name val="Calibri"/>
      <family val="2"/>
    </font>
    <font>
      <i/>
      <sz val="8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4" fillId="0" borderId="0"/>
    <xf numFmtId="0" fontId="16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5" applyNumberFormat="0" applyAlignment="0" applyProtection="0"/>
    <xf numFmtId="0" fontId="4" fillId="0" borderId="0" applyNumberFormat="0" applyFill="0" applyBorder="0" applyProtection="0">
      <alignment horizontal="left"/>
    </xf>
    <xf numFmtId="0" fontId="21" fillId="0" borderId="26" applyNumberFormat="0" applyFill="0" applyAlignment="0" applyProtection="0"/>
    <xf numFmtId="164" fontId="4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4" fillId="0" borderId="0"/>
    <xf numFmtId="0" fontId="26" fillId="21" borderId="30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30">
    <xf numFmtId="0" fontId="0" fillId="0" borderId="0" xfId="0"/>
    <xf numFmtId="0" fontId="2" fillId="0" borderId="0" xfId="3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3" fillId="0" borderId="0" xfId="1" applyFont="1" applyFill="1"/>
    <xf numFmtId="0" fontId="5" fillId="0" borderId="0" xfId="1" applyFont="1" applyFill="1"/>
    <xf numFmtId="0" fontId="3" fillId="0" borderId="0" xfId="1" applyFont="1" applyFill="1" applyBorder="1" applyAlignment="1">
      <alignment horizontal="centerContinuous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6" fillId="0" borderId="16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3" fillId="0" borderId="9" xfId="1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/>
    </xf>
    <xf numFmtId="3" fontId="5" fillId="0" borderId="2" xfId="1" applyNumberFormat="1" applyFont="1" applyFill="1" applyBorder="1" applyAlignment="1">
      <alignment horizontal="center"/>
    </xf>
    <xf numFmtId="3" fontId="5" fillId="0" borderId="9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5" fillId="0" borderId="19" xfId="1" applyFont="1" applyFill="1" applyBorder="1" applyAlignment="1">
      <alignment horizontal="left"/>
    </xf>
    <xf numFmtId="0" fontId="5" fillId="0" borderId="0" xfId="1" applyFont="1" applyFill="1" applyAlignment="1"/>
    <xf numFmtId="0" fontId="5" fillId="0" borderId="0" xfId="1" applyFont="1" applyFill="1" applyBorder="1" applyAlignment="1"/>
    <xf numFmtId="0" fontId="5" fillId="0" borderId="13" xfId="1" applyFont="1" applyFill="1" applyBorder="1" applyAlignment="1"/>
    <xf numFmtId="0" fontId="3" fillId="0" borderId="15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3" fillId="0" borderId="14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3" fontId="6" fillId="0" borderId="2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3" fillId="0" borderId="0" xfId="2" applyFont="1" applyFill="1" applyBorder="1"/>
    <xf numFmtId="0" fontId="5" fillId="0" borderId="0" xfId="0" applyFont="1" applyFill="1" applyBorder="1" applyAlignment="1"/>
    <xf numFmtId="0" fontId="5" fillId="0" borderId="15" xfId="0" applyFont="1" applyFill="1" applyBorder="1" applyAlignment="1">
      <alignment horizontal="center"/>
    </xf>
    <xf numFmtId="0" fontId="3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3" fontId="5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Continuous" vertical="center"/>
      <protection locked="0"/>
    </xf>
    <xf numFmtId="0" fontId="5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3" fontId="5" fillId="0" borderId="9" xfId="0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0" fontId="5" fillId="0" borderId="0" xfId="0" applyFont="1" applyFill="1" applyBorder="1" applyProtection="1">
      <protection locked="0"/>
    </xf>
    <xf numFmtId="0" fontId="5" fillId="0" borderId="10" xfId="0" applyFont="1" applyFill="1" applyBorder="1" applyProtection="1"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" fillId="0" borderId="0" xfId="1" applyFont="1" applyFill="1" applyBorder="1"/>
    <xf numFmtId="0" fontId="5" fillId="0" borderId="0" xfId="1" applyFont="1" applyFill="1" applyBorder="1"/>
    <xf numFmtId="0" fontId="3" fillId="0" borderId="0" xfId="1" applyFont="1" applyFill="1" applyBorder="1" applyAlignment="1">
      <alignment horizontal="center" vertical="center" wrapText="1"/>
    </xf>
    <xf numFmtId="0" fontId="7" fillId="0" borderId="8" xfId="0" applyFont="1" applyFill="1" applyBorder="1"/>
    <xf numFmtId="0" fontId="7" fillId="0" borderId="16" xfId="0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7" fillId="0" borderId="0" xfId="0" applyFont="1" applyFill="1" applyAlignment="1"/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3" fontId="10" fillId="0" borderId="9" xfId="1" applyNumberFormat="1" applyFont="1" applyFill="1" applyBorder="1" applyAlignment="1">
      <alignment horizontal="center" vertical="center"/>
    </xf>
    <xf numFmtId="3" fontId="10" fillId="0" borderId="2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 wrapText="1"/>
    </xf>
    <xf numFmtId="3" fontId="3" fillId="0" borderId="9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0" fontId="5" fillId="0" borderId="13" xfId="1" applyFont="1" applyFill="1" applyBorder="1" applyAlignment="1">
      <alignment vertical="center"/>
    </xf>
    <xf numFmtId="3" fontId="3" fillId="0" borderId="17" xfId="1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3" fontId="11" fillId="0" borderId="17" xfId="0" applyNumberFormat="1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3" fontId="5" fillId="0" borderId="2" xfId="2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18" xfId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3" fontId="5" fillId="0" borderId="2" xfId="0" applyNumberFormat="1" applyFont="1" applyFill="1" applyBorder="1" applyAlignment="1">
      <alignment horizontal="center"/>
    </xf>
    <xf numFmtId="0" fontId="3" fillId="0" borderId="13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center"/>
    </xf>
    <xf numFmtId="0" fontId="3" fillId="0" borderId="16" xfId="1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5" fillId="0" borderId="15" xfId="1" quotePrefix="1" applyFont="1" applyFill="1" applyBorder="1" applyAlignment="1">
      <alignment horizontal="center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3" fontId="13" fillId="0" borderId="9" xfId="1" applyNumberFormat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3" fontId="5" fillId="0" borderId="9" xfId="1" quotePrefix="1" applyNumberFormat="1" applyFont="1" applyFill="1" applyBorder="1" applyAlignment="1">
      <alignment horizontal="center"/>
    </xf>
    <xf numFmtId="3" fontId="5" fillId="0" borderId="2" xfId="1" quotePrefix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3" fillId="0" borderId="8" xfId="4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Continuous"/>
    </xf>
    <xf numFmtId="0" fontId="3" fillId="0" borderId="0" xfId="5" applyFont="1" applyFill="1" applyBorder="1" applyAlignment="1" applyProtection="1">
      <alignment horizontal="centerContinuous" vertical="center"/>
      <protection locked="0"/>
    </xf>
    <xf numFmtId="0" fontId="3" fillId="0" borderId="0" xfId="1" applyFont="1" applyFill="1" applyAlignment="1">
      <alignment horizontal="centerContinuous"/>
    </xf>
    <xf numFmtId="0" fontId="3" fillId="0" borderId="0" xfId="3" applyFont="1" applyFill="1" applyBorder="1" applyAlignment="1">
      <alignment horizontal="centerContinuous" vertical="center"/>
    </xf>
    <xf numFmtId="0" fontId="14" fillId="0" borderId="0" xfId="6"/>
    <xf numFmtId="0" fontId="7" fillId="0" borderId="0" xfId="6" applyFont="1" applyAlignment="1">
      <alignment horizontal="center"/>
    </xf>
    <xf numFmtId="0" fontId="15" fillId="0" borderId="0" xfId="6" applyFont="1" applyAlignment="1">
      <alignment horizontal="centerContinuous"/>
    </xf>
    <xf numFmtId="0" fontId="3" fillId="2" borderId="8" xfId="6" applyFont="1" applyFill="1" applyBorder="1" applyAlignment="1">
      <alignment horizontal="center"/>
    </xf>
    <xf numFmtId="0" fontId="15" fillId="2" borderId="14" xfId="6" applyFont="1" applyFill="1" applyBorder="1" applyAlignment="1">
      <alignment horizontal="center"/>
    </xf>
    <xf numFmtId="0" fontId="7" fillId="0" borderId="14" xfId="0" applyFont="1" applyBorder="1"/>
    <xf numFmtId="0" fontId="7" fillId="0" borderId="2" xfId="0" applyFont="1" applyBorder="1"/>
    <xf numFmtId="0" fontId="7" fillId="0" borderId="15" xfId="0" applyFont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horizontal="center"/>
    </xf>
    <xf numFmtId="0" fontId="5" fillId="0" borderId="16" xfId="0" applyFont="1" applyFill="1" applyBorder="1"/>
    <xf numFmtId="3" fontId="3" fillId="0" borderId="9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0" fontId="2" fillId="0" borderId="0" xfId="3" applyFont="1" applyFill="1"/>
    <xf numFmtId="0" fontId="3" fillId="0" borderId="0" xfId="1" applyFont="1" applyFill="1" applyBorder="1" applyAlignment="1">
      <alignment horizontal="left"/>
    </xf>
    <xf numFmtId="2" fontId="5" fillId="0" borderId="0" xfId="1" applyNumberFormat="1" applyFont="1" applyFill="1" applyAlignment="1">
      <alignment horizontal="center"/>
    </xf>
    <xf numFmtId="0" fontId="3" fillId="0" borderId="0" xfId="4" applyFont="1" applyFill="1" applyAlignment="1">
      <alignment horizontal="centerContinuous" vertical="center"/>
    </xf>
    <xf numFmtId="0" fontId="3" fillId="0" borderId="31" xfId="4" applyFont="1" applyFill="1" applyBorder="1" applyAlignment="1">
      <alignment horizontal="center" vertical="center" wrapText="1"/>
    </xf>
    <xf numFmtId="0" fontId="3" fillId="0" borderId="20" xfId="4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3" fontId="5" fillId="0" borderId="9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vertical="center"/>
    </xf>
    <xf numFmtId="1" fontId="5" fillId="0" borderId="0" xfId="1" applyNumberFormat="1" applyFont="1" applyFill="1" applyAlignment="1">
      <alignment horizontal="center"/>
    </xf>
    <xf numFmtId="0" fontId="7" fillId="0" borderId="8" xfId="6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3" xfId="5" applyFont="1" applyFill="1" applyBorder="1" applyAlignment="1" applyProtection="1">
      <alignment horizontal="center" vertical="center" wrapText="1"/>
      <protection locked="0"/>
    </xf>
    <xf numFmtId="0" fontId="3" fillId="0" borderId="24" xfId="5" applyFont="1" applyFill="1" applyBorder="1" applyAlignment="1" applyProtection="1">
      <alignment horizontal="center" vertical="center" wrapText="1"/>
      <protection locked="0"/>
    </xf>
    <xf numFmtId="0" fontId="3" fillId="0" borderId="21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ategoría del Piloto de Datos" xfId="34"/>
    <cellStyle name="Encabezado 1" xfId="35"/>
    <cellStyle name="Euro" xfId="36"/>
    <cellStyle name="Explanatory Text" xfId="37"/>
    <cellStyle name="Heading 1" xfId="38"/>
    <cellStyle name="Heading 2" xfId="39"/>
    <cellStyle name="Heading 3" xfId="40"/>
    <cellStyle name="Normal" xfId="0" builtinId="0"/>
    <cellStyle name="Normal 2" xfId="7"/>
    <cellStyle name="Normal 3" xfId="41"/>
    <cellStyle name="Normal 4" xfId="6"/>
    <cellStyle name="Normal_03-Sala Tercera 039-est-08" xfId="3"/>
    <cellStyle name="Normal_10-20" xfId="1"/>
    <cellStyle name="Normal_42-49 sala constitucional 2" xfId="4"/>
    <cellStyle name="Normal_cuadros salas" xfId="5"/>
    <cellStyle name="Normal_Libro2" xfId="2"/>
    <cellStyle name="Output" xfId="42"/>
    <cellStyle name="Piloto de Datos Ángulo" xfId="43"/>
    <cellStyle name="Piloto de Datos Campo" xfId="44"/>
    <cellStyle name="Piloto de Datos Resultado" xfId="45"/>
    <cellStyle name="Piloto de Datos Título" xfId="46"/>
    <cellStyle name="Piloto de Datos Valor" xfId="47"/>
    <cellStyle name="Title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%20Vargas/Produccion/CUADROS%20PENAL/JUZGADOS%20PENALES%20JUVENILES/bases/Entrada%20x%20delito%20Jdos%20Penales%20Juveniles%202012-%20Ka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zoomScale="110" zoomScaleNormal="110" zoomScaleSheetLayoutView="100" workbookViewId="0">
      <pane ySplit="4" topLeftCell="A5" activePane="bottomLeft" state="frozen"/>
      <selection pane="bottomLeft"/>
    </sheetView>
  </sheetViews>
  <sheetFormatPr baseColWidth="10" defaultColWidth="0" defaultRowHeight="15.75" customHeight="1" zeroHeight="1" x14ac:dyDescent="0.3"/>
  <cols>
    <col min="1" max="1" width="16" style="168" customWidth="1"/>
    <col min="2" max="2" width="107.6640625" style="167" bestFit="1" customWidth="1"/>
    <col min="3" max="16384" width="11.44140625" style="167" hidden="1"/>
  </cols>
  <sheetData>
    <row r="1" spans="1:2" ht="17.399999999999999" x14ac:dyDescent="0.3">
      <c r="A1" s="169" t="s">
        <v>234</v>
      </c>
      <c r="B1" s="169"/>
    </row>
    <row r="2" spans="1:2" ht="17.399999999999999" x14ac:dyDescent="0.3">
      <c r="A2" s="169" t="s">
        <v>237</v>
      </c>
      <c r="B2" s="169"/>
    </row>
    <row r="3" spans="1:2" ht="15.75" customHeight="1" x14ac:dyDescent="0.3"/>
    <row r="4" spans="1:2" ht="17.399999999999999" x14ac:dyDescent="0.3">
      <c r="A4" s="170" t="s">
        <v>235</v>
      </c>
      <c r="B4" s="171" t="s">
        <v>236</v>
      </c>
    </row>
    <row r="5" spans="1:2" ht="15.75" customHeight="1" x14ac:dyDescent="0.3">
      <c r="A5" s="202">
        <v>1</v>
      </c>
      <c r="B5" s="172" t="s">
        <v>239</v>
      </c>
    </row>
    <row r="6" spans="1:2" ht="15.75" customHeight="1" x14ac:dyDescent="0.3">
      <c r="A6" s="203"/>
      <c r="B6" s="173" t="s">
        <v>240</v>
      </c>
    </row>
    <row r="7" spans="1:2" ht="15.75" customHeight="1" x14ac:dyDescent="0.3">
      <c r="A7" s="204"/>
      <c r="B7" s="174" t="s">
        <v>241</v>
      </c>
    </row>
    <row r="8" spans="1:2" ht="15.75" customHeight="1" x14ac:dyDescent="0.3">
      <c r="A8" s="202">
        <v>2</v>
      </c>
      <c r="B8" s="172" t="s">
        <v>242</v>
      </c>
    </row>
    <row r="9" spans="1:2" ht="15.75" customHeight="1" x14ac:dyDescent="0.3">
      <c r="A9" s="203"/>
      <c r="B9" s="173" t="s">
        <v>243</v>
      </c>
    </row>
    <row r="10" spans="1:2" ht="15.75" customHeight="1" x14ac:dyDescent="0.3">
      <c r="A10" s="204"/>
      <c r="B10" s="174" t="s">
        <v>241</v>
      </c>
    </row>
    <row r="11" spans="1:2" ht="15.75" customHeight="1" x14ac:dyDescent="0.3">
      <c r="A11" s="202">
        <v>3</v>
      </c>
      <c r="B11" s="172" t="s">
        <v>242</v>
      </c>
    </row>
    <row r="12" spans="1:2" ht="15.75" customHeight="1" x14ac:dyDescent="0.3">
      <c r="A12" s="203"/>
      <c r="B12" s="173" t="s">
        <v>244</v>
      </c>
    </row>
    <row r="13" spans="1:2" ht="15.75" customHeight="1" x14ac:dyDescent="0.3">
      <c r="A13" s="203"/>
      <c r="B13" s="173" t="s">
        <v>240</v>
      </c>
    </row>
    <row r="14" spans="1:2" ht="15.75" customHeight="1" x14ac:dyDescent="0.3">
      <c r="A14" s="204"/>
      <c r="B14" s="174" t="s">
        <v>241</v>
      </c>
    </row>
    <row r="15" spans="1:2" ht="15.75" customHeight="1" x14ac:dyDescent="0.3">
      <c r="A15" s="202">
        <v>4</v>
      </c>
      <c r="B15" s="172" t="s">
        <v>245</v>
      </c>
    </row>
    <row r="16" spans="1:2" ht="15.75" customHeight="1" x14ac:dyDescent="0.3">
      <c r="A16" s="203"/>
      <c r="B16" s="173" t="s">
        <v>246</v>
      </c>
    </row>
    <row r="17" spans="1:2" ht="15.75" customHeight="1" x14ac:dyDescent="0.3">
      <c r="A17" s="203"/>
      <c r="B17" s="173" t="s">
        <v>240</v>
      </c>
    </row>
    <row r="18" spans="1:2" ht="15.75" customHeight="1" x14ac:dyDescent="0.3">
      <c r="A18" s="204"/>
      <c r="B18" s="174" t="s">
        <v>241</v>
      </c>
    </row>
    <row r="19" spans="1:2" ht="15.75" customHeight="1" x14ac:dyDescent="0.3">
      <c r="A19" s="202">
        <v>5</v>
      </c>
      <c r="B19" s="172" t="s">
        <v>247</v>
      </c>
    </row>
    <row r="20" spans="1:2" ht="15.75" customHeight="1" x14ac:dyDescent="0.3">
      <c r="A20" s="203"/>
      <c r="B20" s="173" t="s">
        <v>248</v>
      </c>
    </row>
    <row r="21" spans="1:2" ht="15.75" customHeight="1" x14ac:dyDescent="0.3">
      <c r="A21" s="204"/>
      <c r="B21" s="174" t="s">
        <v>241</v>
      </c>
    </row>
    <row r="22" spans="1:2" ht="15.75" customHeight="1" x14ac:dyDescent="0.3">
      <c r="A22" s="202">
        <v>6</v>
      </c>
      <c r="B22" s="172" t="s">
        <v>249</v>
      </c>
    </row>
    <row r="23" spans="1:2" ht="15.75" customHeight="1" x14ac:dyDescent="0.3">
      <c r="A23" s="203"/>
      <c r="B23" s="173" t="s">
        <v>250</v>
      </c>
    </row>
    <row r="24" spans="1:2" ht="15.75" customHeight="1" x14ac:dyDescent="0.3">
      <c r="A24" s="203"/>
      <c r="B24" s="173" t="s">
        <v>240</v>
      </c>
    </row>
    <row r="25" spans="1:2" ht="15.75" customHeight="1" x14ac:dyDescent="0.3">
      <c r="A25" s="204"/>
      <c r="B25" s="174" t="s">
        <v>241</v>
      </c>
    </row>
    <row r="26" spans="1:2" ht="15.75" customHeight="1" x14ac:dyDescent="0.3">
      <c r="A26" s="202">
        <v>7</v>
      </c>
      <c r="B26" s="172" t="s">
        <v>251</v>
      </c>
    </row>
    <row r="27" spans="1:2" ht="15.75" customHeight="1" x14ac:dyDescent="0.3">
      <c r="A27" s="203"/>
      <c r="B27" s="173" t="s">
        <v>252</v>
      </c>
    </row>
    <row r="28" spans="1:2" ht="15.75" customHeight="1" x14ac:dyDescent="0.3">
      <c r="A28" s="204"/>
      <c r="B28" s="174" t="s">
        <v>241</v>
      </c>
    </row>
    <row r="29" spans="1:2" ht="15.75" customHeight="1" x14ac:dyDescent="0.3">
      <c r="A29" s="202">
        <v>8</v>
      </c>
      <c r="B29" s="172" t="s">
        <v>253</v>
      </c>
    </row>
    <row r="30" spans="1:2" ht="15.75" customHeight="1" x14ac:dyDescent="0.3">
      <c r="A30" s="203"/>
      <c r="B30" s="173" t="s">
        <v>254</v>
      </c>
    </row>
    <row r="31" spans="1:2" ht="15.75" customHeight="1" x14ac:dyDescent="0.3">
      <c r="A31" s="204"/>
      <c r="B31" s="174" t="s">
        <v>241</v>
      </c>
    </row>
    <row r="32" spans="1:2" ht="15.75" customHeight="1" x14ac:dyDescent="0.3">
      <c r="A32" s="202">
        <v>9</v>
      </c>
      <c r="B32" s="172" t="s">
        <v>255</v>
      </c>
    </row>
    <row r="33" spans="1:2" ht="15.75" customHeight="1" x14ac:dyDescent="0.3">
      <c r="A33" s="203"/>
      <c r="B33" s="173" t="s">
        <v>246</v>
      </c>
    </row>
    <row r="34" spans="1:2" ht="15.75" customHeight="1" x14ac:dyDescent="0.3">
      <c r="A34" s="203"/>
      <c r="B34" s="173" t="s">
        <v>252</v>
      </c>
    </row>
    <row r="35" spans="1:2" ht="15.75" customHeight="1" x14ac:dyDescent="0.3">
      <c r="A35" s="204"/>
      <c r="B35" s="174" t="s">
        <v>241</v>
      </c>
    </row>
    <row r="36" spans="1:2" ht="15.75" customHeight="1" x14ac:dyDescent="0.3">
      <c r="A36" s="202">
        <v>10</v>
      </c>
      <c r="B36" s="172" t="s">
        <v>256</v>
      </c>
    </row>
    <row r="37" spans="1:2" ht="15.75" customHeight="1" x14ac:dyDescent="0.3">
      <c r="A37" s="203"/>
      <c r="B37" s="173" t="s">
        <v>246</v>
      </c>
    </row>
    <row r="38" spans="1:2" ht="15.75" customHeight="1" x14ac:dyDescent="0.3">
      <c r="A38" s="203"/>
      <c r="B38" s="173" t="s">
        <v>241</v>
      </c>
    </row>
    <row r="39" spans="1:2" ht="15.75" customHeight="1" x14ac:dyDescent="0.3">
      <c r="A39" s="202">
        <v>11</v>
      </c>
      <c r="B39" s="172" t="s">
        <v>257</v>
      </c>
    </row>
    <row r="40" spans="1:2" ht="15.75" customHeight="1" x14ac:dyDescent="0.3">
      <c r="A40" s="203"/>
      <c r="B40" s="173" t="s">
        <v>250</v>
      </c>
    </row>
    <row r="41" spans="1:2" ht="15.75" customHeight="1" x14ac:dyDescent="0.3">
      <c r="A41" s="204"/>
      <c r="B41" s="174" t="s">
        <v>241</v>
      </c>
    </row>
    <row r="42" spans="1:2" ht="15.75" customHeight="1" x14ac:dyDescent="0.3"/>
  </sheetData>
  <mergeCells count="11">
    <mergeCell ref="A39:A41"/>
    <mergeCell ref="A5:A7"/>
    <mergeCell ref="A8:A10"/>
    <mergeCell ref="A11:A14"/>
    <mergeCell ref="A15:A18"/>
    <mergeCell ref="A19:A21"/>
    <mergeCell ref="A22:A25"/>
    <mergeCell ref="A26:A28"/>
    <mergeCell ref="A29:A31"/>
    <mergeCell ref="A32:A35"/>
    <mergeCell ref="A36:A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28"/>
  <sheetViews>
    <sheetView zoomScale="120" zoomScaleNormal="120" zoomScaleSheetLayoutView="100" workbookViewId="0"/>
  </sheetViews>
  <sheetFormatPr baseColWidth="10" defaultColWidth="0" defaultRowHeight="15.6" zeroHeight="1" x14ac:dyDescent="0.3"/>
  <cols>
    <col min="1" max="1" width="28.109375" style="32" customWidth="1"/>
    <col min="2" max="2" width="11.33203125" style="32" customWidth="1"/>
    <col min="3" max="3" width="10.44140625" style="32" customWidth="1"/>
    <col min="4" max="4" width="11.109375" style="32" customWidth="1"/>
    <col min="5" max="5" width="11.5546875" style="32" customWidth="1"/>
    <col min="6" max="6" width="11.88671875" style="32" customWidth="1"/>
    <col min="7" max="16384" width="11.44140625" style="32" hidden="1"/>
  </cols>
  <sheetData>
    <row r="1" spans="1:6" x14ac:dyDescent="0.3">
      <c r="A1" s="75" t="s">
        <v>177</v>
      </c>
      <c r="B1" s="34"/>
      <c r="C1" s="34"/>
      <c r="D1" s="34"/>
      <c r="E1" s="34"/>
      <c r="F1" s="34"/>
    </row>
    <row r="2" spans="1:6" x14ac:dyDescent="0.3">
      <c r="A2" s="75"/>
      <c r="B2" s="76"/>
      <c r="C2" s="76"/>
      <c r="D2" s="76"/>
      <c r="E2" s="76"/>
      <c r="F2" s="76"/>
    </row>
    <row r="3" spans="1:6" x14ac:dyDescent="0.3">
      <c r="A3" s="6" t="s">
        <v>227</v>
      </c>
      <c r="B3" s="6"/>
      <c r="C3" s="6"/>
      <c r="D3" s="6"/>
      <c r="E3" s="6"/>
      <c r="F3" s="6"/>
    </row>
    <row r="4" spans="1:6" x14ac:dyDescent="0.3">
      <c r="A4" s="6" t="s">
        <v>224</v>
      </c>
      <c r="B4" s="6"/>
      <c r="C4" s="6"/>
      <c r="D4" s="6"/>
      <c r="E4" s="6"/>
      <c r="F4" s="6"/>
    </row>
    <row r="5" spans="1:6" x14ac:dyDescent="0.3">
      <c r="A5" s="6" t="s">
        <v>178</v>
      </c>
      <c r="B5" s="6"/>
      <c r="C5" s="6"/>
      <c r="D5" s="6"/>
      <c r="E5" s="6"/>
      <c r="F5" s="6"/>
    </row>
    <row r="6" spans="1:6" x14ac:dyDescent="0.3">
      <c r="A6" s="6" t="s">
        <v>163</v>
      </c>
      <c r="B6" s="6"/>
      <c r="C6" s="6"/>
      <c r="D6" s="6"/>
      <c r="E6" s="6"/>
      <c r="F6" s="6"/>
    </row>
    <row r="7" spans="1:6" x14ac:dyDescent="0.3">
      <c r="A7" s="6" t="s">
        <v>20</v>
      </c>
      <c r="B7" s="6"/>
      <c r="C7" s="6"/>
      <c r="D7" s="6"/>
      <c r="E7" s="6"/>
      <c r="F7" s="6"/>
    </row>
    <row r="8" spans="1:6" x14ac:dyDescent="0.3">
      <c r="A8" s="77"/>
      <c r="B8" s="77"/>
      <c r="C8" s="9"/>
      <c r="D8" s="9"/>
      <c r="E8" s="9"/>
      <c r="F8" s="9"/>
    </row>
    <row r="9" spans="1:6" x14ac:dyDescent="0.3">
      <c r="A9" s="209" t="s">
        <v>140</v>
      </c>
      <c r="B9" s="211" t="s">
        <v>3</v>
      </c>
      <c r="C9" s="227" t="s">
        <v>165</v>
      </c>
      <c r="D9" s="228"/>
      <c r="E9" s="228"/>
      <c r="F9" s="228"/>
    </row>
    <row r="10" spans="1:6" ht="35.25" customHeight="1" x14ac:dyDescent="0.3">
      <c r="A10" s="210"/>
      <c r="B10" s="212"/>
      <c r="C10" s="126" t="s">
        <v>166</v>
      </c>
      <c r="D10" s="143" t="s">
        <v>228</v>
      </c>
      <c r="E10" s="144" t="s">
        <v>168</v>
      </c>
      <c r="F10" s="126" t="s">
        <v>169</v>
      </c>
    </row>
    <row r="11" spans="1:6" x14ac:dyDescent="0.3">
      <c r="A11" s="77"/>
      <c r="B11" s="114"/>
      <c r="C11" s="139"/>
      <c r="D11" s="139"/>
      <c r="E11" s="139"/>
      <c r="F11" s="140"/>
    </row>
    <row r="12" spans="1:6" x14ac:dyDescent="0.3">
      <c r="A12" s="86" t="s">
        <v>3</v>
      </c>
      <c r="B12" s="87">
        <f>SUM(B14,B19)</f>
        <v>114</v>
      </c>
      <c r="C12" s="87">
        <f t="shared" ref="C12:F12" si="0">SUM(C14,C19)</f>
        <v>33</v>
      </c>
      <c r="D12" s="87">
        <f t="shared" si="0"/>
        <v>25</v>
      </c>
      <c r="E12" s="87">
        <f t="shared" si="0"/>
        <v>29</v>
      </c>
      <c r="F12" s="88">
        <f t="shared" si="0"/>
        <v>27</v>
      </c>
    </row>
    <row r="13" spans="1:6" x14ac:dyDescent="0.3">
      <c r="A13" s="141"/>
      <c r="B13" s="145"/>
      <c r="C13" s="145"/>
      <c r="D13" s="145"/>
      <c r="E13" s="145"/>
      <c r="F13" s="146"/>
    </row>
    <row r="14" spans="1:6" x14ac:dyDescent="0.3">
      <c r="A14" s="91" t="s">
        <v>296</v>
      </c>
      <c r="B14" s="87">
        <f>SUM(B15:B17)</f>
        <v>48</v>
      </c>
      <c r="C14" s="87">
        <f t="shared" ref="C14:F14" si="1">SUM(C15:C17)</f>
        <v>10</v>
      </c>
      <c r="D14" s="87">
        <f t="shared" si="1"/>
        <v>12</v>
      </c>
      <c r="E14" s="87">
        <f t="shared" si="1"/>
        <v>13</v>
      </c>
      <c r="F14" s="88">
        <f t="shared" si="1"/>
        <v>13</v>
      </c>
    </row>
    <row r="15" spans="1:6" x14ac:dyDescent="0.3">
      <c r="A15" s="94" t="s">
        <v>143</v>
      </c>
      <c r="B15" s="22">
        <f>SUM(C15:F15)</f>
        <v>27</v>
      </c>
      <c r="C15" s="147">
        <v>8</v>
      </c>
      <c r="D15" s="147">
        <v>4</v>
      </c>
      <c r="E15" s="147">
        <v>10</v>
      </c>
      <c r="F15" s="148">
        <v>5</v>
      </c>
    </row>
    <row r="16" spans="1:6" x14ac:dyDescent="0.3">
      <c r="A16" s="94" t="s">
        <v>144</v>
      </c>
      <c r="B16" s="22">
        <f t="shared" ref="B16:B24" si="2">SUM(C16:F16)</f>
        <v>17</v>
      </c>
      <c r="C16" s="147">
        <v>2</v>
      </c>
      <c r="D16" s="147">
        <v>7</v>
      </c>
      <c r="E16" s="147">
        <v>2</v>
      </c>
      <c r="F16" s="148">
        <v>6</v>
      </c>
    </row>
    <row r="17" spans="1:6" x14ac:dyDescent="0.3">
      <c r="A17" s="94" t="s">
        <v>181</v>
      </c>
      <c r="B17" s="22">
        <f t="shared" si="2"/>
        <v>4</v>
      </c>
      <c r="C17" s="147">
        <v>0</v>
      </c>
      <c r="D17" s="147">
        <v>1</v>
      </c>
      <c r="E17" s="147">
        <v>1</v>
      </c>
      <c r="F17" s="148">
        <v>2</v>
      </c>
    </row>
    <row r="18" spans="1:6" x14ac:dyDescent="0.3">
      <c r="A18" s="94"/>
      <c r="B18" s="22"/>
      <c r="C18" s="147"/>
      <c r="D18" s="147"/>
      <c r="E18" s="147"/>
      <c r="F18" s="148"/>
    </row>
    <row r="19" spans="1:6" x14ac:dyDescent="0.3">
      <c r="A19" s="200" t="s">
        <v>297</v>
      </c>
      <c r="B19" s="98">
        <f>SUM(B20:B24)</f>
        <v>66</v>
      </c>
      <c r="C19" s="98">
        <f t="shared" ref="C19:F19" si="3">SUM(C20:C24)</f>
        <v>23</v>
      </c>
      <c r="D19" s="98">
        <f t="shared" si="3"/>
        <v>13</v>
      </c>
      <c r="E19" s="98">
        <f t="shared" si="3"/>
        <v>16</v>
      </c>
      <c r="F19" s="99">
        <f t="shared" si="3"/>
        <v>14</v>
      </c>
    </row>
    <row r="20" spans="1:6" x14ac:dyDescent="0.3">
      <c r="A20" s="94" t="s">
        <v>151</v>
      </c>
      <c r="B20" s="22">
        <f t="shared" si="2"/>
        <v>56</v>
      </c>
      <c r="C20" s="147">
        <v>21</v>
      </c>
      <c r="D20" s="147">
        <v>11</v>
      </c>
      <c r="E20" s="147">
        <v>14</v>
      </c>
      <c r="F20" s="148">
        <v>10</v>
      </c>
    </row>
    <row r="21" spans="1:6" x14ac:dyDescent="0.3">
      <c r="A21" s="94" t="s">
        <v>179</v>
      </c>
      <c r="B21" s="22">
        <f t="shared" si="2"/>
        <v>1</v>
      </c>
      <c r="C21" s="147">
        <v>0</v>
      </c>
      <c r="D21" s="147">
        <v>0</v>
      </c>
      <c r="E21" s="147">
        <v>1</v>
      </c>
      <c r="F21" s="148">
        <v>0</v>
      </c>
    </row>
    <row r="22" spans="1:6" x14ac:dyDescent="0.3">
      <c r="A22" s="94" t="s">
        <v>180</v>
      </c>
      <c r="B22" s="22">
        <f t="shared" si="2"/>
        <v>5</v>
      </c>
      <c r="C22" s="147">
        <v>1</v>
      </c>
      <c r="D22" s="147">
        <v>1</v>
      </c>
      <c r="E22" s="147">
        <v>1</v>
      </c>
      <c r="F22" s="148">
        <v>2</v>
      </c>
    </row>
    <row r="23" spans="1:6" x14ac:dyDescent="0.3">
      <c r="A23" s="94" t="s">
        <v>182</v>
      </c>
      <c r="B23" s="22">
        <f t="shared" si="2"/>
        <v>2</v>
      </c>
      <c r="C23" s="147">
        <v>1</v>
      </c>
      <c r="D23" s="147">
        <v>1</v>
      </c>
      <c r="E23" s="147">
        <v>0</v>
      </c>
      <c r="F23" s="148">
        <v>0</v>
      </c>
    </row>
    <row r="24" spans="1:6" x14ac:dyDescent="0.3">
      <c r="A24" s="94" t="s">
        <v>183</v>
      </c>
      <c r="B24" s="22">
        <f t="shared" si="2"/>
        <v>2</v>
      </c>
      <c r="C24" s="147">
        <v>0</v>
      </c>
      <c r="D24" s="147">
        <v>0</v>
      </c>
      <c r="E24" s="147">
        <v>0</v>
      </c>
      <c r="F24" s="148">
        <v>2</v>
      </c>
    </row>
    <row r="25" spans="1:6" s="33" customFormat="1" x14ac:dyDescent="0.3">
      <c r="A25" s="100"/>
      <c r="B25" s="138"/>
      <c r="C25" s="142"/>
      <c r="D25" s="142"/>
      <c r="E25" s="142"/>
      <c r="F25" s="142"/>
    </row>
    <row r="26" spans="1:6" x14ac:dyDescent="0.3">
      <c r="A26" s="31" t="s">
        <v>198</v>
      </c>
      <c r="B26" s="5"/>
      <c r="C26" s="5"/>
      <c r="D26" s="5"/>
      <c r="E26" s="5"/>
      <c r="F26" s="5"/>
    </row>
    <row r="27" spans="1:6" x14ac:dyDescent="0.3"/>
    <row r="28" spans="1:6" hidden="1" x14ac:dyDescent="0.3"/>
  </sheetData>
  <mergeCells count="3">
    <mergeCell ref="A9:A10"/>
    <mergeCell ref="B9:B10"/>
    <mergeCell ref="C9:F9"/>
  </mergeCells>
  <printOptions horizontalCentered="1" verticalCentered="1"/>
  <pageMargins left="0" right="0" top="0" bottom="0" header="0" footer="0"/>
  <pageSetup paperSize="223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21"/>
  <sheetViews>
    <sheetView zoomScale="120" zoomScaleNormal="120" zoomScaleSheetLayoutView="100" workbookViewId="0"/>
  </sheetViews>
  <sheetFormatPr baseColWidth="10" defaultColWidth="0" defaultRowHeight="15.6" zeroHeight="1" x14ac:dyDescent="0.3"/>
  <cols>
    <col min="1" max="1" width="31.109375" style="32" customWidth="1"/>
    <col min="2" max="2" width="20.5546875" style="32" customWidth="1"/>
    <col min="3" max="3" width="26.5546875" style="32" customWidth="1"/>
    <col min="4" max="4" width="27.109375" style="32" customWidth="1"/>
    <col min="5" max="16384" width="11.44140625" style="32" hidden="1"/>
  </cols>
  <sheetData>
    <row r="1" spans="1:4" x14ac:dyDescent="0.3">
      <c r="A1" s="4" t="s">
        <v>184</v>
      </c>
      <c r="B1" s="4"/>
      <c r="C1" s="5"/>
      <c r="D1" s="5"/>
    </row>
    <row r="2" spans="1:4" x14ac:dyDescent="0.3">
      <c r="A2" s="4"/>
      <c r="B2" s="4"/>
      <c r="C2" s="5"/>
      <c r="D2" s="5"/>
    </row>
    <row r="3" spans="1:4" x14ac:dyDescent="0.3">
      <c r="A3" s="165" t="s">
        <v>229</v>
      </c>
      <c r="B3" s="165"/>
      <c r="C3" s="165"/>
      <c r="D3" s="165"/>
    </row>
    <row r="4" spans="1:4" x14ac:dyDescent="0.3">
      <c r="A4" s="165" t="s">
        <v>224</v>
      </c>
      <c r="B4" s="165"/>
      <c r="C4" s="165"/>
      <c r="D4" s="165"/>
    </row>
    <row r="5" spans="1:4" x14ac:dyDescent="0.3">
      <c r="A5" s="166" t="s">
        <v>139</v>
      </c>
      <c r="B5" s="166"/>
      <c r="C5" s="166"/>
      <c r="D5" s="166"/>
    </row>
    <row r="6" spans="1:4" x14ac:dyDescent="0.3">
      <c r="A6" s="166" t="s">
        <v>20</v>
      </c>
      <c r="B6" s="166"/>
      <c r="C6" s="166"/>
      <c r="D6" s="166"/>
    </row>
    <row r="7" spans="1:4" x14ac:dyDescent="0.3">
      <c r="A7" s="149"/>
      <c r="B7" s="149"/>
      <c r="C7" s="149"/>
      <c r="D7" s="149"/>
    </row>
    <row r="8" spans="1:4" x14ac:dyDescent="0.3">
      <c r="A8" s="209" t="s">
        <v>298</v>
      </c>
      <c r="B8" s="116" t="s">
        <v>230</v>
      </c>
      <c r="C8" s="229" t="s">
        <v>157</v>
      </c>
      <c r="D8" s="229"/>
    </row>
    <row r="9" spans="1:4" x14ac:dyDescent="0.3">
      <c r="A9" s="210"/>
      <c r="B9" s="154" t="s">
        <v>231</v>
      </c>
      <c r="C9" s="107" t="s">
        <v>158</v>
      </c>
      <c r="D9" s="104" t="s">
        <v>159</v>
      </c>
    </row>
    <row r="10" spans="1:4" x14ac:dyDescent="0.3">
      <c r="A10" s="118"/>
      <c r="B10" s="117"/>
      <c r="C10" s="155"/>
      <c r="D10" s="150"/>
    </row>
    <row r="11" spans="1:4" x14ac:dyDescent="0.3">
      <c r="A11" s="151" t="s">
        <v>3</v>
      </c>
      <c r="B11" s="115">
        <f>SUM(B13:B14)</f>
        <v>44</v>
      </c>
      <c r="C11" s="109" t="s">
        <v>232</v>
      </c>
      <c r="D11" s="106" t="s">
        <v>188</v>
      </c>
    </row>
    <row r="12" spans="1:4" x14ac:dyDescent="0.3">
      <c r="A12" s="151"/>
      <c r="B12" s="115"/>
      <c r="C12" s="108"/>
      <c r="D12" s="105"/>
    </row>
    <row r="13" spans="1:4" x14ac:dyDescent="0.3">
      <c r="A13" s="152" t="s">
        <v>144</v>
      </c>
      <c r="B13" s="34">
        <v>17</v>
      </c>
      <c r="C13" s="109" t="s">
        <v>185</v>
      </c>
      <c r="D13" s="106" t="s">
        <v>189</v>
      </c>
    </row>
    <row r="14" spans="1:4" x14ac:dyDescent="0.3">
      <c r="A14" s="152" t="s">
        <v>143</v>
      </c>
      <c r="B14" s="34">
        <v>27</v>
      </c>
      <c r="C14" s="109" t="s">
        <v>186</v>
      </c>
      <c r="D14" s="106" t="s">
        <v>190</v>
      </c>
    </row>
    <row r="15" spans="1:4" x14ac:dyDescent="0.3">
      <c r="A15" s="153"/>
      <c r="B15" s="137"/>
      <c r="C15" s="110"/>
      <c r="D15" s="39"/>
    </row>
    <row r="16" spans="1:4" x14ac:dyDescent="0.3">
      <c r="A16" s="1" t="s">
        <v>160</v>
      </c>
      <c r="B16" s="1"/>
      <c r="C16" s="106"/>
      <c r="D16" s="2"/>
    </row>
    <row r="17" spans="1:4" x14ac:dyDescent="0.3">
      <c r="A17" s="1" t="s">
        <v>161</v>
      </c>
      <c r="B17" s="1"/>
      <c r="C17" s="106"/>
      <c r="D17" s="2"/>
    </row>
    <row r="18" spans="1:4" x14ac:dyDescent="0.3">
      <c r="A18" s="1" t="s">
        <v>299</v>
      </c>
      <c r="B18" s="1"/>
      <c r="C18" s="106"/>
      <c r="D18" s="2"/>
    </row>
    <row r="19" spans="1:4" x14ac:dyDescent="0.3">
      <c r="A19" s="31" t="s">
        <v>137</v>
      </c>
      <c r="B19" s="31"/>
      <c r="C19" s="5"/>
      <c r="D19" s="5"/>
    </row>
    <row r="20" spans="1:4" x14ac:dyDescent="0.3"/>
    <row r="21" spans="1:4" hidden="1" x14ac:dyDescent="0.3"/>
  </sheetData>
  <mergeCells count="2">
    <mergeCell ref="A8:A9"/>
    <mergeCell ref="C8:D8"/>
  </mergeCells>
  <printOptions horizontalCentered="1" verticalCentered="1"/>
  <pageMargins left="0" right="0" top="0" bottom="0" header="0" footer="0"/>
  <pageSetup paperSize="223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XEZ39"/>
  <sheetViews>
    <sheetView tabSelected="1" zoomScale="110" zoomScaleNormal="110" zoomScaleSheetLayoutView="100" workbookViewId="0">
      <pane ySplit="9" topLeftCell="A10" activePane="bottomLeft" state="frozen"/>
      <selection pane="bottomLeft"/>
    </sheetView>
  </sheetViews>
  <sheetFormatPr baseColWidth="10" defaultColWidth="0" defaultRowHeight="15.6" zeroHeight="1" x14ac:dyDescent="0.3"/>
  <cols>
    <col min="1" max="1" width="39.44140625" style="32" customWidth="1"/>
    <col min="2" max="2" width="34.6640625" style="32" customWidth="1"/>
    <col min="3" max="16379" width="11.44140625" style="32" hidden="1"/>
    <col min="16380" max="16380" width="5.109375" style="32" hidden="1"/>
    <col min="16381" max="16384" width="11.44140625" style="32" hidden="1"/>
  </cols>
  <sheetData>
    <row r="1" spans="1:3" x14ac:dyDescent="0.3">
      <c r="A1" s="75" t="s">
        <v>187</v>
      </c>
      <c r="B1" s="112"/>
    </row>
    <row r="2" spans="1:3" x14ac:dyDescent="0.3">
      <c r="A2" s="75"/>
      <c r="B2" s="112"/>
    </row>
    <row r="3" spans="1:3" x14ac:dyDescent="0.3">
      <c r="A3" s="163" t="s">
        <v>238</v>
      </c>
      <c r="B3" s="163"/>
    </row>
    <row r="4" spans="1:3" x14ac:dyDescent="0.3">
      <c r="A4" s="163" t="s">
        <v>224</v>
      </c>
      <c r="B4" s="163"/>
    </row>
    <row r="5" spans="1:3" x14ac:dyDescent="0.3">
      <c r="A5" s="163" t="s">
        <v>222</v>
      </c>
      <c r="B5" s="163"/>
    </row>
    <row r="6" spans="1:3" x14ac:dyDescent="0.3">
      <c r="A6" s="163" t="s">
        <v>20</v>
      </c>
      <c r="B6" s="163"/>
    </row>
    <row r="7" spans="1:3" x14ac:dyDescent="0.3">
      <c r="A7" s="75"/>
      <c r="B7" s="112"/>
    </row>
    <row r="8" spans="1:3" x14ac:dyDescent="0.3">
      <c r="A8" s="159" t="s">
        <v>220</v>
      </c>
      <c r="B8" s="36" t="s">
        <v>300</v>
      </c>
      <c r="C8" s="33"/>
    </row>
    <row r="9" spans="1:3" x14ac:dyDescent="0.3">
      <c r="A9" s="160" t="s">
        <v>221</v>
      </c>
      <c r="B9" s="154" t="s">
        <v>301</v>
      </c>
      <c r="C9" s="33"/>
    </row>
    <row r="10" spans="1:3" x14ac:dyDescent="0.3">
      <c r="A10" s="117"/>
      <c r="B10" s="161"/>
    </row>
    <row r="11" spans="1:3" x14ac:dyDescent="0.3">
      <c r="A11" s="115" t="s">
        <v>164</v>
      </c>
      <c r="B11" s="113">
        <f>SUM(B13:B33)</f>
        <v>44</v>
      </c>
    </row>
    <row r="12" spans="1:3" x14ac:dyDescent="0.3">
      <c r="A12" s="117"/>
      <c r="B12" s="113"/>
    </row>
    <row r="13" spans="1:3" x14ac:dyDescent="0.3">
      <c r="A13" s="34" t="s">
        <v>200</v>
      </c>
      <c r="B13" s="156">
        <v>3</v>
      </c>
    </row>
    <row r="14" spans="1:3" x14ac:dyDescent="0.3">
      <c r="A14" s="34" t="s">
        <v>233</v>
      </c>
      <c r="B14" s="156">
        <v>3</v>
      </c>
    </row>
    <row r="15" spans="1:3" x14ac:dyDescent="0.3">
      <c r="A15" s="34" t="s">
        <v>201</v>
      </c>
      <c r="B15" s="156">
        <v>3</v>
      </c>
    </row>
    <row r="16" spans="1:3" x14ac:dyDescent="0.3">
      <c r="A16" s="34" t="s">
        <v>202</v>
      </c>
      <c r="B16" s="156">
        <v>2</v>
      </c>
    </row>
    <row r="17" spans="1:2" x14ac:dyDescent="0.3">
      <c r="A17" s="34" t="s">
        <v>203</v>
      </c>
      <c r="B17" s="156">
        <v>1</v>
      </c>
    </row>
    <row r="18" spans="1:2" x14ac:dyDescent="0.3">
      <c r="A18" s="34" t="s">
        <v>204</v>
      </c>
      <c r="B18" s="156">
        <v>2</v>
      </c>
    </row>
    <row r="19" spans="1:2" x14ac:dyDescent="0.3">
      <c r="A19" s="34" t="s">
        <v>205</v>
      </c>
      <c r="B19" s="156">
        <v>5</v>
      </c>
    </row>
    <row r="20" spans="1:2" x14ac:dyDescent="0.3">
      <c r="A20" s="34" t="s">
        <v>206</v>
      </c>
      <c r="B20" s="156">
        <v>2</v>
      </c>
    </row>
    <row r="21" spans="1:2" x14ac:dyDescent="0.3">
      <c r="A21" s="34" t="s">
        <v>207</v>
      </c>
      <c r="B21" s="157">
        <v>2</v>
      </c>
    </row>
    <row r="22" spans="1:2" x14ac:dyDescent="0.3">
      <c r="A22" s="34" t="s">
        <v>208</v>
      </c>
      <c r="B22" s="157">
        <v>2</v>
      </c>
    </row>
    <row r="23" spans="1:2" x14ac:dyDescent="0.3">
      <c r="A23" s="34" t="s">
        <v>209</v>
      </c>
      <c r="B23" s="157">
        <v>3</v>
      </c>
    </row>
    <row r="24" spans="1:2" x14ac:dyDescent="0.3">
      <c r="A24" s="34" t="s">
        <v>210</v>
      </c>
      <c r="B24" s="157">
        <v>2</v>
      </c>
    </row>
    <row r="25" spans="1:2" x14ac:dyDescent="0.3">
      <c r="A25" s="34" t="s">
        <v>211</v>
      </c>
      <c r="B25" s="157">
        <v>1</v>
      </c>
    </row>
    <row r="26" spans="1:2" x14ac:dyDescent="0.3">
      <c r="A26" s="34" t="s">
        <v>212</v>
      </c>
      <c r="B26" s="157">
        <v>1</v>
      </c>
    </row>
    <row r="27" spans="1:2" x14ac:dyDescent="0.3">
      <c r="A27" s="34" t="s">
        <v>213</v>
      </c>
      <c r="B27" s="157">
        <v>4</v>
      </c>
    </row>
    <row r="28" spans="1:2" x14ac:dyDescent="0.3">
      <c r="A28" s="34" t="s">
        <v>214</v>
      </c>
      <c r="B28" s="157">
        <v>1</v>
      </c>
    </row>
    <row r="29" spans="1:2" x14ac:dyDescent="0.3">
      <c r="A29" s="34" t="s">
        <v>215</v>
      </c>
      <c r="B29" s="157">
        <v>1</v>
      </c>
    </row>
    <row r="30" spans="1:2" x14ac:dyDescent="0.3">
      <c r="A30" s="34" t="s">
        <v>216</v>
      </c>
      <c r="B30" s="157">
        <v>1</v>
      </c>
    </row>
    <row r="31" spans="1:2" x14ac:dyDescent="0.3">
      <c r="A31" s="34" t="s">
        <v>217</v>
      </c>
      <c r="B31" s="157">
        <v>3</v>
      </c>
    </row>
    <row r="32" spans="1:2" x14ac:dyDescent="0.3">
      <c r="A32" s="34" t="s">
        <v>218</v>
      </c>
      <c r="B32" s="157">
        <v>1</v>
      </c>
    </row>
    <row r="33" spans="1:2" x14ac:dyDescent="0.3">
      <c r="A33" s="34" t="s">
        <v>219</v>
      </c>
      <c r="B33" s="157">
        <v>1</v>
      </c>
    </row>
    <row r="34" spans="1:2" s="33" customFormat="1" x14ac:dyDescent="0.3">
      <c r="A34" s="158"/>
      <c r="B34" s="162"/>
    </row>
    <row r="35" spans="1:2" s="33" customFormat="1" x14ac:dyDescent="0.3">
      <c r="A35" s="1" t="s">
        <v>302</v>
      </c>
      <c r="B35" s="199"/>
    </row>
    <row r="36" spans="1:2" s="33" customFormat="1" x14ac:dyDescent="0.3">
      <c r="A36" s="1" t="s">
        <v>303</v>
      </c>
      <c r="B36" s="199"/>
    </row>
    <row r="37" spans="1:2" x14ac:dyDescent="0.3">
      <c r="A37" s="31" t="s">
        <v>198</v>
      </c>
      <c r="B37" s="2"/>
    </row>
    <row r="38" spans="1:2" x14ac:dyDescent="0.3"/>
    <row r="39" spans="1:2" hidden="1" x14ac:dyDescent="0.3"/>
  </sheetData>
  <printOptions horizontalCentered="1" verticalCentered="1"/>
  <pageMargins left="0" right="0" top="0" bottom="0" header="0" footer="0"/>
  <pageSetup paperSize="223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120" zoomScaleNormal="120" zoomScaleSheetLayoutView="80" workbookViewId="0"/>
  </sheetViews>
  <sheetFormatPr baseColWidth="10" defaultColWidth="0" defaultRowHeight="15.6" zeroHeight="1" x14ac:dyDescent="0.3"/>
  <cols>
    <col min="1" max="1" width="31.6640625" style="3" customWidth="1"/>
    <col min="2" max="3" width="12.6640625" style="3" customWidth="1"/>
    <col min="4" max="4" width="13" style="3" bestFit="1" customWidth="1"/>
    <col min="5" max="7" width="12.6640625" style="3" customWidth="1"/>
    <col min="8" max="16384" width="11.44140625" style="3" hidden="1"/>
  </cols>
  <sheetData>
    <row r="1" spans="1:7" x14ac:dyDescent="0.3">
      <c r="A1" s="51" t="s">
        <v>0</v>
      </c>
      <c r="B1" s="64"/>
      <c r="C1" s="64"/>
      <c r="D1" s="64"/>
      <c r="E1" s="64"/>
      <c r="F1" s="64"/>
      <c r="G1" s="64"/>
    </row>
    <row r="2" spans="1:7" x14ac:dyDescent="0.3">
      <c r="A2" s="51"/>
      <c r="B2" s="52"/>
      <c r="C2" s="52"/>
      <c r="D2" s="52"/>
      <c r="E2" s="52"/>
      <c r="F2" s="52"/>
      <c r="G2" s="52"/>
    </row>
    <row r="3" spans="1:7" x14ac:dyDescent="0.3">
      <c r="A3" s="53" t="s">
        <v>191</v>
      </c>
      <c r="B3" s="53"/>
      <c r="C3" s="53"/>
      <c r="D3" s="53"/>
      <c r="E3" s="53"/>
      <c r="F3" s="53"/>
      <c r="G3" s="53"/>
    </row>
    <row r="4" spans="1:7" x14ac:dyDescent="0.3">
      <c r="A4" s="53" t="s">
        <v>19</v>
      </c>
      <c r="B4" s="53"/>
      <c r="C4" s="53"/>
      <c r="D4" s="53"/>
      <c r="E4" s="53"/>
      <c r="F4" s="53"/>
      <c r="G4" s="53"/>
    </row>
    <row r="5" spans="1:7" x14ac:dyDescent="0.3">
      <c r="A5" s="53" t="s">
        <v>20</v>
      </c>
      <c r="B5" s="53"/>
      <c r="C5" s="53"/>
      <c r="D5" s="53"/>
      <c r="E5" s="53"/>
      <c r="F5" s="53"/>
      <c r="G5" s="53"/>
    </row>
    <row r="6" spans="1:7" x14ac:dyDescent="0.3">
      <c r="A6" s="54"/>
      <c r="B6" s="54"/>
      <c r="C6" s="54"/>
      <c r="D6" s="54"/>
      <c r="E6" s="54"/>
      <c r="F6" s="54"/>
      <c r="G6" s="54"/>
    </row>
    <row r="7" spans="1:7" x14ac:dyDescent="0.3">
      <c r="A7" s="205" t="s">
        <v>2</v>
      </c>
      <c r="B7" s="206" t="s">
        <v>3</v>
      </c>
      <c r="C7" s="207" t="s">
        <v>4</v>
      </c>
      <c r="D7" s="208"/>
      <c r="E7" s="207"/>
      <c r="F7" s="208"/>
      <c r="G7" s="207"/>
    </row>
    <row r="8" spans="1:7" x14ac:dyDescent="0.3">
      <c r="A8" s="205"/>
      <c r="B8" s="206"/>
      <c r="C8" s="55" t="s">
        <v>5</v>
      </c>
      <c r="D8" s="56" t="s">
        <v>6</v>
      </c>
      <c r="E8" s="57" t="s">
        <v>7</v>
      </c>
      <c r="F8" s="56" t="s">
        <v>8</v>
      </c>
      <c r="G8" s="55" t="s">
        <v>9</v>
      </c>
    </row>
    <row r="9" spans="1:7" x14ac:dyDescent="0.3">
      <c r="A9" s="58"/>
      <c r="B9" s="58"/>
      <c r="C9" s="59"/>
      <c r="D9" s="60"/>
      <c r="E9" s="61"/>
      <c r="F9" s="60"/>
      <c r="G9" s="59"/>
    </row>
    <row r="10" spans="1:7" x14ac:dyDescent="0.3">
      <c r="A10" s="62" t="s">
        <v>10</v>
      </c>
      <c r="B10" s="63">
        <f>SUM(C10:G10)</f>
        <v>1179</v>
      </c>
      <c r="C10" s="64">
        <v>176</v>
      </c>
      <c r="D10" s="63">
        <v>840</v>
      </c>
      <c r="E10" s="64">
        <v>68</v>
      </c>
      <c r="F10" s="63">
        <v>9</v>
      </c>
      <c r="G10" s="64">
        <v>86</v>
      </c>
    </row>
    <row r="11" spans="1:7" x14ac:dyDescent="0.3">
      <c r="A11" s="62" t="s">
        <v>11</v>
      </c>
      <c r="B11" s="63">
        <f t="shared" ref="B11:B18" si="0">SUM(C11:G11)</f>
        <v>1437</v>
      </c>
      <c r="C11" s="65">
        <v>300</v>
      </c>
      <c r="D11" s="66">
        <v>880</v>
      </c>
      <c r="E11" s="65">
        <v>64</v>
      </c>
      <c r="F11" s="66">
        <v>36</v>
      </c>
      <c r="G11" s="65">
        <v>157</v>
      </c>
    </row>
    <row r="12" spans="1:7" x14ac:dyDescent="0.3">
      <c r="A12" s="62" t="s">
        <v>12</v>
      </c>
      <c r="B12" s="63">
        <f t="shared" si="0"/>
        <v>20</v>
      </c>
      <c r="C12" s="65">
        <v>1</v>
      </c>
      <c r="D12" s="66">
        <v>16</v>
      </c>
      <c r="E12" s="65">
        <v>0</v>
      </c>
      <c r="F12" s="66">
        <v>0</v>
      </c>
      <c r="G12" s="65">
        <v>3</v>
      </c>
    </row>
    <row r="13" spans="1:7" x14ac:dyDescent="0.3">
      <c r="A13" s="62" t="s">
        <v>13</v>
      </c>
      <c r="B13" s="63">
        <f t="shared" si="0"/>
        <v>1157</v>
      </c>
      <c r="C13" s="65">
        <v>207</v>
      </c>
      <c r="D13" s="66">
        <v>670</v>
      </c>
      <c r="E13" s="65">
        <v>83</v>
      </c>
      <c r="F13" s="66">
        <v>27</v>
      </c>
      <c r="G13" s="65">
        <v>170</v>
      </c>
    </row>
    <row r="14" spans="1:7" x14ac:dyDescent="0.3">
      <c r="A14" s="67" t="s">
        <v>14</v>
      </c>
      <c r="B14" s="63">
        <f t="shared" si="0"/>
        <v>1479</v>
      </c>
      <c r="C14" s="64">
        <v>270</v>
      </c>
      <c r="D14" s="63">
        <v>1066</v>
      </c>
      <c r="E14" s="64">
        <v>49</v>
      </c>
      <c r="F14" s="63">
        <v>18</v>
      </c>
      <c r="G14" s="64">
        <v>76</v>
      </c>
    </row>
    <row r="15" spans="1:7" x14ac:dyDescent="0.3">
      <c r="A15" s="67"/>
      <c r="B15" s="63"/>
      <c r="C15" s="64"/>
      <c r="D15" s="63"/>
      <c r="E15" s="64"/>
      <c r="F15" s="63"/>
      <c r="G15" s="64"/>
    </row>
    <row r="16" spans="1:7" x14ac:dyDescent="0.3">
      <c r="A16" s="67" t="s">
        <v>15</v>
      </c>
      <c r="B16" s="63">
        <f t="shared" si="0"/>
        <v>147</v>
      </c>
      <c r="C16" s="64">
        <v>3</v>
      </c>
      <c r="D16" s="63">
        <v>1</v>
      </c>
      <c r="E16" s="64">
        <v>0</v>
      </c>
      <c r="F16" s="63">
        <v>0</v>
      </c>
      <c r="G16" s="64">
        <v>143</v>
      </c>
    </row>
    <row r="17" spans="1:7" x14ac:dyDescent="0.3">
      <c r="A17" s="67" t="s">
        <v>16</v>
      </c>
      <c r="B17" s="63">
        <f t="shared" si="0"/>
        <v>56</v>
      </c>
      <c r="C17" s="64">
        <v>17</v>
      </c>
      <c r="D17" s="63">
        <v>3</v>
      </c>
      <c r="E17" s="64">
        <v>0</v>
      </c>
      <c r="F17" s="63">
        <v>0</v>
      </c>
      <c r="G17" s="64">
        <v>36</v>
      </c>
    </row>
    <row r="18" spans="1:7" x14ac:dyDescent="0.3">
      <c r="A18" s="67" t="s">
        <v>17</v>
      </c>
      <c r="B18" s="63">
        <f t="shared" si="0"/>
        <v>267</v>
      </c>
      <c r="C18" s="64">
        <v>99</v>
      </c>
      <c r="D18" s="63">
        <v>99</v>
      </c>
      <c r="E18" s="64">
        <v>4</v>
      </c>
      <c r="F18" s="63">
        <v>15</v>
      </c>
      <c r="G18" s="64">
        <v>50</v>
      </c>
    </row>
    <row r="19" spans="1:7" ht="16.2" x14ac:dyDescent="0.35">
      <c r="A19" s="68"/>
      <c r="B19" s="69"/>
      <c r="C19" s="70"/>
      <c r="D19" s="71"/>
      <c r="E19" s="72"/>
      <c r="F19" s="71"/>
      <c r="G19" s="73"/>
    </row>
    <row r="20" spans="1:7" x14ac:dyDescent="0.3">
      <c r="A20" s="50" t="s">
        <v>18</v>
      </c>
      <c r="B20" s="74"/>
      <c r="C20" s="74"/>
      <c r="D20" s="74"/>
      <c r="E20" s="74"/>
      <c r="F20" s="74"/>
      <c r="G20" s="74"/>
    </row>
    <row r="21" spans="1:7" x14ac:dyDescent="0.3"/>
  </sheetData>
  <mergeCells count="3">
    <mergeCell ref="A7:A8"/>
    <mergeCell ref="B7:B8"/>
    <mergeCell ref="C7:G7"/>
  </mergeCells>
  <printOptions horizontalCentered="1" verticalCentered="1"/>
  <pageMargins left="0" right="0" top="0" bottom="0" header="0" footer="0"/>
  <pageSetup paperSize="223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122"/>
  <sheetViews>
    <sheetView zoomScaleSheetLayoutView="80" workbookViewId="0">
      <pane ySplit="9" topLeftCell="A10" activePane="bottomLeft" state="frozen"/>
      <selection pane="bottomLeft"/>
    </sheetView>
  </sheetViews>
  <sheetFormatPr baseColWidth="10" defaultColWidth="0" defaultRowHeight="15.6" zeroHeight="1" x14ac:dyDescent="0.3"/>
  <cols>
    <col min="1" max="1" width="95.109375" style="32" customWidth="1"/>
    <col min="2" max="2" width="21.44140625" style="32" customWidth="1"/>
    <col min="3" max="16384" width="11.44140625" style="32" hidden="1"/>
  </cols>
  <sheetData>
    <row r="1" spans="1:2" x14ac:dyDescent="0.3">
      <c r="A1" s="35" t="s">
        <v>192</v>
      </c>
    </row>
    <row r="2" spans="1:2" x14ac:dyDescent="0.3">
      <c r="A2" s="3"/>
      <c r="B2" s="3"/>
    </row>
    <row r="3" spans="1:2" x14ac:dyDescent="0.3">
      <c r="A3" s="6" t="s">
        <v>21</v>
      </c>
      <c r="B3" s="6"/>
    </row>
    <row r="4" spans="1:2" x14ac:dyDescent="0.3">
      <c r="A4" s="6" t="s">
        <v>22</v>
      </c>
      <c r="B4" s="6"/>
    </row>
    <row r="5" spans="1:2" x14ac:dyDescent="0.3">
      <c r="A5" s="6" t="s">
        <v>20</v>
      </c>
      <c r="B5" s="6"/>
    </row>
    <row r="6" spans="1:2" x14ac:dyDescent="0.3">
      <c r="A6" s="7"/>
      <c r="B6" s="7"/>
    </row>
    <row r="7" spans="1:2" x14ac:dyDescent="0.3">
      <c r="A7" s="12"/>
      <c r="B7" s="36"/>
    </row>
    <row r="8" spans="1:2" x14ac:dyDescent="0.3">
      <c r="A8" s="37" t="s">
        <v>23</v>
      </c>
      <c r="B8" s="38" t="s">
        <v>24</v>
      </c>
    </row>
    <row r="9" spans="1:2" x14ac:dyDescent="0.3">
      <c r="A9" s="39"/>
      <c r="B9" s="40"/>
    </row>
    <row r="10" spans="1:2" x14ac:dyDescent="0.3">
      <c r="A10" s="41"/>
      <c r="B10" s="42"/>
    </row>
    <row r="11" spans="1:2" x14ac:dyDescent="0.3">
      <c r="A11" s="43" t="s">
        <v>3</v>
      </c>
      <c r="B11" s="44">
        <f>B13+B15+B34</f>
        <v>1437</v>
      </c>
    </row>
    <row r="12" spans="1:2" x14ac:dyDescent="0.3">
      <c r="A12" s="45"/>
      <c r="B12" s="111"/>
    </row>
    <row r="13" spans="1:2" x14ac:dyDescent="0.3">
      <c r="A13" s="46" t="s">
        <v>25</v>
      </c>
      <c r="B13" s="44">
        <v>76</v>
      </c>
    </row>
    <row r="14" spans="1:2" x14ac:dyDescent="0.3">
      <c r="A14" s="46"/>
      <c r="B14" s="111"/>
    </row>
    <row r="15" spans="1:2" x14ac:dyDescent="0.3">
      <c r="A15" s="46" t="s">
        <v>26</v>
      </c>
      <c r="B15" s="44">
        <f>SUM(B16:B32)</f>
        <v>944</v>
      </c>
    </row>
    <row r="16" spans="1:2" x14ac:dyDescent="0.3">
      <c r="A16" s="45" t="s">
        <v>27</v>
      </c>
      <c r="B16" s="111">
        <v>61</v>
      </c>
    </row>
    <row r="17" spans="1:2" x14ac:dyDescent="0.3">
      <c r="A17" s="45" t="s">
        <v>28</v>
      </c>
      <c r="B17" s="111">
        <v>708</v>
      </c>
    </row>
    <row r="18" spans="1:2" x14ac:dyDescent="0.3">
      <c r="A18" s="45" t="s">
        <v>193</v>
      </c>
      <c r="B18" s="111">
        <v>2</v>
      </c>
    </row>
    <row r="19" spans="1:2" x14ac:dyDescent="0.3">
      <c r="A19" s="45" t="s">
        <v>29</v>
      </c>
      <c r="B19" s="111">
        <v>17</v>
      </c>
    </row>
    <row r="20" spans="1:2" x14ac:dyDescent="0.3">
      <c r="A20" s="2" t="s">
        <v>30</v>
      </c>
      <c r="B20" s="111">
        <v>20</v>
      </c>
    </row>
    <row r="21" spans="1:2" x14ac:dyDescent="0.3">
      <c r="A21" s="45" t="s">
        <v>31</v>
      </c>
      <c r="B21" s="111">
        <v>5</v>
      </c>
    </row>
    <row r="22" spans="1:2" x14ac:dyDescent="0.3">
      <c r="A22" s="45" t="s">
        <v>32</v>
      </c>
      <c r="B22" s="111">
        <v>11</v>
      </c>
    </row>
    <row r="23" spans="1:2" x14ac:dyDescent="0.3">
      <c r="A23" s="45" t="s">
        <v>33</v>
      </c>
      <c r="B23" s="111">
        <v>1</v>
      </c>
    </row>
    <row r="24" spans="1:2" x14ac:dyDescent="0.3">
      <c r="A24" s="45" t="s">
        <v>34</v>
      </c>
      <c r="B24" s="111">
        <v>13</v>
      </c>
    </row>
    <row r="25" spans="1:2" x14ac:dyDescent="0.3">
      <c r="A25" s="45" t="s">
        <v>35</v>
      </c>
      <c r="B25" s="111">
        <v>2</v>
      </c>
    </row>
    <row r="26" spans="1:2" x14ac:dyDescent="0.3">
      <c r="A26" s="45" t="s">
        <v>36</v>
      </c>
      <c r="B26" s="111">
        <v>4</v>
      </c>
    </row>
    <row r="27" spans="1:2" x14ac:dyDescent="0.3">
      <c r="A27" s="45" t="s">
        <v>37</v>
      </c>
      <c r="B27" s="111">
        <v>1</v>
      </c>
    </row>
    <row r="28" spans="1:2" x14ac:dyDescent="0.3">
      <c r="A28" s="45" t="s">
        <v>38</v>
      </c>
      <c r="B28" s="111">
        <v>2</v>
      </c>
    </row>
    <row r="29" spans="1:2" x14ac:dyDescent="0.3">
      <c r="A29" s="45" t="s">
        <v>39</v>
      </c>
      <c r="B29" s="111">
        <v>7</v>
      </c>
    </row>
    <row r="30" spans="1:2" x14ac:dyDescent="0.3">
      <c r="A30" s="45" t="s">
        <v>40</v>
      </c>
      <c r="B30" s="111">
        <v>84</v>
      </c>
    </row>
    <row r="31" spans="1:2" x14ac:dyDescent="0.3">
      <c r="A31" s="45" t="s">
        <v>41</v>
      </c>
      <c r="B31" s="111">
        <v>1</v>
      </c>
    </row>
    <row r="32" spans="1:2" x14ac:dyDescent="0.3">
      <c r="A32" s="45" t="s">
        <v>194</v>
      </c>
      <c r="B32" s="111">
        <v>5</v>
      </c>
    </row>
    <row r="33" spans="1:2" x14ac:dyDescent="0.3">
      <c r="A33" s="45"/>
      <c r="B33" s="111"/>
    </row>
    <row r="34" spans="1:2" x14ac:dyDescent="0.3">
      <c r="A34" s="46" t="s">
        <v>42</v>
      </c>
      <c r="B34" s="44">
        <f>SUM(B35:B118)</f>
        <v>417</v>
      </c>
    </row>
    <row r="35" spans="1:2" x14ac:dyDescent="0.3">
      <c r="A35" s="45" t="s">
        <v>43</v>
      </c>
      <c r="B35" s="111">
        <v>2</v>
      </c>
    </row>
    <row r="36" spans="1:2" x14ac:dyDescent="0.3">
      <c r="A36" s="45" t="s">
        <v>44</v>
      </c>
      <c r="B36" s="111">
        <v>4</v>
      </c>
    </row>
    <row r="37" spans="1:2" x14ac:dyDescent="0.3">
      <c r="A37" s="45" t="s">
        <v>45</v>
      </c>
      <c r="B37" s="111">
        <v>2</v>
      </c>
    </row>
    <row r="38" spans="1:2" x14ac:dyDescent="0.3">
      <c r="A38" s="45" t="s">
        <v>46</v>
      </c>
      <c r="B38" s="111">
        <v>2</v>
      </c>
    </row>
    <row r="39" spans="1:2" x14ac:dyDescent="0.3">
      <c r="A39" s="45" t="s">
        <v>47</v>
      </c>
      <c r="B39" s="111">
        <v>1</v>
      </c>
    </row>
    <row r="40" spans="1:2" x14ac:dyDescent="0.3">
      <c r="A40" s="45" t="s">
        <v>48</v>
      </c>
      <c r="B40" s="111">
        <v>4</v>
      </c>
    </row>
    <row r="41" spans="1:2" x14ac:dyDescent="0.3">
      <c r="A41" s="45" t="s">
        <v>49</v>
      </c>
      <c r="B41" s="111">
        <v>3</v>
      </c>
    </row>
    <row r="42" spans="1:2" x14ac:dyDescent="0.3">
      <c r="A42" s="45" t="s">
        <v>50</v>
      </c>
      <c r="B42" s="111">
        <v>3</v>
      </c>
    </row>
    <row r="43" spans="1:2" x14ac:dyDescent="0.3">
      <c r="A43" s="2" t="s">
        <v>51</v>
      </c>
      <c r="B43" s="111">
        <v>1</v>
      </c>
    </row>
    <row r="44" spans="1:2" x14ac:dyDescent="0.3">
      <c r="A44" s="2" t="s">
        <v>52</v>
      </c>
      <c r="B44" s="111">
        <v>12</v>
      </c>
    </row>
    <row r="45" spans="1:2" x14ac:dyDescent="0.3">
      <c r="A45" s="2" t="s">
        <v>53</v>
      </c>
      <c r="B45" s="111">
        <v>10</v>
      </c>
    </row>
    <row r="46" spans="1:2" x14ac:dyDescent="0.3">
      <c r="A46" s="45" t="s">
        <v>54</v>
      </c>
      <c r="B46" s="111">
        <v>3</v>
      </c>
    </row>
    <row r="47" spans="1:2" x14ac:dyDescent="0.3">
      <c r="A47" s="45" t="s">
        <v>55</v>
      </c>
      <c r="B47" s="111">
        <v>1</v>
      </c>
    </row>
    <row r="48" spans="1:2" x14ac:dyDescent="0.3">
      <c r="A48" s="45" t="s">
        <v>56</v>
      </c>
      <c r="B48" s="111">
        <v>1</v>
      </c>
    </row>
    <row r="49" spans="1:2" x14ac:dyDescent="0.3">
      <c r="A49" s="45" t="s">
        <v>57</v>
      </c>
      <c r="B49" s="111">
        <v>2</v>
      </c>
    </row>
    <row r="50" spans="1:2" x14ac:dyDescent="0.3">
      <c r="A50" s="45" t="s">
        <v>58</v>
      </c>
      <c r="B50" s="111">
        <v>1</v>
      </c>
    </row>
    <row r="51" spans="1:2" x14ac:dyDescent="0.3">
      <c r="A51" s="45" t="s">
        <v>59</v>
      </c>
      <c r="B51" s="111">
        <v>1</v>
      </c>
    </row>
    <row r="52" spans="1:2" x14ac:dyDescent="0.3">
      <c r="A52" s="45" t="s">
        <v>60</v>
      </c>
      <c r="B52" s="111">
        <v>1</v>
      </c>
    </row>
    <row r="53" spans="1:2" x14ac:dyDescent="0.3">
      <c r="A53" s="45" t="s">
        <v>61</v>
      </c>
      <c r="B53" s="111">
        <v>1</v>
      </c>
    </row>
    <row r="54" spans="1:2" x14ac:dyDescent="0.3">
      <c r="A54" s="45" t="s">
        <v>62</v>
      </c>
      <c r="B54" s="111">
        <v>1</v>
      </c>
    </row>
    <row r="55" spans="1:2" x14ac:dyDescent="0.3">
      <c r="A55" s="45" t="s">
        <v>63</v>
      </c>
      <c r="B55" s="111">
        <v>2</v>
      </c>
    </row>
    <row r="56" spans="1:2" x14ac:dyDescent="0.3">
      <c r="A56" s="45" t="s">
        <v>64</v>
      </c>
      <c r="B56" s="111">
        <v>10</v>
      </c>
    </row>
    <row r="57" spans="1:2" x14ac:dyDescent="0.3">
      <c r="A57" s="45" t="s">
        <v>65</v>
      </c>
      <c r="B57" s="111">
        <v>3</v>
      </c>
    </row>
    <row r="58" spans="1:2" x14ac:dyDescent="0.3">
      <c r="A58" s="45" t="s">
        <v>66</v>
      </c>
      <c r="B58" s="111">
        <v>1</v>
      </c>
    </row>
    <row r="59" spans="1:2" x14ac:dyDescent="0.3">
      <c r="A59" s="45" t="s">
        <v>67</v>
      </c>
      <c r="B59" s="111">
        <v>3</v>
      </c>
    </row>
    <row r="60" spans="1:2" x14ac:dyDescent="0.3">
      <c r="A60" s="45" t="s">
        <v>68</v>
      </c>
      <c r="B60" s="111">
        <v>2</v>
      </c>
    </row>
    <row r="61" spans="1:2" x14ac:dyDescent="0.3">
      <c r="A61" s="45" t="s">
        <v>69</v>
      </c>
      <c r="B61" s="111">
        <v>11</v>
      </c>
    </row>
    <row r="62" spans="1:2" x14ac:dyDescent="0.3">
      <c r="A62" s="45" t="s">
        <v>70</v>
      </c>
      <c r="B62" s="111">
        <v>5</v>
      </c>
    </row>
    <row r="63" spans="1:2" x14ac:dyDescent="0.3">
      <c r="A63" s="45" t="s">
        <v>71</v>
      </c>
      <c r="B63" s="111">
        <v>1</v>
      </c>
    </row>
    <row r="64" spans="1:2" x14ac:dyDescent="0.3">
      <c r="A64" s="45" t="s">
        <v>72</v>
      </c>
      <c r="B64" s="111">
        <v>1</v>
      </c>
    </row>
    <row r="65" spans="1:2" x14ac:dyDescent="0.3">
      <c r="A65" s="45" t="s">
        <v>73</v>
      </c>
      <c r="B65" s="111">
        <v>3</v>
      </c>
    </row>
    <row r="66" spans="1:2" x14ac:dyDescent="0.3">
      <c r="A66" s="45" t="s">
        <v>74</v>
      </c>
      <c r="B66" s="111">
        <v>5</v>
      </c>
    </row>
    <row r="67" spans="1:2" x14ac:dyDescent="0.3">
      <c r="A67" s="45" t="s">
        <v>75</v>
      </c>
      <c r="B67" s="111">
        <v>2</v>
      </c>
    </row>
    <row r="68" spans="1:2" x14ac:dyDescent="0.3">
      <c r="A68" s="45" t="s">
        <v>76</v>
      </c>
      <c r="B68" s="111">
        <v>4</v>
      </c>
    </row>
    <row r="69" spans="1:2" x14ac:dyDescent="0.3">
      <c r="A69" s="45" t="s">
        <v>77</v>
      </c>
      <c r="B69" s="111">
        <v>3</v>
      </c>
    </row>
    <row r="70" spans="1:2" x14ac:dyDescent="0.3">
      <c r="A70" s="45" t="s">
        <v>195</v>
      </c>
      <c r="B70" s="111">
        <v>3</v>
      </c>
    </row>
    <row r="71" spans="1:2" x14ac:dyDescent="0.3">
      <c r="A71" s="45" t="s">
        <v>78</v>
      </c>
      <c r="B71" s="111">
        <v>3</v>
      </c>
    </row>
    <row r="72" spans="1:2" x14ac:dyDescent="0.3">
      <c r="A72" s="45" t="s">
        <v>79</v>
      </c>
      <c r="B72" s="111">
        <v>1</v>
      </c>
    </row>
    <row r="73" spans="1:2" x14ac:dyDescent="0.3">
      <c r="A73" s="45" t="s">
        <v>80</v>
      </c>
      <c r="B73" s="111">
        <v>1</v>
      </c>
    </row>
    <row r="74" spans="1:2" x14ac:dyDescent="0.3">
      <c r="A74" s="2" t="s">
        <v>81</v>
      </c>
      <c r="B74" s="111">
        <v>152</v>
      </c>
    </row>
    <row r="75" spans="1:2" x14ac:dyDescent="0.3">
      <c r="A75" s="2" t="s">
        <v>82</v>
      </c>
      <c r="B75" s="111">
        <v>1</v>
      </c>
    </row>
    <row r="76" spans="1:2" x14ac:dyDescent="0.3">
      <c r="A76" s="2" t="s">
        <v>83</v>
      </c>
      <c r="B76" s="111">
        <v>1</v>
      </c>
    </row>
    <row r="77" spans="1:2" x14ac:dyDescent="0.3">
      <c r="A77" s="45" t="s">
        <v>84</v>
      </c>
      <c r="B77" s="111">
        <v>1</v>
      </c>
    </row>
    <row r="78" spans="1:2" x14ac:dyDescent="0.3">
      <c r="A78" s="45" t="s">
        <v>85</v>
      </c>
      <c r="B78" s="111">
        <v>1</v>
      </c>
    </row>
    <row r="79" spans="1:2" x14ac:dyDescent="0.3">
      <c r="A79" s="45" t="s">
        <v>86</v>
      </c>
      <c r="B79" s="111">
        <v>1</v>
      </c>
    </row>
    <row r="80" spans="1:2" x14ac:dyDescent="0.3">
      <c r="A80" s="45" t="s">
        <v>87</v>
      </c>
      <c r="B80" s="111">
        <v>2</v>
      </c>
    </row>
    <row r="81" spans="1:2" x14ac:dyDescent="0.3">
      <c r="A81" s="45" t="s">
        <v>88</v>
      </c>
      <c r="B81" s="111">
        <v>2</v>
      </c>
    </row>
    <row r="82" spans="1:2" x14ac:dyDescent="0.3">
      <c r="A82" s="45" t="s">
        <v>196</v>
      </c>
      <c r="B82" s="111">
        <v>1</v>
      </c>
    </row>
    <row r="83" spans="1:2" x14ac:dyDescent="0.3">
      <c r="A83" s="45" t="s">
        <v>89</v>
      </c>
      <c r="B83" s="111">
        <v>1</v>
      </c>
    </row>
    <row r="84" spans="1:2" x14ac:dyDescent="0.3">
      <c r="A84" s="45" t="s">
        <v>90</v>
      </c>
      <c r="B84" s="111">
        <v>1</v>
      </c>
    </row>
    <row r="85" spans="1:2" x14ac:dyDescent="0.3">
      <c r="A85" s="45" t="s">
        <v>91</v>
      </c>
      <c r="B85" s="111">
        <v>5</v>
      </c>
    </row>
    <row r="86" spans="1:2" x14ac:dyDescent="0.3">
      <c r="A86" s="45" t="s">
        <v>92</v>
      </c>
      <c r="B86" s="111">
        <v>3</v>
      </c>
    </row>
    <row r="87" spans="1:2" x14ac:dyDescent="0.3">
      <c r="A87" s="45" t="s">
        <v>93</v>
      </c>
      <c r="B87" s="111">
        <v>2</v>
      </c>
    </row>
    <row r="88" spans="1:2" x14ac:dyDescent="0.3">
      <c r="A88" s="45" t="s">
        <v>94</v>
      </c>
      <c r="B88" s="111">
        <v>3</v>
      </c>
    </row>
    <row r="89" spans="1:2" x14ac:dyDescent="0.3">
      <c r="A89" s="45" t="s">
        <v>95</v>
      </c>
      <c r="B89" s="111">
        <v>2</v>
      </c>
    </row>
    <row r="90" spans="1:2" x14ac:dyDescent="0.3">
      <c r="A90" s="45" t="s">
        <v>96</v>
      </c>
      <c r="B90" s="111">
        <v>1</v>
      </c>
    </row>
    <row r="91" spans="1:2" x14ac:dyDescent="0.3">
      <c r="A91" s="45" t="s">
        <v>97</v>
      </c>
      <c r="B91" s="111">
        <v>5</v>
      </c>
    </row>
    <row r="92" spans="1:2" x14ac:dyDescent="0.3">
      <c r="A92" s="45" t="s">
        <v>98</v>
      </c>
      <c r="B92" s="111">
        <v>1</v>
      </c>
    </row>
    <row r="93" spans="1:2" x14ac:dyDescent="0.3">
      <c r="A93" s="45" t="s">
        <v>197</v>
      </c>
      <c r="B93" s="111">
        <v>1</v>
      </c>
    </row>
    <row r="94" spans="1:2" x14ac:dyDescent="0.3">
      <c r="A94" s="45" t="s">
        <v>99</v>
      </c>
      <c r="B94" s="111">
        <v>1</v>
      </c>
    </row>
    <row r="95" spans="1:2" x14ac:dyDescent="0.3">
      <c r="A95" s="2" t="s">
        <v>100</v>
      </c>
      <c r="B95" s="111">
        <v>1</v>
      </c>
    </row>
    <row r="96" spans="1:2" x14ac:dyDescent="0.3">
      <c r="A96" s="45" t="s">
        <v>101</v>
      </c>
      <c r="B96" s="111">
        <v>2</v>
      </c>
    </row>
    <row r="97" spans="1:2" x14ac:dyDescent="0.3">
      <c r="A97" s="45" t="s">
        <v>102</v>
      </c>
      <c r="B97" s="111">
        <v>1</v>
      </c>
    </row>
    <row r="98" spans="1:2" x14ac:dyDescent="0.3">
      <c r="A98" s="45" t="s">
        <v>103</v>
      </c>
      <c r="B98" s="111">
        <v>4</v>
      </c>
    </row>
    <row r="99" spans="1:2" x14ac:dyDescent="0.3">
      <c r="A99" s="45" t="s">
        <v>104</v>
      </c>
      <c r="B99" s="111">
        <v>3</v>
      </c>
    </row>
    <row r="100" spans="1:2" x14ac:dyDescent="0.3">
      <c r="A100" s="45" t="s">
        <v>105</v>
      </c>
      <c r="B100" s="111">
        <v>2</v>
      </c>
    </row>
    <row r="101" spans="1:2" x14ac:dyDescent="0.3">
      <c r="A101" s="45" t="s">
        <v>106</v>
      </c>
      <c r="B101" s="111">
        <v>5</v>
      </c>
    </row>
    <row r="102" spans="1:2" x14ac:dyDescent="0.3">
      <c r="A102" s="45" t="s">
        <v>107</v>
      </c>
      <c r="B102" s="111">
        <v>1</v>
      </c>
    </row>
    <row r="103" spans="1:2" x14ac:dyDescent="0.3">
      <c r="A103" s="45" t="s">
        <v>108</v>
      </c>
      <c r="B103" s="111">
        <v>1</v>
      </c>
    </row>
    <row r="104" spans="1:2" x14ac:dyDescent="0.3">
      <c r="A104" s="45" t="s">
        <v>109</v>
      </c>
      <c r="B104" s="111">
        <v>4</v>
      </c>
    </row>
    <row r="105" spans="1:2" x14ac:dyDescent="0.3">
      <c r="A105" s="45" t="s">
        <v>110</v>
      </c>
      <c r="B105" s="111">
        <v>16</v>
      </c>
    </row>
    <row r="106" spans="1:2" x14ac:dyDescent="0.3">
      <c r="A106" s="45" t="s">
        <v>111</v>
      </c>
      <c r="B106" s="111">
        <v>1</v>
      </c>
    </row>
    <row r="107" spans="1:2" x14ac:dyDescent="0.3">
      <c r="A107" s="45" t="s">
        <v>112</v>
      </c>
      <c r="B107" s="111">
        <v>2</v>
      </c>
    </row>
    <row r="108" spans="1:2" x14ac:dyDescent="0.3">
      <c r="A108" s="45" t="s">
        <v>113</v>
      </c>
      <c r="B108" s="111">
        <v>1</v>
      </c>
    </row>
    <row r="109" spans="1:2" x14ac:dyDescent="0.3">
      <c r="A109" s="45" t="s">
        <v>114</v>
      </c>
      <c r="B109" s="111">
        <v>1</v>
      </c>
    </row>
    <row r="110" spans="1:2" x14ac:dyDescent="0.3">
      <c r="A110" s="45" t="s">
        <v>115</v>
      </c>
      <c r="B110" s="111">
        <v>3</v>
      </c>
    </row>
    <row r="111" spans="1:2" x14ac:dyDescent="0.3">
      <c r="A111" s="45" t="s">
        <v>116</v>
      </c>
      <c r="B111" s="111">
        <v>1</v>
      </c>
    </row>
    <row r="112" spans="1:2" x14ac:dyDescent="0.3">
      <c r="A112" s="45" t="s">
        <v>117</v>
      </c>
      <c r="B112" s="111">
        <v>15</v>
      </c>
    </row>
    <row r="113" spans="1:2" x14ac:dyDescent="0.3">
      <c r="A113" s="45" t="s">
        <v>118</v>
      </c>
      <c r="B113" s="111">
        <v>20</v>
      </c>
    </row>
    <row r="114" spans="1:2" x14ac:dyDescent="0.3">
      <c r="A114" s="45" t="s">
        <v>119</v>
      </c>
      <c r="B114" s="111">
        <v>5</v>
      </c>
    </row>
    <row r="115" spans="1:2" x14ac:dyDescent="0.3">
      <c r="A115" s="2" t="s">
        <v>120</v>
      </c>
      <c r="B115" s="111">
        <v>7</v>
      </c>
    </row>
    <row r="116" spans="1:2" x14ac:dyDescent="0.3">
      <c r="A116" s="45" t="s">
        <v>121</v>
      </c>
      <c r="B116" s="111">
        <v>6</v>
      </c>
    </row>
    <row r="117" spans="1:2" x14ac:dyDescent="0.3">
      <c r="A117" s="45" t="s">
        <v>122</v>
      </c>
      <c r="B117" s="111">
        <v>6</v>
      </c>
    </row>
    <row r="118" spans="1:2" x14ac:dyDescent="0.3">
      <c r="A118" s="47" t="s">
        <v>123</v>
      </c>
      <c r="B118" s="111">
        <v>1</v>
      </c>
    </row>
    <row r="119" spans="1:2" x14ac:dyDescent="0.3">
      <c r="A119" s="39"/>
      <c r="B119" s="48"/>
    </row>
    <row r="120" spans="1:2" x14ac:dyDescent="0.3">
      <c r="A120" s="50" t="s">
        <v>198</v>
      </c>
      <c r="B120" s="49"/>
    </row>
    <row r="121" spans="1:2" x14ac:dyDescent="0.3"/>
    <row r="122" spans="1:2" hidden="1" x14ac:dyDescent="0.3"/>
  </sheetData>
  <printOptions horizontalCentered="1" verticalCentered="1"/>
  <pageMargins left="0" right="0" top="0" bottom="0" header="0" footer="0"/>
  <pageSetup paperSize="223" scale="65" orientation="portrait" r:id="rId1"/>
  <rowBreaks count="1" manualBreakCount="1">
    <brk id="64" max="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24"/>
  <sheetViews>
    <sheetView zoomScale="120" zoomScaleNormal="120" zoomScaleSheetLayoutView="110" workbookViewId="0"/>
  </sheetViews>
  <sheetFormatPr baseColWidth="10" defaultColWidth="0" defaultRowHeight="15.6" zeroHeight="1" x14ac:dyDescent="0.3"/>
  <cols>
    <col min="1" max="1" width="34.6640625" style="32" customWidth="1"/>
    <col min="2" max="3" width="12.6640625" style="32" customWidth="1"/>
    <col min="4" max="4" width="13" style="32" bestFit="1" customWidth="1"/>
    <col min="5" max="7" width="12.6640625" style="32" customWidth="1"/>
    <col min="8" max="8" width="0" style="32" hidden="1" customWidth="1"/>
    <col min="9" max="16384" width="11.44140625" style="32" hidden="1"/>
  </cols>
  <sheetData>
    <row r="1" spans="1:7" x14ac:dyDescent="0.3">
      <c r="A1" s="4" t="s">
        <v>124</v>
      </c>
      <c r="B1" s="5"/>
      <c r="C1" s="5"/>
      <c r="D1" s="5"/>
      <c r="E1" s="5"/>
      <c r="F1" s="5"/>
      <c r="G1" s="5"/>
    </row>
    <row r="2" spans="1:7" x14ac:dyDescent="0.3">
      <c r="A2" s="4"/>
      <c r="B2" s="5"/>
      <c r="C2" s="5"/>
      <c r="D2" s="5"/>
      <c r="E2" s="5"/>
      <c r="F2" s="5"/>
      <c r="G2" s="5"/>
    </row>
    <row r="3" spans="1:7" x14ac:dyDescent="0.3">
      <c r="A3" s="6" t="s">
        <v>21</v>
      </c>
      <c r="B3" s="6"/>
      <c r="C3" s="6"/>
      <c r="D3" s="6"/>
      <c r="E3" s="6"/>
      <c r="F3" s="6"/>
      <c r="G3" s="6"/>
    </row>
    <row r="4" spans="1:7" x14ac:dyDescent="0.3">
      <c r="A4" s="6" t="s">
        <v>125</v>
      </c>
      <c r="B4" s="6"/>
      <c r="C4" s="6"/>
      <c r="D4" s="6"/>
      <c r="E4" s="6"/>
      <c r="F4" s="6"/>
      <c r="G4" s="6"/>
    </row>
    <row r="5" spans="1:7" x14ac:dyDescent="0.3">
      <c r="A5" s="6" t="s">
        <v>1</v>
      </c>
      <c r="B5" s="6"/>
      <c r="C5" s="6"/>
      <c r="D5" s="6"/>
      <c r="E5" s="6"/>
      <c r="F5" s="6"/>
      <c r="G5" s="6"/>
    </row>
    <row r="6" spans="1:7" x14ac:dyDescent="0.3">
      <c r="A6" s="6" t="s">
        <v>20</v>
      </c>
      <c r="B6" s="6"/>
      <c r="C6" s="6"/>
      <c r="D6" s="6"/>
      <c r="E6" s="6"/>
      <c r="F6" s="6"/>
      <c r="G6" s="6"/>
    </row>
    <row r="7" spans="1:7" x14ac:dyDescent="0.3">
      <c r="A7" s="7"/>
      <c r="B7" s="7"/>
      <c r="C7" s="8"/>
      <c r="D7" s="8"/>
      <c r="E7" s="8"/>
      <c r="F7" s="8"/>
      <c r="G7" s="8"/>
    </row>
    <row r="8" spans="1:7" x14ac:dyDescent="0.3">
      <c r="A8" s="209" t="s">
        <v>126</v>
      </c>
      <c r="B8" s="211" t="s">
        <v>3</v>
      </c>
      <c r="C8" s="213" t="s">
        <v>4</v>
      </c>
      <c r="D8" s="213"/>
      <c r="E8" s="213"/>
      <c r="F8" s="213"/>
      <c r="G8" s="213"/>
    </row>
    <row r="9" spans="1:7" x14ac:dyDescent="0.3">
      <c r="A9" s="210"/>
      <c r="B9" s="212"/>
      <c r="C9" s="10" t="s">
        <v>5</v>
      </c>
      <c r="D9" s="11" t="s">
        <v>6</v>
      </c>
      <c r="E9" s="12" t="s">
        <v>127</v>
      </c>
      <c r="F9" s="11" t="s">
        <v>8</v>
      </c>
      <c r="G9" s="8" t="s">
        <v>128</v>
      </c>
    </row>
    <row r="10" spans="1:7" x14ac:dyDescent="0.3">
      <c r="A10" s="7"/>
      <c r="B10" s="13"/>
      <c r="C10" s="13"/>
      <c r="D10" s="14"/>
      <c r="E10" s="15"/>
      <c r="F10" s="14"/>
      <c r="G10" s="15"/>
    </row>
    <row r="11" spans="1:7" x14ac:dyDescent="0.3">
      <c r="A11" s="7" t="s">
        <v>3</v>
      </c>
      <c r="B11" s="16">
        <f>SUM(B13:B20)</f>
        <v>1437</v>
      </c>
      <c r="C11" s="16">
        <f t="shared" ref="C11:G11" si="0">SUM(C13:C20)</f>
        <v>300</v>
      </c>
      <c r="D11" s="16">
        <f t="shared" si="0"/>
        <v>880</v>
      </c>
      <c r="E11" s="16">
        <f t="shared" si="0"/>
        <v>64</v>
      </c>
      <c r="F11" s="16">
        <f t="shared" si="0"/>
        <v>36</v>
      </c>
      <c r="G11" s="17">
        <f t="shared" si="0"/>
        <v>157</v>
      </c>
    </row>
    <row r="12" spans="1:7" x14ac:dyDescent="0.3">
      <c r="A12" s="18"/>
      <c r="B12" s="16"/>
      <c r="C12" s="17"/>
      <c r="D12" s="16"/>
      <c r="E12" s="19"/>
      <c r="F12" s="16"/>
      <c r="G12" s="19"/>
    </row>
    <row r="13" spans="1:7" x14ac:dyDescent="0.3">
      <c r="A13" s="20" t="s">
        <v>129</v>
      </c>
      <c r="B13" s="21">
        <f>SUM(C13:G13)</f>
        <v>1</v>
      </c>
      <c r="C13" s="21">
        <v>0</v>
      </c>
      <c r="D13" s="22">
        <v>0</v>
      </c>
      <c r="E13" s="23">
        <v>0</v>
      </c>
      <c r="F13" s="22">
        <v>0</v>
      </c>
      <c r="G13" s="23">
        <v>1</v>
      </c>
    </row>
    <row r="14" spans="1:7" x14ac:dyDescent="0.3">
      <c r="A14" s="20" t="s">
        <v>130</v>
      </c>
      <c r="B14" s="21">
        <f t="shared" ref="B14:B20" si="1">SUM(C14:G14)</f>
        <v>2</v>
      </c>
      <c r="C14" s="21">
        <v>0</v>
      </c>
      <c r="D14" s="22">
        <v>0</v>
      </c>
      <c r="E14" s="23">
        <v>0</v>
      </c>
      <c r="F14" s="22">
        <v>0</v>
      </c>
      <c r="G14" s="23">
        <v>2</v>
      </c>
    </row>
    <row r="15" spans="1:7" x14ac:dyDescent="0.3">
      <c r="A15" s="24" t="s">
        <v>131</v>
      </c>
      <c r="B15" s="21">
        <f t="shared" si="1"/>
        <v>0</v>
      </c>
      <c r="C15" s="21">
        <v>0</v>
      </c>
      <c r="D15" s="22">
        <v>0</v>
      </c>
      <c r="E15" s="23">
        <v>0</v>
      </c>
      <c r="F15" s="22">
        <v>0</v>
      </c>
      <c r="G15" s="23">
        <v>0</v>
      </c>
    </row>
    <row r="16" spans="1:7" x14ac:dyDescent="0.3">
      <c r="A16" s="24" t="s">
        <v>132</v>
      </c>
      <c r="B16" s="21">
        <f t="shared" si="1"/>
        <v>1</v>
      </c>
      <c r="C16" s="21">
        <v>0</v>
      </c>
      <c r="D16" s="22">
        <v>0</v>
      </c>
      <c r="E16" s="23">
        <v>0</v>
      </c>
      <c r="F16" s="22">
        <v>0</v>
      </c>
      <c r="G16" s="23">
        <v>1</v>
      </c>
    </row>
    <row r="17" spans="1:7" x14ac:dyDescent="0.3">
      <c r="A17" s="25" t="s">
        <v>133</v>
      </c>
      <c r="B17" s="21">
        <f t="shared" si="1"/>
        <v>3</v>
      </c>
      <c r="C17" s="21">
        <v>1</v>
      </c>
      <c r="D17" s="22">
        <v>1</v>
      </c>
      <c r="E17" s="23">
        <v>0</v>
      </c>
      <c r="F17" s="22">
        <v>0</v>
      </c>
      <c r="G17" s="23">
        <v>1</v>
      </c>
    </row>
    <row r="18" spans="1:7" x14ac:dyDescent="0.3">
      <c r="A18" s="26" t="s">
        <v>134</v>
      </c>
      <c r="B18" s="21">
        <f t="shared" si="1"/>
        <v>702</v>
      </c>
      <c r="C18" s="21">
        <v>147</v>
      </c>
      <c r="D18" s="22">
        <v>445</v>
      </c>
      <c r="E18" s="23">
        <v>29</v>
      </c>
      <c r="F18" s="22">
        <v>18</v>
      </c>
      <c r="G18" s="23">
        <v>63</v>
      </c>
    </row>
    <row r="19" spans="1:7" x14ac:dyDescent="0.3">
      <c r="A19" s="26" t="s">
        <v>135</v>
      </c>
      <c r="B19" s="21">
        <f t="shared" si="1"/>
        <v>0</v>
      </c>
      <c r="C19" s="21">
        <v>0</v>
      </c>
      <c r="D19" s="22">
        <v>0</v>
      </c>
      <c r="E19" s="23">
        <v>0</v>
      </c>
      <c r="F19" s="22">
        <v>0</v>
      </c>
      <c r="G19" s="23">
        <v>0</v>
      </c>
    </row>
    <row r="20" spans="1:7" x14ac:dyDescent="0.3">
      <c r="A20" s="26" t="s">
        <v>136</v>
      </c>
      <c r="B20" s="21">
        <f t="shared" si="1"/>
        <v>728</v>
      </c>
      <c r="C20" s="21">
        <v>152</v>
      </c>
      <c r="D20" s="22">
        <v>434</v>
      </c>
      <c r="E20" s="23">
        <v>35</v>
      </c>
      <c r="F20" s="22">
        <v>18</v>
      </c>
      <c r="G20" s="23">
        <v>89</v>
      </c>
    </row>
    <row r="21" spans="1:7" x14ac:dyDescent="0.3">
      <c r="A21" s="27"/>
      <c r="B21" s="28"/>
      <c r="C21" s="28"/>
      <c r="D21" s="29"/>
      <c r="E21" s="30"/>
      <c r="F21" s="29"/>
      <c r="G21" s="30"/>
    </row>
    <row r="22" spans="1:7" x14ac:dyDescent="0.3">
      <c r="A22" s="31" t="s">
        <v>198</v>
      </c>
      <c r="B22" s="5"/>
      <c r="C22" s="5"/>
      <c r="D22" s="5"/>
      <c r="E22" s="5"/>
      <c r="F22" s="5"/>
      <c r="G22" s="5"/>
    </row>
    <row r="23" spans="1:7" x14ac:dyDescent="0.3"/>
    <row r="24" spans="1:7" hidden="1" x14ac:dyDescent="0.3"/>
  </sheetData>
  <mergeCells count="3">
    <mergeCell ref="A8:A9"/>
    <mergeCell ref="B8:B9"/>
    <mergeCell ref="C8:G8"/>
  </mergeCells>
  <printOptions horizontalCentered="1" verticalCentered="1"/>
  <pageMargins left="0" right="0" top="0" bottom="0" header="0" footer="0"/>
  <pageSetup paperSize="223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34"/>
  <sheetViews>
    <sheetView zoomScale="110" zoomScaleNormal="110" zoomScaleSheetLayoutView="90" workbookViewId="0"/>
  </sheetViews>
  <sheetFormatPr baseColWidth="10" defaultColWidth="0" defaultRowHeight="15.6" zeroHeight="1" x14ac:dyDescent="0.3"/>
  <cols>
    <col min="1" max="1" width="37" style="32" customWidth="1"/>
    <col min="2" max="3" width="12.6640625" style="32" customWidth="1"/>
    <col min="4" max="4" width="13.6640625" style="32" bestFit="1" customWidth="1"/>
    <col min="5" max="7" width="12.6640625" style="32" customWidth="1"/>
    <col min="8" max="8" width="0" style="32" hidden="1" customWidth="1"/>
    <col min="9" max="16384" width="11.44140625" style="32" hidden="1"/>
  </cols>
  <sheetData>
    <row r="1" spans="1:7" x14ac:dyDescent="0.3">
      <c r="A1" s="75" t="s">
        <v>138</v>
      </c>
      <c r="B1" s="23"/>
      <c r="C1" s="23"/>
      <c r="D1" s="23"/>
      <c r="E1" s="23"/>
      <c r="F1" s="23"/>
      <c r="G1" s="23"/>
    </row>
    <row r="2" spans="1:7" x14ac:dyDescent="0.3">
      <c r="A2" s="75"/>
      <c r="B2" s="76"/>
      <c r="C2" s="76"/>
      <c r="D2" s="76"/>
      <c r="E2" s="76"/>
      <c r="F2" s="76"/>
      <c r="G2" s="76"/>
    </row>
    <row r="3" spans="1:7" x14ac:dyDescent="0.3">
      <c r="A3" s="6" t="s">
        <v>199</v>
      </c>
      <c r="B3" s="6"/>
      <c r="C3" s="6"/>
      <c r="D3" s="6"/>
      <c r="E3" s="6"/>
      <c r="F3" s="6"/>
      <c r="G3" s="6"/>
    </row>
    <row r="4" spans="1:7" x14ac:dyDescent="0.3">
      <c r="A4" s="6" t="s">
        <v>139</v>
      </c>
      <c r="B4" s="6"/>
      <c r="C4" s="6"/>
      <c r="D4" s="6"/>
      <c r="E4" s="6"/>
      <c r="F4" s="6"/>
      <c r="G4" s="6"/>
    </row>
    <row r="5" spans="1:7" x14ac:dyDescent="0.3">
      <c r="A5" s="6" t="s">
        <v>1</v>
      </c>
      <c r="B5" s="6"/>
      <c r="C5" s="6"/>
      <c r="D5" s="6"/>
      <c r="E5" s="6"/>
      <c r="F5" s="6"/>
      <c r="G5" s="6"/>
    </row>
    <row r="6" spans="1:7" x14ac:dyDescent="0.3">
      <c r="A6" s="6" t="s">
        <v>20</v>
      </c>
      <c r="B6" s="6"/>
      <c r="C6" s="6"/>
      <c r="D6" s="6"/>
      <c r="E6" s="6"/>
      <c r="F6" s="6"/>
      <c r="G6" s="6"/>
    </row>
    <row r="7" spans="1:7" x14ac:dyDescent="0.3">
      <c r="A7" s="6"/>
      <c r="B7" s="6"/>
      <c r="C7" s="6"/>
      <c r="D7" s="6"/>
      <c r="E7" s="6"/>
      <c r="F7" s="6"/>
      <c r="G7" s="6"/>
    </row>
    <row r="8" spans="1:7" x14ac:dyDescent="0.3">
      <c r="A8" s="78"/>
      <c r="B8" s="79"/>
      <c r="C8" s="214" t="s">
        <v>4</v>
      </c>
      <c r="D8" s="214"/>
      <c r="E8" s="214"/>
      <c r="F8" s="214"/>
      <c r="G8" s="214"/>
    </row>
    <row r="9" spans="1:7" s="83" customFormat="1" x14ac:dyDescent="0.3">
      <c r="A9" s="8" t="s">
        <v>140</v>
      </c>
      <c r="B9" s="80" t="s">
        <v>3</v>
      </c>
      <c r="C9" s="81" t="s">
        <v>5</v>
      </c>
      <c r="D9" s="82" t="s">
        <v>6</v>
      </c>
      <c r="E9" s="81" t="s">
        <v>7</v>
      </c>
      <c r="F9" s="82" t="s">
        <v>8</v>
      </c>
      <c r="G9" s="81" t="s">
        <v>141</v>
      </c>
    </row>
    <row r="10" spans="1:7" x14ac:dyDescent="0.3">
      <c r="A10" s="7"/>
      <c r="B10" s="84"/>
      <c r="C10" s="85"/>
      <c r="D10" s="84"/>
      <c r="E10" s="85"/>
      <c r="F10" s="84"/>
      <c r="G10" s="85"/>
    </row>
    <row r="11" spans="1:7" x14ac:dyDescent="0.3">
      <c r="A11" s="86" t="s">
        <v>3</v>
      </c>
      <c r="B11" s="87">
        <f>SUM(B13,B23)</f>
        <v>1157</v>
      </c>
      <c r="C11" s="87">
        <f t="shared" ref="C11:G11" si="0">SUM(C13,C23)</f>
        <v>255</v>
      </c>
      <c r="D11" s="87">
        <f t="shared" si="0"/>
        <v>670</v>
      </c>
      <c r="E11" s="87">
        <f t="shared" si="0"/>
        <v>83</v>
      </c>
      <c r="F11" s="87">
        <f t="shared" si="0"/>
        <v>27</v>
      </c>
      <c r="G11" s="88">
        <f t="shared" si="0"/>
        <v>122</v>
      </c>
    </row>
    <row r="12" spans="1:7" x14ac:dyDescent="0.3">
      <c r="A12" s="86"/>
      <c r="B12" s="89"/>
      <c r="C12" s="90"/>
      <c r="D12" s="89"/>
      <c r="E12" s="90"/>
      <c r="F12" s="89"/>
      <c r="G12" s="90"/>
    </row>
    <row r="13" spans="1:7" x14ac:dyDescent="0.3">
      <c r="A13" s="91" t="s">
        <v>142</v>
      </c>
      <c r="B13" s="92">
        <f>SUM(B14:B21)</f>
        <v>324</v>
      </c>
      <c r="C13" s="92">
        <f t="shared" ref="C13:G13" si="1">SUM(C14:C21)</f>
        <v>49</v>
      </c>
      <c r="D13" s="92">
        <f t="shared" si="1"/>
        <v>213</v>
      </c>
      <c r="E13" s="92">
        <f t="shared" si="1"/>
        <v>31</v>
      </c>
      <c r="F13" s="92">
        <f t="shared" si="1"/>
        <v>1</v>
      </c>
      <c r="G13" s="93">
        <f t="shared" si="1"/>
        <v>30</v>
      </c>
    </row>
    <row r="14" spans="1:7" x14ac:dyDescent="0.3">
      <c r="A14" s="94" t="s">
        <v>143</v>
      </c>
      <c r="B14" s="22">
        <f>SUM(C14:G14)</f>
        <v>176</v>
      </c>
      <c r="C14" s="95">
        <v>35</v>
      </c>
      <c r="D14" s="96">
        <v>116</v>
      </c>
      <c r="E14" s="95">
        <v>2</v>
      </c>
      <c r="F14" s="96">
        <v>0</v>
      </c>
      <c r="G14" s="95">
        <v>23</v>
      </c>
    </row>
    <row r="15" spans="1:7" x14ac:dyDescent="0.3">
      <c r="A15" s="94" t="s">
        <v>144</v>
      </c>
      <c r="B15" s="22">
        <f t="shared" ref="B15:B21" si="2">SUM(C15:G15)</f>
        <v>70</v>
      </c>
      <c r="C15" s="95">
        <v>3</v>
      </c>
      <c r="D15" s="96">
        <v>58</v>
      </c>
      <c r="E15" s="95">
        <v>6</v>
      </c>
      <c r="F15" s="96">
        <v>0</v>
      </c>
      <c r="G15" s="95">
        <v>3</v>
      </c>
    </row>
    <row r="16" spans="1:7" x14ac:dyDescent="0.3">
      <c r="A16" s="94" t="s">
        <v>145</v>
      </c>
      <c r="B16" s="22">
        <f t="shared" si="2"/>
        <v>27</v>
      </c>
      <c r="C16" s="95">
        <v>2</v>
      </c>
      <c r="D16" s="96">
        <v>23</v>
      </c>
      <c r="E16" s="95">
        <v>0</v>
      </c>
      <c r="F16" s="96">
        <v>1</v>
      </c>
      <c r="G16" s="95">
        <v>1</v>
      </c>
    </row>
    <row r="17" spans="1:7" x14ac:dyDescent="0.3">
      <c r="A17" s="94" t="s">
        <v>146</v>
      </c>
      <c r="B17" s="22">
        <f t="shared" si="2"/>
        <v>27</v>
      </c>
      <c r="C17" s="95">
        <v>5</v>
      </c>
      <c r="D17" s="96">
        <v>0</v>
      </c>
      <c r="E17" s="95">
        <v>21</v>
      </c>
      <c r="F17" s="96">
        <v>0</v>
      </c>
      <c r="G17" s="95">
        <v>1</v>
      </c>
    </row>
    <row r="18" spans="1:7" x14ac:dyDescent="0.3">
      <c r="A18" s="94" t="s">
        <v>156</v>
      </c>
      <c r="B18" s="22">
        <f t="shared" si="2"/>
        <v>12</v>
      </c>
      <c r="C18" s="95">
        <v>2</v>
      </c>
      <c r="D18" s="96">
        <v>10</v>
      </c>
      <c r="E18" s="95">
        <v>0</v>
      </c>
      <c r="F18" s="96">
        <v>0</v>
      </c>
      <c r="G18" s="95">
        <v>0</v>
      </c>
    </row>
    <row r="19" spans="1:7" x14ac:dyDescent="0.3">
      <c r="A19" s="94" t="s">
        <v>147</v>
      </c>
      <c r="B19" s="22">
        <f t="shared" si="2"/>
        <v>10</v>
      </c>
      <c r="C19" s="95">
        <v>1</v>
      </c>
      <c r="D19" s="96">
        <v>6</v>
      </c>
      <c r="E19" s="95">
        <v>1</v>
      </c>
      <c r="F19" s="96">
        <v>0</v>
      </c>
      <c r="G19" s="95">
        <v>2</v>
      </c>
    </row>
    <row r="20" spans="1:7" x14ac:dyDescent="0.3">
      <c r="A20" s="94" t="s">
        <v>148</v>
      </c>
      <c r="B20" s="22">
        <f t="shared" si="2"/>
        <v>1</v>
      </c>
      <c r="C20" s="95">
        <v>0</v>
      </c>
      <c r="D20" s="96">
        <v>0</v>
      </c>
      <c r="E20" s="95">
        <v>1</v>
      </c>
      <c r="F20" s="96">
        <v>0</v>
      </c>
      <c r="G20" s="95">
        <v>0</v>
      </c>
    </row>
    <row r="21" spans="1:7" x14ac:dyDescent="0.3">
      <c r="A21" s="94" t="s">
        <v>149</v>
      </c>
      <c r="B21" s="22">
        <f t="shared" si="2"/>
        <v>1</v>
      </c>
      <c r="C21" s="95">
        <v>1</v>
      </c>
      <c r="D21" s="96">
        <v>0</v>
      </c>
      <c r="E21" s="95">
        <v>0</v>
      </c>
      <c r="F21" s="96">
        <v>0</v>
      </c>
      <c r="G21" s="95">
        <v>0</v>
      </c>
    </row>
    <row r="22" spans="1:7" x14ac:dyDescent="0.3">
      <c r="A22" s="94"/>
      <c r="B22" s="22"/>
      <c r="C22" s="95"/>
      <c r="D22" s="96"/>
      <c r="E22" s="95"/>
      <c r="F22" s="96"/>
      <c r="G22" s="95"/>
    </row>
    <row r="23" spans="1:7" x14ac:dyDescent="0.3">
      <c r="A23" s="97" t="s">
        <v>141</v>
      </c>
      <c r="B23" s="98">
        <f>SUM(B24:B30)</f>
        <v>833</v>
      </c>
      <c r="C23" s="98">
        <f t="shared" ref="C23:G23" si="3">SUM(C24:C30)</f>
        <v>206</v>
      </c>
      <c r="D23" s="98">
        <f t="shared" si="3"/>
        <v>457</v>
      </c>
      <c r="E23" s="98">
        <f t="shared" si="3"/>
        <v>52</v>
      </c>
      <c r="F23" s="98">
        <f t="shared" si="3"/>
        <v>26</v>
      </c>
      <c r="G23" s="99">
        <f t="shared" si="3"/>
        <v>92</v>
      </c>
    </row>
    <row r="24" spans="1:7" x14ac:dyDescent="0.3">
      <c r="A24" s="94" t="s">
        <v>150</v>
      </c>
      <c r="B24" s="22">
        <f t="shared" ref="B24:B30" si="4">SUM(C24:G24)</f>
        <v>259</v>
      </c>
      <c r="C24" s="95">
        <v>69</v>
      </c>
      <c r="D24" s="96">
        <v>98</v>
      </c>
      <c r="E24" s="95">
        <v>11</v>
      </c>
      <c r="F24" s="96">
        <v>12</v>
      </c>
      <c r="G24" s="95">
        <v>69</v>
      </c>
    </row>
    <row r="25" spans="1:7" x14ac:dyDescent="0.3">
      <c r="A25" s="94" t="s">
        <v>151</v>
      </c>
      <c r="B25" s="22">
        <f t="shared" si="4"/>
        <v>359</v>
      </c>
      <c r="C25" s="95">
        <v>107</v>
      </c>
      <c r="D25" s="96">
        <v>198</v>
      </c>
      <c r="E25" s="95">
        <v>35</v>
      </c>
      <c r="F25" s="96">
        <v>4</v>
      </c>
      <c r="G25" s="95">
        <v>15</v>
      </c>
    </row>
    <row r="26" spans="1:7" x14ac:dyDescent="0.3">
      <c r="A26" s="94" t="s">
        <v>152</v>
      </c>
      <c r="B26" s="22">
        <f t="shared" si="4"/>
        <v>119</v>
      </c>
      <c r="C26" s="95">
        <v>6</v>
      </c>
      <c r="D26" s="96">
        <v>110</v>
      </c>
      <c r="E26" s="95">
        <v>1</v>
      </c>
      <c r="F26" s="96">
        <v>0</v>
      </c>
      <c r="G26" s="95">
        <v>2</v>
      </c>
    </row>
    <row r="27" spans="1:7" x14ac:dyDescent="0.3">
      <c r="A27" s="94" t="s">
        <v>153</v>
      </c>
      <c r="B27" s="22">
        <f t="shared" si="4"/>
        <v>30</v>
      </c>
      <c r="C27" s="95">
        <v>0</v>
      </c>
      <c r="D27" s="96">
        <v>23</v>
      </c>
      <c r="E27" s="95">
        <v>0</v>
      </c>
      <c r="F27" s="96">
        <v>7</v>
      </c>
      <c r="G27" s="95">
        <v>0</v>
      </c>
    </row>
    <row r="28" spans="1:7" x14ac:dyDescent="0.3">
      <c r="A28" s="94" t="s">
        <v>154</v>
      </c>
      <c r="B28" s="22">
        <f t="shared" si="4"/>
        <v>16</v>
      </c>
      <c r="C28" s="95">
        <v>10</v>
      </c>
      <c r="D28" s="96">
        <v>2</v>
      </c>
      <c r="E28" s="95">
        <v>4</v>
      </c>
      <c r="F28" s="96">
        <v>0</v>
      </c>
      <c r="G28" s="95">
        <v>0</v>
      </c>
    </row>
    <row r="29" spans="1:7" x14ac:dyDescent="0.3">
      <c r="A29" s="94" t="s">
        <v>155</v>
      </c>
      <c r="B29" s="22">
        <f t="shared" si="4"/>
        <v>18</v>
      </c>
      <c r="C29" s="95">
        <v>8</v>
      </c>
      <c r="D29" s="96">
        <v>10</v>
      </c>
      <c r="E29" s="95">
        <v>0</v>
      </c>
      <c r="F29" s="96">
        <v>0</v>
      </c>
      <c r="G29" s="95">
        <v>0</v>
      </c>
    </row>
    <row r="30" spans="1:7" x14ac:dyDescent="0.3">
      <c r="A30" s="94" t="s">
        <v>9</v>
      </c>
      <c r="B30" s="22">
        <f t="shared" si="4"/>
        <v>32</v>
      </c>
      <c r="C30" s="95">
        <v>6</v>
      </c>
      <c r="D30" s="96">
        <v>16</v>
      </c>
      <c r="E30" s="95">
        <v>1</v>
      </c>
      <c r="F30" s="96">
        <v>3</v>
      </c>
      <c r="G30" s="95">
        <v>6</v>
      </c>
    </row>
    <row r="31" spans="1:7" x14ac:dyDescent="0.3">
      <c r="A31" s="100"/>
      <c r="B31" s="101"/>
      <c r="C31" s="102"/>
      <c r="D31" s="103"/>
      <c r="E31" s="102"/>
      <c r="F31" s="103"/>
      <c r="G31" s="102"/>
    </row>
    <row r="32" spans="1:7" x14ac:dyDescent="0.3">
      <c r="A32" s="31" t="s">
        <v>137</v>
      </c>
      <c r="B32" s="76"/>
      <c r="C32" s="76"/>
      <c r="D32" s="76"/>
      <c r="E32" s="76"/>
      <c r="F32" s="76"/>
      <c r="G32" s="76"/>
    </row>
    <row r="33" x14ac:dyDescent="0.3"/>
    <row r="34" hidden="1" x14ac:dyDescent="0.3"/>
  </sheetData>
  <mergeCells count="1">
    <mergeCell ref="C8:G8"/>
  </mergeCells>
  <printOptions horizontalCentered="1" verticalCentered="1"/>
  <pageMargins left="0" right="0" top="0" bottom="0" header="0" footer="0"/>
  <pageSetup paperSize="223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22"/>
  <sheetViews>
    <sheetView zoomScale="120" zoomScaleNormal="120" zoomScaleSheetLayoutView="100" workbookViewId="0"/>
  </sheetViews>
  <sheetFormatPr baseColWidth="10" defaultColWidth="0" defaultRowHeight="15.6" zeroHeight="1" x14ac:dyDescent="0.3"/>
  <cols>
    <col min="1" max="1" width="25" style="32" customWidth="1"/>
    <col min="2" max="2" width="16.5546875" style="32" customWidth="1"/>
    <col min="3" max="3" width="27.44140625" style="32" customWidth="1"/>
    <col min="4" max="4" width="28.109375" style="32" customWidth="1"/>
    <col min="5" max="6" width="0" style="32" hidden="1" customWidth="1"/>
    <col min="7" max="16384" width="11.44140625" style="32" hidden="1"/>
  </cols>
  <sheetData>
    <row r="1" spans="1:4" x14ac:dyDescent="0.3">
      <c r="A1" s="4" t="s">
        <v>258</v>
      </c>
      <c r="B1" s="5"/>
      <c r="C1" s="5"/>
      <c r="D1" s="3"/>
    </row>
    <row r="2" spans="1:4" x14ac:dyDescent="0.3">
      <c r="A2" s="4"/>
      <c r="B2" s="5"/>
      <c r="C2" s="5"/>
      <c r="D2" s="3"/>
    </row>
    <row r="3" spans="1:4" x14ac:dyDescent="0.3">
      <c r="A3" s="6" t="s">
        <v>259</v>
      </c>
      <c r="B3" s="6"/>
      <c r="C3" s="6"/>
      <c r="D3" s="6"/>
    </row>
    <row r="4" spans="1:4" x14ac:dyDescent="0.3">
      <c r="A4" s="6" t="s">
        <v>260</v>
      </c>
      <c r="B4" s="6"/>
      <c r="C4" s="6"/>
      <c r="D4" s="6"/>
    </row>
    <row r="5" spans="1:4" x14ac:dyDescent="0.3">
      <c r="A5" s="6" t="s">
        <v>261</v>
      </c>
      <c r="B5" s="6"/>
      <c r="C5" s="6"/>
      <c r="D5" s="6"/>
    </row>
    <row r="6" spans="1:4" x14ac:dyDescent="0.3">
      <c r="A6" s="6" t="s">
        <v>20</v>
      </c>
      <c r="B6" s="6"/>
      <c r="C6" s="6"/>
      <c r="D6" s="6"/>
    </row>
    <row r="7" spans="1:4" x14ac:dyDescent="0.3">
      <c r="A7" s="3"/>
      <c r="B7" s="3"/>
      <c r="C7" s="3"/>
      <c r="D7" s="3"/>
    </row>
    <row r="8" spans="1:4" x14ac:dyDescent="0.3">
      <c r="A8" s="215" t="s">
        <v>4</v>
      </c>
      <c r="B8" s="211" t="s">
        <v>3</v>
      </c>
      <c r="C8" s="218" t="s">
        <v>157</v>
      </c>
      <c r="D8" s="213"/>
    </row>
    <row r="9" spans="1:4" x14ac:dyDescent="0.3">
      <c r="A9" s="216"/>
      <c r="B9" s="217"/>
      <c r="C9" s="107" t="s">
        <v>158</v>
      </c>
      <c r="D9" s="178" t="s">
        <v>159</v>
      </c>
    </row>
    <row r="10" spans="1:4" x14ac:dyDescent="0.3">
      <c r="A10" s="41"/>
      <c r="B10" s="179"/>
      <c r="C10" s="180"/>
      <c r="D10" s="41"/>
    </row>
    <row r="11" spans="1:4" x14ac:dyDescent="0.3">
      <c r="A11" s="37" t="s">
        <v>3</v>
      </c>
      <c r="B11" s="181">
        <f>SUM(B13:B16)</f>
        <v>324</v>
      </c>
      <c r="C11" s="108" t="s">
        <v>262</v>
      </c>
      <c r="D11" s="115" t="s">
        <v>263</v>
      </c>
    </row>
    <row r="12" spans="1:4" x14ac:dyDescent="0.3">
      <c r="A12" s="105"/>
      <c r="B12" s="66"/>
      <c r="C12" s="108"/>
      <c r="D12" s="115"/>
    </row>
    <row r="13" spans="1:4" x14ac:dyDescent="0.3">
      <c r="A13" s="182" t="s">
        <v>5</v>
      </c>
      <c r="B13" s="66">
        <v>49</v>
      </c>
      <c r="C13" s="109" t="s">
        <v>264</v>
      </c>
      <c r="D13" s="106" t="s">
        <v>265</v>
      </c>
    </row>
    <row r="14" spans="1:4" x14ac:dyDescent="0.3">
      <c r="A14" s="182" t="s">
        <v>6</v>
      </c>
      <c r="B14" s="66">
        <v>213</v>
      </c>
      <c r="C14" s="109" t="s">
        <v>266</v>
      </c>
      <c r="D14" s="106" t="s">
        <v>267</v>
      </c>
    </row>
    <row r="15" spans="1:4" x14ac:dyDescent="0.3">
      <c r="A15" s="182" t="s">
        <v>7</v>
      </c>
      <c r="B15" s="66">
        <v>31</v>
      </c>
      <c r="C15" s="109" t="s">
        <v>268</v>
      </c>
      <c r="D15" s="106" t="s">
        <v>268</v>
      </c>
    </row>
    <row r="16" spans="1:4" x14ac:dyDescent="0.3">
      <c r="A16" s="182" t="s">
        <v>9</v>
      </c>
      <c r="B16" s="66">
        <v>31</v>
      </c>
      <c r="C16" s="109" t="s">
        <v>269</v>
      </c>
      <c r="D16" s="106" t="s">
        <v>270</v>
      </c>
    </row>
    <row r="17" spans="1:4" x14ac:dyDescent="0.3">
      <c r="A17" s="183"/>
      <c r="B17" s="184"/>
      <c r="C17" s="110"/>
      <c r="D17" s="185"/>
    </row>
    <row r="18" spans="1:4" x14ac:dyDescent="0.3">
      <c r="A18" s="1" t="s">
        <v>160</v>
      </c>
      <c r="B18" s="105"/>
      <c r="C18" s="105"/>
      <c r="D18" s="3"/>
    </row>
    <row r="19" spans="1:4" x14ac:dyDescent="0.3">
      <c r="A19" s="1" t="s">
        <v>161</v>
      </c>
      <c r="B19" s="5"/>
      <c r="C19" s="3"/>
      <c r="D19" s="3"/>
    </row>
    <row r="20" spans="1:4" x14ac:dyDescent="0.3">
      <c r="A20" s="186" t="s">
        <v>271</v>
      </c>
      <c r="B20" s="5"/>
      <c r="C20" s="3"/>
      <c r="D20" s="3"/>
    </row>
    <row r="21" spans="1:4" x14ac:dyDescent="0.3"/>
    <row r="22" spans="1:4" hidden="1" x14ac:dyDescent="0.3"/>
  </sheetData>
  <mergeCells count="3">
    <mergeCell ref="A8:A9"/>
    <mergeCell ref="B8:B9"/>
    <mergeCell ref="C8:D8"/>
  </mergeCells>
  <printOptions horizontalCentered="1" verticalCentered="1"/>
  <pageMargins left="0" right="0" top="0" bottom="0" header="0" footer="0"/>
  <pageSetup paperSize="223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57"/>
  <sheetViews>
    <sheetView zoomScale="110" zoomScaleNormal="110" zoomScaleSheetLayoutView="100" workbookViewId="0">
      <pane ySplit="10" topLeftCell="A11" activePane="bottomLeft" state="frozen"/>
      <selection pane="bottomLeft"/>
    </sheetView>
  </sheetViews>
  <sheetFormatPr baseColWidth="10" defaultColWidth="0" defaultRowHeight="15.6" zeroHeight="1" x14ac:dyDescent="0.3"/>
  <cols>
    <col min="1" max="1" width="17.5546875" style="32" customWidth="1"/>
    <col min="2" max="3" width="12.6640625" style="32" customWidth="1"/>
    <col min="4" max="4" width="13.44140625" style="32" customWidth="1"/>
    <col min="5" max="6" width="12.6640625" style="32" customWidth="1"/>
    <col min="7" max="16384" width="11.44140625" style="32" hidden="1"/>
  </cols>
  <sheetData>
    <row r="1" spans="1:6" x14ac:dyDescent="0.3">
      <c r="A1" s="187" t="s">
        <v>272</v>
      </c>
      <c r="B1" s="201"/>
      <c r="C1" s="201"/>
      <c r="D1" s="201"/>
      <c r="E1" s="201"/>
      <c r="F1" s="201"/>
    </row>
    <row r="2" spans="1:6" x14ac:dyDescent="0.3">
      <c r="A2" s="187"/>
      <c r="B2" s="112"/>
      <c r="C2" s="188"/>
      <c r="D2" s="112"/>
      <c r="E2" s="188"/>
      <c r="F2" s="112"/>
    </row>
    <row r="3" spans="1:6" x14ac:dyDescent="0.3">
      <c r="A3" s="6" t="s">
        <v>273</v>
      </c>
      <c r="B3" s="6"/>
      <c r="C3" s="6"/>
      <c r="D3" s="6"/>
      <c r="E3" s="6"/>
      <c r="F3" s="6"/>
    </row>
    <row r="4" spans="1:6" x14ac:dyDescent="0.3">
      <c r="A4" s="6" t="s">
        <v>274</v>
      </c>
      <c r="B4" s="6"/>
      <c r="C4" s="6"/>
      <c r="D4" s="6"/>
      <c r="E4" s="6"/>
      <c r="F4" s="6"/>
    </row>
    <row r="5" spans="1:6" x14ac:dyDescent="0.3">
      <c r="A5" s="189" t="s">
        <v>222</v>
      </c>
      <c r="B5" s="189"/>
      <c r="C5" s="189"/>
      <c r="D5" s="189"/>
      <c r="E5" s="189"/>
      <c r="F5" s="189"/>
    </row>
    <row r="6" spans="1:6" x14ac:dyDescent="0.3">
      <c r="A6" s="189" t="s">
        <v>1</v>
      </c>
      <c r="B6" s="189"/>
      <c r="C6" s="189"/>
      <c r="D6" s="189"/>
      <c r="E6" s="189"/>
      <c r="F6" s="189"/>
    </row>
    <row r="7" spans="1:6" x14ac:dyDescent="0.3">
      <c r="A7" s="189" t="s">
        <v>20</v>
      </c>
      <c r="B7" s="189"/>
      <c r="C7" s="189"/>
      <c r="D7" s="189"/>
      <c r="E7" s="189"/>
      <c r="F7" s="189"/>
    </row>
    <row r="8" spans="1:6" x14ac:dyDescent="0.3">
      <c r="A8" s="117"/>
      <c r="B8" s="117"/>
      <c r="C8" s="117"/>
      <c r="D8" s="117"/>
      <c r="E8" s="117"/>
      <c r="F8" s="117"/>
    </row>
    <row r="9" spans="1:6" ht="15.75" customHeight="1" x14ac:dyDescent="0.3">
      <c r="A9" s="190" t="s">
        <v>220</v>
      </c>
      <c r="B9" s="219" t="s">
        <v>3</v>
      </c>
      <c r="C9" s="221" t="s">
        <v>4</v>
      </c>
      <c r="D9" s="222"/>
      <c r="E9" s="222"/>
      <c r="F9" s="222"/>
    </row>
    <row r="10" spans="1:6" x14ac:dyDescent="0.3">
      <c r="A10" s="191" t="s">
        <v>221</v>
      </c>
      <c r="B10" s="220"/>
      <c r="C10" s="113" t="s">
        <v>5</v>
      </c>
      <c r="D10" s="176" t="s">
        <v>6</v>
      </c>
      <c r="E10" s="176" t="s">
        <v>7</v>
      </c>
      <c r="F10" s="175" t="s">
        <v>141</v>
      </c>
    </row>
    <row r="11" spans="1:6" x14ac:dyDescent="0.3">
      <c r="A11" s="117"/>
      <c r="B11" s="14"/>
      <c r="C11" s="192"/>
      <c r="D11" s="114"/>
      <c r="E11" s="114"/>
      <c r="F11" s="192"/>
    </row>
    <row r="12" spans="1:6" x14ac:dyDescent="0.3">
      <c r="A12" s="115" t="s">
        <v>3</v>
      </c>
      <c r="B12" s="16">
        <f>SUM(B14:B54)</f>
        <v>324</v>
      </c>
      <c r="C12" s="16">
        <f t="shared" ref="C12:F12" si="0">SUM(C14:C54)</f>
        <v>49</v>
      </c>
      <c r="D12" s="16">
        <f t="shared" si="0"/>
        <v>213</v>
      </c>
      <c r="E12" s="16">
        <f t="shared" si="0"/>
        <v>31</v>
      </c>
      <c r="F12" s="17">
        <f t="shared" si="0"/>
        <v>31</v>
      </c>
    </row>
    <row r="13" spans="1:6" x14ac:dyDescent="0.3">
      <c r="A13" s="193"/>
      <c r="B13" s="16"/>
      <c r="C13" s="65"/>
      <c r="D13" s="66"/>
      <c r="E13" s="66"/>
      <c r="F13" s="65"/>
    </row>
    <row r="14" spans="1:6" x14ac:dyDescent="0.3">
      <c r="A14" s="34" t="s">
        <v>200</v>
      </c>
      <c r="B14" s="194">
        <f>SUM(C14:F14)</f>
        <v>2</v>
      </c>
      <c r="C14" s="65">
        <v>1</v>
      </c>
      <c r="D14" s="66">
        <v>0</v>
      </c>
      <c r="E14" s="66">
        <v>0</v>
      </c>
      <c r="F14" s="65">
        <v>1</v>
      </c>
    </row>
    <row r="15" spans="1:6" x14ac:dyDescent="0.3">
      <c r="A15" s="34" t="s">
        <v>201</v>
      </c>
      <c r="B15" s="194">
        <f t="shared" ref="B15:B54" si="1">SUM(C15:F15)</f>
        <v>1</v>
      </c>
      <c r="C15" s="65">
        <v>0</v>
      </c>
      <c r="D15" s="66">
        <v>0</v>
      </c>
      <c r="E15" s="66">
        <v>0</v>
      </c>
      <c r="F15" s="65">
        <v>1</v>
      </c>
    </row>
    <row r="16" spans="1:6" x14ac:dyDescent="0.3">
      <c r="A16" s="34" t="s">
        <v>202</v>
      </c>
      <c r="B16" s="194">
        <f t="shared" si="1"/>
        <v>1</v>
      </c>
      <c r="C16" s="65">
        <v>0</v>
      </c>
      <c r="D16" s="66">
        <v>1</v>
      </c>
      <c r="E16" s="66">
        <v>0</v>
      </c>
      <c r="F16" s="65">
        <v>0</v>
      </c>
    </row>
    <row r="17" spans="1:6" x14ac:dyDescent="0.3">
      <c r="A17" s="34" t="s">
        <v>203</v>
      </c>
      <c r="B17" s="194">
        <f t="shared" si="1"/>
        <v>2</v>
      </c>
      <c r="C17" s="65">
        <v>0</v>
      </c>
      <c r="D17" s="66">
        <v>1</v>
      </c>
      <c r="E17" s="66">
        <v>0</v>
      </c>
      <c r="F17" s="65">
        <v>1</v>
      </c>
    </row>
    <row r="18" spans="1:6" x14ac:dyDescent="0.3">
      <c r="A18" s="34" t="s">
        <v>204</v>
      </c>
      <c r="B18" s="194">
        <f t="shared" si="1"/>
        <v>1</v>
      </c>
      <c r="C18" s="65">
        <v>0</v>
      </c>
      <c r="D18" s="66">
        <v>1</v>
      </c>
      <c r="E18" s="66">
        <v>0</v>
      </c>
      <c r="F18" s="65">
        <v>0</v>
      </c>
    </row>
    <row r="19" spans="1:6" x14ac:dyDescent="0.3">
      <c r="A19" s="34" t="s">
        <v>205</v>
      </c>
      <c r="B19" s="194">
        <f t="shared" si="1"/>
        <v>3</v>
      </c>
      <c r="C19" s="65">
        <v>2</v>
      </c>
      <c r="D19" s="66">
        <v>0</v>
      </c>
      <c r="E19" s="66">
        <v>0</v>
      </c>
      <c r="F19" s="65">
        <v>1</v>
      </c>
    </row>
    <row r="20" spans="1:6" x14ac:dyDescent="0.3">
      <c r="A20" s="34" t="s">
        <v>206</v>
      </c>
      <c r="B20" s="194">
        <f t="shared" si="1"/>
        <v>1</v>
      </c>
      <c r="C20" s="65">
        <v>0</v>
      </c>
      <c r="D20" s="66">
        <v>0</v>
      </c>
      <c r="E20" s="66">
        <v>0</v>
      </c>
      <c r="F20" s="65">
        <v>1</v>
      </c>
    </row>
    <row r="21" spans="1:6" x14ac:dyDescent="0.3">
      <c r="A21" s="34" t="s">
        <v>207</v>
      </c>
      <c r="B21" s="194">
        <f t="shared" si="1"/>
        <v>3</v>
      </c>
      <c r="C21" s="65">
        <v>2</v>
      </c>
      <c r="D21" s="66">
        <v>0</v>
      </c>
      <c r="E21" s="66">
        <v>0</v>
      </c>
      <c r="F21" s="65">
        <v>1</v>
      </c>
    </row>
    <row r="22" spans="1:6" x14ac:dyDescent="0.3">
      <c r="A22" s="34" t="s">
        <v>208</v>
      </c>
      <c r="B22" s="194">
        <f t="shared" si="1"/>
        <v>5</v>
      </c>
      <c r="C22" s="65">
        <v>2</v>
      </c>
      <c r="D22" s="66">
        <v>2</v>
      </c>
      <c r="E22" s="66">
        <v>0</v>
      </c>
      <c r="F22" s="65">
        <v>1</v>
      </c>
    </row>
    <row r="23" spans="1:6" x14ac:dyDescent="0.3">
      <c r="A23" s="34" t="s">
        <v>275</v>
      </c>
      <c r="B23" s="194">
        <f t="shared" si="1"/>
        <v>9</v>
      </c>
      <c r="C23" s="65">
        <v>1</v>
      </c>
      <c r="D23" s="66">
        <v>5</v>
      </c>
      <c r="E23" s="66">
        <v>1</v>
      </c>
      <c r="F23" s="65">
        <v>2</v>
      </c>
    </row>
    <row r="24" spans="1:6" x14ac:dyDescent="0.3">
      <c r="A24" s="34" t="s">
        <v>209</v>
      </c>
      <c r="B24" s="194">
        <f t="shared" si="1"/>
        <v>8</v>
      </c>
      <c r="C24" s="65">
        <v>1</v>
      </c>
      <c r="D24" s="66">
        <v>6</v>
      </c>
      <c r="E24" s="66">
        <v>1</v>
      </c>
      <c r="F24" s="65">
        <v>0</v>
      </c>
    </row>
    <row r="25" spans="1:6" x14ac:dyDescent="0.3">
      <c r="A25" s="34" t="s">
        <v>210</v>
      </c>
      <c r="B25" s="194">
        <f t="shared" si="1"/>
        <v>2</v>
      </c>
      <c r="C25" s="65">
        <v>0</v>
      </c>
      <c r="D25" s="66">
        <v>1</v>
      </c>
      <c r="E25" s="66">
        <v>0</v>
      </c>
      <c r="F25" s="65">
        <v>1</v>
      </c>
    </row>
    <row r="26" spans="1:6" x14ac:dyDescent="0.3">
      <c r="A26" s="34" t="s">
        <v>211</v>
      </c>
      <c r="B26" s="194">
        <f t="shared" si="1"/>
        <v>13</v>
      </c>
      <c r="C26" s="65">
        <v>4</v>
      </c>
      <c r="D26" s="66">
        <v>5</v>
      </c>
      <c r="E26" s="66">
        <v>2</v>
      </c>
      <c r="F26" s="65">
        <v>2</v>
      </c>
    </row>
    <row r="27" spans="1:6" x14ac:dyDescent="0.3">
      <c r="A27" s="34" t="s">
        <v>212</v>
      </c>
      <c r="B27" s="194">
        <f t="shared" si="1"/>
        <v>10</v>
      </c>
      <c r="C27" s="65">
        <v>2</v>
      </c>
      <c r="D27" s="66">
        <v>4</v>
      </c>
      <c r="E27" s="66">
        <v>2</v>
      </c>
      <c r="F27" s="65">
        <v>2</v>
      </c>
    </row>
    <row r="28" spans="1:6" x14ac:dyDescent="0.3">
      <c r="A28" s="34" t="s">
        <v>213</v>
      </c>
      <c r="B28" s="194">
        <f t="shared" si="1"/>
        <v>12</v>
      </c>
      <c r="C28" s="65">
        <v>0</v>
      </c>
      <c r="D28" s="66">
        <v>10</v>
      </c>
      <c r="E28" s="66">
        <v>2</v>
      </c>
      <c r="F28" s="65">
        <v>0</v>
      </c>
    </row>
    <row r="29" spans="1:6" x14ac:dyDescent="0.3">
      <c r="A29" s="34" t="s">
        <v>276</v>
      </c>
      <c r="B29" s="194">
        <f t="shared" si="1"/>
        <v>16</v>
      </c>
      <c r="C29" s="65">
        <v>1</v>
      </c>
      <c r="D29" s="66">
        <v>10</v>
      </c>
      <c r="E29" s="66">
        <v>3</v>
      </c>
      <c r="F29" s="65">
        <v>2</v>
      </c>
    </row>
    <row r="30" spans="1:6" x14ac:dyDescent="0.3">
      <c r="A30" s="34" t="s">
        <v>214</v>
      </c>
      <c r="B30" s="194">
        <f t="shared" si="1"/>
        <v>17</v>
      </c>
      <c r="C30" s="65">
        <v>2</v>
      </c>
      <c r="D30" s="66">
        <v>12</v>
      </c>
      <c r="E30" s="66">
        <v>0</v>
      </c>
      <c r="F30" s="65">
        <v>3</v>
      </c>
    </row>
    <row r="31" spans="1:6" x14ac:dyDescent="0.3">
      <c r="A31" s="34" t="s">
        <v>277</v>
      </c>
      <c r="B31" s="194">
        <f t="shared" si="1"/>
        <v>16</v>
      </c>
      <c r="C31" s="65">
        <v>4</v>
      </c>
      <c r="D31" s="66">
        <v>10</v>
      </c>
      <c r="E31" s="66">
        <v>2</v>
      </c>
      <c r="F31" s="65">
        <v>0</v>
      </c>
    </row>
    <row r="32" spans="1:6" x14ac:dyDescent="0.3">
      <c r="A32" s="34" t="s">
        <v>215</v>
      </c>
      <c r="B32" s="194">
        <f t="shared" si="1"/>
        <v>28</v>
      </c>
      <c r="C32" s="65">
        <v>7</v>
      </c>
      <c r="D32" s="66">
        <v>16</v>
      </c>
      <c r="E32" s="66">
        <v>1</v>
      </c>
      <c r="F32" s="65">
        <v>4</v>
      </c>
    </row>
    <row r="33" spans="1:6" x14ac:dyDescent="0.3">
      <c r="A33" s="34" t="s">
        <v>216</v>
      </c>
      <c r="B33" s="194">
        <f t="shared" si="1"/>
        <v>22</v>
      </c>
      <c r="C33" s="65">
        <v>3</v>
      </c>
      <c r="D33" s="66">
        <v>15</v>
      </c>
      <c r="E33" s="66">
        <v>3</v>
      </c>
      <c r="F33" s="65">
        <v>1</v>
      </c>
    </row>
    <row r="34" spans="1:6" x14ac:dyDescent="0.3">
      <c r="A34" s="34" t="s">
        <v>217</v>
      </c>
      <c r="B34" s="194">
        <f t="shared" si="1"/>
        <v>16</v>
      </c>
      <c r="C34" s="65">
        <v>3</v>
      </c>
      <c r="D34" s="66">
        <v>11</v>
      </c>
      <c r="E34" s="66">
        <v>2</v>
      </c>
      <c r="F34" s="65">
        <v>0</v>
      </c>
    </row>
    <row r="35" spans="1:6" x14ac:dyDescent="0.3">
      <c r="A35" s="34" t="s">
        <v>218</v>
      </c>
      <c r="B35" s="194">
        <f t="shared" si="1"/>
        <v>18</v>
      </c>
      <c r="C35" s="65">
        <v>2</v>
      </c>
      <c r="D35" s="66">
        <v>13</v>
      </c>
      <c r="E35" s="66">
        <v>1</v>
      </c>
      <c r="F35" s="65">
        <v>2</v>
      </c>
    </row>
    <row r="36" spans="1:6" x14ac:dyDescent="0.3">
      <c r="A36" s="34" t="s">
        <v>219</v>
      </c>
      <c r="B36" s="194">
        <f t="shared" si="1"/>
        <v>21</v>
      </c>
      <c r="C36" s="65">
        <v>2</v>
      </c>
      <c r="D36" s="66">
        <v>17</v>
      </c>
      <c r="E36" s="66">
        <v>2</v>
      </c>
      <c r="F36" s="65">
        <v>0</v>
      </c>
    </row>
    <row r="37" spans="1:6" x14ac:dyDescent="0.3">
      <c r="A37" s="34" t="s">
        <v>278</v>
      </c>
      <c r="B37" s="194">
        <f t="shared" si="1"/>
        <v>17</v>
      </c>
      <c r="C37" s="65">
        <v>0</v>
      </c>
      <c r="D37" s="66">
        <v>12</v>
      </c>
      <c r="E37" s="66">
        <v>1</v>
      </c>
      <c r="F37" s="65">
        <v>4</v>
      </c>
    </row>
    <row r="38" spans="1:6" x14ac:dyDescent="0.3">
      <c r="A38" s="34" t="s">
        <v>279</v>
      </c>
      <c r="B38" s="194">
        <f t="shared" si="1"/>
        <v>18</v>
      </c>
      <c r="C38" s="65">
        <v>3</v>
      </c>
      <c r="D38" s="66">
        <v>13</v>
      </c>
      <c r="E38" s="66">
        <v>2</v>
      </c>
      <c r="F38" s="65">
        <v>0</v>
      </c>
    </row>
    <row r="39" spans="1:6" x14ac:dyDescent="0.3">
      <c r="A39" s="34" t="s">
        <v>280</v>
      </c>
      <c r="B39" s="194">
        <f t="shared" si="1"/>
        <v>11</v>
      </c>
      <c r="C39" s="65">
        <v>1</v>
      </c>
      <c r="D39" s="66">
        <v>8</v>
      </c>
      <c r="E39" s="66">
        <v>1</v>
      </c>
      <c r="F39" s="65">
        <v>1</v>
      </c>
    </row>
    <row r="40" spans="1:6" x14ac:dyDescent="0.3">
      <c r="A40" s="34" t="s">
        <v>281</v>
      </c>
      <c r="B40" s="194">
        <f t="shared" si="1"/>
        <v>7</v>
      </c>
      <c r="C40" s="65">
        <v>0</v>
      </c>
      <c r="D40" s="66">
        <v>4</v>
      </c>
      <c r="E40" s="66">
        <v>3</v>
      </c>
      <c r="F40" s="65">
        <v>0</v>
      </c>
    </row>
    <row r="41" spans="1:6" x14ac:dyDescent="0.3">
      <c r="A41" s="34" t="s">
        <v>282</v>
      </c>
      <c r="B41" s="194">
        <f t="shared" si="1"/>
        <v>9</v>
      </c>
      <c r="C41" s="65">
        <v>1</v>
      </c>
      <c r="D41" s="66">
        <v>8</v>
      </c>
      <c r="E41" s="66">
        <v>0</v>
      </c>
      <c r="F41" s="65">
        <v>0</v>
      </c>
    </row>
    <row r="42" spans="1:6" x14ac:dyDescent="0.3">
      <c r="A42" s="34" t="s">
        <v>283</v>
      </c>
      <c r="B42" s="194">
        <f t="shared" si="1"/>
        <v>8</v>
      </c>
      <c r="C42" s="65">
        <v>1</v>
      </c>
      <c r="D42" s="66">
        <v>7</v>
      </c>
      <c r="E42" s="66">
        <v>0</v>
      </c>
      <c r="F42" s="65">
        <v>0</v>
      </c>
    </row>
    <row r="43" spans="1:6" x14ac:dyDescent="0.3">
      <c r="A43" s="34" t="s">
        <v>284</v>
      </c>
      <c r="B43" s="194">
        <f t="shared" si="1"/>
        <v>3</v>
      </c>
      <c r="C43" s="65">
        <v>1</v>
      </c>
      <c r="D43" s="66">
        <v>1</v>
      </c>
      <c r="E43" s="66">
        <v>1</v>
      </c>
      <c r="F43" s="65">
        <v>0</v>
      </c>
    </row>
    <row r="44" spans="1:6" x14ac:dyDescent="0.3">
      <c r="A44" s="34" t="s">
        <v>285</v>
      </c>
      <c r="B44" s="194">
        <f t="shared" si="1"/>
        <v>4</v>
      </c>
      <c r="C44" s="65">
        <v>0</v>
      </c>
      <c r="D44" s="66">
        <v>4</v>
      </c>
      <c r="E44" s="66">
        <v>0</v>
      </c>
      <c r="F44" s="65">
        <v>0</v>
      </c>
    </row>
    <row r="45" spans="1:6" x14ac:dyDescent="0.3">
      <c r="A45" s="34" t="s">
        <v>286</v>
      </c>
      <c r="B45" s="194">
        <f t="shared" si="1"/>
        <v>3</v>
      </c>
      <c r="C45" s="65">
        <v>0</v>
      </c>
      <c r="D45" s="66">
        <v>3</v>
      </c>
      <c r="E45" s="66">
        <v>0</v>
      </c>
      <c r="F45" s="65">
        <v>0</v>
      </c>
    </row>
    <row r="46" spans="1:6" x14ac:dyDescent="0.3">
      <c r="A46" s="34" t="s">
        <v>287</v>
      </c>
      <c r="B46" s="194">
        <f t="shared" si="1"/>
        <v>3</v>
      </c>
      <c r="C46" s="65">
        <v>1</v>
      </c>
      <c r="D46" s="66">
        <v>2</v>
      </c>
      <c r="E46" s="66">
        <v>0</v>
      </c>
      <c r="F46" s="65">
        <v>0</v>
      </c>
    </row>
    <row r="47" spans="1:6" x14ac:dyDescent="0.3">
      <c r="A47" s="34" t="s">
        <v>288</v>
      </c>
      <c r="B47" s="194">
        <f t="shared" si="1"/>
        <v>2</v>
      </c>
      <c r="C47" s="65">
        <v>0</v>
      </c>
      <c r="D47" s="66">
        <v>2</v>
      </c>
      <c r="E47" s="66">
        <v>0</v>
      </c>
      <c r="F47" s="65">
        <v>0</v>
      </c>
    </row>
    <row r="48" spans="1:6" x14ac:dyDescent="0.3">
      <c r="A48" s="34" t="s">
        <v>289</v>
      </c>
      <c r="B48" s="194">
        <f t="shared" si="1"/>
        <v>2</v>
      </c>
      <c r="C48" s="65">
        <v>0</v>
      </c>
      <c r="D48" s="66">
        <v>2</v>
      </c>
      <c r="E48" s="66">
        <v>0</v>
      </c>
      <c r="F48" s="65">
        <v>0</v>
      </c>
    </row>
    <row r="49" spans="1:6" x14ac:dyDescent="0.3">
      <c r="A49" s="34" t="s">
        <v>290</v>
      </c>
      <c r="B49" s="194">
        <f t="shared" si="1"/>
        <v>2</v>
      </c>
      <c r="C49" s="65">
        <v>0</v>
      </c>
      <c r="D49" s="66">
        <v>2</v>
      </c>
      <c r="E49" s="66">
        <v>0</v>
      </c>
      <c r="F49" s="65">
        <v>0</v>
      </c>
    </row>
    <row r="50" spans="1:6" x14ac:dyDescent="0.3">
      <c r="A50" s="34" t="s">
        <v>291</v>
      </c>
      <c r="B50" s="194">
        <f t="shared" si="1"/>
        <v>1</v>
      </c>
      <c r="C50" s="65">
        <v>0</v>
      </c>
      <c r="D50" s="66">
        <v>1</v>
      </c>
      <c r="E50" s="66">
        <v>0</v>
      </c>
      <c r="F50" s="65">
        <v>0</v>
      </c>
    </row>
    <row r="51" spans="1:6" x14ac:dyDescent="0.3">
      <c r="A51" s="34" t="s">
        <v>292</v>
      </c>
      <c r="B51" s="194">
        <f t="shared" si="1"/>
        <v>1</v>
      </c>
      <c r="C51" s="65">
        <v>0</v>
      </c>
      <c r="D51" s="66">
        <v>1</v>
      </c>
      <c r="E51" s="66">
        <v>0</v>
      </c>
      <c r="F51" s="65">
        <v>0</v>
      </c>
    </row>
    <row r="52" spans="1:6" x14ac:dyDescent="0.3">
      <c r="A52" s="34" t="s">
        <v>293</v>
      </c>
      <c r="B52" s="194">
        <f t="shared" si="1"/>
        <v>3</v>
      </c>
      <c r="C52" s="65">
        <v>0</v>
      </c>
      <c r="D52" s="66">
        <v>2</v>
      </c>
      <c r="E52" s="66">
        <v>1</v>
      </c>
      <c r="F52" s="65">
        <v>0</v>
      </c>
    </row>
    <row r="53" spans="1:6" x14ac:dyDescent="0.3">
      <c r="A53" s="34" t="s">
        <v>294</v>
      </c>
      <c r="B53" s="194">
        <f t="shared" si="1"/>
        <v>2</v>
      </c>
      <c r="C53" s="65">
        <v>2</v>
      </c>
      <c r="D53" s="66">
        <v>0</v>
      </c>
      <c r="E53" s="66">
        <v>0</v>
      </c>
      <c r="F53" s="65">
        <v>0</v>
      </c>
    </row>
    <row r="54" spans="1:6" x14ac:dyDescent="0.3">
      <c r="A54" s="34" t="s">
        <v>295</v>
      </c>
      <c r="B54" s="194">
        <f t="shared" si="1"/>
        <v>1</v>
      </c>
      <c r="C54" s="65">
        <v>0</v>
      </c>
      <c r="D54" s="66">
        <v>1</v>
      </c>
      <c r="E54" s="66">
        <v>0</v>
      </c>
      <c r="F54" s="65">
        <v>0</v>
      </c>
    </row>
    <row r="55" spans="1:6" x14ac:dyDescent="0.3">
      <c r="A55" s="195"/>
      <c r="B55" s="177"/>
      <c r="C55" s="196"/>
      <c r="D55" s="197"/>
      <c r="E55" s="197"/>
      <c r="F55" s="196"/>
    </row>
    <row r="56" spans="1:6" x14ac:dyDescent="0.3">
      <c r="A56" s="31" t="s">
        <v>198</v>
      </c>
      <c r="B56" s="5"/>
      <c r="C56" s="198"/>
      <c r="D56" s="199"/>
      <c r="E56" s="199"/>
      <c r="F56" s="198"/>
    </row>
    <row r="57" spans="1:6" x14ac:dyDescent="0.3"/>
  </sheetData>
  <mergeCells count="2">
    <mergeCell ref="B9:B10"/>
    <mergeCell ref="C9:F9"/>
  </mergeCells>
  <printOptions horizontalCentered="1" verticalCentered="1"/>
  <pageMargins left="0" right="0" top="0" bottom="0" header="0" footer="0"/>
  <pageSetup paperSize="223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20" zoomScaleNormal="120" zoomScaleSheetLayoutView="100" workbookViewId="0"/>
  </sheetViews>
  <sheetFormatPr baseColWidth="10" defaultColWidth="0" defaultRowHeight="15.6" zeroHeight="1" x14ac:dyDescent="0.3"/>
  <cols>
    <col min="1" max="1" width="30" style="32" customWidth="1"/>
    <col min="2" max="2" width="10.88671875" style="32" customWidth="1"/>
    <col min="3" max="3" width="11.33203125" style="32" customWidth="1"/>
    <col min="4" max="4" width="11.109375" style="32" customWidth="1"/>
    <col min="5" max="5" width="12" style="32" customWidth="1"/>
    <col min="6" max="6" width="11.88671875" style="32" customWidth="1"/>
    <col min="7" max="16384" width="11.33203125" style="32" hidden="1"/>
  </cols>
  <sheetData>
    <row r="1" spans="1:6" x14ac:dyDescent="0.3">
      <c r="A1" s="75" t="s">
        <v>162</v>
      </c>
      <c r="B1" s="193"/>
      <c r="C1" s="5"/>
      <c r="D1" s="5"/>
      <c r="E1" s="5"/>
      <c r="F1" s="3"/>
    </row>
    <row r="2" spans="1:6" x14ac:dyDescent="0.3">
      <c r="A2" s="75"/>
      <c r="B2" s="5"/>
      <c r="C2" s="5"/>
      <c r="D2" s="5"/>
      <c r="E2" s="5"/>
      <c r="F2" s="3"/>
    </row>
    <row r="3" spans="1:6" x14ac:dyDescent="0.3">
      <c r="A3" s="163" t="s">
        <v>223</v>
      </c>
      <c r="B3" s="163"/>
      <c r="C3" s="163"/>
      <c r="D3" s="163"/>
      <c r="E3" s="163"/>
      <c r="F3" s="163"/>
    </row>
    <row r="4" spans="1:6" x14ac:dyDescent="0.3">
      <c r="A4" s="163" t="s">
        <v>224</v>
      </c>
      <c r="B4" s="163"/>
      <c r="C4" s="163"/>
      <c r="D4" s="163"/>
      <c r="E4" s="163"/>
      <c r="F4" s="163"/>
    </row>
    <row r="5" spans="1:6" x14ac:dyDescent="0.3">
      <c r="A5" s="164" t="s">
        <v>163</v>
      </c>
      <c r="B5" s="164"/>
      <c r="C5" s="164"/>
      <c r="D5" s="164"/>
      <c r="E5" s="164"/>
      <c r="F5" s="164"/>
    </row>
    <row r="6" spans="1:6" x14ac:dyDescent="0.3">
      <c r="A6" s="164" t="s">
        <v>20</v>
      </c>
      <c r="B6" s="164"/>
      <c r="C6" s="164"/>
      <c r="D6" s="164"/>
      <c r="E6" s="164"/>
      <c r="F6" s="164"/>
    </row>
    <row r="7" spans="1:6" x14ac:dyDescent="0.3">
      <c r="A7" s="5"/>
      <c r="B7" s="5"/>
      <c r="C7" s="5"/>
      <c r="D7" s="5"/>
      <c r="E7" s="5"/>
      <c r="F7" s="3"/>
    </row>
    <row r="8" spans="1:6" x14ac:dyDescent="0.3">
      <c r="A8" s="223" t="s">
        <v>225</v>
      </c>
      <c r="B8" s="225" t="s">
        <v>3</v>
      </c>
      <c r="C8" s="227" t="s">
        <v>165</v>
      </c>
      <c r="D8" s="228"/>
      <c r="E8" s="228"/>
      <c r="F8" s="228"/>
    </row>
    <row r="9" spans="1:6" ht="31.2" x14ac:dyDescent="0.3">
      <c r="A9" s="224"/>
      <c r="B9" s="226"/>
      <c r="C9" s="126" t="s">
        <v>166</v>
      </c>
      <c r="D9" s="127" t="s">
        <v>167</v>
      </c>
      <c r="E9" s="127" t="s">
        <v>168</v>
      </c>
      <c r="F9" s="126" t="s">
        <v>169</v>
      </c>
    </row>
    <row r="10" spans="1:6" x14ac:dyDescent="0.3">
      <c r="A10" s="58"/>
      <c r="B10" s="119"/>
      <c r="C10" s="120"/>
      <c r="D10" s="121"/>
      <c r="E10" s="122"/>
      <c r="F10" s="122"/>
    </row>
    <row r="11" spans="1:6" x14ac:dyDescent="0.3">
      <c r="A11" s="123" t="s">
        <v>10</v>
      </c>
      <c r="B11" s="128">
        <f>C11</f>
        <v>114</v>
      </c>
      <c r="C11" s="129">
        <v>114</v>
      </c>
      <c r="D11" s="63">
        <v>125</v>
      </c>
      <c r="E11" s="130">
        <v>130</v>
      </c>
      <c r="F11" s="130">
        <v>128</v>
      </c>
    </row>
    <row r="12" spans="1:6" x14ac:dyDescent="0.3">
      <c r="A12" s="123" t="s">
        <v>11</v>
      </c>
      <c r="B12" s="128">
        <f>SUM(C12:F12)</f>
        <v>130</v>
      </c>
      <c r="C12" s="129">
        <v>43</v>
      </c>
      <c r="D12" s="63">
        <v>29</v>
      </c>
      <c r="E12" s="130">
        <v>25</v>
      </c>
      <c r="F12" s="130">
        <v>33</v>
      </c>
    </row>
    <row r="13" spans="1:6" x14ac:dyDescent="0.3">
      <c r="A13" s="123" t="s">
        <v>12</v>
      </c>
      <c r="B13" s="128">
        <f t="shared" ref="B13:B14" si="0">SUM(C13:F13)</f>
        <v>4</v>
      </c>
      <c r="C13" s="129">
        <v>1</v>
      </c>
      <c r="D13" s="63">
        <v>1</v>
      </c>
      <c r="E13" s="130">
        <v>2</v>
      </c>
      <c r="F13" s="130">
        <v>0</v>
      </c>
    </row>
    <row r="14" spans="1:6" x14ac:dyDescent="0.3">
      <c r="A14" s="123" t="s">
        <v>13</v>
      </c>
      <c r="B14" s="128">
        <f t="shared" si="0"/>
        <v>114</v>
      </c>
      <c r="C14" s="129">
        <v>33</v>
      </c>
      <c r="D14" s="63">
        <v>25</v>
      </c>
      <c r="E14" s="130">
        <v>29</v>
      </c>
      <c r="F14" s="130">
        <v>27</v>
      </c>
    </row>
    <row r="15" spans="1:6" x14ac:dyDescent="0.3">
      <c r="A15" s="124" t="s">
        <v>14</v>
      </c>
      <c r="B15" s="65">
        <f>F15</f>
        <v>134</v>
      </c>
      <c r="C15" s="66">
        <v>125</v>
      </c>
      <c r="D15" s="65">
        <v>130</v>
      </c>
      <c r="E15" s="66">
        <v>128</v>
      </c>
      <c r="F15" s="65">
        <v>134</v>
      </c>
    </row>
    <row r="16" spans="1:6" x14ac:dyDescent="0.3">
      <c r="A16" s="125"/>
      <c r="B16" s="48"/>
      <c r="C16" s="48"/>
      <c r="D16" s="48"/>
      <c r="E16" s="48"/>
      <c r="F16" s="48"/>
    </row>
    <row r="17" spans="1:6" x14ac:dyDescent="0.3">
      <c r="A17" s="31" t="s">
        <v>198</v>
      </c>
      <c r="B17" s="3"/>
      <c r="C17" s="3"/>
      <c r="D17" s="3"/>
      <c r="E17" s="3"/>
      <c r="F17" s="3"/>
    </row>
    <row r="18" spans="1:6" x14ac:dyDescent="0.3"/>
    <row r="19" spans="1:6" hidden="1" x14ac:dyDescent="0.3"/>
    <row r="20" spans="1:6" hidden="1" x14ac:dyDescent="0.3"/>
    <row r="21" spans="1:6" hidden="1" x14ac:dyDescent="0.3"/>
  </sheetData>
  <mergeCells count="3">
    <mergeCell ref="A8:A9"/>
    <mergeCell ref="B8:B9"/>
    <mergeCell ref="C8:F8"/>
  </mergeCells>
  <printOptions horizontalCentered="1" verticalCentered="1"/>
  <pageMargins left="0" right="0" top="0" bottom="0" header="0" footer="0"/>
  <pageSetup paperSize="223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21"/>
  <sheetViews>
    <sheetView zoomScale="120" zoomScaleNormal="120" zoomScaleSheetLayoutView="100" workbookViewId="0"/>
  </sheetViews>
  <sheetFormatPr baseColWidth="10" defaultColWidth="0" defaultRowHeight="15.6" zeroHeight="1" x14ac:dyDescent="0.3"/>
  <cols>
    <col min="1" max="1" width="47.33203125" style="32" customWidth="1"/>
    <col min="2" max="2" width="33.6640625" style="32" customWidth="1"/>
    <col min="3" max="16384" width="11.44140625" style="32" hidden="1"/>
  </cols>
  <sheetData>
    <row r="1" spans="1:2" x14ac:dyDescent="0.3">
      <c r="A1" s="75" t="s">
        <v>170</v>
      </c>
      <c r="B1" s="76"/>
    </row>
    <row r="2" spans="1:2" x14ac:dyDescent="0.3">
      <c r="A2" s="75"/>
      <c r="B2" s="76"/>
    </row>
    <row r="3" spans="1:2" x14ac:dyDescent="0.3">
      <c r="A3" s="6" t="s">
        <v>226</v>
      </c>
      <c r="B3" s="6"/>
    </row>
    <row r="4" spans="1:2" x14ac:dyDescent="0.3">
      <c r="A4" s="6" t="s">
        <v>224</v>
      </c>
      <c r="B4" s="6"/>
    </row>
    <row r="5" spans="1:2" x14ac:dyDescent="0.3">
      <c r="A5" s="6" t="s">
        <v>171</v>
      </c>
      <c r="B5" s="6"/>
    </row>
    <row r="6" spans="1:2" x14ac:dyDescent="0.3">
      <c r="A6" s="6" t="s">
        <v>20</v>
      </c>
      <c r="B6" s="6"/>
    </row>
    <row r="7" spans="1:2" x14ac:dyDescent="0.3">
      <c r="A7" s="86"/>
      <c r="B7" s="86"/>
    </row>
    <row r="8" spans="1:2" x14ac:dyDescent="0.3">
      <c r="A8" s="12"/>
      <c r="B8" s="36"/>
    </row>
    <row r="9" spans="1:2" x14ac:dyDescent="0.3">
      <c r="A9" s="77" t="s">
        <v>176</v>
      </c>
      <c r="B9" s="113" t="s">
        <v>24</v>
      </c>
    </row>
    <row r="10" spans="1:2" x14ac:dyDescent="0.3">
      <c r="A10" s="131"/>
      <c r="B10" s="132"/>
    </row>
    <row r="11" spans="1:2" x14ac:dyDescent="0.3">
      <c r="A11" s="77"/>
      <c r="B11" s="133"/>
    </row>
    <row r="12" spans="1:2" x14ac:dyDescent="0.3">
      <c r="A12" s="86" t="s">
        <v>3</v>
      </c>
      <c r="B12" s="134">
        <f>SUM(B14:B17)</f>
        <v>130</v>
      </c>
    </row>
    <row r="13" spans="1:2" x14ac:dyDescent="0.3">
      <c r="A13" s="86"/>
      <c r="B13" s="134"/>
    </row>
    <row r="14" spans="1:2" x14ac:dyDescent="0.3">
      <c r="A14" s="135" t="s">
        <v>172</v>
      </c>
      <c r="B14" s="136">
        <v>114</v>
      </c>
    </row>
    <row r="15" spans="1:2" x14ac:dyDescent="0.3">
      <c r="A15" s="135" t="s">
        <v>173</v>
      </c>
      <c r="B15" s="136">
        <v>4</v>
      </c>
    </row>
    <row r="16" spans="1:2" x14ac:dyDescent="0.3">
      <c r="A16" s="135" t="s">
        <v>174</v>
      </c>
      <c r="B16" s="136">
        <v>6</v>
      </c>
    </row>
    <row r="17" spans="1:2" x14ac:dyDescent="0.3">
      <c r="A17" s="135" t="s">
        <v>175</v>
      </c>
      <c r="B17" s="136">
        <v>6</v>
      </c>
    </row>
    <row r="18" spans="1:2" s="33" customFormat="1" x14ac:dyDescent="0.3">
      <c r="A18" s="137"/>
      <c r="B18" s="138"/>
    </row>
    <row r="19" spans="1:2" x14ac:dyDescent="0.3">
      <c r="A19" s="31" t="s">
        <v>198</v>
      </c>
      <c r="B19" s="5"/>
    </row>
    <row r="20" spans="1:2" x14ac:dyDescent="0.3"/>
    <row r="21" spans="1:2" hidden="1" x14ac:dyDescent="0.3"/>
  </sheetData>
  <printOptions horizontalCentered="1" verticalCentered="1"/>
  <pageMargins left="0" right="0" top="0" bottom="0" header="0" footer="0"/>
  <pageSetup paperSize="223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Indice</vt:lpstr>
      <vt:lpstr>c-1</vt:lpstr>
      <vt:lpstr>c-2</vt:lpstr>
      <vt:lpstr>c-3</vt:lpstr>
      <vt:lpstr>c-4</vt:lpstr>
      <vt:lpstr>c-5</vt:lpstr>
      <vt:lpstr>c-6</vt:lpstr>
      <vt:lpstr>c-7 TCCA</vt:lpstr>
      <vt:lpstr>c-8</vt:lpstr>
      <vt:lpstr>c-9</vt:lpstr>
      <vt:lpstr>c-10</vt:lpstr>
      <vt:lpstr>c-11</vt:lpstr>
      <vt:lpstr>'c-1'!Área_de_impresión</vt:lpstr>
      <vt:lpstr>'c-10'!Área_de_impresión</vt:lpstr>
      <vt:lpstr>'c-11'!Área_de_impresión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 TCCA'!Área_de_impresión</vt:lpstr>
      <vt:lpstr>'c-8'!Área_de_impresión</vt:lpstr>
      <vt:lpstr>'c-9'!Área_de_impresión</vt:lpstr>
      <vt:lpstr>Indice!Área_de_impresión</vt:lpstr>
      <vt:lpstr>'c-2'!Títulos_a_imprimir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Ana Ericka Rodríguez Araya</cp:lastModifiedBy>
  <cp:lastPrinted>2016-07-18T23:57:56Z</cp:lastPrinted>
  <dcterms:created xsi:type="dcterms:W3CDTF">2016-05-30T20:31:41Z</dcterms:created>
  <dcterms:modified xsi:type="dcterms:W3CDTF">2016-10-12T16:50:59Z</dcterms:modified>
</cp:coreProperties>
</file>