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VB\Producción\Anuarios\Anuarios Judiciales\ANUARIO 2015\"/>
    </mc:Choice>
  </mc:AlternateContent>
  <xr:revisionPtr revIDLastSave="0" documentId="8_{79BE4CEF-3C5D-4EA3-9AC6-9D3CC497AD41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Indice" sheetId="9" r:id="rId1"/>
    <sheet name="c-1" sheetId="1" r:id="rId2"/>
    <sheet name="c-2" sheetId="3" r:id="rId3"/>
    <sheet name="c-3" sheetId="5" r:id="rId4"/>
    <sheet name="c-4" sheetId="2" r:id="rId5"/>
    <sheet name="c-5" sheetId="4" r:id="rId6"/>
    <sheet name="c-6" sheetId="6" r:id="rId7"/>
  </sheets>
  <externalReferences>
    <externalReference r:id="rId8"/>
    <externalReference r:id="rId9"/>
    <externalReference r:id="rId10"/>
    <externalReference r:id="rId11"/>
    <externalReference r:id="rId12"/>
  </externalReferences>
  <definedNames>
    <definedName name="cccc">#REF!</definedName>
    <definedName name="dd">#REF!</definedName>
    <definedName name="ddd" localSheetId="0">#REF!</definedName>
    <definedName name="ddd">[1]c30!#REF!</definedName>
    <definedName name="Excel_BuiltIn__FilterDatabase">NA()</definedName>
    <definedName name="Excel_BuiltIn__FilterDatabase_1" localSheetId="6">#REF!</definedName>
    <definedName name="Excel_BuiltIn__FilterDatabase_1" localSheetId="0">[2]C1!#REF!</definedName>
    <definedName name="Excel_BuiltIn__FilterDatabase_1">#REF!</definedName>
    <definedName name="Excel_BuiltIn__FilterDatabase_2">#REF!</definedName>
    <definedName name="Excel_BuiltIn__FilterDatabase_3" localSheetId="6">#REF!</definedName>
    <definedName name="Excel_BuiltIn__FilterDatabase_3" localSheetId="0">[2]C4!#REF!</definedName>
    <definedName name="Excel_BuiltIn__FilterDatabase_3">#REF!</definedName>
    <definedName name="Excel_BuiltIn__FilterDatabase_3_1">#REF!</definedName>
    <definedName name="Excel_BuiltIn__FilterDatabase_3_7" localSheetId="0">#REF!</definedName>
    <definedName name="Excel_BuiltIn__FilterDatabase_3_7">#REF!</definedName>
    <definedName name="Excel_BuiltIn__FilterDatabase_4" localSheetId="0">#REF!</definedName>
    <definedName name="Excel_BuiltIn__FilterDatabase_4">[3]C4!#REF!</definedName>
    <definedName name="Excel_BuiltIn__FilterDatabase_4_7" localSheetId="0">#REF!</definedName>
    <definedName name="Excel_BuiltIn__FilterDatabase_4_7">#REF!</definedName>
    <definedName name="Excel_BuiltIn__FilterDatabase_5" localSheetId="0">#REF!</definedName>
    <definedName name="Excel_BuiltIn__FilterDatabase_5">#REF!</definedName>
    <definedName name="Excel_BuiltIn__FilterDatabase_5_1">"$#REF!.$A$65:$H$11834"</definedName>
    <definedName name="Excel_BuiltIn__FilterDatabase_5_1_1">"$#REF!.$#REF!$#REF!:$#REF!$#REF!"</definedName>
    <definedName name="Excel_BuiltIn__FilterDatabase_5_1_1_1">"$#REF!.$#REF!$#REF!:$#REF!$#REF!"</definedName>
    <definedName name="Excel_BuiltIn__FilterDatabase_6">#REF!</definedName>
    <definedName name="Excel_BuiltIn__FilterDatabase_6_1">"$#REF!.$#REF!$#REF!:$#REF!$#REF!"</definedName>
    <definedName name="Excel_BuiltIn__FilterDatabase_7" localSheetId="0">#REF!</definedName>
    <definedName name="Excel_BuiltIn__FilterDatabase_7">"$#REF!.$#REF!$#REF!:$#REF!$#REF!"</definedName>
    <definedName name="Excel_BuiltIn__FilterDatabase_7_1" localSheetId="0">#REF!</definedName>
    <definedName name="Excel_BuiltIn__FilterDatabase_7_1">NA()</definedName>
    <definedName name="Excel_BuiltIn__FilterDatabase_8">#N/A</definedName>
    <definedName name="Excel_BuiltIn__FilterDatabase_8_1">NA()</definedName>
    <definedName name="Excel_BuiltIn__FilterDatabase_9">"$#REF!.$#REF!$#REF!:$#REF!$#REF!"</definedName>
    <definedName name="Excel_BuiltIn_Print_Area_1" localSheetId="0">#REF!</definedName>
    <definedName name="Excel_BuiltIn_Print_Area_1">[1]c30!#REF!</definedName>
    <definedName name="Excel_BuiltIn_Print_Area_1_1">"$C_81.$#REF!$#REF!:$#REF!$#REF!"</definedName>
    <definedName name="Excel_BuiltIn_Print_Area_2_1">"$#REF!.$#REF!$#REF!:$#REF!$#REF!"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6">#REF!</definedName>
    <definedName name="FOFO1" localSheetId="0">#REF!</definedName>
    <definedName name="FOFO1">#REF!</definedName>
    <definedName name="FOFO1_1" localSheetId="0">#REF!</definedName>
    <definedName name="FOFO1_1">#REF!</definedName>
    <definedName name="FOFO1_2" localSheetId="0">#REF!</definedName>
    <definedName name="FOFO1_2">#REF!</definedName>
    <definedName name="FOFO1_3" localSheetId="0">#REF!</definedName>
    <definedName name="FOFO1_3">#REF!</definedName>
    <definedName name="FOFO1_4" localSheetId="0">#REF!</definedName>
    <definedName name="FOFO1_4">#REF!</definedName>
    <definedName name="FOFO1_5" localSheetId="0">#REF!</definedName>
    <definedName name="FOFO1_5">#REF!</definedName>
    <definedName name="FOFO1_6">#REF!</definedName>
    <definedName name="FOFO1_7" localSheetId="0">#REF!</definedName>
    <definedName name="FOFO1_7">#REF!</definedName>
    <definedName name="H">#REF!</definedName>
    <definedName name="HJ">#REF!</definedName>
    <definedName name="Listadesplegable1_6" localSheetId="0">'[4]menores sentenciados'!#REF!</definedName>
    <definedName name="Listadesplegable1_6">'[4]menores sentenciados'!#REF!</definedName>
    <definedName name="n">#REF!</definedName>
    <definedName name="Nuevo" localSheetId="0">#REF!</definedName>
    <definedName name="Nuevo">#REF!</definedName>
    <definedName name="_xlnm.Print_Area" localSheetId="1">'c-1'!$A$1:$F$28</definedName>
    <definedName name="_xlnm.Print_Area" localSheetId="2">'c-2'!$A$1:$P$32</definedName>
    <definedName name="_xlnm.Print_Area" localSheetId="3">'c-3'!$A$1:$B$107</definedName>
    <definedName name="_xlnm.Print_Area" localSheetId="4">'c-4'!$A$1:$P$29</definedName>
    <definedName name="_xlnm.Print_Area" localSheetId="5">'c-5'!$A$1:$P$28</definedName>
    <definedName name="_xlnm.Print_Area" localSheetId="6">'c-6'!$A$1:$K$29</definedName>
    <definedName name="_xlnm.Print_Area" localSheetId="0">Indice!$A$1:$B$28</definedName>
    <definedName name="_xlnm.Print_Titles" localSheetId="3">'c-3'!$7:$9</definedName>
    <definedName name="sadss">#REF!</definedName>
    <definedName name="sds">#REF!</definedName>
    <definedName name="SHARED_FORMULA_1_6_1_6_9">SUM(#REF!)</definedName>
    <definedName name="SHARED_FORMULA_2_21_2_21_9">SUM(#REF!)</definedName>
    <definedName name="ss">[3]C4!#REF!</definedName>
    <definedName name="sss">#REF!</definedName>
    <definedName name="sssss">#REF!</definedName>
    <definedName name="ssssss">#REF!</definedName>
    <definedName name="Texto7_6">#REF!</definedName>
    <definedName name="Texto8_6">#REF!</definedName>
    <definedName name="xxx">'[5]Juzgados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6" l="1"/>
  <c r="D11" i="6"/>
  <c r="E11" i="6"/>
  <c r="F11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B16" i="4"/>
  <c r="B17" i="4"/>
  <c r="B18" i="4"/>
  <c r="B19" i="4"/>
  <c r="B20" i="4"/>
  <c r="B21" i="4"/>
  <c r="B22" i="4"/>
  <c r="B23" i="4"/>
  <c r="B24" i="4"/>
  <c r="B25" i="4"/>
  <c r="B62" i="5"/>
  <c r="B100" i="5"/>
  <c r="B43" i="5"/>
  <c r="C15" i="3"/>
  <c r="C13" i="3" s="1"/>
  <c r="D15" i="3"/>
  <c r="D13" i="3" s="1"/>
  <c r="E15" i="3"/>
  <c r="E13" i="3" s="1"/>
  <c r="F15" i="3"/>
  <c r="F13" i="3" s="1"/>
  <c r="G15" i="3"/>
  <c r="G13" i="3" s="1"/>
  <c r="H15" i="3"/>
  <c r="H13" i="3" s="1"/>
  <c r="I15" i="3"/>
  <c r="I13" i="3" s="1"/>
  <c r="J15" i="3"/>
  <c r="J13" i="3" s="1"/>
  <c r="K15" i="3"/>
  <c r="K13" i="3" s="1"/>
  <c r="L15" i="3"/>
  <c r="L13" i="3" s="1"/>
  <c r="M15" i="3"/>
  <c r="M13" i="3" s="1"/>
  <c r="N15" i="3"/>
  <c r="N13" i="3" s="1"/>
  <c r="O15" i="3"/>
  <c r="O13" i="3" s="1"/>
  <c r="P15" i="3"/>
  <c r="P13" i="3" s="1"/>
  <c r="B17" i="3"/>
  <c r="B18" i="3"/>
  <c r="B19" i="3"/>
  <c r="B20" i="3"/>
  <c r="B21" i="3"/>
  <c r="B22" i="3"/>
  <c r="B23" i="3"/>
  <c r="B24" i="3"/>
  <c r="B25" i="3"/>
  <c r="B26" i="3"/>
  <c r="B27" i="3"/>
  <c r="B28" i="3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B16" i="2"/>
  <c r="B17" i="2"/>
  <c r="B18" i="2"/>
  <c r="B19" i="2"/>
  <c r="B20" i="2"/>
  <c r="B21" i="2"/>
  <c r="B22" i="2"/>
  <c r="B23" i="2"/>
  <c r="B24" i="2"/>
  <c r="B25" i="2"/>
  <c r="C10" i="1"/>
  <c r="D10" i="1"/>
  <c r="E10" i="1"/>
  <c r="F10" i="1"/>
  <c r="B13" i="6"/>
  <c r="B97" i="5"/>
  <c r="B94" i="5"/>
  <c r="B89" i="5"/>
  <c r="B85" i="5"/>
  <c r="B80" i="5"/>
  <c r="B75" i="5"/>
  <c r="B71" i="5"/>
  <c r="B66" i="5"/>
  <c r="B57" i="5"/>
  <c r="B52" i="5"/>
  <c r="B47" i="5"/>
  <c r="B38" i="5"/>
  <c r="B33" i="5"/>
  <c r="B28" i="5"/>
  <c r="B13" i="5"/>
  <c r="B15" i="4"/>
  <c r="B16" i="3"/>
  <c r="B15" i="2"/>
  <c r="B10" i="1"/>
  <c r="B15" i="3" l="1"/>
  <c r="B13" i="3" s="1"/>
  <c r="B11" i="6"/>
  <c r="B11" i="5"/>
  <c r="B13" i="4"/>
  <c r="B13" i="2"/>
</calcChain>
</file>

<file path=xl/sharedStrings.xml><?xml version="1.0" encoding="utf-8"?>
<sst xmlns="http://schemas.openxmlformats.org/spreadsheetml/2006/main" count="394" uniqueCount="227">
  <si>
    <t>CUADRO N° 1</t>
  </si>
  <si>
    <t>TRIBUNAL</t>
  </si>
  <si>
    <t>VARIABLE</t>
  </si>
  <si>
    <t>Existencia al Iniciar</t>
  </si>
  <si>
    <t>Casos entrados</t>
  </si>
  <si>
    <t>Casos reentrados</t>
  </si>
  <si>
    <t>Casos terminados</t>
  </si>
  <si>
    <t>Existencia al Finalizar</t>
  </si>
  <si>
    <t>Total</t>
  </si>
  <si>
    <t>Tribunal Primer Circuito Judicial Zona Sur</t>
  </si>
  <si>
    <t>Tribunal Segundo Circuito Judicial Zona Sur (Corredores)</t>
  </si>
  <si>
    <t xml:space="preserve">Tribunal  Primer Circuito Judicial de Alajuela </t>
  </si>
  <si>
    <t>Tribunal  Segundo Circuito Judicial de Alajuela</t>
  </si>
  <si>
    <t xml:space="preserve">Tribunal Tercer Circuito Judicial de Alajuela (San Ramón)                                        </t>
  </si>
  <si>
    <t>Tribunal Tercer Circuito Judicial de Alajuela (Grecia)</t>
  </si>
  <si>
    <t>Tribunal de Cartago</t>
  </si>
  <si>
    <t>Tribunal de Heredia</t>
  </si>
  <si>
    <t>Tribunal Primer Circuito Judicial de Guanacaste</t>
  </si>
  <si>
    <t>Tribunal Segundo Circuito Judicial de Guanacaste</t>
  </si>
  <si>
    <t xml:space="preserve">Tribunal de Puntarenas                                  </t>
  </si>
  <si>
    <t>Tribunal  Primer Circuito Judicial de la Zona Atlántica</t>
  </si>
  <si>
    <t>Tribunal  Segundo Circuito Judicial de la Zona Atlántica</t>
  </si>
  <si>
    <t>Elaborado por: Sección de Estadística, Dirección de Planificación.</t>
  </si>
  <si>
    <t>CUADRO N° 2</t>
  </si>
  <si>
    <t>TIPO DE RESOLUCIÓN APELADA O CONSULTADA</t>
  </si>
  <si>
    <t>TOTAL</t>
  </si>
  <si>
    <t>II Circ. Jud. de San José</t>
  </si>
  <si>
    <t>Zona Sur</t>
  </si>
  <si>
    <t>Alajuela</t>
  </si>
  <si>
    <t>Cartago</t>
  </si>
  <si>
    <t>Heredia</t>
  </si>
  <si>
    <t>Guanacaste</t>
  </si>
  <si>
    <t>Puntarenas</t>
  </si>
  <si>
    <t>Zona Atlántica</t>
  </si>
  <si>
    <t>Circuito</t>
  </si>
  <si>
    <t>Grecia</t>
  </si>
  <si>
    <t>Primero</t>
  </si>
  <si>
    <t>Segundo</t>
  </si>
  <si>
    <t>Tercer</t>
  </si>
  <si>
    <t>Apelación de Auto</t>
  </si>
  <si>
    <t>Apelación de Auto-Sentencia</t>
  </si>
  <si>
    <t>Apelación de Sentencia</t>
  </si>
  <si>
    <t>Apelación de ejecución sent.</t>
  </si>
  <si>
    <t>Conflicto de Competencia</t>
  </si>
  <si>
    <t>Apelación por inadmisión</t>
  </si>
  <si>
    <t>Resolver conmutación de renta</t>
  </si>
  <si>
    <t>Consulta de Auto</t>
  </si>
  <si>
    <t>Consulta de Sentencia</t>
  </si>
  <si>
    <t>Otro tipo de resolución</t>
  </si>
  <si>
    <t>CUADRO N° 3</t>
  </si>
  <si>
    <t>TIPO DE CASO</t>
  </si>
  <si>
    <t>Diligencia de Pensión de CCSS</t>
  </si>
  <si>
    <t>Diligencia de Pensión de Hacienda</t>
  </si>
  <si>
    <t>Otras pensiones</t>
  </si>
  <si>
    <t>Otros ordinarios</t>
  </si>
  <si>
    <t>Conmutación de Renta</t>
  </si>
  <si>
    <t>Calificación de Huelga</t>
  </si>
  <si>
    <t>Apelación por Inadmisión</t>
  </si>
  <si>
    <t>Riesgos del Trabajo</t>
  </si>
  <si>
    <t>Infracción a la Ley de Trabajo</t>
  </si>
  <si>
    <t>Tercerías</t>
  </si>
  <si>
    <t>Otro tipo de asuntos</t>
  </si>
  <si>
    <t>CUADRO N° 4</t>
  </si>
  <si>
    <t xml:space="preserve">SEGÚN: TIPO DE RESOLUCIÓN DICTADA  </t>
  </si>
  <si>
    <t>Confirmatorias</t>
  </si>
  <si>
    <t>Revocatorias</t>
  </si>
  <si>
    <t>Modificatorias</t>
  </si>
  <si>
    <t>Aprobatorias</t>
  </si>
  <si>
    <t>Anulaciones</t>
  </si>
  <si>
    <t>Resolver competencia</t>
  </si>
  <si>
    <t>Con Lugar (Apel. Inadmis.)</t>
  </si>
  <si>
    <t>Sin  Lugar (Apel. Inadmis.)</t>
  </si>
  <si>
    <t>Mal Admitida</t>
  </si>
  <si>
    <t>Se Rechaza apelación</t>
  </si>
  <si>
    <t xml:space="preserve">Elaborado por: Sección de Estadística, Dirección de Planificación. </t>
  </si>
  <si>
    <t>CUADRO N° 5</t>
  </si>
  <si>
    <t>Tribunales Civiles y Laborales</t>
  </si>
  <si>
    <t>Tribunal de Puntarenas</t>
  </si>
  <si>
    <t>Primer Circuito Judicial de San José</t>
  </si>
  <si>
    <t>Juzgado Especializado de Seguridad Social</t>
  </si>
  <si>
    <t xml:space="preserve">Juzgado Contr. y Men. Cuantía de Puriscal </t>
  </si>
  <si>
    <t>Juzgado Civil y Trabajo de Puriscal</t>
  </si>
  <si>
    <t>Segundo Circuito Judicial de San José</t>
  </si>
  <si>
    <t>Tribunal de Menor Cuantía del II Circuito Judicial de San José</t>
  </si>
  <si>
    <t>Juzgado de Trabajo del II Circ. Jud. De San José (Sección Primera)</t>
  </si>
  <si>
    <t>Juzgado de Trabajo del II Circ. Jud. De San José (Sección Segunda)</t>
  </si>
  <si>
    <t>Tercer Circuito Judicial de San José</t>
  </si>
  <si>
    <t xml:space="preserve">Juzgado Civil, Trab., y Fam. Hatillo, San Seb. y Alajuelita </t>
  </si>
  <si>
    <t>Juzgado Civil y Trabajo del III Circ. Jud. De San José</t>
  </si>
  <si>
    <t>Juzgado de Menor Cuantía del III Circuito Judicial de San José</t>
  </si>
  <si>
    <t>Primer Circuito Judicial de Alajuela</t>
  </si>
  <si>
    <t>Tribunal de Menor Cuantía del I Circuito Judicial de Alajuela</t>
  </si>
  <si>
    <t>Juzgado de Trabajo del I Circ. Jud. de Alajuela</t>
  </si>
  <si>
    <t>Segundo Circuito Judicial de Alajuela</t>
  </si>
  <si>
    <t>Juzgado Civil y de Trabajo del II Cir. Jud. de Alajuela</t>
  </si>
  <si>
    <t>Juzgado Cobro y Menor Cuantía del II Circuito Judicial de Alajuela</t>
  </si>
  <si>
    <t>Juzgado Civl, Trabajo y Familia II Circuito Judicial Alajuela, Sede Upala</t>
  </si>
  <si>
    <t>Tercer Circuito Judicial de Alajuela (San Ramón)</t>
  </si>
  <si>
    <t>Juzgado Civil, Trab y Agrario del III Circuito Judicial de Alajuela ( San Ramón)</t>
  </si>
  <si>
    <t>Juzgado Civil y Laboral de Grecia</t>
  </si>
  <si>
    <t>Juzgado Laboral de Menor Cuantía del III Circuito Judicial de Alajuela</t>
  </si>
  <si>
    <t>Tercer Circuito Judicial de Alajuela (Grecia)</t>
  </si>
  <si>
    <t>Juzgado de Familia de Grecia</t>
  </si>
  <si>
    <t>Juzgado Civil y Trabajo Grecia</t>
  </si>
  <si>
    <t>Circuito Judicial de Cartago</t>
  </si>
  <si>
    <t>Juzgado de Trabajo de Cartago</t>
  </si>
  <si>
    <t>Juzgado Civil, Trabajo y Agrario de Turrialba</t>
  </si>
  <si>
    <t>Circuito Judicial de Heredia</t>
  </si>
  <si>
    <t>Juzgado de Trabajo de Heredia</t>
  </si>
  <si>
    <t>Juzgado Civil y Trabajo de Sarapiqui</t>
  </si>
  <si>
    <t>Juzgado Contravencional y menor cuantía San Joaquín de Flores</t>
  </si>
  <si>
    <t>Primer Circuito Judicial de Guanacaste</t>
  </si>
  <si>
    <t>Juzgado Civil y Trabajo I Circ. Jud. Guanacaste</t>
  </si>
  <si>
    <t>Juzgado Civil y Trabajo de Cañas</t>
  </si>
  <si>
    <t>Segundo Circuito Judicial de Guanacaste</t>
  </si>
  <si>
    <t>Juzgado Civil y Trabajo II Circ. Jud. de Guanacaste</t>
  </si>
  <si>
    <t>Juzgado Civil y Trabajo de Santa Cruz</t>
  </si>
  <si>
    <t>Tribunal de Trabajo de Menor Cuantía del II Circuito Judicial de Guanacaste</t>
  </si>
  <si>
    <t>Circuito Judicial de Puntarenas</t>
  </si>
  <si>
    <t>Juzgado de Trabajo de Puntarenas</t>
  </si>
  <si>
    <t>Juzgado Civil y Trabajo de Aguirre y Parrita</t>
  </si>
  <si>
    <t>Tribunal de Trabajo de Menor Cuantía de Puntarenas</t>
  </si>
  <si>
    <t>Primer Circuito Judicial de la Zona Sur</t>
  </si>
  <si>
    <t>Juzgado Civil y Trabajo del I Circuito Judicial de la Zona Sur</t>
  </si>
  <si>
    <t>Juzg. Civil, Trabajo y Familia de Buenos Aires</t>
  </si>
  <si>
    <t>Segundo Circuito Judicial de la Zona Sur</t>
  </si>
  <si>
    <t>Juzgado Civil y Trabajo del II Circ. Jud. Zona Sur</t>
  </si>
  <si>
    <t>Juzgado Civil, Trabajo y Familia de Golfito</t>
  </si>
  <si>
    <t>Juzgado Civil, Trabajo y Familia de Osa</t>
  </si>
  <si>
    <t>Primer Circuito Judicial de la Zona Atlántica</t>
  </si>
  <si>
    <t xml:space="preserve">Juzgado de Trabajo I Circ. Jud. de la Zona Atlántica </t>
  </si>
  <si>
    <t>Segundo Circuito Judicial de la Zona Atlántica</t>
  </si>
  <si>
    <t>Juzgado de Trabajo II Circ. Jud. de la Zona Atlántica</t>
  </si>
  <si>
    <t>Otras oficinas</t>
  </si>
  <si>
    <t>Instituto Nacional de Seguros</t>
  </si>
  <si>
    <t>DURACIÓN PROMEDIO</t>
  </si>
  <si>
    <t>7 meses 1 semana</t>
  </si>
  <si>
    <t>7 meses 2 semanas</t>
  </si>
  <si>
    <t>5 meses 3 semanas</t>
  </si>
  <si>
    <t>Tribunal de Trabajo Segundo Circuito Judicial San José</t>
  </si>
  <si>
    <t>12 meses 1 semana</t>
  </si>
  <si>
    <t>11 meses 0 semanas</t>
  </si>
  <si>
    <t>12 meses 0 semanas</t>
  </si>
  <si>
    <t>Tribunal Primer Circuito Judicial Zona Sur (Pérez Zeledón)</t>
  </si>
  <si>
    <t>2 meses 0 semanas</t>
  </si>
  <si>
    <t>2 meses 1 semana</t>
  </si>
  <si>
    <t>1 mes 2 semanas</t>
  </si>
  <si>
    <t xml:space="preserve">Tribunal Segundo Circuito Judicial Zona Sur (Corredores) </t>
  </si>
  <si>
    <t>4 meses 0 semanas</t>
  </si>
  <si>
    <t>3 meses 3 semanas</t>
  </si>
  <si>
    <t xml:space="preserve">Tribunal Primer Circuito Judicial Alajuela               </t>
  </si>
  <si>
    <t>10 meses 3 semanas</t>
  </si>
  <si>
    <t>12 meses 2 semanas</t>
  </si>
  <si>
    <t>9 meses 3 semanas</t>
  </si>
  <si>
    <t>6 meses 2 semanas</t>
  </si>
  <si>
    <t>11 meses 3 semanas</t>
  </si>
  <si>
    <t>Tribunal Segundo Circuito Judicial Alajuela (San Carlos)</t>
  </si>
  <si>
    <t>2 meses 2 semanas</t>
  </si>
  <si>
    <t>3 meses 0 semanas</t>
  </si>
  <si>
    <t xml:space="preserve">Tribunal Tercer Circuito Judicial Alajuela (San Ramón)                                             </t>
  </si>
  <si>
    <t>7 meses 3 semanas</t>
  </si>
  <si>
    <t>6 meses 3 semanas</t>
  </si>
  <si>
    <t>8 meses 0 semanas</t>
  </si>
  <si>
    <t>6 meses 0 semanas</t>
  </si>
  <si>
    <t>5 meses 1 semana</t>
  </si>
  <si>
    <t>Tribunal Cartago</t>
  </si>
  <si>
    <t>4 meses 2 semanas</t>
  </si>
  <si>
    <t>4 meses 1 semana</t>
  </si>
  <si>
    <t>6 meses 1 semana</t>
  </si>
  <si>
    <t xml:space="preserve">Tribunal Heredia </t>
  </si>
  <si>
    <t>1 mes 3 semanas</t>
  </si>
  <si>
    <t>---</t>
  </si>
  <si>
    <t>Tribunal Primer Circuito Judicial Guanacaste (Liberia)</t>
  </si>
  <si>
    <t>0 meses 3 semanas</t>
  </si>
  <si>
    <t>Tribunal Segundo Circuito Judicial Guanacaste (Nicoya)</t>
  </si>
  <si>
    <t>3 meses 2 semanas</t>
  </si>
  <si>
    <t>4 meses 3 semanas</t>
  </si>
  <si>
    <t xml:space="preserve">Tribunal Puntarenas                       </t>
  </si>
  <si>
    <t xml:space="preserve">Tribunal Primer Circuito Judicial Zona Atlántica (Limón) </t>
  </si>
  <si>
    <t>18 meses 3 semanas</t>
  </si>
  <si>
    <t>Tribunal Segundo Circuito Judicial Zona Atlántica (Pococí)</t>
  </si>
  <si>
    <t>2 meses 3 semanas</t>
  </si>
  <si>
    <r>
      <t>No Indica Información</t>
    </r>
    <r>
      <rPr>
        <vertAlign val="superscript"/>
        <sz val="12"/>
        <rFont val="Times New Roman"/>
        <family val="1"/>
      </rPr>
      <t>(1)</t>
    </r>
  </si>
  <si>
    <r>
      <t>No indica información</t>
    </r>
    <r>
      <rPr>
        <vertAlign val="superscript"/>
        <sz val="12"/>
        <rFont val="Times New Roman"/>
        <family val="1"/>
      </rPr>
      <t>(1)</t>
    </r>
  </si>
  <si>
    <t>TIPO DE RESOLUCIÓN DICTADA</t>
  </si>
  <si>
    <t>DESPACHO</t>
  </si>
  <si>
    <t xml:space="preserve">SEGÚN: TIPO DE RESOLUCIÓN APELADA O CONSULTADA </t>
  </si>
  <si>
    <t>1-/ Personal judicial del despacho no realizó el registro de la información correspondiente al tipo de resolución apelada en el Sistema Costarricense de Gestión de Despachos Judiciales.</t>
  </si>
  <si>
    <t>SEGÚN: TIPO DE CASO</t>
  </si>
  <si>
    <t>1-/ Personal judicial del despacho no realizó el registro de la información correspondiente al tipo de caso en el Sistema Costarricense de Gestión de Despachos Judiciales.</t>
  </si>
  <si>
    <t>Consignación de Prestaciones</t>
  </si>
  <si>
    <t>POR: TRIBUNAL</t>
  </si>
  <si>
    <t>SEGÚN: DESPACHO DE PROCEDENCIA</t>
  </si>
  <si>
    <t>CIRCUITO JUDICIAL Y DESPACHO DE PROCEDENCIA</t>
  </si>
  <si>
    <t>SEGÚN: TRIBUNAL</t>
  </si>
  <si>
    <t>POR: TIPO DE RESOLUCIÓN DICTADA</t>
  </si>
  <si>
    <t>Confirmatoria</t>
  </si>
  <si>
    <t>Revocatoria</t>
  </si>
  <si>
    <t>Modificatoria</t>
  </si>
  <si>
    <r>
      <t>No se indica información</t>
    </r>
    <r>
      <rPr>
        <vertAlign val="superscript"/>
        <sz val="12"/>
        <rFont val="Times New Roman"/>
        <family val="1"/>
      </rPr>
      <t>(1)</t>
    </r>
  </si>
  <si>
    <t>DURANTE: EL 2015</t>
  </si>
  <si>
    <t>Ordinarios</t>
  </si>
  <si>
    <t>TRIBUNALES LABORALES DE INSTANCIA SUPERIOR: CASOS ENTRADOS</t>
  </si>
  <si>
    <t xml:space="preserve">      de los asuntos entrados en el Sistema Costarricense de Gestión de Despachos Judiciales.</t>
  </si>
  <si>
    <t>1-/ El personal de algunos despachos no realizó el registro de la información sobre la procedencia</t>
  </si>
  <si>
    <t>CUADRO N° 6</t>
  </si>
  <si>
    <t>TRIBUNALES LABORALES DE INSTANCIA SUPERIOR: VOTOS DE FONDO Y DURACIÓN PROMEDIO</t>
  </si>
  <si>
    <t>Índice de Cuadros Estadísticos</t>
  </si>
  <si>
    <t>Cuadro Nº</t>
  </si>
  <si>
    <t xml:space="preserve">Descripción </t>
  </si>
  <si>
    <t>Durante: el 2015</t>
  </si>
  <si>
    <t>Tribunales Laborales 2015</t>
  </si>
  <si>
    <t>(Segunda Instancia)</t>
  </si>
  <si>
    <t>TRIBUNALES LABORALES DE INSTANCIA SUPERIOR: MOVIMIENTO GENERAL DE TRABAJO</t>
  </si>
  <si>
    <t>TRIBUNALES LABORALES DE INSTANCIA SUPERIOR: CASOS TERMINADOS</t>
  </si>
  <si>
    <t xml:space="preserve">Tribunales Laborales de instancia superior: Movimiento general de trabajo </t>
  </si>
  <si>
    <t>Según: Tribunal</t>
  </si>
  <si>
    <t>Tribunales Laborales de instancia superior: Casos entrados</t>
  </si>
  <si>
    <t>Según: Tipo de caso</t>
  </si>
  <si>
    <t>Por: Tribunal</t>
  </si>
  <si>
    <t xml:space="preserve">Durante: el 2015 </t>
  </si>
  <si>
    <t xml:space="preserve">Según: Tipo de resolución apelada o consultada </t>
  </si>
  <si>
    <t>Según: Despacho de procedencia</t>
  </si>
  <si>
    <t xml:space="preserve">Tribunales Laborales de instancia superior: Casos terminados </t>
  </si>
  <si>
    <t xml:space="preserve">Según: Tipo de resolución dictada  </t>
  </si>
  <si>
    <t>Tribunales Laborales de instancia superior: Votos de fondo y duración promedio</t>
  </si>
  <si>
    <t>Por: Tipo de resolución dictada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</si>
</sst>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\-??_);_(@_)"/>
  </numFmts>
  <fonts count="43">
    <font>
      <sz val="10"/>
      <name val="Arial"/>
    </font>
    <font>
      <sz val="11"/>
      <color theme="1"/>
      <name val="Calibri"/>
      <family val="2"/>
      <scheme val="minor"/>
    </font>
    <font>
      <i/>
      <sz val="12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vertAlign val="superscript"/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name val="Times New Roman"/>
      <family val="1"/>
    </font>
    <font>
      <sz val="12"/>
      <color theme="1"/>
      <name val="Times New Roman"/>
      <family val="1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8"/>
      <color indexed="9"/>
      <name val="Arial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8"/>
      <color indexed="17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11"/>
      <color indexed="60"/>
      <name val="Calibri"/>
      <family val="2"/>
    </font>
    <font>
      <sz val="10"/>
      <color indexed="8"/>
      <name val="匠牥晩††††††††††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indexed="10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26"/>
        <bgColor indexed="43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51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26"/>
      </patternFill>
    </fill>
  </fills>
  <borders count="36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49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8">
    <xf numFmtId="0" fontId="0" fillId="0" borderId="0"/>
    <xf numFmtId="0" fontId="3" fillId="0" borderId="0"/>
    <xf numFmtId="0" fontId="4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23" applyNumberFormat="0" applyAlignment="0" applyProtection="0"/>
    <xf numFmtId="0" fontId="4" fillId="0" borderId="0" applyNumberFormat="0" applyFill="0" applyBorder="0" applyProtection="0">
      <alignment horizontal="left"/>
    </xf>
    <xf numFmtId="164" fontId="4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4" applyNumberFormat="0" applyFill="0" applyAlignment="0" applyProtection="0"/>
    <xf numFmtId="0" fontId="12" fillId="0" borderId="25" applyNumberFormat="0" applyFill="0" applyAlignment="0" applyProtection="0"/>
    <xf numFmtId="0" fontId="13" fillId="0" borderId="26" applyNumberFormat="0" applyFill="0" applyAlignment="0" applyProtection="0"/>
    <xf numFmtId="0" fontId="3" fillId="0" borderId="0"/>
    <xf numFmtId="0" fontId="14" fillId="20" borderId="27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2" borderId="0" applyNumberFormat="0" applyBorder="0" applyAlignment="0" applyProtection="0"/>
    <xf numFmtId="0" fontId="6" fillId="25" borderId="0" applyNumberFormat="0" applyBorder="0" applyAlignment="0" applyProtection="0"/>
    <xf numFmtId="0" fontId="6" fillId="23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6" borderId="0" applyNumberFormat="0" applyBorder="0" applyAlignment="0" applyProtection="0"/>
    <xf numFmtId="0" fontId="6" fillId="29" borderId="0" applyNumberFormat="0" applyBorder="0" applyAlignment="0" applyProtection="0"/>
    <xf numFmtId="0" fontId="6" fillId="23" borderId="0" applyNumberFormat="0" applyBorder="0" applyAlignment="0" applyProtection="0"/>
    <xf numFmtId="0" fontId="7" fillId="30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23" borderId="0" applyNumberFormat="0" applyBorder="0" applyAlignment="0" applyProtection="0"/>
    <xf numFmtId="0" fontId="23" fillId="31" borderId="0" applyNumberFormat="0" applyBorder="0" applyAlignment="0" applyProtection="0"/>
    <xf numFmtId="0" fontId="9" fillId="22" borderId="23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24" fillId="32" borderId="29" applyNumberFormat="0" applyAlignment="0" applyProtection="0"/>
    <xf numFmtId="0" fontId="25" fillId="0" borderId="30" applyNumberFormat="0" applyFill="0" applyAlignment="0" applyProtection="0"/>
    <xf numFmtId="0" fontId="26" fillId="33" borderId="29" applyNumberFormat="0" applyAlignment="0" applyProtection="0"/>
    <xf numFmtId="0" fontId="4" fillId="0" borderId="0" applyNumberFormat="0" applyFont="0" applyFill="0" applyBorder="0" applyAlignment="0" applyProtection="0"/>
    <xf numFmtId="0" fontId="27" fillId="0" borderId="31" applyNumberFormat="0" applyFill="0" applyAlignment="0" applyProtection="0"/>
    <xf numFmtId="0" fontId="2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0" borderId="0" applyNumberFormat="0" applyBorder="0" applyAlignment="0" applyProtection="0"/>
    <xf numFmtId="0" fontId="7" fillId="37" borderId="0" applyNumberFormat="0" applyBorder="0" applyAlignment="0" applyProtection="0"/>
    <xf numFmtId="0" fontId="29" fillId="23" borderId="23" applyNumberFormat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8" fillId="38" borderId="0" applyNumberFormat="0" applyBorder="0" applyAlignment="0" applyProtection="0"/>
    <xf numFmtId="0" fontId="32" fillId="7" borderId="23" applyNumberFormat="0" applyAlignment="0" applyProtection="0"/>
    <xf numFmtId="0" fontId="33" fillId="0" borderId="30" applyNumberFormat="0" applyFill="0" applyAlignment="0" applyProtection="0"/>
    <xf numFmtId="0" fontId="34" fillId="28" borderId="0" applyNumberFormat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6" fillId="0" borderId="0"/>
    <xf numFmtId="0" fontId="3" fillId="0" borderId="0"/>
    <xf numFmtId="0" fontId="36" fillId="0" borderId="0"/>
    <xf numFmtId="0" fontId="3" fillId="0" borderId="0"/>
    <xf numFmtId="0" fontId="35" fillId="0" borderId="0"/>
    <xf numFmtId="0" fontId="3" fillId="0" borderId="0"/>
    <xf numFmtId="0" fontId="36" fillId="24" borderId="32" applyNumberFormat="0" applyAlignment="0" applyProtection="0"/>
    <xf numFmtId="0" fontId="4" fillId="39" borderId="32" applyNumberFormat="0" applyFont="0" applyAlignment="0" applyProtection="0"/>
    <xf numFmtId="0" fontId="37" fillId="0" borderId="0" applyNumberFormat="0" applyFill="0" applyBorder="0" applyAlignment="0" applyProtection="0"/>
    <xf numFmtId="0" fontId="14" fillId="22" borderId="27" applyNumberFormat="0" applyAlignment="0" applyProtection="0"/>
    <xf numFmtId="0" fontId="3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7" fillId="0" borderId="33" applyNumberFormat="0" applyFill="0" applyAlignment="0" applyProtection="0"/>
    <xf numFmtId="0" fontId="39" fillId="0" borderId="34" applyNumberFormat="0" applyFill="0" applyAlignment="0" applyProtection="0"/>
    <xf numFmtId="0" fontId="28" fillId="0" borderId="33" applyNumberFormat="0" applyFill="0" applyAlignment="0" applyProtection="0"/>
    <xf numFmtId="0" fontId="40" fillId="0" borderId="0" applyNumberFormat="0" applyFill="0" applyBorder="0" applyAlignment="0" applyProtection="0"/>
    <xf numFmtId="0" fontId="37" fillId="0" borderId="0" applyNumberFormat="0" applyFill="0" applyBorder="0" applyProtection="0">
      <alignment horizontal="left"/>
    </xf>
    <xf numFmtId="0" fontId="41" fillId="0" borderId="35" applyNumberFormat="0" applyFill="0" applyAlignment="0" applyProtection="0"/>
    <xf numFmtId="0" fontId="4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193">
    <xf numFmtId="0" fontId="0" fillId="0" borderId="0" xfId="0"/>
    <xf numFmtId="0" fontId="16" fillId="0" borderId="0" xfId="0" applyFont="1" applyFill="1" applyAlignment="1" applyProtection="1">
      <alignment horizontal="left" vertical="center" wrapText="1"/>
      <protection hidden="1"/>
    </xf>
    <xf numFmtId="0" fontId="5" fillId="0" borderId="0" xfId="0" applyFont="1" applyFill="1" applyAlignment="1" applyProtection="1">
      <alignment vertical="center" wrapText="1"/>
      <protection hidden="1"/>
    </xf>
    <xf numFmtId="0" fontId="16" fillId="0" borderId="0" xfId="0" applyFont="1" applyFill="1" applyBorder="1" applyAlignment="1" applyProtection="1">
      <alignment horizontal="center" vertical="center" wrapText="1"/>
      <protection hidden="1"/>
    </xf>
    <xf numFmtId="0" fontId="16" fillId="0" borderId="3" xfId="0" applyFont="1" applyFill="1" applyBorder="1" applyAlignment="1" applyProtection="1">
      <alignment horizontal="center" vertical="center" wrapText="1"/>
      <protection hidden="1"/>
    </xf>
    <xf numFmtId="0" fontId="16" fillId="0" borderId="4" xfId="0" applyFont="1" applyFill="1" applyBorder="1" applyAlignment="1" applyProtection="1">
      <alignment horizontal="center" vertical="center" wrapText="1"/>
      <protection hidden="1"/>
    </xf>
    <xf numFmtId="0" fontId="16" fillId="0" borderId="5" xfId="0" applyFont="1" applyFill="1" applyBorder="1" applyAlignment="1" applyProtection="1">
      <alignment horizontal="center" vertical="center" wrapText="1"/>
      <protection hidden="1"/>
    </xf>
    <xf numFmtId="0" fontId="16" fillId="0" borderId="0" xfId="0" applyFont="1" applyFill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  <protection hidden="1"/>
    </xf>
    <xf numFmtId="0" fontId="5" fillId="0" borderId="6" xfId="0" applyFont="1" applyFill="1" applyBorder="1" applyAlignment="1" applyProtection="1">
      <alignment horizontal="left" vertical="center" wrapText="1"/>
      <protection hidden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vertical="center" wrapText="1"/>
      <protection hidden="1"/>
    </xf>
    <xf numFmtId="0" fontId="5" fillId="0" borderId="9" xfId="0" applyFont="1" applyFill="1" applyBorder="1" applyAlignment="1" applyProtection="1">
      <alignment vertical="center" wrapText="1"/>
      <protection hidden="1"/>
    </xf>
    <xf numFmtId="0" fontId="21" fillId="0" borderId="9" xfId="0" applyFont="1" applyFill="1" applyBorder="1" applyAlignment="1" applyProtection="1">
      <alignment vertical="center"/>
      <protection hidden="1"/>
    </xf>
    <xf numFmtId="0" fontId="16" fillId="0" borderId="22" xfId="0" applyFont="1" applyFill="1" applyBorder="1" applyAlignment="1" applyProtection="1">
      <alignment horizontal="center" vertical="center" wrapText="1"/>
      <protection hidden="1"/>
    </xf>
    <xf numFmtId="0" fontId="16" fillId="0" borderId="15" xfId="0" applyFont="1" applyFill="1" applyBorder="1" applyAlignment="1" applyProtection="1">
      <alignment horizontal="center" vertical="center" wrapText="1"/>
      <protection hidden="1"/>
    </xf>
    <xf numFmtId="0" fontId="5" fillId="0" borderId="19" xfId="0" applyFont="1" applyFill="1" applyBorder="1" applyAlignment="1">
      <alignment horizontal="center" vertical="center" wrapText="1"/>
    </xf>
    <xf numFmtId="3" fontId="16" fillId="0" borderId="5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15" xfId="0" applyNumberFormat="1" applyFont="1" applyFill="1" applyBorder="1" applyAlignment="1" applyProtection="1">
      <alignment horizontal="center" vertical="center" wrapText="1"/>
      <protection hidden="1"/>
    </xf>
    <xf numFmtId="3" fontId="16" fillId="0" borderId="0" xfId="0" applyNumberFormat="1" applyFont="1" applyFill="1" applyBorder="1" applyAlignment="1" applyProtection="1">
      <alignment horizontal="center" vertical="center" wrapText="1"/>
      <protection hidden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Border="1"/>
    <xf numFmtId="0" fontId="16" fillId="0" borderId="0" xfId="0" quotePrefix="1" applyFont="1" applyFill="1" applyAlignment="1" applyProtection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1" fontId="17" fillId="0" borderId="20" xfId="0" applyNumberFormat="1" applyFont="1" applyFill="1" applyBorder="1" applyAlignment="1">
      <alignment horizontal="center" vertical="center" wrapText="1"/>
    </xf>
    <xf numFmtId="0" fontId="16" fillId="0" borderId="14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5" fillId="0" borderId="18" xfId="0" applyFont="1" applyFill="1" applyBorder="1" applyAlignment="1" applyProtection="1">
      <alignment horizontal="left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5" fillId="0" borderId="8" xfId="0" quotePrefix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16" fillId="0" borderId="0" xfId="0" quotePrefix="1" applyFont="1" applyFill="1" applyAlignment="1" applyProtection="1">
      <alignment vertical="center" wrapText="1"/>
    </xf>
    <xf numFmtId="0" fontId="16" fillId="0" borderId="0" xfId="0" applyFont="1" applyFill="1" applyAlignment="1">
      <alignment horizontal="centerContinuous" vertical="center"/>
    </xf>
    <xf numFmtId="0" fontId="16" fillId="0" borderId="14" xfId="0" applyFont="1" applyFill="1" applyBorder="1" applyAlignment="1" applyProtection="1">
      <alignment vertical="center" wrapText="1"/>
    </xf>
    <xf numFmtId="0" fontId="16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21" fillId="0" borderId="0" xfId="0" applyFont="1" applyFill="1"/>
    <xf numFmtId="0" fontId="16" fillId="0" borderId="0" xfId="0" applyFont="1" applyFill="1" applyBorder="1" applyAlignment="1" applyProtection="1">
      <alignment horizontal="centerContinuous" vertical="center"/>
      <protection hidden="1"/>
    </xf>
    <xf numFmtId="0" fontId="5" fillId="0" borderId="19" xfId="0" quotePrefix="1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16" fillId="0" borderId="20" xfId="0" applyNumberFormat="1" applyFont="1" applyFill="1" applyBorder="1" applyAlignment="1" applyProtection="1">
      <alignment horizontal="center" vertical="center" wrapText="1"/>
    </xf>
    <xf numFmtId="3" fontId="16" fillId="0" borderId="15" xfId="0" applyNumberFormat="1" applyFont="1" applyFill="1" applyBorder="1" applyAlignment="1" applyProtection="1">
      <alignment horizontal="center" vertical="center" wrapText="1"/>
    </xf>
    <xf numFmtId="3" fontId="16" fillId="0" borderId="0" xfId="0" applyNumberFormat="1" applyFont="1" applyFill="1" applyBorder="1" applyAlignment="1" applyProtection="1">
      <alignment horizontal="center" vertical="center" wrapText="1"/>
    </xf>
    <xf numFmtId="3" fontId="5" fillId="0" borderId="20" xfId="0" applyNumberFormat="1" applyFont="1" applyFill="1" applyBorder="1" applyAlignment="1" applyProtection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 indent="3"/>
    </xf>
    <xf numFmtId="0" fontId="2" fillId="0" borderId="14" xfId="0" applyFont="1" applyFill="1" applyBorder="1" applyAlignment="1" applyProtection="1">
      <alignment horizontal="left" vertical="center" wrapText="1" indent="3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6" fillId="0" borderId="19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left" vertical="center" wrapText="1"/>
    </xf>
    <xf numFmtId="3" fontId="5" fillId="0" borderId="15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2" fillId="0" borderId="20" xfId="0" applyNumberFormat="1" applyFont="1" applyFill="1" applyBorder="1" applyAlignment="1" applyProtection="1">
      <alignment horizontal="center" vertical="center" wrapText="1"/>
    </xf>
    <xf numFmtId="3" fontId="2" fillId="0" borderId="20" xfId="0" applyNumberFormat="1" applyFont="1" applyFill="1" applyBorder="1" applyAlignment="1">
      <alignment horizontal="center" vertical="center" wrapText="1"/>
    </xf>
    <xf numFmtId="3" fontId="2" fillId="0" borderId="15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left"/>
    </xf>
    <xf numFmtId="0" fontId="5" fillId="0" borderId="8" xfId="0" applyFont="1" applyFill="1" applyBorder="1"/>
    <xf numFmtId="0" fontId="16" fillId="0" borderId="9" xfId="0" applyFont="1" applyFill="1" applyBorder="1" applyAlignment="1">
      <alignment horizontal="center" vertical="center" wrapText="1"/>
    </xf>
    <xf numFmtId="0" fontId="5" fillId="0" borderId="8" xfId="0" applyFont="1" applyBorder="1" applyAlignment="1"/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/>
    </xf>
    <xf numFmtId="0" fontId="1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9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Alignment="1" applyProtection="1">
      <alignment horizontal="centerContinuous" vertical="center"/>
    </xf>
    <xf numFmtId="0" fontId="16" fillId="0" borderId="17" xfId="0" applyFont="1" applyFill="1" applyBorder="1" applyAlignment="1" applyProtection="1">
      <alignment horizontal="center" vertical="center" wrapText="1"/>
    </xf>
    <xf numFmtId="0" fontId="19" fillId="0" borderId="2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vertical="center" wrapText="1"/>
    </xf>
    <xf numFmtId="1" fontId="17" fillId="0" borderId="20" xfId="1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/>
    </xf>
    <xf numFmtId="3" fontId="16" fillId="0" borderId="20" xfId="0" applyNumberFormat="1" applyFont="1" applyFill="1" applyBorder="1" applyAlignment="1">
      <alignment horizontal="center" vertical="center" wrapText="1"/>
    </xf>
    <xf numFmtId="3" fontId="20" fillId="0" borderId="20" xfId="1" applyNumberFormat="1" applyFont="1" applyFill="1" applyBorder="1" applyAlignment="1">
      <alignment horizontal="center"/>
    </xf>
    <xf numFmtId="3" fontId="5" fillId="0" borderId="20" xfId="0" applyNumberFormat="1" applyFont="1" applyFill="1" applyBorder="1"/>
    <xf numFmtId="3" fontId="16" fillId="0" borderId="20" xfId="0" applyNumberFormat="1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/>
    </xf>
    <xf numFmtId="0" fontId="16" fillId="0" borderId="0" xfId="0" applyFont="1" applyFill="1" applyAlignment="1" applyProtection="1"/>
    <xf numFmtId="0" fontId="16" fillId="0" borderId="0" xfId="0" applyFont="1" applyFill="1" applyAlignment="1" applyProtection="1">
      <alignment horizontal="lef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0" xfId="0" quotePrefix="1" applyFont="1" applyFill="1" applyBorder="1" applyAlignment="1">
      <alignment horizontal="center" vertical="center" wrapText="1"/>
    </xf>
    <xf numFmtId="0" fontId="16" fillId="0" borderId="0" xfId="0" applyFont="1" applyFill="1" applyBorder="1" applyAlignment="1" applyProtection="1">
      <alignment vertical="center" wrapText="1"/>
    </xf>
    <xf numFmtId="0" fontId="5" fillId="0" borderId="19" xfId="0" quotePrefix="1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center"/>
    </xf>
    <xf numFmtId="0" fontId="16" fillId="0" borderId="0" xfId="2" applyFont="1" applyFill="1"/>
    <xf numFmtId="0" fontId="5" fillId="0" borderId="0" xfId="2" applyFont="1" applyFill="1"/>
    <xf numFmtId="0" fontId="16" fillId="0" borderId="0" xfId="2" applyFont="1" applyFill="1" applyBorder="1" applyAlignment="1">
      <alignment horizontal="centerContinuous" vertical="center"/>
    </xf>
    <xf numFmtId="0" fontId="16" fillId="0" borderId="13" xfId="2" applyFont="1" applyFill="1" applyBorder="1" applyAlignment="1" applyProtection="1">
      <alignment horizontal="centerContinuous" vertical="center"/>
      <protection hidden="1"/>
    </xf>
    <xf numFmtId="0" fontId="16" fillId="0" borderId="16" xfId="2" applyFont="1" applyFill="1" applyBorder="1" applyAlignment="1" applyProtection="1">
      <alignment horizontal="centerContinuous" vertical="center"/>
      <protection hidden="1"/>
    </xf>
    <xf numFmtId="0" fontId="16" fillId="0" borderId="12" xfId="2" applyFont="1" applyFill="1" applyBorder="1" applyAlignment="1">
      <alignment horizontal="centerContinuous"/>
    </xf>
    <xf numFmtId="0" fontId="16" fillId="0" borderId="13" xfId="2" applyFont="1" applyFill="1" applyBorder="1" applyAlignment="1">
      <alignment horizontal="centerContinuous"/>
    </xf>
    <xf numFmtId="0" fontId="16" fillId="0" borderId="16" xfId="2" applyFont="1" applyFill="1" applyBorder="1" applyAlignment="1">
      <alignment horizontal="center"/>
    </xf>
    <xf numFmtId="0" fontId="16" fillId="0" borderId="22" xfId="2" applyFont="1" applyFill="1" applyBorder="1" applyAlignment="1">
      <alignment horizontal="center"/>
    </xf>
    <xf numFmtId="0" fontId="16" fillId="0" borderId="7" xfId="2" applyFont="1" applyFill="1" applyBorder="1" applyAlignment="1" applyProtection="1">
      <alignment horizontal="center" vertical="center" wrapText="1"/>
      <protection hidden="1"/>
    </xf>
    <xf numFmtId="0" fontId="16" fillId="0" borderId="7" xfId="2" applyFont="1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5" fillId="0" borderId="10" xfId="2" applyFont="1" applyFill="1" applyBorder="1" applyAlignment="1" applyProtection="1">
      <alignment horizontal="center" vertical="center" wrapText="1"/>
      <protection hidden="1"/>
    </xf>
    <xf numFmtId="0" fontId="17" fillId="0" borderId="11" xfId="2" applyFont="1" applyFill="1" applyBorder="1" applyAlignment="1" applyProtection="1">
      <alignment horizontal="center" vertical="center" wrapText="1"/>
      <protection hidden="1"/>
    </xf>
    <xf numFmtId="0" fontId="5" fillId="0" borderId="11" xfId="2" applyFont="1" applyFill="1" applyBorder="1"/>
    <xf numFmtId="0" fontId="5" fillId="0" borderId="17" xfId="2" applyFont="1" applyFill="1" applyBorder="1"/>
    <xf numFmtId="3" fontId="16" fillId="0" borderId="15" xfId="2" applyNumberFormat="1" applyFont="1" applyFill="1" applyBorder="1" applyAlignment="1" applyProtection="1">
      <alignment horizontal="center"/>
      <protection hidden="1"/>
    </xf>
    <xf numFmtId="0" fontId="16" fillId="0" borderId="15" xfId="2" applyFont="1" applyFill="1" applyBorder="1" applyAlignment="1">
      <alignment horizontal="center"/>
    </xf>
    <xf numFmtId="0" fontId="16" fillId="0" borderId="20" xfId="2" applyFont="1" applyFill="1" applyBorder="1" applyAlignment="1">
      <alignment horizontal="center"/>
    </xf>
    <xf numFmtId="0" fontId="5" fillId="0" borderId="14" xfId="2" applyFont="1" applyFill="1" applyBorder="1" applyProtection="1">
      <protection hidden="1"/>
    </xf>
    <xf numFmtId="3" fontId="5" fillId="0" borderId="15" xfId="2" applyNumberFormat="1" applyFont="1" applyFill="1" applyBorder="1" applyProtection="1">
      <protection hidden="1"/>
    </xf>
    <xf numFmtId="0" fontId="5" fillId="0" borderId="15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3" fontId="5" fillId="0" borderId="15" xfId="2" applyNumberFormat="1" applyFont="1" applyFill="1" applyBorder="1" applyAlignment="1" applyProtection="1">
      <alignment horizontal="center"/>
      <protection hidden="1"/>
    </xf>
    <xf numFmtId="0" fontId="5" fillId="0" borderId="14" xfId="2" applyFont="1" applyFill="1" applyBorder="1" applyAlignment="1" applyProtection="1">
      <alignment horizontal="left"/>
      <protection hidden="1"/>
    </xf>
    <xf numFmtId="3" fontId="5" fillId="0" borderId="15" xfId="2" quotePrefix="1" applyNumberFormat="1" applyFont="1" applyFill="1" applyBorder="1" applyAlignment="1">
      <alignment horizontal="center"/>
    </xf>
    <xf numFmtId="0" fontId="5" fillId="0" borderId="14" xfId="2" applyFont="1" applyFill="1" applyBorder="1" applyAlignment="1" applyProtection="1">
      <protection hidden="1"/>
    </xf>
    <xf numFmtId="0" fontId="5" fillId="0" borderId="15" xfId="2" quotePrefix="1" applyFont="1" applyFill="1" applyBorder="1" applyAlignment="1">
      <alignment horizontal="center"/>
    </xf>
    <xf numFmtId="0" fontId="5" fillId="0" borderId="18" xfId="2" applyFont="1" applyFill="1" applyBorder="1" applyAlignment="1" applyProtection="1">
      <alignment horizontal="left"/>
      <protection hidden="1"/>
    </xf>
    <xf numFmtId="0" fontId="16" fillId="0" borderId="19" xfId="2" applyFont="1" applyFill="1" applyBorder="1" applyAlignment="1" applyProtection="1">
      <alignment horizontal="center"/>
      <protection hidden="1"/>
    </xf>
    <xf numFmtId="0" fontId="5" fillId="0" borderId="19" xfId="2" applyFont="1" applyFill="1" applyBorder="1" applyAlignment="1" applyProtection="1">
      <alignment horizontal="center"/>
      <protection hidden="1"/>
    </xf>
    <xf numFmtId="0" fontId="5" fillId="0" borderId="19" xfId="2" applyFont="1" applyFill="1" applyBorder="1" applyAlignment="1">
      <alignment horizontal="center"/>
    </xf>
    <xf numFmtId="0" fontId="5" fillId="0" borderId="7" xfId="2" applyFont="1" applyFill="1" applyBorder="1" applyAlignment="1">
      <alignment horizontal="center"/>
    </xf>
    <xf numFmtId="0" fontId="16" fillId="0" borderId="14" xfId="2" applyFont="1" applyFill="1" applyBorder="1" applyAlignment="1" applyProtection="1">
      <protection hidden="1"/>
    </xf>
    <xf numFmtId="0" fontId="5" fillId="0" borderId="0" xfId="2" applyFont="1" applyFill="1" applyAlignment="1">
      <alignment horizontal="center"/>
    </xf>
    <xf numFmtId="0" fontId="16" fillId="0" borderId="0" xfId="2" applyFont="1" applyFill="1" applyAlignment="1">
      <alignment horizontal="center"/>
    </xf>
    <xf numFmtId="0" fontId="5" fillId="0" borderId="0" xfId="2" applyFont="1" applyFill="1" applyBorder="1"/>
    <xf numFmtId="0" fontId="5" fillId="0" borderId="0" xfId="2" applyFont="1" applyFill="1" applyBorder="1" applyProtection="1">
      <protection hidden="1"/>
    </xf>
    <xf numFmtId="0" fontId="21" fillId="0" borderId="0" xfId="2" applyFont="1" applyFill="1" applyBorder="1" applyProtection="1">
      <protection hidden="1"/>
    </xf>
    <xf numFmtId="0" fontId="16" fillId="0" borderId="0" xfId="43" applyFont="1" applyAlignment="1">
      <alignment horizontal="centerContinuous"/>
    </xf>
    <xf numFmtId="0" fontId="22" fillId="0" borderId="0" xfId="43" applyFont="1" applyBorder="1"/>
    <xf numFmtId="0" fontId="16" fillId="21" borderId="9" xfId="43" applyFont="1" applyFill="1" applyBorder="1" applyAlignment="1">
      <alignment horizontal="center"/>
    </xf>
    <xf numFmtId="0" fontId="16" fillId="21" borderId="17" xfId="43" applyFont="1" applyFill="1" applyBorder="1" applyAlignment="1">
      <alignment horizontal="center"/>
    </xf>
    <xf numFmtId="0" fontId="22" fillId="0" borderId="0" xfId="43" applyFont="1" applyAlignment="1">
      <alignment horizontal="center"/>
    </xf>
    <xf numFmtId="0" fontId="22" fillId="0" borderId="0" xfId="43" applyFont="1"/>
    <xf numFmtId="0" fontId="22" fillId="0" borderId="20" xfId="43" applyFont="1" applyBorder="1" applyAlignment="1">
      <alignment horizontal="left"/>
    </xf>
    <xf numFmtId="0" fontId="22" fillId="0" borderId="7" xfId="43" applyFont="1" applyBorder="1" applyAlignment="1">
      <alignment horizontal="left"/>
    </xf>
    <xf numFmtId="0" fontId="22" fillId="0" borderId="17" xfId="43" applyFont="1" applyBorder="1" applyAlignment="1">
      <alignment horizontal="left"/>
    </xf>
    <xf numFmtId="3" fontId="5" fillId="0" borderId="0" xfId="0" applyNumberFormat="1" applyFont="1" applyFill="1" applyAlignment="1" applyProtection="1">
      <alignment horizontal="center" vertical="center" wrapText="1"/>
      <protection hidden="1"/>
    </xf>
    <xf numFmtId="0" fontId="22" fillId="0" borderId="9" xfId="43" applyFont="1" applyBorder="1" applyAlignment="1">
      <alignment horizontal="center" vertical="center"/>
    </xf>
    <xf numFmtId="0" fontId="22" fillId="0" borderId="0" xfId="43" applyFont="1" applyBorder="1" applyAlignment="1">
      <alignment horizontal="center" vertical="center"/>
    </xf>
    <xf numFmtId="0" fontId="22" fillId="0" borderId="8" xfId="43" applyFont="1" applyBorder="1" applyAlignment="1">
      <alignment horizontal="center" vertical="center"/>
    </xf>
    <xf numFmtId="0" fontId="22" fillId="0" borderId="10" xfId="43" applyFont="1" applyBorder="1" applyAlignment="1">
      <alignment horizontal="center" vertical="center"/>
    </xf>
    <xf numFmtId="0" fontId="22" fillId="0" borderId="14" xfId="43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Fill="1" applyBorder="1" applyAlignment="1" applyProtection="1">
      <alignment horizontal="center" vertical="center" wrapText="1"/>
      <protection hidden="1"/>
    </xf>
    <xf numFmtId="0" fontId="16" fillId="0" borderId="28" xfId="0" applyFont="1" applyFill="1" applyBorder="1" applyAlignment="1" applyProtection="1">
      <alignment horizontal="center" vertical="center" wrapText="1"/>
      <protection hidden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 applyProtection="1">
      <alignment horizontal="center" vertical="center" wrapText="1"/>
    </xf>
    <xf numFmtId="0" fontId="16" fillId="0" borderId="13" xfId="0" applyFont="1" applyFill="1" applyBorder="1" applyAlignment="1" applyProtection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 applyProtection="1">
      <alignment horizontal="center" vertical="center" wrapText="1"/>
    </xf>
    <xf numFmtId="0" fontId="16" fillId="0" borderId="21" xfId="2" applyFont="1" applyFill="1" applyBorder="1" applyAlignment="1" applyProtection="1">
      <alignment horizontal="center" vertical="center" wrapText="1"/>
      <protection hidden="1"/>
    </xf>
    <xf numFmtId="0" fontId="16" fillId="0" borderId="4" xfId="2" applyFont="1" applyFill="1" applyBorder="1" applyAlignment="1" applyProtection="1">
      <alignment horizontal="center" vertical="center" wrapText="1"/>
      <protection hidden="1"/>
    </xf>
    <xf numFmtId="0" fontId="16" fillId="0" borderId="11" xfId="2" applyFont="1" applyFill="1" applyBorder="1" applyAlignment="1" applyProtection="1">
      <alignment horizontal="center" vertical="center" wrapText="1"/>
      <protection hidden="1"/>
    </xf>
    <xf numFmtId="0" fontId="16" fillId="0" borderId="19" xfId="2" applyFont="1" applyFill="1" applyBorder="1" applyAlignment="1" applyProtection="1">
      <alignment horizontal="center" vertical="center" wrapText="1"/>
      <protection hidden="1"/>
    </xf>
  </cellXfs>
  <cellStyles count="118">
    <cellStyle name="20% - Accent1" xfId="3" xr:uid="{00000000-0005-0000-0000-000000000000}"/>
    <cellStyle name="20% - Accent2" xfId="4" xr:uid="{00000000-0005-0000-0000-000001000000}"/>
    <cellStyle name="20% - Accent3" xfId="5" xr:uid="{00000000-0005-0000-0000-000002000000}"/>
    <cellStyle name="20% - Accent4" xfId="6" xr:uid="{00000000-0005-0000-0000-000003000000}"/>
    <cellStyle name="20% - Accent5" xfId="7" xr:uid="{00000000-0005-0000-0000-000004000000}"/>
    <cellStyle name="20% - Accent6" xfId="8" xr:uid="{00000000-0005-0000-0000-000005000000}"/>
    <cellStyle name="20% - Énfasis1 1" xfId="44" xr:uid="{00000000-0005-0000-0000-000006000000}"/>
    <cellStyle name="20% - Énfasis2 1" xfId="45" xr:uid="{00000000-0005-0000-0000-000007000000}"/>
    <cellStyle name="20% - Énfasis3 1" xfId="46" xr:uid="{00000000-0005-0000-0000-000008000000}"/>
    <cellStyle name="20% - Énfasis4 1" xfId="47" xr:uid="{00000000-0005-0000-0000-000009000000}"/>
    <cellStyle name="20% - Énfasis5 1" xfId="48" xr:uid="{00000000-0005-0000-0000-00000A000000}"/>
    <cellStyle name="20% - Énfasis6 1" xfId="49" xr:uid="{00000000-0005-0000-0000-00000B000000}"/>
    <cellStyle name="40% - Accent1" xfId="9" xr:uid="{00000000-0005-0000-0000-00000C000000}"/>
    <cellStyle name="40% - Accent2" xfId="10" xr:uid="{00000000-0005-0000-0000-00000D000000}"/>
    <cellStyle name="40% - Accent3" xfId="11" xr:uid="{00000000-0005-0000-0000-00000E000000}"/>
    <cellStyle name="40% - Accent4" xfId="12" xr:uid="{00000000-0005-0000-0000-00000F000000}"/>
    <cellStyle name="40% - Accent5" xfId="13" xr:uid="{00000000-0005-0000-0000-000010000000}"/>
    <cellStyle name="40% - Accent6" xfId="14" xr:uid="{00000000-0005-0000-0000-000011000000}"/>
    <cellStyle name="40% - Énfasis1 1" xfId="50" xr:uid="{00000000-0005-0000-0000-000012000000}"/>
    <cellStyle name="40% - Énfasis2 1" xfId="51" xr:uid="{00000000-0005-0000-0000-000013000000}"/>
    <cellStyle name="40% - Énfasis3 1" xfId="52" xr:uid="{00000000-0005-0000-0000-000014000000}"/>
    <cellStyle name="40% - Énfasis4 1" xfId="53" xr:uid="{00000000-0005-0000-0000-000015000000}"/>
    <cellStyle name="40% - Énfasis5 1" xfId="54" xr:uid="{00000000-0005-0000-0000-000016000000}"/>
    <cellStyle name="40% - Énfasis6 1" xfId="55" xr:uid="{00000000-0005-0000-0000-000017000000}"/>
    <cellStyle name="60% - Accent1" xfId="15" xr:uid="{00000000-0005-0000-0000-000018000000}"/>
    <cellStyle name="60% - Accent2" xfId="16" xr:uid="{00000000-0005-0000-0000-000019000000}"/>
    <cellStyle name="60% - Accent3" xfId="17" xr:uid="{00000000-0005-0000-0000-00001A000000}"/>
    <cellStyle name="60% - Accent4" xfId="18" xr:uid="{00000000-0005-0000-0000-00001B000000}"/>
    <cellStyle name="60% - Accent5" xfId="19" xr:uid="{00000000-0005-0000-0000-00001C000000}"/>
    <cellStyle name="60% - Accent6" xfId="20" xr:uid="{00000000-0005-0000-0000-00001D000000}"/>
    <cellStyle name="60% - Énfasis1 1" xfId="56" xr:uid="{00000000-0005-0000-0000-00001E000000}"/>
    <cellStyle name="60% - Énfasis2 1" xfId="57" xr:uid="{00000000-0005-0000-0000-00001F000000}"/>
    <cellStyle name="60% - Énfasis3 1" xfId="58" xr:uid="{00000000-0005-0000-0000-000020000000}"/>
    <cellStyle name="60% - Énfasis4 1" xfId="59" xr:uid="{00000000-0005-0000-0000-000021000000}"/>
    <cellStyle name="60% - Énfasis5 1" xfId="60" xr:uid="{00000000-0005-0000-0000-000022000000}"/>
    <cellStyle name="60% - Énfasis6 1" xfId="61" xr:uid="{00000000-0005-0000-0000-000023000000}"/>
    <cellStyle name="Accent1" xfId="21" xr:uid="{00000000-0005-0000-0000-000024000000}"/>
    <cellStyle name="Accent2" xfId="22" xr:uid="{00000000-0005-0000-0000-000025000000}"/>
    <cellStyle name="Accent3" xfId="23" xr:uid="{00000000-0005-0000-0000-000026000000}"/>
    <cellStyle name="Accent4" xfId="24" xr:uid="{00000000-0005-0000-0000-000027000000}"/>
    <cellStyle name="Accent5" xfId="25" xr:uid="{00000000-0005-0000-0000-000028000000}"/>
    <cellStyle name="Accent6" xfId="26" xr:uid="{00000000-0005-0000-0000-000029000000}"/>
    <cellStyle name="Bad" xfId="27" xr:uid="{00000000-0005-0000-0000-00002A000000}"/>
    <cellStyle name="Buena 1" xfId="62" xr:uid="{00000000-0005-0000-0000-00002B000000}"/>
    <cellStyle name="Calculation" xfId="28" xr:uid="{00000000-0005-0000-0000-00002C000000}"/>
    <cellStyle name="Cálculo 1" xfId="63" xr:uid="{00000000-0005-0000-0000-00002D000000}"/>
    <cellStyle name="Campo de la tabla dinámica" xfId="64" xr:uid="{00000000-0005-0000-0000-00002E000000}"/>
    <cellStyle name="Categoría de la tabla dinámica" xfId="65" xr:uid="{00000000-0005-0000-0000-00002F000000}"/>
    <cellStyle name="Categoría del Piloto de Datos" xfId="29" xr:uid="{00000000-0005-0000-0000-000030000000}"/>
    <cellStyle name="Celda de comprobación 1" xfId="66" xr:uid="{00000000-0005-0000-0000-000031000000}"/>
    <cellStyle name="Celda vinculada 1" xfId="67" xr:uid="{00000000-0005-0000-0000-000032000000}"/>
    <cellStyle name="Check Cell" xfId="68" xr:uid="{00000000-0005-0000-0000-000033000000}"/>
    <cellStyle name="Default" xfId="69" xr:uid="{00000000-0005-0000-0000-000034000000}"/>
    <cellStyle name="Encabezado 1" xfId="70" xr:uid="{00000000-0005-0000-0000-000035000000}"/>
    <cellStyle name="Encabezado 4 1" xfId="71" xr:uid="{00000000-0005-0000-0000-000036000000}"/>
    <cellStyle name="Énfasis1 1" xfId="72" xr:uid="{00000000-0005-0000-0000-000037000000}"/>
    <cellStyle name="Énfasis2 1" xfId="73" xr:uid="{00000000-0005-0000-0000-000038000000}"/>
    <cellStyle name="Énfasis3 1" xfId="74" xr:uid="{00000000-0005-0000-0000-000039000000}"/>
    <cellStyle name="Énfasis4 1" xfId="75" xr:uid="{00000000-0005-0000-0000-00003A000000}"/>
    <cellStyle name="Énfasis5 1" xfId="76" xr:uid="{00000000-0005-0000-0000-00003B000000}"/>
    <cellStyle name="Énfasis6 1" xfId="77" xr:uid="{00000000-0005-0000-0000-00003C000000}"/>
    <cellStyle name="Entrada 1" xfId="78" xr:uid="{00000000-0005-0000-0000-00003D000000}"/>
    <cellStyle name="Esquina de la tabla dinámica" xfId="79" xr:uid="{00000000-0005-0000-0000-00003E000000}"/>
    <cellStyle name="Euro" xfId="30" xr:uid="{00000000-0005-0000-0000-00003F000000}"/>
    <cellStyle name="Excel Built-in Normal" xfId="80" xr:uid="{00000000-0005-0000-0000-000040000000}"/>
    <cellStyle name="Explanatory Text" xfId="31" xr:uid="{00000000-0005-0000-0000-000041000000}"/>
    <cellStyle name="Good" xfId="81" xr:uid="{00000000-0005-0000-0000-000042000000}"/>
    <cellStyle name="Heading 1" xfId="32" xr:uid="{00000000-0005-0000-0000-000043000000}"/>
    <cellStyle name="Heading 2" xfId="33" xr:uid="{00000000-0005-0000-0000-000044000000}"/>
    <cellStyle name="Heading 3" xfId="34" xr:uid="{00000000-0005-0000-0000-000045000000}"/>
    <cellStyle name="Heading 4" xfId="82" xr:uid="{00000000-0005-0000-0000-000046000000}"/>
    <cellStyle name="Incorrecto 1" xfId="83" xr:uid="{00000000-0005-0000-0000-000047000000}"/>
    <cellStyle name="Input" xfId="84" xr:uid="{00000000-0005-0000-0000-000048000000}"/>
    <cellStyle name="Linked Cell" xfId="85" xr:uid="{00000000-0005-0000-0000-000049000000}"/>
    <cellStyle name="Neutral 1" xfId="86" xr:uid="{00000000-0005-0000-0000-00004A000000}"/>
    <cellStyle name="Normal" xfId="0" builtinId="0"/>
    <cellStyle name="Normal 13" xfId="87" xr:uid="{00000000-0005-0000-0000-00004C000000}"/>
    <cellStyle name="Normal 14" xfId="88" xr:uid="{00000000-0005-0000-0000-00004D000000}"/>
    <cellStyle name="Normal 16" xfId="89" xr:uid="{00000000-0005-0000-0000-00004E000000}"/>
    <cellStyle name="Normal 17" xfId="90" xr:uid="{00000000-0005-0000-0000-00004F000000}"/>
    <cellStyle name="Normal 19" xfId="91" xr:uid="{00000000-0005-0000-0000-000050000000}"/>
    <cellStyle name="Normal 2" xfId="2" xr:uid="{00000000-0005-0000-0000-000051000000}"/>
    <cellStyle name="Normal 2 2" xfId="92" xr:uid="{00000000-0005-0000-0000-000052000000}"/>
    <cellStyle name="Normal 2 3" xfId="93" xr:uid="{00000000-0005-0000-0000-000053000000}"/>
    <cellStyle name="Normal 2 4" xfId="94" xr:uid="{00000000-0005-0000-0000-000054000000}"/>
    <cellStyle name="Normal 2 5" xfId="95" xr:uid="{00000000-0005-0000-0000-000055000000}"/>
    <cellStyle name="Normal 2 6" xfId="96" xr:uid="{00000000-0005-0000-0000-000056000000}"/>
    <cellStyle name="Normal 2_Cuadros anuales 2014" xfId="97" xr:uid="{00000000-0005-0000-0000-000057000000}"/>
    <cellStyle name="Normal 3" xfId="35" xr:uid="{00000000-0005-0000-0000-000058000000}"/>
    <cellStyle name="Normal 4" xfId="98" xr:uid="{00000000-0005-0000-0000-000059000000}"/>
    <cellStyle name="Normal 4 2" xfId="43" xr:uid="{00000000-0005-0000-0000-00005A000000}"/>
    <cellStyle name="Normal 5" xfId="99" xr:uid="{00000000-0005-0000-0000-00005B000000}"/>
    <cellStyle name="Normal 6" xfId="100" xr:uid="{00000000-0005-0000-0000-00005C000000}"/>
    <cellStyle name="Normal 7" xfId="101" xr:uid="{00000000-0005-0000-0000-00005D000000}"/>
    <cellStyle name="Normal 8" xfId="102" xr:uid="{00000000-0005-0000-0000-00005E000000}"/>
    <cellStyle name="Normal 9" xfId="103" xr:uid="{00000000-0005-0000-0000-00005F000000}"/>
    <cellStyle name="Normal_08-Tribunal Contencioso Administrativo  1098-PLA-08 y 064-est-08" xfId="1" xr:uid="{00000000-0005-0000-0000-000060000000}"/>
    <cellStyle name="Notas 1" xfId="104" xr:uid="{00000000-0005-0000-0000-000061000000}"/>
    <cellStyle name="Note" xfId="105" xr:uid="{00000000-0005-0000-0000-000062000000}"/>
    <cellStyle name="Output" xfId="36" xr:uid="{00000000-0005-0000-0000-000063000000}"/>
    <cellStyle name="Piloto de Datos Ángulo" xfId="37" xr:uid="{00000000-0005-0000-0000-000064000000}"/>
    <cellStyle name="Piloto de Datos Campo" xfId="38" xr:uid="{00000000-0005-0000-0000-000065000000}"/>
    <cellStyle name="Piloto de Datos Resultado" xfId="39" xr:uid="{00000000-0005-0000-0000-000066000000}"/>
    <cellStyle name="Piloto de Datos Título" xfId="40" xr:uid="{00000000-0005-0000-0000-000067000000}"/>
    <cellStyle name="Piloto de Datos Valor" xfId="41" xr:uid="{00000000-0005-0000-0000-000068000000}"/>
    <cellStyle name="Resultado de la tabla dinámica" xfId="106" xr:uid="{00000000-0005-0000-0000-000069000000}"/>
    <cellStyle name="Salida 1" xfId="107" xr:uid="{00000000-0005-0000-0000-00006A000000}"/>
    <cellStyle name="Texto de advertencia 1" xfId="108" xr:uid="{00000000-0005-0000-0000-00006B000000}"/>
    <cellStyle name="Texto explicativo 1" xfId="109" xr:uid="{00000000-0005-0000-0000-00006C000000}"/>
    <cellStyle name="Title" xfId="42" xr:uid="{00000000-0005-0000-0000-00006D000000}"/>
    <cellStyle name="Título 1 1" xfId="110" xr:uid="{00000000-0005-0000-0000-00006E000000}"/>
    <cellStyle name="Título 2 1" xfId="111" xr:uid="{00000000-0005-0000-0000-00006F000000}"/>
    <cellStyle name="Título 3 1" xfId="112" xr:uid="{00000000-0005-0000-0000-000070000000}"/>
    <cellStyle name="Título 4" xfId="113" xr:uid="{00000000-0005-0000-0000-000071000000}"/>
    <cellStyle name="Título de la tabla dinámica" xfId="114" xr:uid="{00000000-0005-0000-0000-000072000000}"/>
    <cellStyle name="Total 1" xfId="115" xr:uid="{00000000-0005-0000-0000-000073000000}"/>
    <cellStyle name="Valor de la tabla dinámica" xfId="116" xr:uid="{00000000-0005-0000-0000-000074000000}"/>
    <cellStyle name="Warning Text" xfId="117" xr:uid="{00000000-0005-0000-0000-00007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s%202016/Redacci&#243;n%202015/25.Jdos%20PJ%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%20Vargas/Produccion/CUADROS%20PENAL/JUZGADOS%20PENALES%20JUVENILES/bases/Entrada%20x%20delito%20Jdos%20Penales%20Juveniles%202012-%20Kar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Joselyn/Joselyn/ericka/Trabajo%20Especial/Cuadros%20anuale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-10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ral II instancia"/>
      <sheetName val="Civil II instancia"/>
      <sheetName val="Contravenciones"/>
      <sheetName val="Tránsito"/>
      <sheetName val="Pensiones Alimentarias"/>
      <sheetName val="Laboral"/>
      <sheetName val="C1"/>
      <sheetName val="Civil"/>
      <sheetName val="Violencia"/>
      <sheetName val="Familia"/>
      <sheetName val="Cobro"/>
      <sheetName val="Contencioso"/>
      <sheetName val="Agrario"/>
      <sheetName val="Tribunales"/>
      <sheetName val="Juzgados "/>
      <sheetName val="Juzgados PJ"/>
      <sheetName val="Fiscalías PJ"/>
      <sheetName val="Fiscalí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8"/>
  <sheetViews>
    <sheetView tabSelected="1" zoomScale="120" zoomScaleNormal="120" zoomScaleSheetLayoutView="100" workbookViewId="0">
      <selection activeCell="B7" sqref="B7"/>
    </sheetView>
  </sheetViews>
  <sheetFormatPr defaultColWidth="0" defaultRowHeight="15.75" customHeight="1" zeroHeight="1"/>
  <cols>
    <col min="1" max="1" width="16" style="156" customWidth="1"/>
    <col min="2" max="2" width="71.7265625" style="157" bestFit="1" customWidth="1"/>
    <col min="3" max="3" width="0" style="153" hidden="1" customWidth="1"/>
    <col min="4" max="16384" width="11.453125" style="157" hidden="1"/>
  </cols>
  <sheetData>
    <row r="1" spans="1:2" ht="15.5">
      <c r="A1" s="152" t="s">
        <v>207</v>
      </c>
      <c r="B1" s="152"/>
    </row>
    <row r="2" spans="1:2" s="153" customFormat="1" ht="15.5">
      <c r="A2" s="152" t="s">
        <v>211</v>
      </c>
      <c r="B2" s="152"/>
    </row>
    <row r="3" spans="1:2" s="153" customFormat="1" ht="15.5">
      <c r="A3" s="152" t="s">
        <v>212</v>
      </c>
      <c r="B3" s="152"/>
    </row>
    <row r="4" spans="1:2" ht="15.75" customHeight="1"/>
    <row r="5" spans="1:2" s="153" customFormat="1" ht="15.5">
      <c r="A5" s="154" t="s">
        <v>208</v>
      </c>
      <c r="B5" s="155" t="s">
        <v>209</v>
      </c>
    </row>
    <row r="6" spans="1:2" ht="15.75" customHeight="1">
      <c r="A6" s="162">
        <v>1</v>
      </c>
      <c r="B6" s="160" t="s">
        <v>215</v>
      </c>
    </row>
    <row r="7" spans="1:2" ht="15.75" customHeight="1">
      <c r="A7" s="163"/>
      <c r="B7" s="158" t="s">
        <v>216</v>
      </c>
    </row>
    <row r="8" spans="1:2" ht="15.75" customHeight="1">
      <c r="A8" s="164"/>
      <c r="B8" s="159" t="s">
        <v>210</v>
      </c>
    </row>
    <row r="9" spans="1:2" ht="15.75" customHeight="1">
      <c r="A9" s="162">
        <v>2</v>
      </c>
      <c r="B9" s="160" t="s">
        <v>217</v>
      </c>
    </row>
    <row r="10" spans="1:2" ht="15.75" customHeight="1">
      <c r="A10" s="163"/>
      <c r="B10" s="158" t="s">
        <v>218</v>
      </c>
    </row>
    <row r="11" spans="1:2" ht="15.75" customHeight="1">
      <c r="A11" s="163"/>
      <c r="B11" s="158" t="s">
        <v>219</v>
      </c>
    </row>
    <row r="12" spans="1:2" ht="15.75" customHeight="1">
      <c r="A12" s="164"/>
      <c r="B12" s="159" t="s">
        <v>220</v>
      </c>
    </row>
    <row r="13" spans="1:2" ht="15.75" customHeight="1">
      <c r="A13" s="165">
        <v>3</v>
      </c>
      <c r="B13" s="160" t="s">
        <v>217</v>
      </c>
    </row>
    <row r="14" spans="1:2" ht="15.75" customHeight="1">
      <c r="A14" s="166"/>
      <c r="B14" s="158" t="s">
        <v>222</v>
      </c>
    </row>
    <row r="15" spans="1:2" ht="15.75" customHeight="1">
      <c r="A15" s="167"/>
      <c r="B15" s="158" t="s">
        <v>220</v>
      </c>
    </row>
    <row r="16" spans="1:2" ht="15.75" customHeight="1">
      <c r="A16" s="165">
        <v>4</v>
      </c>
      <c r="B16" s="160" t="s">
        <v>217</v>
      </c>
    </row>
    <row r="17" spans="1:2" ht="15.75" customHeight="1">
      <c r="A17" s="166"/>
      <c r="B17" s="158" t="s">
        <v>221</v>
      </c>
    </row>
    <row r="18" spans="1:2" ht="15.75" customHeight="1">
      <c r="A18" s="166"/>
      <c r="B18" s="158" t="s">
        <v>219</v>
      </c>
    </row>
    <row r="19" spans="1:2" ht="15.75" customHeight="1">
      <c r="A19" s="167"/>
      <c r="B19" s="159" t="s">
        <v>220</v>
      </c>
    </row>
    <row r="20" spans="1:2" ht="15.75" customHeight="1">
      <c r="A20" s="162">
        <v>5</v>
      </c>
      <c r="B20" s="158" t="s">
        <v>223</v>
      </c>
    </row>
    <row r="21" spans="1:2" ht="15.75" customHeight="1">
      <c r="A21" s="163"/>
      <c r="B21" s="158" t="s">
        <v>224</v>
      </c>
    </row>
    <row r="22" spans="1:2" ht="15.75" customHeight="1">
      <c r="A22" s="163"/>
      <c r="B22" s="158" t="s">
        <v>219</v>
      </c>
    </row>
    <row r="23" spans="1:2" ht="15.75" customHeight="1">
      <c r="A23" s="164"/>
      <c r="B23" s="159" t="s">
        <v>220</v>
      </c>
    </row>
    <row r="24" spans="1:2" ht="15.75" customHeight="1">
      <c r="A24" s="162">
        <v>6</v>
      </c>
      <c r="B24" s="160" t="s">
        <v>225</v>
      </c>
    </row>
    <row r="25" spans="1:2" ht="15.75" customHeight="1">
      <c r="A25" s="163"/>
      <c r="B25" s="158" t="s">
        <v>216</v>
      </c>
    </row>
    <row r="26" spans="1:2" ht="15.75" customHeight="1">
      <c r="A26" s="163"/>
      <c r="B26" s="158" t="s">
        <v>226</v>
      </c>
    </row>
    <row r="27" spans="1:2" ht="15.75" customHeight="1">
      <c r="A27" s="164"/>
      <c r="B27" s="159" t="s">
        <v>210</v>
      </c>
    </row>
    <row r="28" spans="1:2" ht="15.75" customHeight="1"/>
  </sheetData>
  <mergeCells count="6">
    <mergeCell ref="A24:A27"/>
    <mergeCell ref="A6:A8"/>
    <mergeCell ref="A9:A12"/>
    <mergeCell ref="A20:A23"/>
    <mergeCell ref="A13:A15"/>
    <mergeCell ref="A16:A19"/>
  </mergeCells>
  <printOptions horizontalCentered="1" verticalCentered="1"/>
  <pageMargins left="0" right="0" top="0" bottom="0" header="0" footer="0"/>
  <pageSetup paperSize="223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4" zoomScale="110" zoomScaleNormal="110" zoomScaleSheetLayoutView="100" workbookViewId="0"/>
  </sheetViews>
  <sheetFormatPr defaultColWidth="0" defaultRowHeight="15.5" zeroHeight="1"/>
  <cols>
    <col min="1" max="1" width="54" style="25" customWidth="1"/>
    <col min="2" max="2" width="14.81640625" style="25" customWidth="1"/>
    <col min="3" max="3" width="14.26953125" style="25" customWidth="1"/>
    <col min="4" max="4" width="14.453125" style="25" customWidth="1"/>
    <col min="5" max="5" width="15.54296875" style="25" customWidth="1"/>
    <col min="6" max="6" width="16.54296875" style="25" customWidth="1"/>
    <col min="7" max="16384" width="11.453125" style="25" hidden="1"/>
  </cols>
  <sheetData>
    <row r="1" spans="1:6">
      <c r="A1" s="1" t="s">
        <v>0</v>
      </c>
      <c r="B1" s="161"/>
      <c r="C1" s="161"/>
      <c r="D1" s="161"/>
      <c r="E1" s="161"/>
      <c r="F1" s="161"/>
    </row>
    <row r="2" spans="1:6">
      <c r="A2" s="1"/>
      <c r="B2" s="2"/>
      <c r="C2" s="2"/>
      <c r="D2" s="2"/>
      <c r="E2" s="2"/>
      <c r="F2" s="2"/>
    </row>
    <row r="3" spans="1:6">
      <c r="A3" s="53" t="s">
        <v>213</v>
      </c>
      <c r="B3" s="53"/>
      <c r="C3" s="53"/>
      <c r="D3" s="53"/>
      <c r="E3" s="53"/>
      <c r="F3" s="53"/>
    </row>
    <row r="4" spans="1:6">
      <c r="A4" s="53" t="s">
        <v>194</v>
      </c>
      <c r="B4" s="53"/>
      <c r="C4" s="53"/>
      <c r="D4" s="53"/>
      <c r="E4" s="53"/>
      <c r="F4" s="53"/>
    </row>
    <row r="5" spans="1:6">
      <c r="A5" s="53" t="s">
        <v>200</v>
      </c>
      <c r="B5" s="53"/>
      <c r="C5" s="53"/>
      <c r="D5" s="53"/>
      <c r="E5" s="53"/>
      <c r="F5" s="53"/>
    </row>
    <row r="6" spans="1:6">
      <c r="A6" s="3"/>
      <c r="B6" s="3"/>
      <c r="C6" s="3"/>
      <c r="D6" s="3"/>
      <c r="E6" s="3"/>
      <c r="F6" s="3"/>
    </row>
    <row r="7" spans="1:6">
      <c r="A7" s="168" t="s">
        <v>185</v>
      </c>
      <c r="B7" s="169" t="s">
        <v>2</v>
      </c>
      <c r="C7" s="170"/>
      <c r="D7" s="169"/>
      <c r="E7" s="170"/>
      <c r="F7" s="169"/>
    </row>
    <row r="8" spans="1:6" ht="30">
      <c r="A8" s="168"/>
      <c r="B8" s="4" t="s">
        <v>3</v>
      </c>
      <c r="C8" s="16" t="s">
        <v>4</v>
      </c>
      <c r="D8" s="5" t="s">
        <v>5</v>
      </c>
      <c r="E8" s="16" t="s">
        <v>6</v>
      </c>
      <c r="F8" s="5" t="s">
        <v>7</v>
      </c>
    </row>
    <row r="9" spans="1:6">
      <c r="A9" s="3"/>
      <c r="B9" s="6"/>
      <c r="C9" s="17"/>
      <c r="D9" s="3"/>
      <c r="E9" s="17"/>
      <c r="F9" s="3"/>
    </row>
    <row r="10" spans="1:6">
      <c r="A10" s="13" t="s">
        <v>8</v>
      </c>
      <c r="B10" s="19">
        <f>SUM(B12:B25)</f>
        <v>3129</v>
      </c>
      <c r="C10" s="19">
        <f t="shared" ref="C10:F10" si="0">SUM(C12:C25)</f>
        <v>4608</v>
      </c>
      <c r="D10" s="19">
        <f t="shared" si="0"/>
        <v>71</v>
      </c>
      <c r="E10" s="19">
        <f t="shared" si="0"/>
        <v>4164</v>
      </c>
      <c r="F10" s="19">
        <f t="shared" si="0"/>
        <v>3644</v>
      </c>
    </row>
    <row r="11" spans="1:6">
      <c r="A11" s="7"/>
      <c r="B11" s="19"/>
      <c r="C11" s="20"/>
      <c r="D11" s="21"/>
      <c r="E11" s="20"/>
      <c r="F11" s="21"/>
    </row>
    <row r="12" spans="1:6">
      <c r="A12" s="2" t="s">
        <v>139</v>
      </c>
      <c r="B12" s="22">
        <v>2468</v>
      </c>
      <c r="C12" s="23">
        <v>2180</v>
      </c>
      <c r="D12" s="24">
        <v>2</v>
      </c>
      <c r="E12" s="23">
        <v>1773</v>
      </c>
      <c r="F12" s="24">
        <v>2877</v>
      </c>
    </row>
    <row r="13" spans="1:6">
      <c r="A13" s="9" t="s">
        <v>9</v>
      </c>
      <c r="B13" s="22">
        <v>55</v>
      </c>
      <c r="C13" s="23">
        <v>142</v>
      </c>
      <c r="D13" s="24">
        <v>3</v>
      </c>
      <c r="E13" s="23">
        <v>177</v>
      </c>
      <c r="F13" s="24">
        <v>23</v>
      </c>
    </row>
    <row r="14" spans="1:6">
      <c r="A14" s="9" t="s">
        <v>10</v>
      </c>
      <c r="B14" s="22">
        <v>33</v>
      </c>
      <c r="C14" s="23">
        <v>177</v>
      </c>
      <c r="D14" s="24">
        <v>18</v>
      </c>
      <c r="E14" s="23">
        <v>112</v>
      </c>
      <c r="F14" s="24">
        <v>116</v>
      </c>
    </row>
    <row r="15" spans="1:6">
      <c r="A15" s="9" t="s">
        <v>11</v>
      </c>
      <c r="B15" s="22">
        <v>67</v>
      </c>
      <c r="C15" s="23">
        <v>165</v>
      </c>
      <c r="D15" s="24">
        <v>0</v>
      </c>
      <c r="E15" s="23">
        <v>129</v>
      </c>
      <c r="F15" s="24">
        <v>103</v>
      </c>
    </row>
    <row r="16" spans="1:6">
      <c r="A16" s="9" t="s">
        <v>12</v>
      </c>
      <c r="B16" s="22">
        <v>17</v>
      </c>
      <c r="C16" s="23">
        <v>132</v>
      </c>
      <c r="D16" s="24">
        <v>0</v>
      </c>
      <c r="E16" s="23">
        <v>102</v>
      </c>
      <c r="F16" s="24">
        <v>47</v>
      </c>
    </row>
    <row r="17" spans="1:6">
      <c r="A17" s="9" t="s">
        <v>13</v>
      </c>
      <c r="B17" s="22">
        <v>57</v>
      </c>
      <c r="C17" s="23">
        <v>132</v>
      </c>
      <c r="D17" s="24">
        <v>0</v>
      </c>
      <c r="E17" s="23">
        <v>111</v>
      </c>
      <c r="F17" s="24">
        <v>78</v>
      </c>
    </row>
    <row r="18" spans="1:6">
      <c r="A18" s="9" t="s">
        <v>14</v>
      </c>
      <c r="B18" s="22">
        <v>16</v>
      </c>
      <c r="C18" s="23">
        <v>60</v>
      </c>
      <c r="D18" s="24">
        <v>2</v>
      </c>
      <c r="E18" s="23">
        <v>64</v>
      </c>
      <c r="F18" s="24">
        <v>14</v>
      </c>
    </row>
    <row r="19" spans="1:6">
      <c r="A19" s="9" t="s">
        <v>15</v>
      </c>
      <c r="B19" s="22">
        <v>68</v>
      </c>
      <c r="C19" s="23">
        <v>267</v>
      </c>
      <c r="D19" s="24">
        <v>1</v>
      </c>
      <c r="E19" s="23">
        <v>208</v>
      </c>
      <c r="F19" s="24">
        <v>128</v>
      </c>
    </row>
    <row r="20" spans="1:6">
      <c r="A20" s="9" t="s">
        <v>16</v>
      </c>
      <c r="B20" s="22">
        <v>57</v>
      </c>
      <c r="C20" s="23">
        <v>402</v>
      </c>
      <c r="D20" s="24">
        <v>3</v>
      </c>
      <c r="E20" s="23">
        <v>376</v>
      </c>
      <c r="F20" s="24">
        <v>86</v>
      </c>
    </row>
    <row r="21" spans="1:6">
      <c r="A21" s="9" t="s">
        <v>17</v>
      </c>
      <c r="B21" s="22">
        <v>21</v>
      </c>
      <c r="C21" s="23">
        <v>159</v>
      </c>
      <c r="D21" s="24">
        <v>2</v>
      </c>
      <c r="E21" s="23">
        <v>163</v>
      </c>
      <c r="F21" s="24">
        <v>19</v>
      </c>
    </row>
    <row r="22" spans="1:6">
      <c r="A22" s="9" t="s">
        <v>18</v>
      </c>
      <c r="B22" s="22">
        <v>38</v>
      </c>
      <c r="C22" s="23">
        <v>140</v>
      </c>
      <c r="D22" s="24">
        <v>0</v>
      </c>
      <c r="E22" s="23">
        <v>133</v>
      </c>
      <c r="F22" s="24">
        <v>45</v>
      </c>
    </row>
    <row r="23" spans="1:6">
      <c r="A23" s="9" t="s">
        <v>19</v>
      </c>
      <c r="B23" s="22">
        <v>45</v>
      </c>
      <c r="C23" s="23">
        <v>244</v>
      </c>
      <c r="D23" s="24">
        <v>30</v>
      </c>
      <c r="E23" s="23">
        <v>268</v>
      </c>
      <c r="F23" s="24">
        <v>51</v>
      </c>
    </row>
    <row r="24" spans="1:6">
      <c r="A24" s="9" t="s">
        <v>20</v>
      </c>
      <c r="B24" s="22">
        <v>47</v>
      </c>
      <c r="C24" s="23">
        <v>111</v>
      </c>
      <c r="D24" s="24">
        <v>3</v>
      </c>
      <c r="E24" s="23">
        <v>138</v>
      </c>
      <c r="F24" s="24">
        <v>23</v>
      </c>
    </row>
    <row r="25" spans="1:6">
      <c r="A25" s="10" t="s">
        <v>21</v>
      </c>
      <c r="B25" s="22">
        <v>140</v>
      </c>
      <c r="C25" s="23">
        <v>297</v>
      </c>
      <c r="D25" s="24">
        <v>7</v>
      </c>
      <c r="E25" s="23">
        <v>410</v>
      </c>
      <c r="F25" s="24">
        <v>34</v>
      </c>
    </row>
    <row r="26" spans="1:6">
      <c r="A26" s="9"/>
      <c r="B26" s="11"/>
      <c r="C26" s="18"/>
      <c r="D26" s="8"/>
      <c r="E26" s="18"/>
      <c r="F26" s="12"/>
    </row>
    <row r="27" spans="1:6">
      <c r="A27" s="15" t="s">
        <v>22</v>
      </c>
      <c r="B27" s="14"/>
      <c r="C27" s="14"/>
      <c r="D27" s="14"/>
      <c r="E27" s="14"/>
      <c r="F27" s="14"/>
    </row>
    <row r="28" spans="1:6"/>
    <row r="29" spans="1:6" hidden="1"/>
  </sheetData>
  <mergeCells count="2">
    <mergeCell ref="A7:A8"/>
    <mergeCell ref="B7:F7"/>
  </mergeCells>
  <printOptions horizontalCentered="1" verticalCentered="1"/>
  <pageMargins left="0" right="0" top="0" bottom="0" header="0" footer="0"/>
  <pageSetup paperSize="223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"/>
  <sheetViews>
    <sheetView zoomScale="110" zoomScaleNormal="110" zoomScaleSheetLayoutView="100" workbookViewId="0"/>
  </sheetViews>
  <sheetFormatPr defaultColWidth="0" defaultRowHeight="15.5" zeroHeight="1"/>
  <cols>
    <col min="1" max="1" width="39.7265625" style="25" customWidth="1"/>
    <col min="2" max="2" width="12.26953125" style="25" customWidth="1"/>
    <col min="3" max="3" width="13.54296875" style="25" customWidth="1"/>
    <col min="4" max="4" width="14" style="25" customWidth="1"/>
    <col min="5" max="5" width="11.26953125" style="25" customWidth="1"/>
    <col min="6" max="6" width="10.81640625" style="25" customWidth="1"/>
    <col min="7" max="7" width="11.26953125" style="25" customWidth="1"/>
    <col min="8" max="8" width="10.81640625" style="25" customWidth="1"/>
    <col min="9" max="9" width="10.1796875" style="25" customWidth="1"/>
    <col min="10" max="10" width="11.81640625" style="25" customWidth="1"/>
    <col min="11" max="11" width="11.453125" style="25" customWidth="1"/>
    <col min="12" max="12" width="10.81640625" style="25" customWidth="1"/>
    <col min="13" max="13" width="11.26953125" style="25" customWidth="1"/>
    <col min="14" max="14" width="13.1796875" style="25" customWidth="1"/>
    <col min="15" max="15" width="11.81640625" style="25" customWidth="1"/>
    <col min="16" max="16" width="11.26953125" style="25" customWidth="1"/>
    <col min="17" max="17" width="0" style="25" hidden="1" customWidth="1"/>
    <col min="18" max="16384" width="11.453125" style="25" hidden="1"/>
  </cols>
  <sheetData>
    <row r="1" spans="1:16">
      <c r="A1" s="62" t="s">
        <v>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/>
    <row r="3" spans="1:16">
      <c r="A3" s="48" t="s">
        <v>202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>
      <c r="A4" s="48" t="s">
        <v>188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>
      <c r="A5" s="48" t="s">
        <v>191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>
      <c r="A6" s="48" t="s">
        <v>200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>
      <c r="A8" s="175" t="s">
        <v>50</v>
      </c>
      <c r="B8" s="178" t="s">
        <v>25</v>
      </c>
      <c r="C8" s="181" t="s">
        <v>1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spans="1:16">
      <c r="A9" s="176"/>
      <c r="B9" s="179"/>
      <c r="C9" s="173" t="s">
        <v>26</v>
      </c>
      <c r="D9" s="171" t="s">
        <v>27</v>
      </c>
      <c r="E9" s="184"/>
      <c r="F9" s="171" t="s">
        <v>28</v>
      </c>
      <c r="G9" s="172"/>
      <c r="H9" s="172"/>
      <c r="I9" s="184"/>
      <c r="J9" s="183" t="s">
        <v>29</v>
      </c>
      <c r="K9" s="183" t="s">
        <v>30</v>
      </c>
      <c r="L9" s="171" t="s">
        <v>31</v>
      </c>
      <c r="M9" s="184"/>
      <c r="N9" s="185" t="s">
        <v>32</v>
      </c>
      <c r="O9" s="171" t="s">
        <v>33</v>
      </c>
      <c r="P9" s="172"/>
    </row>
    <row r="10" spans="1:16">
      <c r="A10" s="176"/>
      <c r="B10" s="179"/>
      <c r="C10" s="183"/>
      <c r="D10" s="29" t="s">
        <v>34</v>
      </c>
      <c r="E10" s="29" t="s">
        <v>34</v>
      </c>
      <c r="F10" s="30" t="s">
        <v>34</v>
      </c>
      <c r="G10" s="31" t="s">
        <v>34</v>
      </c>
      <c r="H10" s="31" t="s">
        <v>34</v>
      </c>
      <c r="I10" s="173" t="s">
        <v>35</v>
      </c>
      <c r="J10" s="179"/>
      <c r="K10" s="179"/>
      <c r="L10" s="30" t="s">
        <v>34</v>
      </c>
      <c r="M10" s="31" t="s">
        <v>34</v>
      </c>
      <c r="N10" s="186"/>
      <c r="O10" s="32" t="s">
        <v>34</v>
      </c>
      <c r="P10" s="33" t="s">
        <v>34</v>
      </c>
    </row>
    <row r="11" spans="1:16">
      <c r="A11" s="177"/>
      <c r="B11" s="180"/>
      <c r="C11" s="174"/>
      <c r="D11" s="34" t="s">
        <v>36</v>
      </c>
      <c r="E11" s="34" t="s">
        <v>37</v>
      </c>
      <c r="F11" s="34" t="s">
        <v>36</v>
      </c>
      <c r="G11" s="35" t="s">
        <v>37</v>
      </c>
      <c r="H11" s="35" t="s">
        <v>38</v>
      </c>
      <c r="I11" s="174"/>
      <c r="J11" s="180"/>
      <c r="K11" s="180"/>
      <c r="L11" s="34" t="s">
        <v>36</v>
      </c>
      <c r="M11" s="35" t="s">
        <v>37</v>
      </c>
      <c r="N11" s="187"/>
      <c r="O11" s="36" t="s">
        <v>36</v>
      </c>
      <c r="P11" s="37" t="s">
        <v>37</v>
      </c>
    </row>
    <row r="12" spans="1:16">
      <c r="A12" s="8"/>
      <c r="B12" s="39"/>
      <c r="C12" s="33"/>
      <c r="D12" s="29"/>
      <c r="E12" s="32"/>
      <c r="F12" s="29"/>
      <c r="G12" s="32"/>
      <c r="H12" s="29"/>
      <c r="I12" s="32"/>
      <c r="J12" s="56"/>
      <c r="K12" s="8"/>
      <c r="L12" s="29"/>
      <c r="M12" s="32"/>
      <c r="N12" s="56"/>
      <c r="O12" s="29"/>
      <c r="P12" s="32"/>
    </row>
    <row r="13" spans="1:16">
      <c r="A13" s="72" t="s">
        <v>8</v>
      </c>
      <c r="B13" s="57">
        <f>SUM(B15,B20:B28)</f>
        <v>4608</v>
      </c>
      <c r="C13" s="57">
        <f t="shared" ref="C13:P13" si="0">SUM(C15,C20:C28)</f>
        <v>2180</v>
      </c>
      <c r="D13" s="57">
        <f t="shared" si="0"/>
        <v>142</v>
      </c>
      <c r="E13" s="57">
        <f t="shared" si="0"/>
        <v>177</v>
      </c>
      <c r="F13" s="57">
        <f t="shared" si="0"/>
        <v>165</v>
      </c>
      <c r="G13" s="57">
        <f t="shared" si="0"/>
        <v>132</v>
      </c>
      <c r="H13" s="57">
        <f t="shared" si="0"/>
        <v>132</v>
      </c>
      <c r="I13" s="57">
        <f t="shared" si="0"/>
        <v>60</v>
      </c>
      <c r="J13" s="57">
        <f t="shared" si="0"/>
        <v>267</v>
      </c>
      <c r="K13" s="57">
        <f t="shared" si="0"/>
        <v>402</v>
      </c>
      <c r="L13" s="57">
        <f t="shared" si="0"/>
        <v>159</v>
      </c>
      <c r="M13" s="57">
        <f t="shared" si="0"/>
        <v>140</v>
      </c>
      <c r="N13" s="57">
        <f t="shared" si="0"/>
        <v>244</v>
      </c>
      <c r="O13" s="57">
        <f t="shared" si="0"/>
        <v>111</v>
      </c>
      <c r="P13" s="57">
        <f t="shared" si="0"/>
        <v>297</v>
      </c>
    </row>
    <row r="14" spans="1:16">
      <c r="A14" s="41"/>
      <c r="B14" s="57"/>
      <c r="C14" s="57"/>
      <c r="D14" s="58"/>
      <c r="E14" s="59"/>
      <c r="F14" s="58"/>
      <c r="G14" s="59"/>
      <c r="H14" s="58"/>
      <c r="I14" s="59"/>
      <c r="J14" s="58"/>
      <c r="K14" s="59"/>
      <c r="L14" s="58"/>
      <c r="M14" s="59"/>
      <c r="N14" s="58"/>
      <c r="O14" s="58"/>
      <c r="P14" s="59"/>
    </row>
    <row r="15" spans="1:16">
      <c r="A15" s="64" t="s">
        <v>201</v>
      </c>
      <c r="B15" s="60">
        <f>SUM(B16:B19)</f>
        <v>3068</v>
      </c>
      <c r="C15" s="60">
        <f t="shared" ref="C15:P15" si="1">SUM(C16:C19)</f>
        <v>1655</v>
      </c>
      <c r="D15" s="73">
        <f t="shared" si="1"/>
        <v>76</v>
      </c>
      <c r="E15" s="74">
        <f t="shared" si="1"/>
        <v>110</v>
      </c>
      <c r="F15" s="73">
        <f t="shared" si="1"/>
        <v>85</v>
      </c>
      <c r="G15" s="74">
        <f t="shared" si="1"/>
        <v>53</v>
      </c>
      <c r="H15" s="73">
        <f t="shared" si="1"/>
        <v>89</v>
      </c>
      <c r="I15" s="74">
        <f t="shared" si="1"/>
        <v>39</v>
      </c>
      <c r="J15" s="73">
        <f t="shared" si="1"/>
        <v>162</v>
      </c>
      <c r="K15" s="74">
        <f t="shared" si="1"/>
        <v>304</v>
      </c>
      <c r="L15" s="73">
        <f t="shared" si="1"/>
        <v>88</v>
      </c>
      <c r="M15" s="74">
        <f t="shared" si="1"/>
        <v>98</v>
      </c>
      <c r="N15" s="73">
        <f t="shared" si="1"/>
        <v>168</v>
      </c>
      <c r="O15" s="73">
        <f t="shared" si="1"/>
        <v>32</v>
      </c>
      <c r="P15" s="74">
        <f t="shared" si="1"/>
        <v>109</v>
      </c>
    </row>
    <row r="16" spans="1:16">
      <c r="A16" s="65" t="s">
        <v>51</v>
      </c>
      <c r="B16" s="75">
        <f t="shared" ref="B16:B28" si="2">SUM(C16:P16)</f>
        <v>282</v>
      </c>
      <c r="C16" s="76">
        <v>78</v>
      </c>
      <c r="D16" s="77">
        <v>8</v>
      </c>
      <c r="E16" s="78">
        <v>3</v>
      </c>
      <c r="F16" s="77">
        <v>9</v>
      </c>
      <c r="G16" s="78">
        <v>9</v>
      </c>
      <c r="H16" s="77">
        <v>13</v>
      </c>
      <c r="I16" s="78">
        <v>15</v>
      </c>
      <c r="J16" s="77">
        <v>48</v>
      </c>
      <c r="K16" s="78">
        <v>37</v>
      </c>
      <c r="L16" s="77">
        <v>11</v>
      </c>
      <c r="M16" s="78">
        <v>22</v>
      </c>
      <c r="N16" s="77">
        <v>0</v>
      </c>
      <c r="O16" s="77">
        <v>6</v>
      </c>
      <c r="P16" s="78">
        <v>23</v>
      </c>
    </row>
    <row r="17" spans="1:16">
      <c r="A17" s="65" t="s">
        <v>52</v>
      </c>
      <c r="B17" s="75">
        <f t="shared" si="2"/>
        <v>101</v>
      </c>
      <c r="C17" s="76">
        <v>101</v>
      </c>
      <c r="D17" s="77">
        <v>0</v>
      </c>
      <c r="E17" s="78">
        <v>0</v>
      </c>
      <c r="F17" s="77">
        <v>0</v>
      </c>
      <c r="G17" s="78">
        <v>0</v>
      </c>
      <c r="H17" s="77">
        <v>0</v>
      </c>
      <c r="I17" s="78">
        <v>0</v>
      </c>
      <c r="J17" s="77">
        <v>0</v>
      </c>
      <c r="K17" s="78">
        <v>0</v>
      </c>
      <c r="L17" s="77">
        <v>0</v>
      </c>
      <c r="M17" s="78">
        <v>0</v>
      </c>
      <c r="N17" s="77">
        <v>0</v>
      </c>
      <c r="O17" s="77">
        <v>0</v>
      </c>
      <c r="P17" s="78">
        <v>0</v>
      </c>
    </row>
    <row r="18" spans="1:16">
      <c r="A18" s="65" t="s">
        <v>53</v>
      </c>
      <c r="B18" s="75">
        <f t="shared" si="2"/>
        <v>226</v>
      </c>
      <c r="C18" s="76">
        <v>51</v>
      </c>
      <c r="D18" s="77">
        <v>17</v>
      </c>
      <c r="E18" s="78">
        <v>19</v>
      </c>
      <c r="F18" s="77">
        <v>7</v>
      </c>
      <c r="G18" s="78">
        <v>8</v>
      </c>
      <c r="H18" s="77">
        <v>21</v>
      </c>
      <c r="I18" s="78">
        <v>12</v>
      </c>
      <c r="J18" s="77">
        <v>44</v>
      </c>
      <c r="K18" s="78">
        <v>3</v>
      </c>
      <c r="L18" s="77">
        <v>8</v>
      </c>
      <c r="M18" s="78">
        <v>13</v>
      </c>
      <c r="N18" s="77">
        <v>17</v>
      </c>
      <c r="O18" s="77">
        <v>0</v>
      </c>
      <c r="P18" s="78">
        <v>6</v>
      </c>
    </row>
    <row r="19" spans="1:16">
      <c r="A19" s="66" t="s">
        <v>54</v>
      </c>
      <c r="B19" s="75">
        <f t="shared" si="2"/>
        <v>2459</v>
      </c>
      <c r="C19" s="76">
        <v>1425</v>
      </c>
      <c r="D19" s="77">
        <v>51</v>
      </c>
      <c r="E19" s="78">
        <v>88</v>
      </c>
      <c r="F19" s="77">
        <v>69</v>
      </c>
      <c r="G19" s="78">
        <v>36</v>
      </c>
      <c r="H19" s="77">
        <v>55</v>
      </c>
      <c r="I19" s="78">
        <v>12</v>
      </c>
      <c r="J19" s="77">
        <v>70</v>
      </c>
      <c r="K19" s="78">
        <v>264</v>
      </c>
      <c r="L19" s="77">
        <v>69</v>
      </c>
      <c r="M19" s="78">
        <v>63</v>
      </c>
      <c r="N19" s="77">
        <v>151</v>
      </c>
      <c r="O19" s="77">
        <v>26</v>
      </c>
      <c r="P19" s="78">
        <v>80</v>
      </c>
    </row>
    <row r="20" spans="1:16">
      <c r="A20" s="64" t="s">
        <v>190</v>
      </c>
      <c r="B20" s="60">
        <f t="shared" si="2"/>
        <v>13</v>
      </c>
      <c r="C20" s="61">
        <v>6</v>
      </c>
      <c r="D20" s="23">
        <v>0</v>
      </c>
      <c r="E20" s="24">
        <v>0</v>
      </c>
      <c r="F20" s="23">
        <v>1</v>
      </c>
      <c r="G20" s="24">
        <v>0</v>
      </c>
      <c r="H20" s="23">
        <v>0</v>
      </c>
      <c r="I20" s="24">
        <v>0</v>
      </c>
      <c r="J20" s="23">
        <v>1</v>
      </c>
      <c r="K20" s="24">
        <v>2</v>
      </c>
      <c r="L20" s="23">
        <v>0</v>
      </c>
      <c r="M20" s="24">
        <v>1</v>
      </c>
      <c r="N20" s="23">
        <v>1</v>
      </c>
      <c r="O20" s="23">
        <v>1</v>
      </c>
      <c r="P20" s="24">
        <v>0</v>
      </c>
    </row>
    <row r="21" spans="1:16">
      <c r="A21" s="64" t="s">
        <v>55</v>
      </c>
      <c r="B21" s="60">
        <f t="shared" si="2"/>
        <v>370</v>
      </c>
      <c r="C21" s="61">
        <v>96</v>
      </c>
      <c r="D21" s="23">
        <v>42</v>
      </c>
      <c r="E21" s="24">
        <v>6</v>
      </c>
      <c r="F21" s="23">
        <v>25</v>
      </c>
      <c r="G21" s="24">
        <v>27</v>
      </c>
      <c r="H21" s="23">
        <v>12</v>
      </c>
      <c r="I21" s="24">
        <v>0</v>
      </c>
      <c r="J21" s="23">
        <v>34</v>
      </c>
      <c r="K21" s="24">
        <v>18</v>
      </c>
      <c r="L21" s="23">
        <v>34</v>
      </c>
      <c r="M21" s="24">
        <v>17</v>
      </c>
      <c r="N21" s="23">
        <v>15</v>
      </c>
      <c r="O21" s="23">
        <v>15</v>
      </c>
      <c r="P21" s="24">
        <v>29</v>
      </c>
    </row>
    <row r="22" spans="1:16">
      <c r="A22" s="64" t="s">
        <v>56</v>
      </c>
      <c r="B22" s="60">
        <f t="shared" si="2"/>
        <v>7</v>
      </c>
      <c r="C22" s="61">
        <v>3</v>
      </c>
      <c r="D22" s="23">
        <v>0</v>
      </c>
      <c r="E22" s="24">
        <v>0</v>
      </c>
      <c r="F22" s="23">
        <v>0</v>
      </c>
      <c r="G22" s="24">
        <v>0</v>
      </c>
      <c r="H22" s="23">
        <v>0</v>
      </c>
      <c r="I22" s="24">
        <v>0</v>
      </c>
      <c r="J22" s="23">
        <v>0</v>
      </c>
      <c r="K22" s="24">
        <v>0</v>
      </c>
      <c r="L22" s="23">
        <v>1</v>
      </c>
      <c r="M22" s="24">
        <v>1</v>
      </c>
      <c r="N22" s="23">
        <v>0</v>
      </c>
      <c r="O22" s="23">
        <v>2</v>
      </c>
      <c r="P22" s="24">
        <v>0</v>
      </c>
    </row>
    <row r="23" spans="1:16">
      <c r="A23" s="64" t="s">
        <v>57</v>
      </c>
      <c r="B23" s="60">
        <f t="shared" si="2"/>
        <v>53</v>
      </c>
      <c r="C23" s="61">
        <v>22</v>
      </c>
      <c r="D23" s="23">
        <v>1</v>
      </c>
      <c r="E23" s="24">
        <v>0</v>
      </c>
      <c r="F23" s="23">
        <v>0</v>
      </c>
      <c r="G23" s="24">
        <v>4</v>
      </c>
      <c r="H23" s="23">
        <v>0</v>
      </c>
      <c r="I23" s="24">
        <v>1</v>
      </c>
      <c r="J23" s="23">
        <v>2</v>
      </c>
      <c r="K23" s="24">
        <v>1</v>
      </c>
      <c r="L23" s="23">
        <v>1</v>
      </c>
      <c r="M23" s="24">
        <v>6</v>
      </c>
      <c r="N23" s="23">
        <v>4</v>
      </c>
      <c r="O23" s="23">
        <v>1</v>
      </c>
      <c r="P23" s="24">
        <v>10</v>
      </c>
    </row>
    <row r="24" spans="1:16">
      <c r="A24" s="68" t="s">
        <v>58</v>
      </c>
      <c r="B24" s="60">
        <f t="shared" si="2"/>
        <v>785</v>
      </c>
      <c r="C24" s="61">
        <v>181</v>
      </c>
      <c r="D24" s="23">
        <v>22</v>
      </c>
      <c r="E24" s="24">
        <v>60</v>
      </c>
      <c r="F24" s="23">
        <v>48</v>
      </c>
      <c r="G24" s="24">
        <v>46</v>
      </c>
      <c r="H24" s="23">
        <v>25</v>
      </c>
      <c r="I24" s="24">
        <v>18</v>
      </c>
      <c r="J24" s="23">
        <v>62</v>
      </c>
      <c r="K24" s="24">
        <v>67</v>
      </c>
      <c r="L24" s="23">
        <v>29</v>
      </c>
      <c r="M24" s="24">
        <v>16</v>
      </c>
      <c r="N24" s="23">
        <v>52</v>
      </c>
      <c r="O24" s="23">
        <v>57</v>
      </c>
      <c r="P24" s="24">
        <v>102</v>
      </c>
    </row>
    <row r="25" spans="1:16">
      <c r="A25" s="68" t="s">
        <v>59</v>
      </c>
      <c r="B25" s="60">
        <f t="shared" si="2"/>
        <v>4</v>
      </c>
      <c r="C25" s="61">
        <v>0</v>
      </c>
      <c r="D25" s="23">
        <v>0</v>
      </c>
      <c r="E25" s="24">
        <v>0</v>
      </c>
      <c r="F25" s="23">
        <v>0</v>
      </c>
      <c r="G25" s="24">
        <v>0</v>
      </c>
      <c r="H25" s="23">
        <v>0</v>
      </c>
      <c r="I25" s="24">
        <v>0</v>
      </c>
      <c r="J25" s="23">
        <v>0</v>
      </c>
      <c r="K25" s="24">
        <v>0</v>
      </c>
      <c r="L25" s="23">
        <v>4</v>
      </c>
      <c r="M25" s="24">
        <v>0</v>
      </c>
      <c r="N25" s="23">
        <v>0</v>
      </c>
      <c r="O25" s="23">
        <v>0</v>
      </c>
      <c r="P25" s="24">
        <v>0</v>
      </c>
    </row>
    <row r="26" spans="1:16">
      <c r="A26" s="69" t="s">
        <v>60</v>
      </c>
      <c r="B26" s="60">
        <f t="shared" si="2"/>
        <v>5</v>
      </c>
      <c r="C26" s="61">
        <v>2</v>
      </c>
      <c r="D26" s="23">
        <v>0</v>
      </c>
      <c r="E26" s="24">
        <v>0</v>
      </c>
      <c r="F26" s="23">
        <v>1</v>
      </c>
      <c r="G26" s="24">
        <v>0</v>
      </c>
      <c r="H26" s="23">
        <v>0</v>
      </c>
      <c r="I26" s="24">
        <v>1</v>
      </c>
      <c r="J26" s="23">
        <v>0</v>
      </c>
      <c r="K26" s="24">
        <v>0</v>
      </c>
      <c r="L26" s="23">
        <v>0</v>
      </c>
      <c r="M26" s="24">
        <v>1</v>
      </c>
      <c r="N26" s="23">
        <v>0</v>
      </c>
      <c r="O26" s="23">
        <v>0</v>
      </c>
      <c r="P26" s="24">
        <v>0</v>
      </c>
    </row>
    <row r="27" spans="1:16" ht="18.5">
      <c r="A27" s="69" t="s">
        <v>183</v>
      </c>
      <c r="B27" s="60">
        <f t="shared" si="2"/>
        <v>74</v>
      </c>
      <c r="C27" s="61">
        <v>51</v>
      </c>
      <c r="D27" s="23">
        <v>0</v>
      </c>
      <c r="E27" s="24">
        <v>0</v>
      </c>
      <c r="F27" s="23">
        <v>5</v>
      </c>
      <c r="G27" s="24">
        <v>2</v>
      </c>
      <c r="H27" s="23">
        <v>6</v>
      </c>
      <c r="I27" s="24">
        <v>0</v>
      </c>
      <c r="J27" s="23">
        <v>3</v>
      </c>
      <c r="K27" s="24">
        <v>6</v>
      </c>
      <c r="L27" s="23">
        <v>0</v>
      </c>
      <c r="M27" s="24">
        <v>0</v>
      </c>
      <c r="N27" s="23">
        <v>0</v>
      </c>
      <c r="O27" s="23">
        <v>0</v>
      </c>
      <c r="P27" s="24">
        <v>1</v>
      </c>
    </row>
    <row r="28" spans="1:16">
      <c r="A28" s="64" t="s">
        <v>61</v>
      </c>
      <c r="B28" s="60">
        <f t="shared" si="2"/>
        <v>229</v>
      </c>
      <c r="C28" s="61">
        <v>164</v>
      </c>
      <c r="D28" s="23">
        <v>1</v>
      </c>
      <c r="E28" s="24">
        <v>1</v>
      </c>
      <c r="F28" s="23">
        <v>0</v>
      </c>
      <c r="G28" s="24">
        <v>0</v>
      </c>
      <c r="H28" s="23">
        <v>0</v>
      </c>
      <c r="I28" s="24">
        <v>1</v>
      </c>
      <c r="J28" s="23">
        <v>3</v>
      </c>
      <c r="K28" s="24">
        <v>4</v>
      </c>
      <c r="L28" s="23">
        <v>2</v>
      </c>
      <c r="M28" s="24">
        <v>0</v>
      </c>
      <c r="N28" s="23">
        <v>4</v>
      </c>
      <c r="O28" s="23">
        <v>3</v>
      </c>
      <c r="P28" s="24">
        <v>46</v>
      </c>
    </row>
    <row r="29" spans="1:16">
      <c r="A29" s="70"/>
      <c r="B29" s="71"/>
      <c r="C29" s="12"/>
      <c r="D29" s="18"/>
      <c r="E29" s="12"/>
      <c r="F29" s="18"/>
      <c r="G29" s="12"/>
      <c r="H29" s="18"/>
      <c r="I29" s="12"/>
      <c r="J29" s="18"/>
      <c r="K29" s="12"/>
      <c r="L29" s="18"/>
      <c r="M29" s="12"/>
      <c r="N29" s="18"/>
      <c r="O29" s="18"/>
      <c r="P29" s="12"/>
    </row>
    <row r="30" spans="1:16">
      <c r="A30" s="25" t="s">
        <v>189</v>
      </c>
    </row>
    <row r="31" spans="1:16">
      <c r="A31" s="52" t="s">
        <v>22</v>
      </c>
    </row>
    <row r="32" spans="1:16"/>
    <row r="33" spans="5:5" hidden="1"/>
    <row r="34" spans="5:5" hidden="1"/>
    <row r="35" spans="5:5" hidden="1"/>
    <row r="36" spans="5:5" hidden="1"/>
    <row r="37" spans="5:5" hidden="1">
      <c r="E37" s="26"/>
    </row>
    <row r="38" spans="5:5" hidden="1"/>
  </sheetData>
  <mergeCells count="12">
    <mergeCell ref="O9:P9"/>
    <mergeCell ref="I10:I11"/>
    <mergeCell ref="A8:A11"/>
    <mergeCell ref="B8:B11"/>
    <mergeCell ref="C8:P8"/>
    <mergeCell ref="C9:C11"/>
    <mergeCell ref="D9:E9"/>
    <mergeCell ref="F9:I9"/>
    <mergeCell ref="J9:J11"/>
    <mergeCell ref="K9:K11"/>
    <mergeCell ref="L9:M9"/>
    <mergeCell ref="N9:N11"/>
  </mergeCells>
  <printOptions horizontalCentered="1" verticalCentered="1"/>
  <pageMargins left="0" right="0" top="0" bottom="0" header="0" footer="0"/>
  <pageSetup paperSize="223" scale="4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8"/>
  <sheetViews>
    <sheetView zoomScale="110" zoomScaleNormal="110" zoomScaleSheetLayoutView="100" workbookViewId="0">
      <pane ySplit="9" topLeftCell="A10" activePane="bottomLeft" state="frozen"/>
      <selection pane="bottomLeft"/>
    </sheetView>
  </sheetViews>
  <sheetFormatPr defaultColWidth="0" defaultRowHeight="15.5" zeroHeight="1"/>
  <cols>
    <col min="1" max="1" width="72.1796875" style="25" customWidth="1"/>
    <col min="2" max="2" width="20.453125" style="25" customWidth="1"/>
    <col min="3" max="16384" width="11.453125" style="25" hidden="1"/>
  </cols>
  <sheetData>
    <row r="1" spans="1:2">
      <c r="A1" s="104" t="s">
        <v>49</v>
      </c>
      <c r="B1" s="104"/>
    </row>
    <row r="2" spans="1:2">
      <c r="A2" s="79"/>
      <c r="B2" s="79"/>
    </row>
    <row r="3" spans="1:2">
      <c r="A3" s="93" t="s">
        <v>202</v>
      </c>
      <c r="B3" s="93"/>
    </row>
    <row r="4" spans="1:2">
      <c r="A4" s="93" t="s">
        <v>192</v>
      </c>
      <c r="B4" s="93"/>
    </row>
    <row r="5" spans="1:2">
      <c r="A5" s="93" t="s">
        <v>200</v>
      </c>
      <c r="B5" s="93"/>
    </row>
    <row r="6" spans="1:2">
      <c r="A6" s="63"/>
      <c r="B6" s="63"/>
    </row>
    <row r="7" spans="1:2">
      <c r="A7" s="85"/>
      <c r="B7" s="94"/>
    </row>
    <row r="8" spans="1:2">
      <c r="A8" s="32" t="s">
        <v>193</v>
      </c>
      <c r="B8" s="95" t="s">
        <v>25</v>
      </c>
    </row>
    <row r="9" spans="1:2">
      <c r="A9" s="84"/>
      <c r="B9" s="96"/>
    </row>
    <row r="10" spans="1:2">
      <c r="A10" s="32"/>
      <c r="B10" s="97"/>
    </row>
    <row r="11" spans="1:2">
      <c r="A11" s="86" t="s">
        <v>8</v>
      </c>
      <c r="B11" s="99">
        <f>SUM(B13,B28,B33,B38,B43,B47,B52,B57,B62,B66,B71,B75,B80,B85,B89,B94,B97,B100)</f>
        <v>4608</v>
      </c>
    </row>
    <row r="12" spans="1:2">
      <c r="A12" s="86"/>
      <c r="B12" s="99"/>
    </row>
    <row r="13" spans="1:2">
      <c r="A13" s="86" t="s">
        <v>76</v>
      </c>
      <c r="B13" s="99">
        <f>SUM(B14:B26)</f>
        <v>368</v>
      </c>
    </row>
    <row r="14" spans="1:2">
      <c r="A14" s="80" t="s">
        <v>139</v>
      </c>
      <c r="B14" s="100">
        <v>70</v>
      </c>
    </row>
    <row r="15" spans="1:2">
      <c r="A15" s="80" t="s">
        <v>9</v>
      </c>
      <c r="B15" s="100">
        <v>43</v>
      </c>
    </row>
    <row r="16" spans="1:2">
      <c r="A16" s="80" t="s">
        <v>10</v>
      </c>
      <c r="B16" s="100">
        <v>6</v>
      </c>
    </row>
    <row r="17" spans="1:2">
      <c r="A17" s="80" t="s">
        <v>11</v>
      </c>
      <c r="B17" s="100">
        <v>27</v>
      </c>
    </row>
    <row r="18" spans="1:2">
      <c r="A18" s="80" t="s">
        <v>12</v>
      </c>
      <c r="B18" s="100">
        <v>28</v>
      </c>
    </row>
    <row r="19" spans="1:2">
      <c r="A19" s="80" t="s">
        <v>13</v>
      </c>
      <c r="B19" s="100">
        <v>3</v>
      </c>
    </row>
    <row r="20" spans="1:2">
      <c r="A20" s="80" t="s">
        <v>15</v>
      </c>
      <c r="B20" s="100">
        <v>33</v>
      </c>
    </row>
    <row r="21" spans="1:2">
      <c r="A21" s="80" t="s">
        <v>16</v>
      </c>
      <c r="B21" s="100">
        <v>58</v>
      </c>
    </row>
    <row r="22" spans="1:2">
      <c r="A22" s="80" t="s">
        <v>17</v>
      </c>
      <c r="B22" s="100">
        <v>48</v>
      </c>
    </row>
    <row r="23" spans="1:2">
      <c r="A23" s="80" t="s">
        <v>18</v>
      </c>
      <c r="B23" s="100">
        <v>4</v>
      </c>
    </row>
    <row r="24" spans="1:2">
      <c r="A24" s="80" t="s">
        <v>77</v>
      </c>
      <c r="B24" s="100">
        <v>20</v>
      </c>
    </row>
    <row r="25" spans="1:2">
      <c r="A25" s="80" t="s">
        <v>20</v>
      </c>
      <c r="B25" s="100">
        <v>9</v>
      </c>
    </row>
    <row r="26" spans="1:2">
      <c r="A26" s="80" t="s">
        <v>21</v>
      </c>
      <c r="B26" s="100">
        <v>19</v>
      </c>
    </row>
    <row r="27" spans="1:2">
      <c r="A27" s="87"/>
      <c r="B27" s="101"/>
    </row>
    <row r="28" spans="1:2">
      <c r="A28" s="88" t="s">
        <v>78</v>
      </c>
      <c r="B28" s="102">
        <f>SUM(B29:B31)</f>
        <v>456</v>
      </c>
    </row>
    <row r="29" spans="1:2">
      <c r="A29" s="89" t="s">
        <v>79</v>
      </c>
      <c r="B29" s="100">
        <v>438</v>
      </c>
    </row>
    <row r="30" spans="1:2">
      <c r="A30" s="89" t="s">
        <v>80</v>
      </c>
      <c r="B30" s="100">
        <v>11</v>
      </c>
    </row>
    <row r="31" spans="1:2">
      <c r="A31" s="89" t="s">
        <v>81</v>
      </c>
      <c r="B31" s="100">
        <v>7</v>
      </c>
    </row>
    <row r="32" spans="1:2">
      <c r="A32" s="89"/>
      <c r="B32" s="103"/>
    </row>
    <row r="33" spans="1:2">
      <c r="A33" s="88" t="s">
        <v>82</v>
      </c>
      <c r="B33" s="102">
        <f>SUM(B34:B36)</f>
        <v>1502</v>
      </c>
    </row>
    <row r="34" spans="1:2">
      <c r="A34" s="80" t="s">
        <v>83</v>
      </c>
      <c r="B34" s="100">
        <v>5</v>
      </c>
    </row>
    <row r="35" spans="1:2">
      <c r="A35" s="89" t="s">
        <v>84</v>
      </c>
      <c r="B35" s="100">
        <v>322</v>
      </c>
    </row>
    <row r="36" spans="1:2">
      <c r="A36" s="89" t="s">
        <v>85</v>
      </c>
      <c r="B36" s="100">
        <v>1175</v>
      </c>
    </row>
    <row r="37" spans="1:2">
      <c r="A37" s="89"/>
      <c r="B37" s="103"/>
    </row>
    <row r="38" spans="1:2">
      <c r="A38" s="88" t="s">
        <v>86</v>
      </c>
      <c r="B38" s="102">
        <f>SUM(B39:B41)</f>
        <v>70</v>
      </c>
    </row>
    <row r="39" spans="1:2">
      <c r="A39" s="89" t="s">
        <v>87</v>
      </c>
      <c r="B39" s="100">
        <v>26</v>
      </c>
    </row>
    <row r="40" spans="1:2">
      <c r="A40" s="89" t="s">
        <v>88</v>
      </c>
      <c r="B40" s="100">
        <v>42</v>
      </c>
    </row>
    <row r="41" spans="1:2">
      <c r="A41" s="89" t="s">
        <v>89</v>
      </c>
      <c r="B41" s="100">
        <v>2</v>
      </c>
    </row>
    <row r="42" spans="1:2">
      <c r="A42" s="87"/>
      <c r="B42" s="101"/>
    </row>
    <row r="43" spans="1:2">
      <c r="A43" s="88" t="s">
        <v>90</v>
      </c>
      <c r="B43" s="102">
        <f>SUM(B44:B45)</f>
        <v>135</v>
      </c>
    </row>
    <row r="44" spans="1:2">
      <c r="A44" s="80" t="s">
        <v>91</v>
      </c>
      <c r="B44" s="100">
        <v>1</v>
      </c>
    </row>
    <row r="45" spans="1:2">
      <c r="A45" s="89" t="s">
        <v>92</v>
      </c>
      <c r="B45" s="100">
        <v>134</v>
      </c>
    </row>
    <row r="46" spans="1:2">
      <c r="A46" s="89"/>
      <c r="B46" s="103"/>
    </row>
    <row r="47" spans="1:2">
      <c r="A47" s="88" t="s">
        <v>93</v>
      </c>
      <c r="B47" s="102">
        <f>SUM(B48:B50)</f>
        <v>103</v>
      </c>
    </row>
    <row r="48" spans="1:2">
      <c r="A48" s="89" t="s">
        <v>94</v>
      </c>
      <c r="B48" s="100">
        <v>94</v>
      </c>
    </row>
    <row r="49" spans="1:2">
      <c r="A49" s="89" t="s">
        <v>95</v>
      </c>
      <c r="B49" s="100">
        <v>3</v>
      </c>
    </row>
    <row r="50" spans="1:2">
      <c r="A50" s="89" t="s">
        <v>96</v>
      </c>
      <c r="B50" s="100">
        <v>6</v>
      </c>
    </row>
    <row r="51" spans="1:2">
      <c r="A51" s="87"/>
      <c r="B51" s="101"/>
    </row>
    <row r="52" spans="1:2">
      <c r="A52" s="88" t="s">
        <v>97</v>
      </c>
      <c r="B52" s="102">
        <f>SUM(B53:B55)</f>
        <v>137</v>
      </c>
    </row>
    <row r="53" spans="1:2">
      <c r="A53" s="81" t="s">
        <v>98</v>
      </c>
      <c r="B53" s="100">
        <v>120</v>
      </c>
    </row>
    <row r="54" spans="1:2">
      <c r="A54" s="81" t="s">
        <v>99</v>
      </c>
      <c r="B54" s="100">
        <v>16</v>
      </c>
    </row>
    <row r="55" spans="1:2">
      <c r="A55" s="81" t="s">
        <v>100</v>
      </c>
      <c r="B55" s="100">
        <v>1</v>
      </c>
    </row>
    <row r="56" spans="1:2">
      <c r="A56" s="87"/>
      <c r="B56" s="101"/>
    </row>
    <row r="57" spans="1:2">
      <c r="A57" s="88" t="s">
        <v>101</v>
      </c>
      <c r="B57" s="102">
        <f>SUM(B58:B59)</f>
        <v>41</v>
      </c>
    </row>
    <row r="58" spans="1:2">
      <c r="A58" s="81" t="s">
        <v>102</v>
      </c>
      <c r="B58" s="100">
        <v>1</v>
      </c>
    </row>
    <row r="59" spans="1:2">
      <c r="A59" s="81" t="s">
        <v>103</v>
      </c>
      <c r="B59" s="100">
        <v>40</v>
      </c>
    </row>
    <row r="60" spans="1:2">
      <c r="A60" s="87"/>
      <c r="B60" s="101"/>
    </row>
    <row r="61" spans="1:2">
      <c r="A61" s="87"/>
      <c r="B61" s="101"/>
    </row>
    <row r="62" spans="1:2">
      <c r="A62" s="88" t="s">
        <v>104</v>
      </c>
      <c r="B62" s="102">
        <f>SUM(B63:B64)</f>
        <v>223</v>
      </c>
    </row>
    <row r="63" spans="1:2">
      <c r="A63" s="81" t="s">
        <v>105</v>
      </c>
      <c r="B63" s="100">
        <v>165</v>
      </c>
    </row>
    <row r="64" spans="1:2">
      <c r="A64" s="89" t="s">
        <v>106</v>
      </c>
      <c r="B64" s="100">
        <v>58</v>
      </c>
    </row>
    <row r="65" spans="1:2">
      <c r="A65" s="89"/>
      <c r="B65" s="100"/>
    </row>
    <row r="66" spans="1:2">
      <c r="A66" s="88" t="s">
        <v>107</v>
      </c>
      <c r="B66" s="102">
        <f>SUM(B67:B69)</f>
        <v>336</v>
      </c>
    </row>
    <row r="67" spans="1:2">
      <c r="A67" s="81" t="s">
        <v>108</v>
      </c>
      <c r="B67" s="100">
        <v>305</v>
      </c>
    </row>
    <row r="68" spans="1:2">
      <c r="A68" s="81" t="s">
        <v>109</v>
      </c>
      <c r="B68" s="100">
        <v>30</v>
      </c>
    </row>
    <row r="69" spans="1:2">
      <c r="A69" s="81" t="s">
        <v>110</v>
      </c>
      <c r="B69" s="100">
        <v>1</v>
      </c>
    </row>
    <row r="70" spans="1:2">
      <c r="A70" s="87"/>
      <c r="B70" s="101"/>
    </row>
    <row r="71" spans="1:2">
      <c r="A71" s="88" t="s">
        <v>111</v>
      </c>
      <c r="B71" s="102">
        <f>SUM(B72:B73)</f>
        <v>106</v>
      </c>
    </row>
    <row r="72" spans="1:2">
      <c r="A72" s="89" t="s">
        <v>112</v>
      </c>
      <c r="B72" s="100">
        <v>75</v>
      </c>
    </row>
    <row r="73" spans="1:2">
      <c r="A73" s="89" t="s">
        <v>113</v>
      </c>
      <c r="B73" s="100">
        <v>31</v>
      </c>
    </row>
    <row r="74" spans="1:2">
      <c r="A74" s="87"/>
      <c r="B74" s="101"/>
    </row>
    <row r="75" spans="1:2">
      <c r="A75" s="88" t="s">
        <v>114</v>
      </c>
      <c r="B75" s="102">
        <f>SUM(B76:B78)</f>
        <v>136</v>
      </c>
    </row>
    <row r="76" spans="1:2">
      <c r="A76" s="89" t="s">
        <v>115</v>
      </c>
      <c r="B76" s="100">
        <v>96</v>
      </c>
    </row>
    <row r="77" spans="1:2">
      <c r="A77" s="89" t="s">
        <v>116</v>
      </c>
      <c r="B77" s="100">
        <v>38</v>
      </c>
    </row>
    <row r="78" spans="1:2">
      <c r="A78" s="89" t="s">
        <v>117</v>
      </c>
      <c r="B78" s="100">
        <v>2</v>
      </c>
    </row>
    <row r="79" spans="1:2">
      <c r="A79" s="87"/>
      <c r="B79" s="101"/>
    </row>
    <row r="80" spans="1:2">
      <c r="A80" s="88" t="s">
        <v>118</v>
      </c>
      <c r="B80" s="102">
        <f>SUM(B81:B83)</f>
        <v>224</v>
      </c>
    </row>
    <row r="81" spans="1:2">
      <c r="A81" s="81" t="s">
        <v>119</v>
      </c>
      <c r="B81" s="100">
        <v>189</v>
      </c>
    </row>
    <row r="82" spans="1:2">
      <c r="A82" s="81" t="s">
        <v>120</v>
      </c>
      <c r="B82" s="100">
        <v>34</v>
      </c>
    </row>
    <row r="83" spans="1:2">
      <c r="A83" s="81" t="s">
        <v>121</v>
      </c>
      <c r="B83" s="100">
        <v>1</v>
      </c>
    </row>
    <row r="84" spans="1:2">
      <c r="A84" s="87"/>
      <c r="B84" s="101"/>
    </row>
    <row r="85" spans="1:2">
      <c r="A85" s="88" t="s">
        <v>122</v>
      </c>
      <c r="B85" s="102">
        <f>SUM(B86:B87)</f>
        <v>99</v>
      </c>
    </row>
    <row r="86" spans="1:2">
      <c r="A86" s="89" t="s">
        <v>123</v>
      </c>
      <c r="B86" s="100">
        <v>82</v>
      </c>
    </row>
    <row r="87" spans="1:2">
      <c r="A87" s="89" t="s">
        <v>124</v>
      </c>
      <c r="B87" s="100">
        <v>17</v>
      </c>
    </row>
    <row r="88" spans="1:2">
      <c r="A88" s="87"/>
      <c r="B88" s="101"/>
    </row>
    <row r="89" spans="1:2">
      <c r="A89" s="88" t="s">
        <v>125</v>
      </c>
      <c r="B89" s="102">
        <f>SUM(B90:B92)</f>
        <v>172</v>
      </c>
    </row>
    <row r="90" spans="1:2">
      <c r="A90" s="89" t="s">
        <v>126</v>
      </c>
      <c r="B90" s="100">
        <v>106</v>
      </c>
    </row>
    <row r="91" spans="1:2">
      <c r="A91" s="89" t="s">
        <v>127</v>
      </c>
      <c r="B91" s="100">
        <v>40</v>
      </c>
    </row>
    <row r="92" spans="1:2">
      <c r="A92" s="89" t="s">
        <v>128</v>
      </c>
      <c r="B92" s="100">
        <v>26</v>
      </c>
    </row>
    <row r="93" spans="1:2">
      <c r="A93" s="87"/>
      <c r="B93" s="101"/>
    </row>
    <row r="94" spans="1:2">
      <c r="A94" s="88" t="s">
        <v>129</v>
      </c>
      <c r="B94" s="102">
        <f>SUM(B95)</f>
        <v>95</v>
      </c>
    </row>
    <row r="95" spans="1:2">
      <c r="A95" s="81" t="s">
        <v>130</v>
      </c>
      <c r="B95" s="100">
        <v>95</v>
      </c>
    </row>
    <row r="96" spans="1:2">
      <c r="A96" s="87"/>
      <c r="B96" s="101"/>
    </row>
    <row r="97" spans="1:2">
      <c r="A97" s="88" t="s">
        <v>131</v>
      </c>
      <c r="B97" s="102">
        <f>SUM(B98)</f>
        <v>260</v>
      </c>
    </row>
    <row r="98" spans="1:2">
      <c r="A98" s="81" t="s">
        <v>132</v>
      </c>
      <c r="B98" s="100">
        <v>260</v>
      </c>
    </row>
    <row r="99" spans="1:2">
      <c r="A99" s="87"/>
      <c r="B99" s="101"/>
    </row>
    <row r="100" spans="1:2">
      <c r="A100" s="88" t="s">
        <v>133</v>
      </c>
      <c r="B100" s="102">
        <f>SUM(B101:B102)</f>
        <v>145</v>
      </c>
    </row>
    <row r="101" spans="1:2">
      <c r="A101" s="89" t="s">
        <v>134</v>
      </c>
      <c r="B101" s="100">
        <v>14</v>
      </c>
    </row>
    <row r="102" spans="1:2" ht="18.5">
      <c r="A102" s="89" t="s">
        <v>199</v>
      </c>
      <c r="B102" s="100">
        <v>131</v>
      </c>
    </row>
    <row r="103" spans="1:2">
      <c r="A103" s="82"/>
      <c r="B103" s="98"/>
    </row>
    <row r="104" spans="1:2" ht="15.75" customHeight="1">
      <c r="A104" s="92" t="s">
        <v>204</v>
      </c>
      <c r="B104" s="90"/>
    </row>
    <row r="105" spans="1:2" ht="15.75" customHeight="1">
      <c r="A105" s="92" t="s">
        <v>203</v>
      </c>
      <c r="B105" s="69"/>
    </row>
    <row r="106" spans="1:2">
      <c r="A106" s="91" t="s">
        <v>22</v>
      </c>
      <c r="B106" s="91"/>
    </row>
    <row r="107" spans="1:2"/>
    <row r="108" spans="1:2" hidden="1"/>
  </sheetData>
  <printOptions horizontalCentered="1" verticalCentered="1"/>
  <pageMargins left="0" right="0" top="0" bottom="0" header="0" footer="0"/>
  <pageSetup paperSize="223" scale="66" orientation="portrait" r:id="rId1"/>
  <headerFooter alignWithMargins="0"/>
  <rowBreaks count="1" manualBreakCount="1">
    <brk id="60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zoomScale="110" zoomScaleNormal="110" zoomScaleSheetLayoutView="100" workbookViewId="0"/>
  </sheetViews>
  <sheetFormatPr defaultColWidth="0" defaultRowHeight="15.5" zeroHeight="1"/>
  <cols>
    <col min="1" max="1" width="33" style="25" customWidth="1"/>
    <col min="2" max="2" width="12.81640625" style="25" customWidth="1"/>
    <col min="3" max="3" width="14.453125" style="25" customWidth="1"/>
    <col min="4" max="5" width="13" style="25" customWidth="1"/>
    <col min="6" max="9" width="12.7265625" style="25" customWidth="1"/>
    <col min="10" max="11" width="12.26953125" style="25" customWidth="1"/>
    <col min="12" max="13" width="13" style="25" customWidth="1"/>
    <col min="14" max="14" width="13.81640625" style="25" customWidth="1"/>
    <col min="15" max="16" width="13.26953125" style="25" customWidth="1"/>
    <col min="17" max="16384" width="11.453125" style="25" hidden="1"/>
  </cols>
  <sheetData>
    <row r="1" spans="1:16">
      <c r="A1" s="62" t="s">
        <v>62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s="50" customFormat="1" ht="15">
      <c r="A3" s="48" t="s">
        <v>202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50" customFormat="1" ht="15">
      <c r="A4" s="48" t="s">
        <v>186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</row>
    <row r="5" spans="1:16" s="50" customFormat="1" ht="15">
      <c r="A5" s="48" t="s">
        <v>191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</row>
    <row r="6" spans="1:16" s="51" customFormat="1">
      <c r="A6" s="48" t="s">
        <v>200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>
      <c r="A8" s="188" t="s">
        <v>24</v>
      </c>
      <c r="B8" s="178" t="s">
        <v>25</v>
      </c>
      <c r="C8" s="181" t="s">
        <v>1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spans="1:16">
      <c r="A9" s="186"/>
      <c r="B9" s="179"/>
      <c r="C9" s="173" t="s">
        <v>26</v>
      </c>
      <c r="D9" s="171" t="s">
        <v>27</v>
      </c>
      <c r="E9" s="184"/>
      <c r="F9" s="171" t="s">
        <v>28</v>
      </c>
      <c r="G9" s="172"/>
      <c r="H9" s="172"/>
      <c r="I9" s="184"/>
      <c r="J9" s="183" t="s">
        <v>29</v>
      </c>
      <c r="K9" s="183" t="s">
        <v>30</v>
      </c>
      <c r="L9" s="171" t="s">
        <v>31</v>
      </c>
      <c r="M9" s="184"/>
      <c r="N9" s="185" t="s">
        <v>32</v>
      </c>
      <c r="O9" s="171" t="s">
        <v>33</v>
      </c>
      <c r="P9" s="172"/>
    </row>
    <row r="10" spans="1:16">
      <c r="A10" s="186"/>
      <c r="B10" s="179"/>
      <c r="C10" s="183"/>
      <c r="D10" s="29" t="s">
        <v>34</v>
      </c>
      <c r="E10" s="29" t="s">
        <v>34</v>
      </c>
      <c r="F10" s="30" t="s">
        <v>34</v>
      </c>
      <c r="G10" s="31" t="s">
        <v>34</v>
      </c>
      <c r="H10" s="31" t="s">
        <v>34</v>
      </c>
      <c r="I10" s="173" t="s">
        <v>35</v>
      </c>
      <c r="J10" s="179"/>
      <c r="K10" s="179"/>
      <c r="L10" s="30" t="s">
        <v>34</v>
      </c>
      <c r="M10" s="31" t="s">
        <v>34</v>
      </c>
      <c r="N10" s="186"/>
      <c r="O10" s="32" t="s">
        <v>34</v>
      </c>
      <c r="P10" s="33" t="s">
        <v>34</v>
      </c>
    </row>
    <row r="11" spans="1:16">
      <c r="A11" s="187"/>
      <c r="B11" s="180"/>
      <c r="C11" s="174"/>
      <c r="D11" s="34" t="s">
        <v>36</v>
      </c>
      <c r="E11" s="34" t="s">
        <v>37</v>
      </c>
      <c r="F11" s="34" t="s">
        <v>36</v>
      </c>
      <c r="G11" s="35" t="s">
        <v>37</v>
      </c>
      <c r="H11" s="35" t="s">
        <v>38</v>
      </c>
      <c r="I11" s="174"/>
      <c r="J11" s="180"/>
      <c r="K11" s="180"/>
      <c r="L11" s="34" t="s">
        <v>36</v>
      </c>
      <c r="M11" s="35" t="s">
        <v>37</v>
      </c>
      <c r="N11" s="187"/>
      <c r="O11" s="36" t="s">
        <v>36</v>
      </c>
      <c r="P11" s="37" t="s">
        <v>37</v>
      </c>
    </row>
    <row r="12" spans="1:16">
      <c r="A12" s="38"/>
      <c r="B12" s="39"/>
      <c r="C12" s="33"/>
      <c r="D12" s="29"/>
      <c r="E12" s="32"/>
      <c r="F12" s="29"/>
      <c r="G12" s="32"/>
      <c r="H12" s="29"/>
      <c r="I12" s="32"/>
      <c r="J12" s="56"/>
      <c r="K12" s="8"/>
      <c r="L12" s="29"/>
      <c r="M12" s="32"/>
      <c r="N12" s="56"/>
      <c r="O12" s="29"/>
      <c r="P12" s="32"/>
    </row>
    <row r="13" spans="1:16">
      <c r="A13" s="49" t="s">
        <v>8</v>
      </c>
      <c r="B13" s="57">
        <f t="shared" ref="B13:P13" si="0">SUM(B15:B25)</f>
        <v>4608</v>
      </c>
      <c r="C13" s="57">
        <f t="shared" si="0"/>
        <v>2180</v>
      </c>
      <c r="D13" s="57">
        <f t="shared" si="0"/>
        <v>142</v>
      </c>
      <c r="E13" s="57">
        <f t="shared" si="0"/>
        <v>177</v>
      </c>
      <c r="F13" s="57">
        <f t="shared" si="0"/>
        <v>165</v>
      </c>
      <c r="G13" s="57">
        <f t="shared" si="0"/>
        <v>132</v>
      </c>
      <c r="H13" s="57">
        <f t="shared" si="0"/>
        <v>132</v>
      </c>
      <c r="I13" s="57">
        <f t="shared" si="0"/>
        <v>60</v>
      </c>
      <c r="J13" s="57">
        <f t="shared" si="0"/>
        <v>267</v>
      </c>
      <c r="K13" s="57">
        <f t="shared" si="0"/>
        <v>402</v>
      </c>
      <c r="L13" s="57">
        <f t="shared" si="0"/>
        <v>159</v>
      </c>
      <c r="M13" s="57">
        <f t="shared" si="0"/>
        <v>140</v>
      </c>
      <c r="N13" s="57">
        <f t="shared" si="0"/>
        <v>244</v>
      </c>
      <c r="O13" s="57">
        <f t="shared" si="0"/>
        <v>111</v>
      </c>
      <c r="P13" s="57">
        <f t="shared" si="0"/>
        <v>297</v>
      </c>
    </row>
    <row r="14" spans="1:16">
      <c r="A14" s="40"/>
      <c r="B14" s="57"/>
      <c r="C14" s="57"/>
      <c r="D14" s="58"/>
      <c r="E14" s="59"/>
      <c r="F14" s="58"/>
      <c r="G14" s="59"/>
      <c r="H14" s="58"/>
      <c r="I14" s="59"/>
      <c r="J14" s="58"/>
      <c r="K14" s="59"/>
      <c r="L14" s="58"/>
      <c r="M14" s="59"/>
      <c r="N14" s="58"/>
      <c r="O14" s="58"/>
      <c r="P14" s="59"/>
    </row>
    <row r="15" spans="1:16">
      <c r="A15" s="42" t="s">
        <v>39</v>
      </c>
      <c r="B15" s="60">
        <f t="shared" ref="B15:B25" si="1">SUM(C15:P15)</f>
        <v>236</v>
      </c>
      <c r="C15" s="61">
        <v>106</v>
      </c>
      <c r="D15" s="23">
        <v>3</v>
      </c>
      <c r="E15" s="24">
        <v>1</v>
      </c>
      <c r="F15" s="23">
        <v>2</v>
      </c>
      <c r="G15" s="24">
        <v>0</v>
      </c>
      <c r="H15" s="23">
        <v>8</v>
      </c>
      <c r="I15" s="24">
        <v>6</v>
      </c>
      <c r="J15" s="23">
        <v>0</v>
      </c>
      <c r="K15" s="24">
        <v>9</v>
      </c>
      <c r="L15" s="23">
        <v>47</v>
      </c>
      <c r="M15" s="24">
        <v>18</v>
      </c>
      <c r="N15" s="23">
        <v>32</v>
      </c>
      <c r="O15" s="23">
        <v>2</v>
      </c>
      <c r="P15" s="24">
        <v>2</v>
      </c>
    </row>
    <row r="16" spans="1:16">
      <c r="A16" s="42" t="s">
        <v>40</v>
      </c>
      <c r="B16" s="60">
        <f t="shared" si="1"/>
        <v>112</v>
      </c>
      <c r="C16" s="61">
        <v>42</v>
      </c>
      <c r="D16" s="23">
        <v>0</v>
      </c>
      <c r="E16" s="24">
        <v>3</v>
      </c>
      <c r="F16" s="23">
        <v>0</v>
      </c>
      <c r="G16" s="24">
        <v>2</v>
      </c>
      <c r="H16" s="23">
        <v>2</v>
      </c>
      <c r="I16" s="24">
        <v>0</v>
      </c>
      <c r="J16" s="23">
        <v>1</v>
      </c>
      <c r="K16" s="24">
        <v>0</v>
      </c>
      <c r="L16" s="23">
        <v>0</v>
      </c>
      <c r="M16" s="24">
        <v>0</v>
      </c>
      <c r="N16" s="23">
        <v>2</v>
      </c>
      <c r="O16" s="23">
        <v>0</v>
      </c>
      <c r="P16" s="24">
        <v>60</v>
      </c>
    </row>
    <row r="17" spans="1:16">
      <c r="A17" s="42" t="s">
        <v>41</v>
      </c>
      <c r="B17" s="60">
        <f t="shared" si="1"/>
        <v>3232</v>
      </c>
      <c r="C17" s="61">
        <v>1667</v>
      </c>
      <c r="D17" s="23">
        <v>97</v>
      </c>
      <c r="E17" s="24">
        <v>121</v>
      </c>
      <c r="F17" s="23">
        <v>7</v>
      </c>
      <c r="G17" s="24">
        <v>83</v>
      </c>
      <c r="H17" s="23">
        <v>99</v>
      </c>
      <c r="I17" s="24">
        <v>54</v>
      </c>
      <c r="J17" s="23">
        <v>82</v>
      </c>
      <c r="K17" s="24">
        <v>352</v>
      </c>
      <c r="L17" s="23">
        <v>72</v>
      </c>
      <c r="M17" s="24">
        <v>111</v>
      </c>
      <c r="N17" s="23">
        <v>203</v>
      </c>
      <c r="O17" s="23">
        <v>90</v>
      </c>
      <c r="P17" s="24">
        <v>194</v>
      </c>
    </row>
    <row r="18" spans="1:16">
      <c r="A18" s="42" t="s">
        <v>42</v>
      </c>
      <c r="B18" s="60">
        <f t="shared" si="1"/>
        <v>65</v>
      </c>
      <c r="C18" s="61">
        <v>65</v>
      </c>
      <c r="D18" s="23">
        <v>0</v>
      </c>
      <c r="E18" s="24">
        <v>0</v>
      </c>
      <c r="F18" s="23">
        <v>0</v>
      </c>
      <c r="G18" s="24">
        <v>0</v>
      </c>
      <c r="H18" s="23">
        <v>0</v>
      </c>
      <c r="I18" s="24">
        <v>0</v>
      </c>
      <c r="J18" s="23">
        <v>0</v>
      </c>
      <c r="K18" s="24">
        <v>0</v>
      </c>
      <c r="L18" s="23">
        <v>0</v>
      </c>
      <c r="M18" s="24">
        <v>0</v>
      </c>
      <c r="N18" s="23">
        <v>0</v>
      </c>
      <c r="O18" s="23">
        <v>0</v>
      </c>
      <c r="P18" s="24">
        <v>0</v>
      </c>
    </row>
    <row r="19" spans="1:16">
      <c r="A19" s="42" t="s">
        <v>43</v>
      </c>
      <c r="B19" s="60">
        <f t="shared" si="1"/>
        <v>0</v>
      </c>
      <c r="C19" s="61">
        <v>0</v>
      </c>
      <c r="D19" s="23">
        <v>0</v>
      </c>
      <c r="E19" s="24">
        <v>0</v>
      </c>
      <c r="F19" s="23">
        <v>0</v>
      </c>
      <c r="G19" s="24">
        <v>0</v>
      </c>
      <c r="H19" s="23">
        <v>0</v>
      </c>
      <c r="I19" s="24">
        <v>0</v>
      </c>
      <c r="J19" s="23">
        <v>0</v>
      </c>
      <c r="K19" s="24">
        <v>0</v>
      </c>
      <c r="L19" s="23">
        <v>0</v>
      </c>
      <c r="M19" s="24">
        <v>0</v>
      </c>
      <c r="N19" s="23">
        <v>0</v>
      </c>
      <c r="O19" s="23">
        <v>0</v>
      </c>
      <c r="P19" s="24">
        <v>0</v>
      </c>
    </row>
    <row r="20" spans="1:16">
      <c r="A20" s="42" t="s">
        <v>44</v>
      </c>
      <c r="B20" s="60">
        <f t="shared" si="1"/>
        <v>6</v>
      </c>
      <c r="C20" s="61">
        <v>1</v>
      </c>
      <c r="D20" s="23">
        <v>0</v>
      </c>
      <c r="E20" s="24">
        <v>0</v>
      </c>
      <c r="F20" s="23">
        <v>0</v>
      </c>
      <c r="G20" s="24">
        <v>0</v>
      </c>
      <c r="H20" s="23">
        <v>0</v>
      </c>
      <c r="I20" s="24">
        <v>0</v>
      </c>
      <c r="J20" s="23">
        <v>0</v>
      </c>
      <c r="K20" s="24">
        <v>0</v>
      </c>
      <c r="L20" s="23">
        <v>0</v>
      </c>
      <c r="M20" s="24">
        <v>0</v>
      </c>
      <c r="N20" s="23">
        <v>5</v>
      </c>
      <c r="O20" s="23">
        <v>0</v>
      </c>
      <c r="P20" s="24">
        <v>0</v>
      </c>
    </row>
    <row r="21" spans="1:16">
      <c r="A21" s="42" t="s">
        <v>45</v>
      </c>
      <c r="B21" s="60">
        <f t="shared" si="1"/>
        <v>26</v>
      </c>
      <c r="C21" s="61">
        <v>0</v>
      </c>
      <c r="D21" s="23">
        <v>26</v>
      </c>
      <c r="E21" s="24">
        <v>0</v>
      </c>
      <c r="F21" s="23">
        <v>0</v>
      </c>
      <c r="G21" s="24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4">
        <v>0</v>
      </c>
      <c r="N21" s="23">
        <v>0</v>
      </c>
      <c r="O21" s="23">
        <v>0</v>
      </c>
      <c r="P21" s="24">
        <v>0</v>
      </c>
    </row>
    <row r="22" spans="1:16">
      <c r="A22" s="42" t="s">
        <v>46</v>
      </c>
      <c r="B22" s="60">
        <f t="shared" si="1"/>
        <v>0</v>
      </c>
      <c r="C22" s="61">
        <v>0</v>
      </c>
      <c r="D22" s="23">
        <v>0</v>
      </c>
      <c r="E22" s="24">
        <v>0</v>
      </c>
      <c r="F22" s="23">
        <v>0</v>
      </c>
      <c r="G22" s="24">
        <v>0</v>
      </c>
      <c r="H22" s="23">
        <v>0</v>
      </c>
      <c r="I22" s="24">
        <v>0</v>
      </c>
      <c r="J22" s="23">
        <v>0</v>
      </c>
      <c r="K22" s="24">
        <v>0</v>
      </c>
      <c r="L22" s="23">
        <v>0</v>
      </c>
      <c r="M22" s="24">
        <v>0</v>
      </c>
      <c r="N22" s="23">
        <v>0</v>
      </c>
      <c r="O22" s="23">
        <v>0</v>
      </c>
      <c r="P22" s="24">
        <v>0</v>
      </c>
    </row>
    <row r="23" spans="1:16">
      <c r="A23" s="42" t="s">
        <v>47</v>
      </c>
      <c r="B23" s="60">
        <f t="shared" si="1"/>
        <v>2</v>
      </c>
      <c r="C23" s="61">
        <v>0</v>
      </c>
      <c r="D23" s="23">
        <v>0</v>
      </c>
      <c r="E23" s="24">
        <v>2</v>
      </c>
      <c r="F23" s="23">
        <v>0</v>
      </c>
      <c r="G23" s="24">
        <v>0</v>
      </c>
      <c r="H23" s="23">
        <v>0</v>
      </c>
      <c r="I23" s="24">
        <v>0</v>
      </c>
      <c r="J23" s="23">
        <v>0</v>
      </c>
      <c r="K23" s="24">
        <v>0</v>
      </c>
      <c r="L23" s="23">
        <v>0</v>
      </c>
      <c r="M23" s="24">
        <v>0</v>
      </c>
      <c r="N23" s="23">
        <v>0</v>
      </c>
      <c r="O23" s="23">
        <v>0</v>
      </c>
      <c r="P23" s="24">
        <v>0</v>
      </c>
    </row>
    <row r="24" spans="1:16" ht="18.5">
      <c r="A24" s="42" t="s">
        <v>182</v>
      </c>
      <c r="B24" s="60">
        <f t="shared" si="1"/>
        <v>818</v>
      </c>
      <c r="C24" s="61">
        <v>290</v>
      </c>
      <c r="D24" s="23">
        <v>16</v>
      </c>
      <c r="E24" s="24">
        <v>0</v>
      </c>
      <c r="F24" s="23">
        <v>156</v>
      </c>
      <c r="G24" s="24">
        <v>31</v>
      </c>
      <c r="H24" s="23">
        <v>22</v>
      </c>
      <c r="I24" s="24">
        <v>0</v>
      </c>
      <c r="J24" s="23">
        <v>183</v>
      </c>
      <c r="K24" s="24">
        <v>20</v>
      </c>
      <c r="L24" s="23">
        <v>30</v>
      </c>
      <c r="M24" s="24">
        <v>11</v>
      </c>
      <c r="N24" s="23">
        <v>0</v>
      </c>
      <c r="O24" s="23">
        <v>18</v>
      </c>
      <c r="P24" s="24">
        <v>41</v>
      </c>
    </row>
    <row r="25" spans="1:16">
      <c r="A25" s="42" t="s">
        <v>48</v>
      </c>
      <c r="B25" s="60">
        <f t="shared" si="1"/>
        <v>111</v>
      </c>
      <c r="C25" s="61">
        <v>9</v>
      </c>
      <c r="D25" s="23">
        <v>0</v>
      </c>
      <c r="E25" s="24">
        <v>50</v>
      </c>
      <c r="F25" s="23">
        <v>0</v>
      </c>
      <c r="G25" s="24">
        <v>16</v>
      </c>
      <c r="H25" s="23">
        <v>1</v>
      </c>
      <c r="I25" s="24">
        <v>0</v>
      </c>
      <c r="J25" s="23">
        <v>1</v>
      </c>
      <c r="K25" s="24">
        <v>21</v>
      </c>
      <c r="L25" s="23">
        <v>10</v>
      </c>
      <c r="M25" s="24">
        <v>0</v>
      </c>
      <c r="N25" s="23">
        <v>2</v>
      </c>
      <c r="O25" s="23">
        <v>1</v>
      </c>
      <c r="P25" s="24">
        <v>0</v>
      </c>
    </row>
    <row r="26" spans="1:16" s="51" customFormat="1">
      <c r="A26" s="43"/>
      <c r="B26" s="44"/>
      <c r="C26" s="11"/>
      <c r="D26" s="54"/>
      <c r="E26" s="46"/>
      <c r="F26" s="55"/>
      <c r="G26" s="45"/>
      <c r="H26" s="54"/>
      <c r="I26" s="45"/>
      <c r="J26" s="54"/>
      <c r="K26" s="46"/>
      <c r="L26" s="54"/>
      <c r="M26" s="45"/>
      <c r="N26" s="54"/>
      <c r="O26" s="54"/>
      <c r="P26" s="45"/>
    </row>
    <row r="27" spans="1:16">
      <c r="A27" s="25" t="s">
        <v>187</v>
      </c>
    </row>
    <row r="28" spans="1:16">
      <c r="A28" s="52" t="s">
        <v>22</v>
      </c>
    </row>
    <row r="29" spans="1:16"/>
    <row r="30" spans="1:16" hidden="1"/>
  </sheetData>
  <mergeCells count="12">
    <mergeCell ref="O9:P9"/>
    <mergeCell ref="I10:I11"/>
    <mergeCell ref="A8:A11"/>
    <mergeCell ref="B8:B11"/>
    <mergeCell ref="C8:P8"/>
    <mergeCell ref="C9:C11"/>
    <mergeCell ref="D9:E9"/>
    <mergeCell ref="F9:I9"/>
    <mergeCell ref="J9:J11"/>
    <mergeCell ref="K9:K11"/>
    <mergeCell ref="L9:M9"/>
    <mergeCell ref="N9:N11"/>
  </mergeCells>
  <printOptions horizontalCentered="1" verticalCentered="1"/>
  <pageMargins left="0" right="0" top="0" bottom="0" header="0" footer="0"/>
  <pageSetup paperSize="223" scale="4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1"/>
  <sheetViews>
    <sheetView zoomScale="110" zoomScaleNormal="110" zoomScaleSheetLayoutView="100" workbookViewId="0"/>
  </sheetViews>
  <sheetFormatPr defaultColWidth="0" defaultRowHeight="15.5" zeroHeight="1"/>
  <cols>
    <col min="1" max="1" width="28.26953125" style="25" customWidth="1"/>
    <col min="2" max="2" width="13.26953125" style="25" customWidth="1"/>
    <col min="3" max="3" width="11.453125" style="25" customWidth="1"/>
    <col min="4" max="4" width="10.81640625" style="25" customWidth="1"/>
    <col min="5" max="5" width="11.26953125" style="25" customWidth="1"/>
    <col min="6" max="6" width="10.81640625" style="25" customWidth="1"/>
    <col min="7" max="7" width="11.26953125" style="25" customWidth="1"/>
    <col min="8" max="8" width="10.81640625" style="25" customWidth="1"/>
    <col min="9" max="9" width="10.1796875" style="25" customWidth="1"/>
    <col min="10" max="10" width="10.54296875" style="25" customWidth="1"/>
    <col min="11" max="11" width="10.453125" style="25" customWidth="1"/>
    <col min="12" max="12" width="10.81640625" style="25" customWidth="1"/>
    <col min="13" max="13" width="11.26953125" style="25" customWidth="1"/>
    <col min="14" max="14" width="13.1796875" style="25" customWidth="1"/>
    <col min="15" max="15" width="10.81640625" style="25" customWidth="1"/>
    <col min="16" max="16" width="11.26953125" style="25" customWidth="1"/>
    <col min="17" max="16384" width="11.453125" style="25" hidden="1"/>
  </cols>
  <sheetData>
    <row r="1" spans="1:16">
      <c r="A1" s="62" t="s">
        <v>75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>
      <c r="A2" s="105"/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</row>
    <row r="3" spans="1:16">
      <c r="A3" s="93" t="s">
        <v>214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6">
      <c r="A4" s="93" t="s">
        <v>63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1:16">
      <c r="A5" s="93" t="s">
        <v>191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</row>
    <row r="6" spans="1:16">
      <c r="A6" s="93" t="s">
        <v>200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</row>
    <row r="7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>
      <c r="A8" s="175" t="s">
        <v>184</v>
      </c>
      <c r="B8" s="178" t="s">
        <v>25</v>
      </c>
      <c r="C8" s="181" t="s">
        <v>1</v>
      </c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</row>
    <row r="9" spans="1:16">
      <c r="A9" s="176"/>
      <c r="B9" s="179"/>
      <c r="C9" s="173" t="s">
        <v>26</v>
      </c>
      <c r="D9" s="171" t="s">
        <v>27</v>
      </c>
      <c r="E9" s="184"/>
      <c r="F9" s="171" t="s">
        <v>28</v>
      </c>
      <c r="G9" s="172"/>
      <c r="H9" s="172"/>
      <c r="I9" s="184"/>
      <c r="J9" s="183" t="s">
        <v>29</v>
      </c>
      <c r="K9" s="183" t="s">
        <v>30</v>
      </c>
      <c r="L9" s="171" t="s">
        <v>31</v>
      </c>
      <c r="M9" s="184"/>
      <c r="N9" s="185" t="s">
        <v>32</v>
      </c>
      <c r="O9" s="171" t="s">
        <v>33</v>
      </c>
      <c r="P9" s="172"/>
    </row>
    <row r="10" spans="1:16">
      <c r="A10" s="176"/>
      <c r="B10" s="179"/>
      <c r="C10" s="183"/>
      <c r="D10" s="29" t="s">
        <v>34</v>
      </c>
      <c r="E10" s="29" t="s">
        <v>34</v>
      </c>
      <c r="F10" s="30" t="s">
        <v>34</v>
      </c>
      <c r="G10" s="31" t="s">
        <v>34</v>
      </c>
      <c r="H10" s="31" t="s">
        <v>34</v>
      </c>
      <c r="I10" s="173" t="s">
        <v>35</v>
      </c>
      <c r="J10" s="179"/>
      <c r="K10" s="179"/>
      <c r="L10" s="30" t="s">
        <v>34</v>
      </c>
      <c r="M10" s="31" t="s">
        <v>34</v>
      </c>
      <c r="N10" s="186"/>
      <c r="O10" s="32" t="s">
        <v>34</v>
      </c>
      <c r="P10" s="33" t="s">
        <v>34</v>
      </c>
    </row>
    <row r="11" spans="1:16">
      <c r="A11" s="177"/>
      <c r="B11" s="180"/>
      <c r="C11" s="174"/>
      <c r="D11" s="34" t="s">
        <v>36</v>
      </c>
      <c r="E11" s="34" t="s">
        <v>37</v>
      </c>
      <c r="F11" s="34" t="s">
        <v>36</v>
      </c>
      <c r="G11" s="35" t="s">
        <v>37</v>
      </c>
      <c r="H11" s="35" t="s">
        <v>38</v>
      </c>
      <c r="I11" s="174"/>
      <c r="J11" s="180"/>
      <c r="K11" s="180"/>
      <c r="L11" s="34" t="s">
        <v>36</v>
      </c>
      <c r="M11" s="35" t="s">
        <v>37</v>
      </c>
      <c r="N11" s="187"/>
      <c r="O11" s="36" t="s">
        <v>36</v>
      </c>
      <c r="P11" s="37" t="s">
        <v>37</v>
      </c>
    </row>
    <row r="12" spans="1:16">
      <c r="A12" s="106"/>
      <c r="B12" s="107"/>
      <c r="C12" s="83"/>
      <c r="D12" s="29"/>
      <c r="E12" s="83"/>
      <c r="F12" s="29"/>
      <c r="G12" s="83"/>
      <c r="H12" s="29"/>
      <c r="I12" s="83"/>
      <c r="J12" s="56"/>
      <c r="K12" s="106"/>
      <c r="L12" s="29"/>
      <c r="M12" s="83"/>
      <c r="N12" s="56"/>
      <c r="O12" s="29"/>
      <c r="P12" s="83"/>
    </row>
    <row r="13" spans="1:16">
      <c r="A13" s="110" t="s">
        <v>8</v>
      </c>
      <c r="B13" s="58">
        <f t="shared" ref="B13:P13" si="0">SUM(B15:B25)</f>
        <v>4164</v>
      </c>
      <c r="C13" s="57">
        <f t="shared" si="0"/>
        <v>1773</v>
      </c>
      <c r="D13" s="58">
        <f t="shared" si="0"/>
        <v>177</v>
      </c>
      <c r="E13" s="59">
        <f t="shared" si="0"/>
        <v>112</v>
      </c>
      <c r="F13" s="58">
        <f t="shared" si="0"/>
        <v>129</v>
      </c>
      <c r="G13" s="59">
        <f t="shared" si="0"/>
        <v>102</v>
      </c>
      <c r="H13" s="58">
        <f t="shared" si="0"/>
        <v>111</v>
      </c>
      <c r="I13" s="59">
        <f t="shared" si="0"/>
        <v>64</v>
      </c>
      <c r="J13" s="58">
        <f t="shared" si="0"/>
        <v>208</v>
      </c>
      <c r="K13" s="59">
        <f t="shared" si="0"/>
        <v>376</v>
      </c>
      <c r="L13" s="58">
        <f t="shared" si="0"/>
        <v>163</v>
      </c>
      <c r="M13" s="59">
        <f t="shared" si="0"/>
        <v>133</v>
      </c>
      <c r="N13" s="58">
        <f t="shared" si="0"/>
        <v>268</v>
      </c>
      <c r="O13" s="58">
        <f t="shared" si="0"/>
        <v>138</v>
      </c>
      <c r="P13" s="59">
        <f t="shared" si="0"/>
        <v>410</v>
      </c>
    </row>
    <row r="14" spans="1:16">
      <c r="A14" s="41"/>
      <c r="B14" s="58"/>
      <c r="C14" s="59"/>
      <c r="D14" s="58"/>
      <c r="E14" s="59"/>
      <c r="F14" s="58"/>
      <c r="G14" s="59"/>
      <c r="H14" s="58"/>
      <c r="I14" s="59"/>
      <c r="J14" s="58"/>
      <c r="K14" s="59"/>
      <c r="L14" s="58"/>
      <c r="M14" s="59"/>
      <c r="N14" s="58"/>
      <c r="O14" s="58"/>
      <c r="P14" s="59"/>
    </row>
    <row r="15" spans="1:16">
      <c r="A15" s="64" t="s">
        <v>64</v>
      </c>
      <c r="B15" s="73">
        <f>SUM(C15:P15)</f>
        <v>1782</v>
      </c>
      <c r="C15" s="24">
        <v>814</v>
      </c>
      <c r="D15" s="23">
        <v>53</v>
      </c>
      <c r="E15" s="24">
        <v>61</v>
      </c>
      <c r="F15" s="23">
        <v>40</v>
      </c>
      <c r="G15" s="24">
        <v>27</v>
      </c>
      <c r="H15" s="23">
        <v>52</v>
      </c>
      <c r="I15" s="24">
        <v>40</v>
      </c>
      <c r="J15" s="23">
        <v>97</v>
      </c>
      <c r="K15" s="24">
        <v>143</v>
      </c>
      <c r="L15" s="23">
        <v>82</v>
      </c>
      <c r="M15" s="24">
        <v>71</v>
      </c>
      <c r="N15" s="23">
        <v>98</v>
      </c>
      <c r="O15" s="23">
        <v>45</v>
      </c>
      <c r="P15" s="24">
        <v>159</v>
      </c>
    </row>
    <row r="16" spans="1:16">
      <c r="A16" s="64" t="s">
        <v>65</v>
      </c>
      <c r="B16" s="73">
        <f t="shared" ref="B16:B25" si="1">SUM(C16:P16)</f>
        <v>976</v>
      </c>
      <c r="C16" s="24">
        <v>422</v>
      </c>
      <c r="D16" s="23">
        <v>33</v>
      </c>
      <c r="E16" s="24">
        <v>30</v>
      </c>
      <c r="F16" s="23">
        <v>19</v>
      </c>
      <c r="G16" s="24">
        <v>20</v>
      </c>
      <c r="H16" s="23">
        <v>29</v>
      </c>
      <c r="I16" s="24">
        <v>17</v>
      </c>
      <c r="J16" s="23">
        <v>55</v>
      </c>
      <c r="K16" s="24">
        <v>138</v>
      </c>
      <c r="L16" s="23">
        <v>32</v>
      </c>
      <c r="M16" s="24">
        <v>33</v>
      </c>
      <c r="N16" s="23">
        <v>46</v>
      </c>
      <c r="O16" s="23">
        <v>44</v>
      </c>
      <c r="P16" s="24">
        <v>58</v>
      </c>
    </row>
    <row r="17" spans="1:16">
      <c r="A17" s="64" t="s">
        <v>66</v>
      </c>
      <c r="B17" s="73">
        <f t="shared" si="1"/>
        <v>294</v>
      </c>
      <c r="C17" s="24">
        <v>86</v>
      </c>
      <c r="D17" s="23">
        <v>6</v>
      </c>
      <c r="E17" s="24">
        <v>11</v>
      </c>
      <c r="F17" s="23">
        <v>15</v>
      </c>
      <c r="G17" s="24">
        <v>6</v>
      </c>
      <c r="H17" s="23">
        <v>2</v>
      </c>
      <c r="I17" s="24">
        <v>1</v>
      </c>
      <c r="J17" s="23">
        <v>3</v>
      </c>
      <c r="K17" s="24">
        <v>0</v>
      </c>
      <c r="L17" s="23">
        <v>2</v>
      </c>
      <c r="M17" s="24">
        <v>2</v>
      </c>
      <c r="N17" s="23">
        <v>83</v>
      </c>
      <c r="O17" s="23">
        <v>2</v>
      </c>
      <c r="P17" s="24">
        <v>75</v>
      </c>
    </row>
    <row r="18" spans="1:16">
      <c r="A18" s="64" t="s">
        <v>67</v>
      </c>
      <c r="B18" s="73">
        <f t="shared" si="1"/>
        <v>341</v>
      </c>
      <c r="C18" s="24">
        <v>106</v>
      </c>
      <c r="D18" s="23">
        <v>29</v>
      </c>
      <c r="E18" s="24">
        <v>0</v>
      </c>
      <c r="F18" s="23">
        <v>27</v>
      </c>
      <c r="G18" s="24">
        <v>23</v>
      </c>
      <c r="H18" s="23">
        <v>12</v>
      </c>
      <c r="I18" s="24">
        <v>0</v>
      </c>
      <c r="J18" s="23">
        <v>25</v>
      </c>
      <c r="K18" s="24">
        <v>20</v>
      </c>
      <c r="L18" s="23">
        <v>27</v>
      </c>
      <c r="M18" s="24">
        <v>10</v>
      </c>
      <c r="N18" s="23">
        <v>19</v>
      </c>
      <c r="O18" s="23">
        <v>21</v>
      </c>
      <c r="P18" s="24">
        <v>22</v>
      </c>
    </row>
    <row r="19" spans="1:16">
      <c r="A19" s="64" t="s">
        <v>68</v>
      </c>
      <c r="B19" s="73">
        <f t="shared" si="1"/>
        <v>347</v>
      </c>
      <c r="C19" s="24">
        <v>144</v>
      </c>
      <c r="D19" s="23">
        <v>25</v>
      </c>
      <c r="E19" s="24">
        <v>4</v>
      </c>
      <c r="F19" s="23">
        <v>14</v>
      </c>
      <c r="G19" s="24">
        <v>13</v>
      </c>
      <c r="H19" s="23">
        <v>9</v>
      </c>
      <c r="I19" s="24">
        <v>4</v>
      </c>
      <c r="J19" s="23">
        <v>18</v>
      </c>
      <c r="K19" s="24">
        <v>26</v>
      </c>
      <c r="L19" s="23">
        <v>12</v>
      </c>
      <c r="M19" s="24">
        <v>13</v>
      </c>
      <c r="N19" s="23">
        <v>10</v>
      </c>
      <c r="O19" s="23">
        <v>7</v>
      </c>
      <c r="P19" s="24">
        <v>48</v>
      </c>
    </row>
    <row r="20" spans="1:16">
      <c r="A20" s="64" t="s">
        <v>69</v>
      </c>
      <c r="B20" s="73">
        <f t="shared" si="1"/>
        <v>76</v>
      </c>
      <c r="C20" s="24">
        <v>40</v>
      </c>
      <c r="D20" s="23">
        <v>1</v>
      </c>
      <c r="E20" s="24">
        <v>0</v>
      </c>
      <c r="F20" s="23">
        <v>6</v>
      </c>
      <c r="G20" s="24">
        <v>3</v>
      </c>
      <c r="H20" s="23">
        <v>1</v>
      </c>
      <c r="I20" s="24">
        <v>0</v>
      </c>
      <c r="J20" s="23">
        <v>0</v>
      </c>
      <c r="K20" s="24">
        <v>20</v>
      </c>
      <c r="L20" s="23">
        <v>1</v>
      </c>
      <c r="M20" s="24">
        <v>3</v>
      </c>
      <c r="N20" s="23">
        <v>0</v>
      </c>
      <c r="O20" s="23">
        <v>1</v>
      </c>
      <c r="P20" s="24">
        <v>0</v>
      </c>
    </row>
    <row r="21" spans="1:16">
      <c r="A21" s="64" t="s">
        <v>70</v>
      </c>
      <c r="B21" s="73">
        <f t="shared" si="1"/>
        <v>12</v>
      </c>
      <c r="C21" s="24">
        <v>6</v>
      </c>
      <c r="D21" s="23">
        <v>2</v>
      </c>
      <c r="E21" s="24">
        <v>0</v>
      </c>
      <c r="F21" s="23">
        <v>0</v>
      </c>
      <c r="G21" s="24">
        <v>0</v>
      </c>
      <c r="H21" s="23">
        <v>0</v>
      </c>
      <c r="I21" s="24">
        <v>0</v>
      </c>
      <c r="J21" s="23">
        <v>0</v>
      </c>
      <c r="K21" s="24">
        <v>0</v>
      </c>
      <c r="L21" s="23">
        <v>0</v>
      </c>
      <c r="M21" s="24">
        <v>0</v>
      </c>
      <c r="N21" s="23">
        <v>1</v>
      </c>
      <c r="O21" s="23">
        <v>1</v>
      </c>
      <c r="P21" s="24">
        <v>2</v>
      </c>
    </row>
    <row r="22" spans="1:16">
      <c r="A22" s="64" t="s">
        <v>71</v>
      </c>
      <c r="B22" s="73">
        <f t="shared" si="1"/>
        <v>44</v>
      </c>
      <c r="C22" s="24">
        <v>27</v>
      </c>
      <c r="D22" s="23">
        <v>1</v>
      </c>
      <c r="E22" s="24">
        <v>1</v>
      </c>
      <c r="F22" s="23">
        <v>0</v>
      </c>
      <c r="G22" s="24">
        <v>1</v>
      </c>
      <c r="H22" s="23">
        <v>0</v>
      </c>
      <c r="I22" s="24">
        <v>0</v>
      </c>
      <c r="J22" s="23">
        <v>2</v>
      </c>
      <c r="K22" s="24">
        <v>0</v>
      </c>
      <c r="L22" s="23">
        <v>2</v>
      </c>
      <c r="M22" s="24">
        <v>0</v>
      </c>
      <c r="N22" s="23">
        <v>1</v>
      </c>
      <c r="O22" s="23">
        <v>0</v>
      </c>
      <c r="P22" s="24">
        <v>9</v>
      </c>
    </row>
    <row r="23" spans="1:16">
      <c r="A23" s="64" t="s">
        <v>72</v>
      </c>
      <c r="B23" s="73">
        <f t="shared" si="1"/>
        <v>100</v>
      </c>
      <c r="C23" s="24">
        <v>35</v>
      </c>
      <c r="D23" s="23">
        <v>1</v>
      </c>
      <c r="E23" s="24">
        <v>0</v>
      </c>
      <c r="F23" s="23">
        <v>1</v>
      </c>
      <c r="G23" s="24">
        <v>4</v>
      </c>
      <c r="H23" s="23">
        <v>3</v>
      </c>
      <c r="I23" s="24">
        <v>0</v>
      </c>
      <c r="J23" s="23">
        <v>1</v>
      </c>
      <c r="K23" s="24">
        <v>17</v>
      </c>
      <c r="L23" s="23">
        <v>0</v>
      </c>
      <c r="M23" s="24">
        <v>0</v>
      </c>
      <c r="N23" s="23">
        <v>2</v>
      </c>
      <c r="O23" s="23">
        <v>1</v>
      </c>
      <c r="P23" s="24">
        <v>35</v>
      </c>
    </row>
    <row r="24" spans="1:16">
      <c r="A24" s="64" t="s">
        <v>73</v>
      </c>
      <c r="B24" s="73">
        <f t="shared" si="1"/>
        <v>52</v>
      </c>
      <c r="C24" s="24">
        <v>12</v>
      </c>
      <c r="D24" s="23">
        <v>9</v>
      </c>
      <c r="E24" s="24">
        <v>0</v>
      </c>
      <c r="F24" s="23">
        <v>1</v>
      </c>
      <c r="G24" s="24">
        <v>3</v>
      </c>
      <c r="H24" s="23">
        <v>0</v>
      </c>
      <c r="I24" s="24">
        <v>1</v>
      </c>
      <c r="J24" s="23">
        <v>5</v>
      </c>
      <c r="K24" s="24">
        <v>11</v>
      </c>
      <c r="L24" s="23">
        <v>1</v>
      </c>
      <c r="M24" s="24">
        <v>0</v>
      </c>
      <c r="N24" s="23">
        <v>3</v>
      </c>
      <c r="O24" s="23">
        <v>5</v>
      </c>
      <c r="P24" s="24">
        <v>1</v>
      </c>
    </row>
    <row r="25" spans="1:16">
      <c r="A25" s="64" t="s">
        <v>48</v>
      </c>
      <c r="B25" s="73">
        <f t="shared" si="1"/>
        <v>140</v>
      </c>
      <c r="C25" s="24">
        <v>81</v>
      </c>
      <c r="D25" s="23">
        <v>17</v>
      </c>
      <c r="E25" s="24">
        <v>5</v>
      </c>
      <c r="F25" s="23">
        <v>6</v>
      </c>
      <c r="G25" s="24">
        <v>2</v>
      </c>
      <c r="H25" s="23">
        <v>3</v>
      </c>
      <c r="I25" s="24">
        <v>1</v>
      </c>
      <c r="J25" s="23">
        <v>2</v>
      </c>
      <c r="K25" s="24">
        <v>1</v>
      </c>
      <c r="L25" s="23">
        <v>4</v>
      </c>
      <c r="M25" s="24">
        <v>1</v>
      </c>
      <c r="N25" s="23">
        <v>5</v>
      </c>
      <c r="O25" s="23">
        <v>11</v>
      </c>
      <c r="P25" s="24">
        <v>1</v>
      </c>
    </row>
    <row r="26" spans="1:16">
      <c r="A26" s="43"/>
      <c r="B26" s="55"/>
      <c r="C26" s="108"/>
      <c r="D26" s="111"/>
      <c r="E26" s="109"/>
      <c r="F26" s="111"/>
      <c r="G26" s="46"/>
      <c r="H26" s="55"/>
      <c r="I26" s="109"/>
      <c r="J26" s="55"/>
      <c r="K26" s="67"/>
      <c r="L26" s="55"/>
      <c r="M26" s="67"/>
      <c r="N26" s="111"/>
      <c r="O26" s="55"/>
      <c r="P26" s="67"/>
    </row>
    <row r="27" spans="1:16" ht="15.75" customHeight="1">
      <c r="A27" s="112" t="s">
        <v>74</v>
      </c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</row>
    <row r="28" spans="1:16"/>
    <row r="29" spans="1:16" hidden="1"/>
    <row r="30" spans="1:16" hidden="1"/>
    <row r="31" spans="1:16" hidden="1"/>
  </sheetData>
  <mergeCells count="12">
    <mergeCell ref="O9:P9"/>
    <mergeCell ref="I10:I11"/>
    <mergeCell ref="A8:A11"/>
    <mergeCell ref="B8:B11"/>
    <mergeCell ref="C8:P8"/>
    <mergeCell ref="C9:C11"/>
    <mergeCell ref="D9:E9"/>
    <mergeCell ref="F9:I9"/>
    <mergeCell ref="J9:J11"/>
    <mergeCell ref="K9:K11"/>
    <mergeCell ref="L9:M9"/>
    <mergeCell ref="N9:N11"/>
  </mergeCells>
  <printOptions horizontalCentered="1" verticalCentered="1"/>
  <pageMargins left="0" right="0" top="0" bottom="0" header="0" footer="0"/>
  <pageSetup paperSize="223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30"/>
  <sheetViews>
    <sheetView zoomScale="110" zoomScaleNormal="110" zoomScaleSheetLayoutView="100" workbookViewId="0"/>
  </sheetViews>
  <sheetFormatPr defaultColWidth="0" defaultRowHeight="15.5" zeroHeight="1"/>
  <cols>
    <col min="1" max="1" width="54.7265625" style="114" customWidth="1"/>
    <col min="2" max="6" width="16.7265625" style="114" customWidth="1"/>
    <col min="7" max="11" width="20.7265625" style="114" customWidth="1"/>
    <col min="12" max="12" width="0" style="114" hidden="1" customWidth="1"/>
    <col min="13" max="16384" width="11.453125" style="114" hidden="1"/>
  </cols>
  <sheetData>
    <row r="1" spans="1:11">
      <c r="A1" s="113" t="s">
        <v>205</v>
      </c>
    </row>
    <row r="2" spans="1:11"/>
    <row r="3" spans="1:11">
      <c r="A3" s="115" t="s">
        <v>206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>
      <c r="A4" s="115" t="s">
        <v>194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5" spans="1:11">
      <c r="A5" s="115" t="s">
        <v>195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</row>
    <row r="6" spans="1:11">
      <c r="A6" s="115" t="s">
        <v>200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/>
    <row r="8" spans="1:11">
      <c r="A8" s="189" t="s">
        <v>1</v>
      </c>
      <c r="B8" s="191" t="s">
        <v>25</v>
      </c>
      <c r="C8" s="116" t="s">
        <v>184</v>
      </c>
      <c r="D8" s="116"/>
      <c r="E8" s="116"/>
      <c r="F8" s="117"/>
      <c r="G8" s="118" t="s">
        <v>135</v>
      </c>
      <c r="H8" s="119"/>
      <c r="I8" s="119"/>
      <c r="J8" s="119"/>
      <c r="K8" s="119"/>
    </row>
    <row r="9" spans="1:11" s="147" customFormat="1">
      <c r="A9" s="190"/>
      <c r="B9" s="192"/>
      <c r="C9" s="120" t="s">
        <v>64</v>
      </c>
      <c r="D9" s="121" t="s">
        <v>65</v>
      </c>
      <c r="E9" s="121" t="s">
        <v>66</v>
      </c>
      <c r="F9" s="121" t="s">
        <v>68</v>
      </c>
      <c r="G9" s="122" t="s">
        <v>8</v>
      </c>
      <c r="H9" s="123" t="s">
        <v>196</v>
      </c>
      <c r="I9" s="121" t="s">
        <v>197</v>
      </c>
      <c r="J9" s="121" t="s">
        <v>198</v>
      </c>
      <c r="K9" s="124" t="s">
        <v>68</v>
      </c>
    </row>
    <row r="10" spans="1:11">
      <c r="A10" s="125"/>
      <c r="B10" s="126"/>
      <c r="C10" s="126"/>
      <c r="D10" s="126"/>
      <c r="E10" s="126"/>
      <c r="F10" s="126"/>
      <c r="G10" s="127"/>
      <c r="H10" s="127"/>
      <c r="I10" s="127"/>
      <c r="J10" s="127"/>
      <c r="K10" s="128"/>
    </row>
    <row r="11" spans="1:11" s="148" customFormat="1" ht="15">
      <c r="A11" s="146" t="s">
        <v>8</v>
      </c>
      <c r="B11" s="129">
        <f>SUM(B13:B26)</f>
        <v>3399</v>
      </c>
      <c r="C11" s="129">
        <f t="shared" ref="C11:F11" si="0">SUM(C13:C26)</f>
        <v>1782</v>
      </c>
      <c r="D11" s="129">
        <f t="shared" si="0"/>
        <v>976</v>
      </c>
      <c r="E11" s="129">
        <f t="shared" si="0"/>
        <v>294</v>
      </c>
      <c r="F11" s="129">
        <f t="shared" si="0"/>
        <v>347</v>
      </c>
      <c r="G11" s="130" t="s">
        <v>136</v>
      </c>
      <c r="H11" s="130" t="s">
        <v>137</v>
      </c>
      <c r="I11" s="130" t="s">
        <v>136</v>
      </c>
      <c r="J11" s="130" t="s">
        <v>138</v>
      </c>
      <c r="K11" s="131" t="s">
        <v>137</v>
      </c>
    </row>
    <row r="12" spans="1:11">
      <c r="A12" s="132"/>
      <c r="B12" s="133"/>
      <c r="C12" s="133"/>
      <c r="D12" s="133"/>
      <c r="E12" s="133"/>
      <c r="F12" s="133"/>
      <c r="G12" s="134"/>
      <c r="H12" s="134"/>
      <c r="I12" s="134"/>
      <c r="J12" s="134"/>
      <c r="K12" s="135"/>
    </row>
    <row r="13" spans="1:11">
      <c r="A13" s="132" t="s">
        <v>139</v>
      </c>
      <c r="B13" s="136">
        <f t="shared" ref="B13:B26" si="1">SUM(C13:F13)</f>
        <v>1466</v>
      </c>
      <c r="C13" s="136">
        <v>814</v>
      </c>
      <c r="D13" s="136">
        <v>422</v>
      </c>
      <c r="E13" s="136">
        <v>86</v>
      </c>
      <c r="F13" s="136">
        <v>144</v>
      </c>
      <c r="G13" s="134" t="s">
        <v>140</v>
      </c>
      <c r="H13" s="134" t="s">
        <v>140</v>
      </c>
      <c r="I13" s="134" t="s">
        <v>140</v>
      </c>
      <c r="J13" s="134" t="s">
        <v>141</v>
      </c>
      <c r="K13" s="135" t="s">
        <v>142</v>
      </c>
    </row>
    <row r="14" spans="1:11">
      <c r="A14" s="137" t="s">
        <v>143</v>
      </c>
      <c r="B14" s="136">
        <f t="shared" si="1"/>
        <v>117</v>
      </c>
      <c r="C14" s="136">
        <v>53</v>
      </c>
      <c r="D14" s="136">
        <v>33</v>
      </c>
      <c r="E14" s="136">
        <v>6</v>
      </c>
      <c r="F14" s="136">
        <v>25</v>
      </c>
      <c r="G14" s="134" t="s">
        <v>144</v>
      </c>
      <c r="H14" s="134" t="s">
        <v>145</v>
      </c>
      <c r="I14" s="134" t="s">
        <v>145</v>
      </c>
      <c r="J14" s="134" t="s">
        <v>144</v>
      </c>
      <c r="K14" s="135" t="s">
        <v>146</v>
      </c>
    </row>
    <row r="15" spans="1:11">
      <c r="A15" s="137" t="s">
        <v>147</v>
      </c>
      <c r="B15" s="136">
        <f t="shared" si="1"/>
        <v>106</v>
      </c>
      <c r="C15" s="136">
        <v>61</v>
      </c>
      <c r="D15" s="136">
        <v>30</v>
      </c>
      <c r="E15" s="138">
        <v>11</v>
      </c>
      <c r="F15" s="136">
        <v>4</v>
      </c>
      <c r="G15" s="134" t="s">
        <v>148</v>
      </c>
      <c r="H15" s="134" t="s">
        <v>149</v>
      </c>
      <c r="I15" s="134" t="s">
        <v>149</v>
      </c>
      <c r="J15" s="134" t="s">
        <v>148</v>
      </c>
      <c r="K15" s="135" t="s">
        <v>148</v>
      </c>
    </row>
    <row r="16" spans="1:11">
      <c r="A16" s="137" t="s">
        <v>150</v>
      </c>
      <c r="B16" s="136">
        <f t="shared" si="1"/>
        <v>88</v>
      </c>
      <c r="C16" s="136">
        <v>40</v>
      </c>
      <c r="D16" s="136">
        <v>19</v>
      </c>
      <c r="E16" s="136">
        <v>15</v>
      </c>
      <c r="F16" s="136">
        <v>14</v>
      </c>
      <c r="G16" s="134" t="s">
        <v>151</v>
      </c>
      <c r="H16" s="134" t="s">
        <v>152</v>
      </c>
      <c r="I16" s="134" t="s">
        <v>153</v>
      </c>
      <c r="J16" s="134" t="s">
        <v>154</v>
      </c>
      <c r="K16" s="135" t="s">
        <v>155</v>
      </c>
    </row>
    <row r="17" spans="1:11">
      <c r="A17" s="137" t="s">
        <v>156</v>
      </c>
      <c r="B17" s="136">
        <f t="shared" si="1"/>
        <v>66</v>
      </c>
      <c r="C17" s="136">
        <v>27</v>
      </c>
      <c r="D17" s="136">
        <v>20</v>
      </c>
      <c r="E17" s="136">
        <v>6</v>
      </c>
      <c r="F17" s="136">
        <v>13</v>
      </c>
      <c r="G17" s="134" t="s">
        <v>157</v>
      </c>
      <c r="H17" s="134" t="s">
        <v>158</v>
      </c>
      <c r="I17" s="134" t="s">
        <v>145</v>
      </c>
      <c r="J17" s="134" t="s">
        <v>146</v>
      </c>
      <c r="K17" s="135" t="s">
        <v>145</v>
      </c>
    </row>
    <row r="18" spans="1:11">
      <c r="A18" s="139" t="s">
        <v>159</v>
      </c>
      <c r="B18" s="136">
        <f t="shared" si="1"/>
        <v>92</v>
      </c>
      <c r="C18" s="136">
        <v>52</v>
      </c>
      <c r="D18" s="136">
        <v>29</v>
      </c>
      <c r="E18" s="136">
        <v>2</v>
      </c>
      <c r="F18" s="136">
        <v>9</v>
      </c>
      <c r="G18" s="134" t="s">
        <v>160</v>
      </c>
      <c r="H18" s="134" t="s">
        <v>161</v>
      </c>
      <c r="I18" s="134" t="s">
        <v>160</v>
      </c>
      <c r="J18" s="134" t="s">
        <v>136</v>
      </c>
      <c r="K18" s="135" t="s">
        <v>162</v>
      </c>
    </row>
    <row r="19" spans="1:11">
      <c r="A19" s="137" t="s">
        <v>14</v>
      </c>
      <c r="B19" s="136">
        <f t="shared" si="1"/>
        <v>62</v>
      </c>
      <c r="C19" s="136">
        <v>40</v>
      </c>
      <c r="D19" s="136">
        <v>17</v>
      </c>
      <c r="E19" s="136">
        <v>1</v>
      </c>
      <c r="F19" s="136">
        <v>4</v>
      </c>
      <c r="G19" s="134" t="s">
        <v>163</v>
      </c>
      <c r="H19" s="134" t="s">
        <v>164</v>
      </c>
      <c r="I19" s="134" t="s">
        <v>136</v>
      </c>
      <c r="J19" s="134" t="s">
        <v>136</v>
      </c>
      <c r="K19" s="135" t="s">
        <v>138</v>
      </c>
    </row>
    <row r="20" spans="1:11">
      <c r="A20" s="137" t="s">
        <v>165</v>
      </c>
      <c r="B20" s="136">
        <f t="shared" si="1"/>
        <v>173</v>
      </c>
      <c r="C20" s="136">
        <v>97</v>
      </c>
      <c r="D20" s="136">
        <v>55</v>
      </c>
      <c r="E20" s="136">
        <v>3</v>
      </c>
      <c r="F20" s="136">
        <v>18</v>
      </c>
      <c r="G20" s="134" t="s">
        <v>166</v>
      </c>
      <c r="H20" s="134" t="s">
        <v>167</v>
      </c>
      <c r="I20" s="134" t="s">
        <v>166</v>
      </c>
      <c r="J20" s="134" t="s">
        <v>168</v>
      </c>
      <c r="K20" s="135" t="s">
        <v>163</v>
      </c>
    </row>
    <row r="21" spans="1:11">
      <c r="A21" s="137" t="s">
        <v>169</v>
      </c>
      <c r="B21" s="136">
        <f t="shared" si="1"/>
        <v>307</v>
      </c>
      <c r="C21" s="136">
        <v>143</v>
      </c>
      <c r="D21" s="136">
        <v>138</v>
      </c>
      <c r="E21" s="136">
        <v>0</v>
      </c>
      <c r="F21" s="136">
        <v>26</v>
      </c>
      <c r="G21" s="134" t="s">
        <v>170</v>
      </c>
      <c r="H21" s="134" t="s">
        <v>144</v>
      </c>
      <c r="I21" s="134" t="s">
        <v>146</v>
      </c>
      <c r="J21" s="140" t="s">
        <v>171</v>
      </c>
      <c r="K21" s="135" t="s">
        <v>145</v>
      </c>
    </row>
    <row r="22" spans="1:11">
      <c r="A22" s="137" t="s">
        <v>172</v>
      </c>
      <c r="B22" s="136">
        <f t="shared" si="1"/>
        <v>128</v>
      </c>
      <c r="C22" s="136">
        <v>82</v>
      </c>
      <c r="D22" s="136">
        <v>32</v>
      </c>
      <c r="E22" s="136">
        <v>2</v>
      </c>
      <c r="F22" s="136">
        <v>12</v>
      </c>
      <c r="G22" s="134" t="s">
        <v>144</v>
      </c>
      <c r="H22" s="134" t="s">
        <v>145</v>
      </c>
      <c r="I22" s="134" t="s">
        <v>170</v>
      </c>
      <c r="J22" s="134" t="s">
        <v>173</v>
      </c>
      <c r="K22" s="135" t="s">
        <v>144</v>
      </c>
    </row>
    <row r="23" spans="1:11">
      <c r="A23" s="137" t="s">
        <v>174</v>
      </c>
      <c r="B23" s="136">
        <f t="shared" si="1"/>
        <v>119</v>
      </c>
      <c r="C23" s="136">
        <v>71</v>
      </c>
      <c r="D23" s="136">
        <v>33</v>
      </c>
      <c r="E23" s="136">
        <v>2</v>
      </c>
      <c r="F23" s="136">
        <v>13</v>
      </c>
      <c r="G23" s="134" t="s">
        <v>148</v>
      </c>
      <c r="H23" s="134" t="s">
        <v>175</v>
      </c>
      <c r="I23" s="134" t="s">
        <v>148</v>
      </c>
      <c r="J23" s="134" t="s">
        <v>176</v>
      </c>
      <c r="K23" s="135" t="s">
        <v>168</v>
      </c>
    </row>
    <row r="24" spans="1:11">
      <c r="A24" s="137" t="s">
        <v>177</v>
      </c>
      <c r="B24" s="136">
        <f t="shared" si="1"/>
        <v>237</v>
      </c>
      <c r="C24" s="136">
        <v>98</v>
      </c>
      <c r="D24" s="136">
        <v>46</v>
      </c>
      <c r="E24" s="136">
        <v>83</v>
      </c>
      <c r="F24" s="136">
        <v>10</v>
      </c>
      <c r="G24" s="134" t="s">
        <v>148</v>
      </c>
      <c r="H24" s="134" t="s">
        <v>175</v>
      </c>
      <c r="I24" s="134" t="s">
        <v>148</v>
      </c>
      <c r="J24" s="134" t="s">
        <v>176</v>
      </c>
      <c r="K24" s="135" t="s">
        <v>168</v>
      </c>
    </row>
    <row r="25" spans="1:11">
      <c r="A25" s="137" t="s">
        <v>178</v>
      </c>
      <c r="B25" s="136">
        <f t="shared" si="1"/>
        <v>98</v>
      </c>
      <c r="C25" s="136">
        <v>45</v>
      </c>
      <c r="D25" s="136">
        <v>44</v>
      </c>
      <c r="E25" s="136">
        <v>2</v>
      </c>
      <c r="F25" s="136">
        <v>7</v>
      </c>
      <c r="G25" s="134" t="s">
        <v>148</v>
      </c>
      <c r="H25" s="134" t="s">
        <v>175</v>
      </c>
      <c r="I25" s="134" t="s">
        <v>149</v>
      </c>
      <c r="J25" s="134" t="s">
        <v>179</v>
      </c>
      <c r="K25" s="135" t="s">
        <v>148</v>
      </c>
    </row>
    <row r="26" spans="1:11">
      <c r="A26" s="137" t="s">
        <v>180</v>
      </c>
      <c r="B26" s="136">
        <f t="shared" si="1"/>
        <v>340</v>
      </c>
      <c r="C26" s="136">
        <v>159</v>
      </c>
      <c r="D26" s="136">
        <v>58</v>
      </c>
      <c r="E26" s="136">
        <v>75</v>
      </c>
      <c r="F26" s="136">
        <v>48</v>
      </c>
      <c r="G26" s="134" t="s">
        <v>181</v>
      </c>
      <c r="H26" s="134" t="s">
        <v>157</v>
      </c>
      <c r="I26" s="134" t="s">
        <v>158</v>
      </c>
      <c r="J26" s="134" t="s">
        <v>157</v>
      </c>
      <c r="K26" s="135" t="s">
        <v>158</v>
      </c>
    </row>
    <row r="27" spans="1:11" s="149" customFormat="1">
      <c r="A27" s="141"/>
      <c r="B27" s="142"/>
      <c r="C27" s="143"/>
      <c r="D27" s="143"/>
      <c r="E27" s="143"/>
      <c r="F27" s="143"/>
      <c r="G27" s="144"/>
      <c r="H27" s="144"/>
      <c r="I27" s="144"/>
      <c r="J27" s="144"/>
      <c r="K27" s="145"/>
    </row>
    <row r="28" spans="1:11">
      <c r="A28" s="151" t="s">
        <v>22</v>
      </c>
      <c r="B28" s="150"/>
      <c r="C28" s="150"/>
      <c r="D28" s="150"/>
      <c r="E28" s="150"/>
      <c r="F28" s="150"/>
    </row>
    <row r="29" spans="1:11"/>
    <row r="30" spans="1:11" hidden="1"/>
  </sheetData>
  <mergeCells count="2">
    <mergeCell ref="A8:A9"/>
    <mergeCell ref="B8:B9"/>
  </mergeCells>
  <printOptions horizontalCentered="1" verticalCentered="1"/>
  <pageMargins left="0" right="0" top="0" bottom="0" header="0" footer="0"/>
  <pageSetup paperSize="223" scale="4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Indice</vt:lpstr>
      <vt:lpstr>c-1</vt:lpstr>
      <vt:lpstr>c-2</vt:lpstr>
      <vt:lpstr>c-3</vt:lpstr>
      <vt:lpstr>c-4</vt:lpstr>
      <vt:lpstr>c-5</vt:lpstr>
      <vt:lpstr>c-6</vt:lpstr>
      <vt:lpstr>'c-1'!Print_Area</vt:lpstr>
      <vt:lpstr>'c-2'!Print_Area</vt:lpstr>
      <vt:lpstr>'c-3'!Print_Area</vt:lpstr>
      <vt:lpstr>'c-4'!Print_Area</vt:lpstr>
      <vt:lpstr>'c-5'!Print_Area</vt:lpstr>
      <vt:lpstr>'c-6'!Print_Area</vt:lpstr>
      <vt:lpstr>Indice!Print_Area</vt:lpstr>
      <vt:lpstr>'c-3'!Print_Titles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</dc:creator>
  <cp:lastModifiedBy>Jesus</cp:lastModifiedBy>
  <cp:lastPrinted>2016-11-30T23:08:34Z</cp:lastPrinted>
  <dcterms:created xsi:type="dcterms:W3CDTF">2016-06-14T05:45:00Z</dcterms:created>
  <dcterms:modified xsi:type="dcterms:W3CDTF">2020-05-10T18:38:46Z</dcterms:modified>
</cp:coreProperties>
</file>