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ística\Anuarios\ANUARIO 2017\Para publicar\Contravenciones\"/>
    </mc:Choice>
  </mc:AlternateContent>
  <xr:revisionPtr revIDLastSave="0" documentId="8_{4C3A461D-38B3-4518-92D3-9BB330D499AA}" xr6:coauthVersionLast="36" xr6:coauthVersionMax="36" xr10:uidLastSave="{00000000-0000-0000-0000-000000000000}"/>
  <bookViews>
    <workbookView xWindow="0" yWindow="0" windowWidth="28800" windowHeight="11925" activeTab="7" xr2:uid="{00000000-000D-0000-FFFF-FFFF00000000}"/>
  </bookViews>
  <sheets>
    <sheet name="Índice" sheetId="1" r:id="rId1"/>
    <sheet name="c-1" sheetId="2" r:id="rId2"/>
    <sheet name="c-2" sheetId="3" r:id="rId3"/>
    <sheet name="c-3" sheetId="4" r:id="rId4"/>
    <sheet name="c-4" sheetId="5" r:id="rId5"/>
    <sheet name="c-5" sheetId="6" r:id="rId6"/>
    <sheet name="c-6" sheetId="7" r:id="rId7"/>
    <sheet name="c-7" sheetId="8" r:id="rId8"/>
  </sheets>
  <externalReferences>
    <externalReference r:id="rId9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8" l="1"/>
  <c r="B80" i="7" l="1"/>
  <c r="B79" i="7"/>
  <c r="B78" i="7"/>
  <c r="B77" i="7"/>
  <c r="B76" i="7"/>
  <c r="B74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CN14" i="7"/>
  <c r="CM14" i="7"/>
  <c r="CL14" i="7"/>
  <c r="CJ14" i="7"/>
  <c r="CI14" i="7"/>
  <c r="CH14" i="7"/>
  <c r="CF14" i="7"/>
  <c r="CE14" i="7"/>
  <c r="CD14" i="7"/>
  <c r="CC14" i="7"/>
  <c r="CB14" i="7"/>
  <c r="BZ14" i="7"/>
  <c r="BY14" i="7"/>
  <c r="BW14" i="7"/>
  <c r="BV14" i="7"/>
  <c r="BU14" i="7"/>
  <c r="BT14" i="7"/>
  <c r="BS14" i="7"/>
  <c r="BR14" i="7"/>
  <c r="BQ14" i="7"/>
  <c r="BP14" i="7"/>
  <c r="BN14" i="7"/>
  <c r="BM14" i="7"/>
  <c r="BL14" i="7"/>
  <c r="BK14" i="7"/>
  <c r="BJ14" i="7"/>
  <c r="BI14" i="7"/>
  <c r="BG14" i="7"/>
  <c r="BF14" i="7"/>
  <c r="BE14" i="7"/>
  <c r="BD14" i="7"/>
  <c r="BC14" i="7"/>
  <c r="BB14" i="7"/>
  <c r="AZ14" i="7"/>
  <c r="AY14" i="7"/>
  <c r="AX14" i="7"/>
  <c r="AW14" i="7"/>
  <c r="AV14" i="7"/>
  <c r="AU14" i="7"/>
  <c r="AS14" i="7"/>
  <c r="AR14" i="7"/>
  <c r="AQ14" i="7"/>
  <c r="AP14" i="7"/>
  <c r="AO14" i="7"/>
  <c r="AN14" i="7"/>
  <c r="AM14" i="7"/>
  <c r="AK14" i="7"/>
  <c r="AJ14" i="7"/>
  <c r="AI14" i="7"/>
  <c r="AH14" i="7"/>
  <c r="AG14" i="7"/>
  <c r="AF14" i="7"/>
  <c r="AD14" i="7"/>
  <c r="AC14" i="7"/>
  <c r="AB14" i="7"/>
  <c r="AA14" i="7"/>
  <c r="Z14" i="7"/>
  <c r="X14" i="7"/>
  <c r="W14" i="7"/>
  <c r="V14" i="7"/>
  <c r="U14" i="7"/>
  <c r="T14" i="7"/>
  <c r="R14" i="7"/>
  <c r="Q14" i="7"/>
  <c r="P14" i="7"/>
  <c r="O14" i="7"/>
  <c r="N14" i="7"/>
  <c r="M14" i="7"/>
  <c r="K14" i="7"/>
  <c r="I14" i="7"/>
  <c r="H14" i="7"/>
  <c r="G14" i="7"/>
  <c r="F14" i="7"/>
  <c r="E14" i="7"/>
  <c r="D14" i="7"/>
  <c r="C14" i="7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D88" i="6"/>
  <c r="C88" i="6"/>
  <c r="V80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C64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V13" i="6"/>
  <c r="U13" i="6"/>
  <c r="T13" i="6"/>
  <c r="S13" i="6"/>
  <c r="R13" i="6"/>
  <c r="Q13" i="6"/>
  <c r="P13" i="6"/>
  <c r="O13" i="6"/>
  <c r="N13" i="6"/>
  <c r="N11" i="6" s="1"/>
  <c r="M13" i="6"/>
  <c r="L13" i="6"/>
  <c r="K13" i="6"/>
  <c r="J13" i="6"/>
  <c r="I13" i="6"/>
  <c r="H13" i="6"/>
  <c r="G13" i="6"/>
  <c r="G11" i="6" s="1"/>
  <c r="F13" i="6"/>
  <c r="E13" i="6"/>
  <c r="E11" i="6" s="1"/>
  <c r="D13" i="6"/>
  <c r="C13" i="6"/>
  <c r="B117" i="6"/>
  <c r="B116" i="6"/>
  <c r="B115" i="6"/>
  <c r="B112" i="6"/>
  <c r="B111" i="6"/>
  <c r="B110" i="6"/>
  <c r="B107" i="6"/>
  <c r="B106" i="6"/>
  <c r="B105" i="6"/>
  <c r="B104" i="6"/>
  <c r="B103" i="6"/>
  <c r="B100" i="6"/>
  <c r="B96" i="6"/>
  <c r="B95" i="6"/>
  <c r="B94" i="6"/>
  <c r="B93" i="6"/>
  <c r="B92" i="6"/>
  <c r="B91" i="6"/>
  <c r="B90" i="6"/>
  <c r="B89" i="6"/>
  <c r="B86" i="6"/>
  <c r="B85" i="6"/>
  <c r="B84" i="6"/>
  <c r="B83" i="6"/>
  <c r="B82" i="6"/>
  <c r="B78" i="6"/>
  <c r="B77" i="6"/>
  <c r="B76" i="6"/>
  <c r="B75" i="6"/>
  <c r="B74" i="6"/>
  <c r="B73" i="6"/>
  <c r="B70" i="6"/>
  <c r="B69" i="6"/>
  <c r="B68" i="6"/>
  <c r="B67" i="6"/>
  <c r="B66" i="6"/>
  <c r="B62" i="6"/>
  <c r="B61" i="6"/>
  <c r="B60" i="6"/>
  <c r="B59" i="6"/>
  <c r="B58" i="6"/>
  <c r="B57" i="6"/>
  <c r="B53" i="6"/>
  <c r="B52" i="6"/>
  <c r="B51" i="6"/>
  <c r="B50" i="6"/>
  <c r="B49" i="6"/>
  <c r="B48" i="6"/>
  <c r="B45" i="6"/>
  <c r="B44" i="6"/>
  <c r="B43" i="6"/>
  <c r="B42" i="6"/>
  <c r="B41" i="6"/>
  <c r="B38" i="6"/>
  <c r="B37" i="6"/>
  <c r="B36" i="6"/>
  <c r="B35" i="6"/>
  <c r="B31" i="6"/>
  <c r="B30" i="6"/>
  <c r="B29" i="6"/>
  <c r="B28" i="6"/>
  <c r="B27" i="6"/>
  <c r="B26" i="6"/>
  <c r="B23" i="6"/>
  <c r="B22" i="6" s="1"/>
  <c r="B20" i="6"/>
  <c r="B19" i="6"/>
  <c r="B18" i="6"/>
  <c r="B17" i="6"/>
  <c r="B16" i="6"/>
  <c r="B15" i="6"/>
  <c r="T11" i="6"/>
  <c r="B14" i="6"/>
  <c r="V11" i="6"/>
  <c r="E100" i="5"/>
  <c r="D100" i="5"/>
  <c r="C100" i="5"/>
  <c r="E99" i="5"/>
  <c r="D99" i="5"/>
  <c r="C99" i="5"/>
  <c r="E98" i="5"/>
  <c r="D98" i="5"/>
  <c r="C98" i="5"/>
  <c r="E97" i="5"/>
  <c r="D97" i="5"/>
  <c r="C97" i="5"/>
  <c r="E96" i="5"/>
  <c r="D96" i="5"/>
  <c r="C96" i="5"/>
  <c r="E95" i="5"/>
  <c r="E94" i="5" s="1"/>
  <c r="D95" i="5"/>
  <c r="C95" i="5"/>
  <c r="B95" i="5" s="1"/>
  <c r="E92" i="5"/>
  <c r="D92" i="5"/>
  <c r="C92" i="5"/>
  <c r="E91" i="5"/>
  <c r="D91" i="5"/>
  <c r="C91" i="5"/>
  <c r="E90" i="5"/>
  <c r="D90" i="5"/>
  <c r="C90" i="5"/>
  <c r="E89" i="5"/>
  <c r="D89" i="5"/>
  <c r="C89" i="5"/>
  <c r="E88" i="5"/>
  <c r="D88" i="5"/>
  <c r="C88" i="5"/>
  <c r="E87" i="5"/>
  <c r="D87" i="5"/>
  <c r="C87" i="5"/>
  <c r="E86" i="5"/>
  <c r="D86" i="5"/>
  <c r="C86" i="5"/>
  <c r="E85" i="5"/>
  <c r="D85" i="5"/>
  <c r="C85" i="5"/>
  <c r="E84" i="5"/>
  <c r="D84" i="5"/>
  <c r="C84" i="5"/>
  <c r="E83" i="5"/>
  <c r="D83" i="5"/>
  <c r="C83" i="5"/>
  <c r="E82" i="5"/>
  <c r="D82" i="5"/>
  <c r="C82" i="5"/>
  <c r="E81" i="5"/>
  <c r="D81" i="5"/>
  <c r="C81" i="5"/>
  <c r="E80" i="5"/>
  <c r="D80" i="5"/>
  <c r="C80" i="5"/>
  <c r="E79" i="5"/>
  <c r="D79" i="5"/>
  <c r="C79" i="5"/>
  <c r="E76" i="5"/>
  <c r="D76" i="5"/>
  <c r="C76" i="5"/>
  <c r="E75" i="5"/>
  <c r="D75" i="5"/>
  <c r="C75" i="5"/>
  <c r="E74" i="5"/>
  <c r="D74" i="5"/>
  <c r="C74" i="5"/>
  <c r="E73" i="5"/>
  <c r="D73" i="5"/>
  <c r="C73" i="5"/>
  <c r="E72" i="5"/>
  <c r="D72" i="5"/>
  <c r="C72" i="5"/>
  <c r="E71" i="5"/>
  <c r="D71" i="5"/>
  <c r="C71" i="5"/>
  <c r="E70" i="5"/>
  <c r="B70" i="5" s="1"/>
  <c r="D70" i="5"/>
  <c r="C70" i="5"/>
  <c r="E69" i="5"/>
  <c r="D69" i="5"/>
  <c r="C69" i="5"/>
  <c r="E68" i="5"/>
  <c r="D68" i="5"/>
  <c r="C68" i="5"/>
  <c r="E67" i="5"/>
  <c r="D67" i="5"/>
  <c r="C67" i="5"/>
  <c r="E66" i="5"/>
  <c r="B66" i="5" s="1"/>
  <c r="D66" i="5"/>
  <c r="C66" i="5"/>
  <c r="E65" i="5"/>
  <c r="D65" i="5"/>
  <c r="D64" i="5" s="1"/>
  <c r="C65" i="5"/>
  <c r="E62" i="5"/>
  <c r="D62" i="5"/>
  <c r="C62" i="5"/>
  <c r="E61" i="5"/>
  <c r="D61" i="5"/>
  <c r="C61" i="5"/>
  <c r="E60" i="5"/>
  <c r="D60" i="5"/>
  <c r="C60" i="5"/>
  <c r="E59" i="5"/>
  <c r="D59" i="5"/>
  <c r="C59" i="5"/>
  <c r="E58" i="5"/>
  <c r="D58" i="5"/>
  <c r="C58" i="5"/>
  <c r="E57" i="5"/>
  <c r="D57" i="5"/>
  <c r="C57" i="5"/>
  <c r="E54" i="5"/>
  <c r="D54" i="5"/>
  <c r="C54" i="5"/>
  <c r="E53" i="5"/>
  <c r="D53" i="5"/>
  <c r="C53" i="5"/>
  <c r="E52" i="5"/>
  <c r="D52" i="5"/>
  <c r="C52" i="5"/>
  <c r="E51" i="5"/>
  <c r="D51" i="5"/>
  <c r="C51" i="5"/>
  <c r="E50" i="5"/>
  <c r="D50" i="5"/>
  <c r="C50" i="5"/>
  <c r="E49" i="5"/>
  <c r="D49" i="5"/>
  <c r="C49" i="5"/>
  <c r="E48" i="5"/>
  <c r="D48" i="5"/>
  <c r="C48" i="5"/>
  <c r="E45" i="5"/>
  <c r="D45" i="5"/>
  <c r="C45" i="5"/>
  <c r="E44" i="5"/>
  <c r="D44" i="5"/>
  <c r="C44" i="5"/>
  <c r="E43" i="5"/>
  <c r="D43" i="5"/>
  <c r="C43" i="5"/>
  <c r="E42" i="5"/>
  <c r="D42" i="5"/>
  <c r="C42" i="5"/>
  <c r="E41" i="5"/>
  <c r="D41" i="5"/>
  <c r="C41" i="5"/>
  <c r="E40" i="5"/>
  <c r="D40" i="5"/>
  <c r="C40" i="5"/>
  <c r="E39" i="5"/>
  <c r="D39" i="5"/>
  <c r="C39" i="5"/>
  <c r="E38" i="5"/>
  <c r="D38" i="5"/>
  <c r="C38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B33" i="5" s="1"/>
  <c r="D33" i="5"/>
  <c r="C33" i="5"/>
  <c r="E32" i="5"/>
  <c r="D32" i="5"/>
  <c r="C32" i="5"/>
  <c r="E31" i="5"/>
  <c r="D31" i="5"/>
  <c r="C31" i="5"/>
  <c r="E30" i="5"/>
  <c r="D30" i="5"/>
  <c r="C30" i="5"/>
  <c r="E27" i="5"/>
  <c r="D27" i="5"/>
  <c r="C27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B15" i="5" s="1"/>
  <c r="E14" i="5"/>
  <c r="D14" i="5"/>
  <c r="C14" i="5"/>
  <c r="E13" i="5"/>
  <c r="B13" i="5" s="1"/>
  <c r="D13" i="5"/>
  <c r="C13" i="5"/>
  <c r="G100" i="4"/>
  <c r="G99" i="4"/>
  <c r="G98" i="4"/>
  <c r="G97" i="4"/>
  <c r="G96" i="4"/>
  <c r="G95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6" i="4"/>
  <c r="G75" i="4"/>
  <c r="G74" i="4"/>
  <c r="G73" i="4"/>
  <c r="G72" i="4"/>
  <c r="G71" i="4"/>
  <c r="G70" i="4"/>
  <c r="G69" i="4"/>
  <c r="G68" i="4"/>
  <c r="G67" i="4"/>
  <c r="G66" i="4"/>
  <c r="G65" i="4"/>
  <c r="G62" i="4"/>
  <c r="G61" i="4"/>
  <c r="G60" i="4"/>
  <c r="G59" i="4"/>
  <c r="G58" i="4"/>
  <c r="G57" i="4"/>
  <c r="G54" i="4"/>
  <c r="G53" i="4"/>
  <c r="G52" i="4"/>
  <c r="G51" i="4"/>
  <c r="G50" i="4"/>
  <c r="G49" i="4"/>
  <c r="G48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L100" i="4"/>
  <c r="K100" i="4"/>
  <c r="J100" i="4"/>
  <c r="I100" i="4"/>
  <c r="H100" i="4"/>
  <c r="L99" i="4"/>
  <c r="K99" i="4"/>
  <c r="J99" i="4"/>
  <c r="I99" i="4"/>
  <c r="H99" i="4"/>
  <c r="L98" i="4"/>
  <c r="K98" i="4"/>
  <c r="J98" i="4"/>
  <c r="I98" i="4"/>
  <c r="H98" i="4"/>
  <c r="L97" i="4"/>
  <c r="K97" i="4"/>
  <c r="J97" i="4"/>
  <c r="I97" i="4"/>
  <c r="H97" i="4"/>
  <c r="L96" i="4"/>
  <c r="K96" i="4"/>
  <c r="J96" i="4"/>
  <c r="I96" i="4"/>
  <c r="H96" i="4"/>
  <c r="L95" i="4"/>
  <c r="K95" i="4"/>
  <c r="J95" i="4"/>
  <c r="I95" i="4"/>
  <c r="H95" i="4"/>
  <c r="L92" i="4"/>
  <c r="K92" i="4"/>
  <c r="J92" i="4"/>
  <c r="I92" i="4"/>
  <c r="H92" i="4"/>
  <c r="L91" i="4"/>
  <c r="K91" i="4"/>
  <c r="J91" i="4"/>
  <c r="I91" i="4"/>
  <c r="H91" i="4"/>
  <c r="L90" i="4"/>
  <c r="K90" i="4"/>
  <c r="J90" i="4"/>
  <c r="I90" i="4"/>
  <c r="H90" i="4"/>
  <c r="L89" i="4"/>
  <c r="K89" i="4"/>
  <c r="J89" i="4"/>
  <c r="I89" i="4"/>
  <c r="H89" i="4"/>
  <c r="L88" i="4"/>
  <c r="K88" i="4"/>
  <c r="J88" i="4"/>
  <c r="I88" i="4"/>
  <c r="H88" i="4"/>
  <c r="L87" i="4"/>
  <c r="K87" i="4"/>
  <c r="J87" i="4"/>
  <c r="I87" i="4"/>
  <c r="H87" i="4"/>
  <c r="L86" i="4"/>
  <c r="K86" i="4"/>
  <c r="J86" i="4"/>
  <c r="I86" i="4"/>
  <c r="H86" i="4"/>
  <c r="L85" i="4"/>
  <c r="K85" i="4"/>
  <c r="J85" i="4"/>
  <c r="I85" i="4"/>
  <c r="H85" i="4"/>
  <c r="L84" i="4"/>
  <c r="K84" i="4"/>
  <c r="J84" i="4"/>
  <c r="I84" i="4"/>
  <c r="H84" i="4"/>
  <c r="L83" i="4"/>
  <c r="K83" i="4"/>
  <c r="J83" i="4"/>
  <c r="I83" i="4"/>
  <c r="H83" i="4"/>
  <c r="L82" i="4"/>
  <c r="K82" i="4"/>
  <c r="J82" i="4"/>
  <c r="I82" i="4"/>
  <c r="H82" i="4"/>
  <c r="L81" i="4"/>
  <c r="K81" i="4"/>
  <c r="J81" i="4"/>
  <c r="I81" i="4"/>
  <c r="H81" i="4"/>
  <c r="L80" i="4"/>
  <c r="K80" i="4"/>
  <c r="J80" i="4"/>
  <c r="I80" i="4"/>
  <c r="H80" i="4"/>
  <c r="L79" i="4"/>
  <c r="K79" i="4"/>
  <c r="J79" i="4"/>
  <c r="I79" i="4"/>
  <c r="H79" i="4"/>
  <c r="L76" i="4"/>
  <c r="K76" i="4"/>
  <c r="J76" i="4"/>
  <c r="I76" i="4"/>
  <c r="H76" i="4"/>
  <c r="L75" i="4"/>
  <c r="K75" i="4"/>
  <c r="J75" i="4"/>
  <c r="I75" i="4"/>
  <c r="H75" i="4"/>
  <c r="L74" i="4"/>
  <c r="K74" i="4"/>
  <c r="J74" i="4"/>
  <c r="I74" i="4"/>
  <c r="H74" i="4"/>
  <c r="L73" i="4"/>
  <c r="K73" i="4"/>
  <c r="J73" i="4"/>
  <c r="I73" i="4"/>
  <c r="H73" i="4"/>
  <c r="L72" i="4"/>
  <c r="K72" i="4"/>
  <c r="J72" i="4"/>
  <c r="I72" i="4"/>
  <c r="H72" i="4"/>
  <c r="L71" i="4"/>
  <c r="K71" i="4"/>
  <c r="J71" i="4"/>
  <c r="I71" i="4"/>
  <c r="H71" i="4"/>
  <c r="L70" i="4"/>
  <c r="K70" i="4"/>
  <c r="J70" i="4"/>
  <c r="I70" i="4"/>
  <c r="H70" i="4"/>
  <c r="L69" i="4"/>
  <c r="K69" i="4"/>
  <c r="J69" i="4"/>
  <c r="I69" i="4"/>
  <c r="H69" i="4"/>
  <c r="L68" i="4"/>
  <c r="K68" i="4"/>
  <c r="J68" i="4"/>
  <c r="I68" i="4"/>
  <c r="H68" i="4"/>
  <c r="L67" i="4"/>
  <c r="K67" i="4"/>
  <c r="J67" i="4"/>
  <c r="I67" i="4"/>
  <c r="H67" i="4"/>
  <c r="L66" i="4"/>
  <c r="K66" i="4"/>
  <c r="J66" i="4"/>
  <c r="I66" i="4"/>
  <c r="H66" i="4"/>
  <c r="L65" i="4"/>
  <c r="K65" i="4"/>
  <c r="J65" i="4"/>
  <c r="I65" i="4"/>
  <c r="H65" i="4"/>
  <c r="L62" i="4"/>
  <c r="K62" i="4"/>
  <c r="J62" i="4"/>
  <c r="I62" i="4"/>
  <c r="H62" i="4"/>
  <c r="L61" i="4"/>
  <c r="K61" i="4"/>
  <c r="J61" i="4"/>
  <c r="I61" i="4"/>
  <c r="H61" i="4"/>
  <c r="L60" i="4"/>
  <c r="K60" i="4"/>
  <c r="J60" i="4"/>
  <c r="I60" i="4"/>
  <c r="H60" i="4"/>
  <c r="L59" i="4"/>
  <c r="K59" i="4"/>
  <c r="J59" i="4"/>
  <c r="I59" i="4"/>
  <c r="H59" i="4"/>
  <c r="L58" i="4"/>
  <c r="K58" i="4"/>
  <c r="J58" i="4"/>
  <c r="I58" i="4"/>
  <c r="H58" i="4"/>
  <c r="L57" i="4"/>
  <c r="K57" i="4"/>
  <c r="J57" i="4"/>
  <c r="I57" i="4"/>
  <c r="H57" i="4"/>
  <c r="L54" i="4"/>
  <c r="K54" i="4"/>
  <c r="J54" i="4"/>
  <c r="I54" i="4"/>
  <c r="H54" i="4"/>
  <c r="L53" i="4"/>
  <c r="K53" i="4"/>
  <c r="J53" i="4"/>
  <c r="I53" i="4"/>
  <c r="H53" i="4"/>
  <c r="L52" i="4"/>
  <c r="K52" i="4"/>
  <c r="J52" i="4"/>
  <c r="I52" i="4"/>
  <c r="H52" i="4"/>
  <c r="L51" i="4"/>
  <c r="K51" i="4"/>
  <c r="J51" i="4"/>
  <c r="I51" i="4"/>
  <c r="H51" i="4"/>
  <c r="L50" i="4"/>
  <c r="K50" i="4"/>
  <c r="J50" i="4"/>
  <c r="I50" i="4"/>
  <c r="H50" i="4"/>
  <c r="L49" i="4"/>
  <c r="K49" i="4"/>
  <c r="J49" i="4"/>
  <c r="I49" i="4"/>
  <c r="H49" i="4"/>
  <c r="L48" i="4"/>
  <c r="K48" i="4"/>
  <c r="J48" i="4"/>
  <c r="I48" i="4"/>
  <c r="H48" i="4"/>
  <c r="L45" i="4"/>
  <c r="K45" i="4"/>
  <c r="J45" i="4"/>
  <c r="I45" i="4"/>
  <c r="H45" i="4"/>
  <c r="L44" i="4"/>
  <c r="K44" i="4"/>
  <c r="J44" i="4"/>
  <c r="I44" i="4"/>
  <c r="H44" i="4"/>
  <c r="L43" i="4"/>
  <c r="K43" i="4"/>
  <c r="J43" i="4"/>
  <c r="I43" i="4"/>
  <c r="H43" i="4"/>
  <c r="L42" i="4"/>
  <c r="K42" i="4"/>
  <c r="J42" i="4"/>
  <c r="I42" i="4"/>
  <c r="H42" i="4"/>
  <c r="L41" i="4"/>
  <c r="K41" i="4"/>
  <c r="J41" i="4"/>
  <c r="I41" i="4"/>
  <c r="H41" i="4"/>
  <c r="L40" i="4"/>
  <c r="K40" i="4"/>
  <c r="J40" i="4"/>
  <c r="I40" i="4"/>
  <c r="H40" i="4"/>
  <c r="L39" i="4"/>
  <c r="K39" i="4"/>
  <c r="J39" i="4"/>
  <c r="I39" i="4"/>
  <c r="H39" i="4"/>
  <c r="L38" i="4"/>
  <c r="K38" i="4"/>
  <c r="J38" i="4"/>
  <c r="I38" i="4"/>
  <c r="H38" i="4"/>
  <c r="L37" i="4"/>
  <c r="K37" i="4"/>
  <c r="J37" i="4"/>
  <c r="I37" i="4"/>
  <c r="H37" i="4"/>
  <c r="L36" i="4"/>
  <c r="K36" i="4"/>
  <c r="J36" i="4"/>
  <c r="I36" i="4"/>
  <c r="H36" i="4"/>
  <c r="L35" i="4"/>
  <c r="K35" i="4"/>
  <c r="J35" i="4"/>
  <c r="I35" i="4"/>
  <c r="H35" i="4"/>
  <c r="L34" i="4"/>
  <c r="K34" i="4"/>
  <c r="J34" i="4"/>
  <c r="I34" i="4"/>
  <c r="H34" i="4"/>
  <c r="L33" i="4"/>
  <c r="K33" i="4"/>
  <c r="J33" i="4"/>
  <c r="I33" i="4"/>
  <c r="H33" i="4"/>
  <c r="L32" i="4"/>
  <c r="K32" i="4"/>
  <c r="J32" i="4"/>
  <c r="I32" i="4"/>
  <c r="H32" i="4"/>
  <c r="L31" i="4"/>
  <c r="K31" i="4"/>
  <c r="J31" i="4"/>
  <c r="I31" i="4"/>
  <c r="H31" i="4"/>
  <c r="L30" i="4"/>
  <c r="K30" i="4"/>
  <c r="J30" i="4"/>
  <c r="I30" i="4"/>
  <c r="H30" i="4"/>
  <c r="L27" i="4"/>
  <c r="K27" i="4"/>
  <c r="J27" i="4"/>
  <c r="I27" i="4"/>
  <c r="H27" i="4"/>
  <c r="L26" i="4"/>
  <c r="K26" i="4"/>
  <c r="J26" i="4"/>
  <c r="I26" i="4"/>
  <c r="H26" i="4"/>
  <c r="L25" i="4"/>
  <c r="K25" i="4"/>
  <c r="J25" i="4"/>
  <c r="I25" i="4"/>
  <c r="H25" i="4"/>
  <c r="L24" i="4"/>
  <c r="K24" i="4"/>
  <c r="J24" i="4"/>
  <c r="I24" i="4"/>
  <c r="H24" i="4"/>
  <c r="L23" i="4"/>
  <c r="K23" i="4"/>
  <c r="J23" i="4"/>
  <c r="I23" i="4"/>
  <c r="H23" i="4"/>
  <c r="L22" i="4"/>
  <c r="K22" i="4"/>
  <c r="J22" i="4"/>
  <c r="I22" i="4"/>
  <c r="H22" i="4"/>
  <c r="L21" i="4"/>
  <c r="K21" i="4"/>
  <c r="J21" i="4"/>
  <c r="I21" i="4"/>
  <c r="H21" i="4"/>
  <c r="L20" i="4"/>
  <c r="K20" i="4"/>
  <c r="J20" i="4"/>
  <c r="I20" i="4"/>
  <c r="H20" i="4"/>
  <c r="L19" i="4"/>
  <c r="K19" i="4"/>
  <c r="J19" i="4"/>
  <c r="I19" i="4"/>
  <c r="H19" i="4"/>
  <c r="L18" i="4"/>
  <c r="K18" i="4"/>
  <c r="J18" i="4"/>
  <c r="I18" i="4"/>
  <c r="H18" i="4"/>
  <c r="L17" i="4"/>
  <c r="K17" i="4"/>
  <c r="J17" i="4"/>
  <c r="I17" i="4"/>
  <c r="H17" i="4"/>
  <c r="L16" i="4"/>
  <c r="K16" i="4"/>
  <c r="J16" i="4"/>
  <c r="I16" i="4"/>
  <c r="H16" i="4"/>
  <c r="L15" i="4"/>
  <c r="K15" i="4"/>
  <c r="J15" i="4"/>
  <c r="I15" i="4"/>
  <c r="H15" i="4"/>
  <c r="L14" i="4"/>
  <c r="K14" i="4"/>
  <c r="J14" i="4"/>
  <c r="I14" i="4"/>
  <c r="H14" i="4"/>
  <c r="L13" i="4"/>
  <c r="K13" i="4"/>
  <c r="J13" i="4"/>
  <c r="I13" i="4"/>
  <c r="H13" i="4"/>
  <c r="E94" i="4"/>
  <c r="D94" i="4"/>
  <c r="F94" i="4"/>
  <c r="C94" i="4"/>
  <c r="B94" i="4"/>
  <c r="F78" i="4"/>
  <c r="E78" i="4"/>
  <c r="D78" i="4"/>
  <c r="C78" i="4"/>
  <c r="B78" i="4"/>
  <c r="F64" i="4"/>
  <c r="E64" i="4"/>
  <c r="D64" i="4"/>
  <c r="C64" i="4"/>
  <c r="B64" i="4"/>
  <c r="F56" i="4"/>
  <c r="E56" i="4"/>
  <c r="D56" i="4"/>
  <c r="C56" i="4"/>
  <c r="B56" i="4"/>
  <c r="F47" i="4"/>
  <c r="E47" i="4"/>
  <c r="D47" i="4"/>
  <c r="C47" i="4"/>
  <c r="B47" i="4"/>
  <c r="F29" i="4"/>
  <c r="E29" i="4"/>
  <c r="D29" i="4"/>
  <c r="C29" i="4"/>
  <c r="B29" i="4"/>
  <c r="G13" i="4"/>
  <c r="F12" i="4"/>
  <c r="E12" i="4"/>
  <c r="D12" i="4"/>
  <c r="C12" i="4"/>
  <c r="B12" i="4"/>
  <c r="B117" i="3"/>
  <c r="B116" i="3"/>
  <c r="B115" i="3"/>
  <c r="B114" i="3" s="1"/>
  <c r="E114" i="3"/>
  <c r="D114" i="3"/>
  <c r="C114" i="3"/>
  <c r="B112" i="3"/>
  <c r="B109" i="3" s="1"/>
  <c r="B111" i="3"/>
  <c r="B110" i="3"/>
  <c r="E109" i="3"/>
  <c r="D109" i="3"/>
  <c r="C109" i="3"/>
  <c r="B107" i="3"/>
  <c r="B106" i="3"/>
  <c r="B105" i="3"/>
  <c r="B104" i="3"/>
  <c r="B103" i="3"/>
  <c r="E102" i="3"/>
  <c r="D102" i="3"/>
  <c r="C102" i="3"/>
  <c r="B100" i="3"/>
  <c r="B99" i="3"/>
  <c r="E98" i="3"/>
  <c r="D98" i="3"/>
  <c r="C98" i="3"/>
  <c r="B98" i="3"/>
  <c r="B96" i="3"/>
  <c r="B95" i="3"/>
  <c r="B94" i="3"/>
  <c r="B93" i="3"/>
  <c r="C92" i="3"/>
  <c r="C88" i="3" s="1"/>
  <c r="B92" i="3"/>
  <c r="B91" i="3"/>
  <c r="B90" i="3"/>
  <c r="B89" i="3"/>
  <c r="E88" i="3"/>
  <c r="D88" i="3"/>
  <c r="B86" i="3"/>
  <c r="B85" i="3"/>
  <c r="B84" i="3"/>
  <c r="B83" i="3"/>
  <c r="B82" i="3"/>
  <c r="B81" i="3"/>
  <c r="E80" i="3"/>
  <c r="D80" i="3"/>
  <c r="C80" i="3"/>
  <c r="B78" i="3"/>
  <c r="B77" i="3"/>
  <c r="B76" i="3"/>
  <c r="B75" i="3"/>
  <c r="B74" i="3"/>
  <c r="B73" i="3"/>
  <c r="E72" i="3"/>
  <c r="D72" i="3"/>
  <c r="C72" i="3"/>
  <c r="B70" i="3"/>
  <c r="B69" i="3"/>
  <c r="B68" i="3"/>
  <c r="B67" i="3"/>
  <c r="B66" i="3"/>
  <c r="B65" i="3"/>
  <c r="E64" i="3"/>
  <c r="D64" i="3"/>
  <c r="C64" i="3"/>
  <c r="B62" i="3"/>
  <c r="B61" i="3"/>
  <c r="B60" i="3"/>
  <c r="B59" i="3"/>
  <c r="B58" i="3"/>
  <c r="B57" i="3"/>
  <c r="B56" i="3"/>
  <c r="E55" i="3"/>
  <c r="D55" i="3"/>
  <c r="C55" i="3"/>
  <c r="B53" i="3"/>
  <c r="B52" i="3"/>
  <c r="B51" i="3"/>
  <c r="B50" i="3"/>
  <c r="B49" i="3"/>
  <c r="B48" i="3"/>
  <c r="E47" i="3"/>
  <c r="D47" i="3"/>
  <c r="C47" i="3"/>
  <c r="B45" i="3"/>
  <c r="B44" i="3"/>
  <c r="B43" i="3"/>
  <c r="B42" i="3"/>
  <c r="B41" i="3"/>
  <c r="E40" i="3"/>
  <c r="D40" i="3"/>
  <c r="C40" i="3"/>
  <c r="B38" i="3"/>
  <c r="B37" i="3"/>
  <c r="B36" i="3"/>
  <c r="B35" i="3"/>
  <c r="B34" i="3"/>
  <c r="E33" i="3"/>
  <c r="D33" i="3"/>
  <c r="C33" i="3"/>
  <c r="B31" i="3"/>
  <c r="B30" i="3"/>
  <c r="B29" i="3"/>
  <c r="B28" i="3"/>
  <c r="B27" i="3"/>
  <c r="B26" i="3"/>
  <c r="E25" i="3"/>
  <c r="D25" i="3"/>
  <c r="C25" i="3"/>
  <c r="B23" i="3"/>
  <c r="B22" i="3" s="1"/>
  <c r="E22" i="3"/>
  <c r="D22" i="3"/>
  <c r="C22" i="3"/>
  <c r="B20" i="3"/>
  <c r="B19" i="3"/>
  <c r="B18" i="3"/>
  <c r="B17" i="3"/>
  <c r="B16" i="3"/>
  <c r="B15" i="3"/>
  <c r="B14" i="3"/>
  <c r="E13" i="3"/>
  <c r="D13" i="3"/>
  <c r="C13" i="3"/>
  <c r="D12" i="5" l="1"/>
  <c r="B74" i="5"/>
  <c r="D11" i="3"/>
  <c r="B13" i="3"/>
  <c r="B102" i="3"/>
  <c r="H94" i="4"/>
  <c r="B14" i="5"/>
  <c r="B65" i="5"/>
  <c r="C64" i="5"/>
  <c r="B69" i="5"/>
  <c r="B73" i="5"/>
  <c r="E78" i="5"/>
  <c r="B96" i="5"/>
  <c r="B100" i="5"/>
  <c r="B88" i="3"/>
  <c r="K56" i="4"/>
  <c r="B37" i="5"/>
  <c r="B41" i="5"/>
  <c r="B45" i="5"/>
  <c r="B99" i="5"/>
  <c r="B72" i="6"/>
  <c r="B102" i="6"/>
  <c r="B114" i="6"/>
  <c r="H11" i="6"/>
  <c r="L11" i="6"/>
  <c r="P11" i="6"/>
  <c r="B33" i="3"/>
  <c r="B55" i="3"/>
  <c r="G56" i="4"/>
  <c r="C29" i="5"/>
  <c r="D29" i="5"/>
  <c r="C47" i="5"/>
  <c r="B50" i="5"/>
  <c r="B54" i="5"/>
  <c r="L64" i="4"/>
  <c r="J78" i="4"/>
  <c r="I78" i="4"/>
  <c r="H78" i="4"/>
  <c r="L78" i="4"/>
  <c r="K78" i="4"/>
  <c r="D78" i="5"/>
  <c r="B82" i="5"/>
  <c r="B86" i="5"/>
  <c r="B90" i="5"/>
  <c r="L12" i="4"/>
  <c r="B26" i="5"/>
  <c r="D47" i="5"/>
  <c r="C56" i="5"/>
  <c r="B59" i="5"/>
  <c r="E64" i="5"/>
  <c r="B68" i="5"/>
  <c r="B72" i="5"/>
  <c r="B76" i="5"/>
  <c r="C12" i="5"/>
  <c r="D56" i="5"/>
  <c r="B67" i="5"/>
  <c r="B71" i="5"/>
  <c r="B75" i="5"/>
  <c r="B79" i="5"/>
  <c r="B83" i="5"/>
  <c r="B87" i="5"/>
  <c r="B91" i="5"/>
  <c r="D94" i="5"/>
  <c r="H12" i="4"/>
  <c r="K64" i="4"/>
  <c r="J64" i="4"/>
  <c r="E12" i="5"/>
  <c r="B16" i="5"/>
  <c r="B20" i="5"/>
  <c r="B24" i="5"/>
  <c r="B27" i="5"/>
  <c r="B32" i="5"/>
  <c r="B36" i="5"/>
  <c r="B40" i="5"/>
  <c r="B44" i="5"/>
  <c r="B49" i="5"/>
  <c r="B53" i="5"/>
  <c r="B58" i="5"/>
  <c r="B62" i="5"/>
  <c r="C78" i="5"/>
  <c r="C10" i="5" s="1"/>
  <c r="K47" i="4"/>
  <c r="H64" i="4"/>
  <c r="B17" i="5"/>
  <c r="B19" i="5"/>
  <c r="B21" i="5"/>
  <c r="B23" i="5"/>
  <c r="B25" i="5"/>
  <c r="B31" i="5"/>
  <c r="B35" i="5"/>
  <c r="B39" i="5"/>
  <c r="B43" i="5"/>
  <c r="B48" i="5"/>
  <c r="B47" i="5" s="1"/>
  <c r="B52" i="5"/>
  <c r="B57" i="5"/>
  <c r="B61" i="5"/>
  <c r="B81" i="5"/>
  <c r="B85" i="5"/>
  <c r="B89" i="5"/>
  <c r="C94" i="5"/>
  <c r="B98" i="5"/>
  <c r="H29" i="4"/>
  <c r="L29" i="4"/>
  <c r="L94" i="4"/>
  <c r="B18" i="5"/>
  <c r="B22" i="5"/>
  <c r="B30" i="5"/>
  <c r="B34" i="5"/>
  <c r="B38" i="5"/>
  <c r="B42" i="5"/>
  <c r="E47" i="5"/>
  <c r="B51" i="5"/>
  <c r="E56" i="5"/>
  <c r="B60" i="5"/>
  <c r="B80" i="5"/>
  <c r="B84" i="5"/>
  <c r="B88" i="5"/>
  <c r="B92" i="5"/>
  <c r="B97" i="5"/>
  <c r="B94" i="5" s="1"/>
  <c r="B14" i="7"/>
  <c r="B40" i="6"/>
  <c r="B25" i="6"/>
  <c r="B47" i="6"/>
  <c r="B88" i="6"/>
  <c r="B109" i="6"/>
  <c r="B13" i="6"/>
  <c r="O11" i="6"/>
  <c r="F11" i="6"/>
  <c r="I11" i="6"/>
  <c r="M11" i="6"/>
  <c r="Q11" i="6"/>
  <c r="U11" i="6"/>
  <c r="C11" i="6"/>
  <c r="J11" i="6"/>
  <c r="R11" i="6"/>
  <c r="D11" i="6"/>
  <c r="K11" i="6"/>
  <c r="S11" i="6"/>
  <c r="B34" i="6"/>
  <c r="B33" i="6" s="1"/>
  <c r="B56" i="6"/>
  <c r="B55" i="6" s="1"/>
  <c r="B65" i="6"/>
  <c r="B64" i="6" s="1"/>
  <c r="B81" i="6"/>
  <c r="B80" i="6" s="1"/>
  <c r="B99" i="6"/>
  <c r="B98" i="6" s="1"/>
  <c r="E29" i="5"/>
  <c r="I64" i="4"/>
  <c r="K94" i="4"/>
  <c r="J94" i="4"/>
  <c r="I94" i="4"/>
  <c r="K12" i="4"/>
  <c r="J12" i="4"/>
  <c r="I12" i="4"/>
  <c r="K29" i="4"/>
  <c r="J29" i="4"/>
  <c r="I29" i="4"/>
  <c r="J47" i="4"/>
  <c r="I47" i="4"/>
  <c r="H47" i="4"/>
  <c r="L47" i="4"/>
  <c r="J56" i="4"/>
  <c r="I56" i="4"/>
  <c r="H56" i="4"/>
  <c r="L56" i="4"/>
  <c r="F10" i="4"/>
  <c r="B10" i="4"/>
  <c r="C10" i="4"/>
  <c r="G29" i="4"/>
  <c r="D10" i="4"/>
  <c r="E10" i="4"/>
  <c r="G12" i="4"/>
  <c r="G47" i="4"/>
  <c r="G64" i="4"/>
  <c r="G78" i="4"/>
  <c r="G94" i="4"/>
  <c r="E11" i="3"/>
  <c r="C11" i="3"/>
  <c r="B40" i="3"/>
  <c r="B25" i="3"/>
  <c r="B64" i="3"/>
  <c r="B80" i="3"/>
  <c r="B47" i="3"/>
  <c r="B72" i="3"/>
  <c r="C114" i="2"/>
  <c r="D114" i="2"/>
  <c r="E114" i="2"/>
  <c r="F114" i="2"/>
  <c r="H114" i="2"/>
  <c r="I114" i="2"/>
  <c r="J114" i="2"/>
  <c r="K114" i="2"/>
  <c r="L114" i="2"/>
  <c r="B114" i="2"/>
  <c r="C109" i="2"/>
  <c r="D109" i="2"/>
  <c r="E109" i="2"/>
  <c r="F109" i="2"/>
  <c r="H109" i="2"/>
  <c r="I109" i="2"/>
  <c r="J109" i="2"/>
  <c r="K109" i="2"/>
  <c r="L109" i="2"/>
  <c r="B109" i="2"/>
  <c r="C102" i="2"/>
  <c r="D102" i="2"/>
  <c r="E102" i="2"/>
  <c r="F102" i="2"/>
  <c r="H102" i="2"/>
  <c r="I102" i="2"/>
  <c r="J102" i="2"/>
  <c r="K102" i="2"/>
  <c r="L102" i="2"/>
  <c r="B102" i="2"/>
  <c r="C98" i="2"/>
  <c r="D98" i="2"/>
  <c r="E98" i="2"/>
  <c r="F98" i="2"/>
  <c r="H98" i="2"/>
  <c r="I98" i="2"/>
  <c r="J98" i="2"/>
  <c r="K98" i="2"/>
  <c r="L98" i="2"/>
  <c r="B98" i="2"/>
  <c r="C88" i="2"/>
  <c r="D88" i="2"/>
  <c r="E88" i="2"/>
  <c r="F88" i="2"/>
  <c r="H88" i="2"/>
  <c r="I88" i="2"/>
  <c r="J88" i="2"/>
  <c r="K88" i="2"/>
  <c r="L88" i="2"/>
  <c r="B88" i="2"/>
  <c r="C80" i="2"/>
  <c r="D80" i="2"/>
  <c r="E80" i="2"/>
  <c r="F80" i="2"/>
  <c r="H80" i="2"/>
  <c r="I80" i="2"/>
  <c r="J80" i="2"/>
  <c r="K80" i="2"/>
  <c r="L80" i="2"/>
  <c r="B80" i="2"/>
  <c r="C72" i="2"/>
  <c r="D72" i="2"/>
  <c r="E72" i="2"/>
  <c r="F72" i="2"/>
  <c r="H72" i="2"/>
  <c r="I72" i="2"/>
  <c r="J72" i="2"/>
  <c r="K72" i="2"/>
  <c r="L72" i="2"/>
  <c r="B72" i="2"/>
  <c r="C64" i="2"/>
  <c r="D64" i="2"/>
  <c r="E64" i="2"/>
  <c r="F64" i="2"/>
  <c r="H64" i="2"/>
  <c r="I64" i="2"/>
  <c r="J64" i="2"/>
  <c r="K64" i="2"/>
  <c r="L64" i="2"/>
  <c r="B64" i="2"/>
  <c r="C55" i="2"/>
  <c r="D55" i="2"/>
  <c r="E55" i="2"/>
  <c r="F55" i="2"/>
  <c r="H55" i="2"/>
  <c r="I55" i="2"/>
  <c r="J55" i="2"/>
  <c r="K55" i="2"/>
  <c r="L55" i="2"/>
  <c r="B55" i="2"/>
  <c r="C47" i="2"/>
  <c r="D47" i="2"/>
  <c r="E47" i="2"/>
  <c r="F47" i="2"/>
  <c r="H47" i="2"/>
  <c r="I47" i="2"/>
  <c r="J47" i="2"/>
  <c r="K47" i="2"/>
  <c r="L47" i="2"/>
  <c r="B47" i="2"/>
  <c r="C40" i="2"/>
  <c r="D40" i="2"/>
  <c r="E40" i="2"/>
  <c r="F40" i="2"/>
  <c r="H40" i="2"/>
  <c r="I40" i="2"/>
  <c r="J40" i="2"/>
  <c r="K40" i="2"/>
  <c r="L40" i="2"/>
  <c r="B40" i="2"/>
  <c r="C33" i="2"/>
  <c r="D33" i="2"/>
  <c r="E33" i="2"/>
  <c r="F33" i="2"/>
  <c r="H33" i="2"/>
  <c r="I33" i="2"/>
  <c r="J33" i="2"/>
  <c r="K33" i="2"/>
  <c r="L33" i="2"/>
  <c r="B33" i="2"/>
  <c r="L25" i="2"/>
  <c r="K25" i="2"/>
  <c r="J25" i="2"/>
  <c r="I25" i="2"/>
  <c r="H25" i="2"/>
  <c r="F25" i="2"/>
  <c r="E25" i="2"/>
  <c r="D25" i="2"/>
  <c r="C25" i="2"/>
  <c r="B25" i="2"/>
  <c r="L22" i="2"/>
  <c r="K22" i="2"/>
  <c r="J22" i="2"/>
  <c r="I22" i="2"/>
  <c r="H22" i="2"/>
  <c r="F22" i="2"/>
  <c r="E22" i="2"/>
  <c r="D22" i="2"/>
  <c r="C22" i="2"/>
  <c r="B22" i="2"/>
  <c r="L13" i="2"/>
  <c r="K13" i="2"/>
  <c r="J13" i="2"/>
  <c r="I13" i="2"/>
  <c r="H13" i="2"/>
  <c r="F13" i="2"/>
  <c r="E13" i="2"/>
  <c r="D13" i="2"/>
  <c r="C13" i="2"/>
  <c r="B13" i="2"/>
  <c r="G117" i="2"/>
  <c r="G116" i="2"/>
  <c r="G112" i="2"/>
  <c r="G111" i="2"/>
  <c r="G107" i="2"/>
  <c r="G106" i="2"/>
  <c r="G105" i="2"/>
  <c r="G104" i="2"/>
  <c r="G103" i="2"/>
  <c r="G102" i="2" s="1"/>
  <c r="G100" i="2"/>
  <c r="G99" i="2"/>
  <c r="G98" i="2" s="1"/>
  <c r="G96" i="2"/>
  <c r="G95" i="2"/>
  <c r="G94" i="2"/>
  <c r="G93" i="2"/>
  <c r="G92" i="2"/>
  <c r="G91" i="2"/>
  <c r="G90" i="2"/>
  <c r="G86" i="2"/>
  <c r="G85" i="2"/>
  <c r="G84" i="2"/>
  <c r="G83" i="2"/>
  <c r="G82" i="2"/>
  <c r="G80" i="2" s="1"/>
  <c r="G81" i="2"/>
  <c r="G78" i="2"/>
  <c r="G77" i="2"/>
  <c r="G76" i="2"/>
  <c r="G75" i="2"/>
  <c r="G74" i="2"/>
  <c r="G70" i="2"/>
  <c r="G69" i="2"/>
  <c r="G68" i="2"/>
  <c r="G67" i="2"/>
  <c r="G66" i="2"/>
  <c r="G65" i="2"/>
  <c r="G64" i="2" s="1"/>
  <c r="G62" i="2"/>
  <c r="G61" i="2"/>
  <c r="G60" i="2"/>
  <c r="G59" i="2"/>
  <c r="G58" i="2"/>
  <c r="G57" i="2"/>
  <c r="G56" i="2"/>
  <c r="G55" i="2" s="1"/>
  <c r="G53" i="2"/>
  <c r="G52" i="2"/>
  <c r="G51" i="2"/>
  <c r="G50" i="2"/>
  <c r="G49" i="2"/>
  <c r="G45" i="2"/>
  <c r="G44" i="2"/>
  <c r="G43" i="2"/>
  <c r="G42" i="2"/>
  <c r="G41" i="2"/>
  <c r="G40" i="2" s="1"/>
  <c r="G38" i="2"/>
  <c r="G37" i="2"/>
  <c r="G36" i="2"/>
  <c r="G35" i="2"/>
  <c r="G31" i="2"/>
  <c r="G30" i="2"/>
  <c r="G29" i="2"/>
  <c r="G28" i="2"/>
  <c r="G27" i="2"/>
  <c r="G25" i="2" s="1"/>
  <c r="G26" i="2"/>
  <c r="G23" i="2"/>
  <c r="G22" i="2" s="1"/>
  <c r="G20" i="2"/>
  <c r="G19" i="2"/>
  <c r="G18" i="2"/>
  <c r="G17" i="2"/>
  <c r="G16" i="2"/>
  <c r="G15" i="2"/>
  <c r="G13" i="2" s="1"/>
  <c r="G14" i="2"/>
  <c r="B11" i="3" l="1"/>
  <c r="B64" i="5"/>
  <c r="E10" i="5"/>
  <c r="D10" i="5"/>
  <c r="B11" i="6"/>
  <c r="L10" i="4"/>
  <c r="B78" i="5"/>
  <c r="B12" i="5"/>
  <c r="B10" i="5" s="1"/>
  <c r="B56" i="5"/>
  <c r="B29" i="5"/>
  <c r="H10" i="4"/>
  <c r="J10" i="4"/>
  <c r="K10" i="4"/>
  <c r="I10" i="4"/>
  <c r="G10" i="4"/>
  <c r="H11" i="2"/>
  <c r="I11" i="2"/>
  <c r="E11" i="2"/>
  <c r="L11" i="2"/>
  <c r="K11" i="2"/>
  <c r="B11" i="2"/>
  <c r="J11" i="2"/>
  <c r="C11" i="2"/>
  <c r="F11" i="2"/>
  <c r="D11" i="2"/>
  <c r="G73" i="2"/>
  <c r="G72" i="2" s="1"/>
  <c r="G110" i="2"/>
  <c r="G109" i="2" s="1"/>
  <c r="G115" i="2"/>
  <c r="G114" i="2" s="1"/>
  <c r="G34" i="2"/>
  <c r="G33" i="2" s="1"/>
  <c r="G48" i="2"/>
  <c r="G47" i="2" s="1"/>
  <c r="G89" i="2"/>
  <c r="G88" i="2" s="1"/>
  <c r="G11" i="2" l="1"/>
</calcChain>
</file>

<file path=xl/sharedStrings.xml><?xml version="1.0" encoding="utf-8"?>
<sst xmlns="http://schemas.openxmlformats.org/spreadsheetml/2006/main" count="914" uniqueCount="396">
  <si>
    <t>MATERIA CONTRAVENCIONAL: MOVIMIENTO DE TRABAJO</t>
  </si>
  <si>
    <t>MATERIA CONTRAVENCIONAL: CASOS TERMINADOS</t>
  </si>
  <si>
    <t/>
  </si>
  <si>
    <t>1</t>
  </si>
  <si>
    <t>2</t>
  </si>
  <si>
    <t>3</t>
  </si>
  <si>
    <t>4</t>
  </si>
  <si>
    <t>5</t>
  </si>
  <si>
    <t>6</t>
  </si>
  <si>
    <t>7</t>
  </si>
  <si>
    <t>CUADRO N° 1</t>
  </si>
  <si>
    <t>SEGÚN: CIRCUITO JUDICIAL Y OFICINA</t>
  </si>
  <si>
    <t xml:space="preserve"> DURANTE: 2017</t>
  </si>
  <si>
    <t>CIRCUITO JUDICIAL Y OFICINA</t>
  </si>
  <si>
    <t>ENTRADOS</t>
  </si>
  <si>
    <t>REENTRADOS</t>
  </si>
  <si>
    <t>TESTIMONIOS DE PIEZAS</t>
  </si>
  <si>
    <t>TERMINADOS</t>
  </si>
  <si>
    <t>ESTADO DE LOS ACTIVOS</t>
  </si>
  <si>
    <t>En Trámite</t>
  </si>
  <si>
    <t>Suspendidos</t>
  </si>
  <si>
    <t>En Alzada</t>
  </si>
  <si>
    <t>Remitido al Centro de Conciliación</t>
  </si>
  <si>
    <t>Sobreseimiento Provisional</t>
  </si>
  <si>
    <t>TOTAL</t>
  </si>
  <si>
    <t>I Circuito Judicial de San José</t>
  </si>
  <si>
    <t>Juzgado Contravencional I Circ. Jud. San José</t>
  </si>
  <si>
    <t>Juzgado Contravencional y Menor Cuantía Pavas</t>
  </si>
  <si>
    <t>Juzgado Contravencional y Menor Cuantía Escazú</t>
  </si>
  <si>
    <t>Juzgado Contravencional y Menor Cuantía Santa Ana</t>
  </si>
  <si>
    <t>Juzgado Contravencional y Menor Cuantía Mora</t>
  </si>
  <si>
    <t>Juzgado Contravencional y Menor Cuantía Puriscal</t>
  </si>
  <si>
    <t>Juzgado Contravencional y Menor Cuantía Turrubares</t>
  </si>
  <si>
    <t>II Circuito Judicial de San José</t>
  </si>
  <si>
    <t>Juzgado Contravencional II Circ. Jud. San José</t>
  </si>
  <si>
    <t>III Circuito Judicial de San José</t>
  </si>
  <si>
    <t>Juzgado Contravencional III Circ. Jud. San José ( Desamparados )</t>
  </si>
  <si>
    <t>Juzgado Contravencional y Menor Cuantía Hatillo</t>
  </si>
  <si>
    <t>Juzgado Contravencional y Menor Cuantía San Sebastián</t>
  </si>
  <si>
    <t>Juzgado Contravencional y Menor Cuantía Alajuelita</t>
  </si>
  <si>
    <t>Juzgado Contravencional y Menor Cuantía Aserrí</t>
  </si>
  <si>
    <t>Juzgado Contravencional y Menor Cuantía Acosta</t>
  </si>
  <si>
    <t>I Circuito Judicial de Alajuela</t>
  </si>
  <si>
    <t>Juzgado Contravencional I Circ. Jud. Alajuela</t>
  </si>
  <si>
    <t>Juzgado Contravencional y Menor Cuantía Poás</t>
  </si>
  <si>
    <t>Juzgado Contravencional y Menor Cuantía Atenas</t>
  </si>
  <si>
    <t>Juzgado Contravencional y Menor Cuantía San Mateo</t>
  </si>
  <si>
    <t>Juzgado Contravencional y Menor Cuantía Orotina</t>
  </si>
  <si>
    <t>II Circuito Judicial de Alajuela</t>
  </si>
  <si>
    <t>Juzgado Contravencional y Pensiones Alim. II Circ. Jud. Alajuela ( San Carlos )</t>
  </si>
  <si>
    <t>Juzgado Contravencional y Menor Cuantía Upala</t>
  </si>
  <si>
    <t xml:space="preserve">Juzgado Contravencional y Menor Cuantía Los Chiles </t>
  </si>
  <si>
    <t>Juzgado Contravencional y Menor Cuantía Guatuso</t>
  </si>
  <si>
    <t>Juzgado Contravencional y Menor Cuantía La Fortuna</t>
  </si>
  <si>
    <t>III Circuito Judicial de Alajuela</t>
  </si>
  <si>
    <t>Juzgado Contravencional y Pensiones Alim. III Circ. Jud. Alajuela (San Ramón)</t>
  </si>
  <si>
    <t>Juzgado de Cobro, Contravencional y Menor Cuantía Grecia</t>
  </si>
  <si>
    <t>Juzgado Contravencional y Menor Cuantía Zarcero</t>
  </si>
  <si>
    <t xml:space="preserve">Juzgado Contravencional y Menor Cuantía Valverde Vega </t>
  </si>
  <si>
    <t>Juzgado Contravencional y Menor Cuantía Naranjo</t>
  </si>
  <si>
    <t>Juzgado Contravencional y Menor Cuantía Palmares</t>
  </si>
  <si>
    <t>Circuito Judicial de Cartago</t>
  </si>
  <si>
    <t>Juzgado Contravencional Cartago</t>
  </si>
  <si>
    <t>Juzgado Contravencional y Menor Cuantía La Unión</t>
  </si>
  <si>
    <t>Juzgado Contravencional y Menor Cuantía Paraíso</t>
  </si>
  <si>
    <t>Juzgado Contravencional y Menor Cuantía Alvarado</t>
  </si>
  <si>
    <t>Juzgado Contravencional y Menor Cuantía Turrialba</t>
  </si>
  <si>
    <t>Juzgado Contravencional y Menor Cuantía Jiménez</t>
  </si>
  <si>
    <t>Juzgado Contravencional y Menor Cuantía Tarrazú, Dota.</t>
  </si>
  <si>
    <t>Circuito Judicial de Heredia</t>
  </si>
  <si>
    <t>Juzgado Contravencional Heredia</t>
  </si>
  <si>
    <t>Juzgado Contravencional y Menor Cuantía Sto Domingo</t>
  </si>
  <si>
    <t>Juzgado Contravencional y Menor Cuantía San Rafael</t>
  </si>
  <si>
    <t>Juzgado Contravencional y Menor Cuantía San Isidro</t>
  </si>
  <si>
    <t>Juzgado Contravencional y Menor Cuantía San Joaquín de Flores</t>
  </si>
  <si>
    <t>Juzgado Contravencional y Menor Cuantía Sarapiquí</t>
  </si>
  <si>
    <t>I Circuito Judicial de Guanacaste</t>
  </si>
  <si>
    <t>Juzgado Contravencional y Pensiones Alim. I Circ. Jud. Guanacaste ( Liberia )</t>
  </si>
  <si>
    <t>Juzgado Contravencional y Menor Cuantía Bagaces</t>
  </si>
  <si>
    <t>Juzgado Contravencional y Menor Cuantía La Cruz</t>
  </si>
  <si>
    <t>Juzgado Contravencional y Menor Cuantía Cañas</t>
  </si>
  <si>
    <t>Juzgado Contravencional y Menor Cuantía Tilarán</t>
  </si>
  <si>
    <t>Juzgado Contravencional y Menor Cuantía Abangares</t>
  </si>
  <si>
    <t>II Circuito Judicial de Guanacaste</t>
  </si>
  <si>
    <t xml:space="preserve">Juzgado Contravencional y Pensiones Alim. II Circ. Jud. Guanacaste ( Nicoya ) </t>
  </si>
  <si>
    <t>Juzgado Contravencional y Pensiones Alimentarias Santa Cruz</t>
  </si>
  <si>
    <t>Juzgado Contravencional y Menor Cuantía Nandayure</t>
  </si>
  <si>
    <t>Juzgado Contravencional y Menor Cuantía Carrillo</t>
  </si>
  <si>
    <t>Juzgado Contravencional y Menor Cuantía Hojancha</t>
  </si>
  <si>
    <t>Juzgado Contravencional y Menor Cuantía Jicaral</t>
  </si>
  <si>
    <t>Circuito Judicial de Puntarenas</t>
  </si>
  <si>
    <t>Juzgado Contravencional Puntarenas</t>
  </si>
  <si>
    <t>Juzgado Contravencional y Menor Cuantía Esparza</t>
  </si>
  <si>
    <t>Juzgado Contravencional y Menor Cuantía Montes de Oro</t>
  </si>
  <si>
    <t>Juzgado Contravencional y Menor Cuantía Garabito</t>
  </si>
  <si>
    <t>Juzgado Contravencional y Menor Cuantía Quepos</t>
  </si>
  <si>
    <t>Juzgado Contravencional y Menor Cuantía Parrita</t>
  </si>
  <si>
    <t>Juzgado Contravencional y Menor Cuantía Cóbano</t>
  </si>
  <si>
    <t xml:space="preserve">Juzgado Contravencional y Menor Cuantía Monteverde </t>
  </si>
  <si>
    <t>I Circuito Judicial de la Zona Sur</t>
  </si>
  <si>
    <t>Juzgado Contravencional y Tránsito I Circ. Jud. Zona Sur ( Pérez Zeledón )</t>
  </si>
  <si>
    <t>Juzgado Contravencional y Menor Cuantía Buenos Aires</t>
  </si>
  <si>
    <t>II Circuito Judicial de la Zona Sur</t>
  </si>
  <si>
    <t>Juzgado Contravencional y Menor Cuantía II Circ. Jud. Zona Sur ( Corredores )</t>
  </si>
  <si>
    <t>Juzgado de Cobro, Menor Cuantía y Contravencional Golfito</t>
  </si>
  <si>
    <t>Juzgado Contravencional y Menor Cuantía Osa</t>
  </si>
  <si>
    <t>Juzgado Contravencional y Menor Cuantía Coto Brus</t>
  </si>
  <si>
    <t xml:space="preserve">Juzgado Cobro, Menor Cuantía y Contravencional Golfito ( Puerto Jiménez ) </t>
  </si>
  <si>
    <t>I Circuito Judicial de la Zona Atlántica</t>
  </si>
  <si>
    <t>Juzgado Contravencional I Circ. Jud.  Zona Atlántica ( Limón )</t>
  </si>
  <si>
    <t>Juzgado Contravencional y Menor Cuantía Bribrí</t>
  </si>
  <si>
    <t>Juzgado Contravencional y Menor Cuantía Matina</t>
  </si>
  <si>
    <t>II Circuito Judicial de la Zona Atlántica</t>
  </si>
  <si>
    <t>Juzgado Contravencional y Tránsito Pococí</t>
  </si>
  <si>
    <t>Juzgado Contravencional y Menor Cuantía Guácimo</t>
  </si>
  <si>
    <t>Juzgado Contravencional y Menor Cuantía Siquirres</t>
  </si>
  <si>
    <t xml:space="preserve">Elaborado por: Subproceso de Estadística, Dirección de Planificación. </t>
  </si>
  <si>
    <t>ACTIVOS AL INICIAR PERIODO</t>
  </si>
  <si>
    <t>ACTIVOS AL FINALIZAR PERIODO</t>
  </si>
  <si>
    <t>CUADRO N° 2</t>
  </si>
  <si>
    <t>MATERIA CONTRAVENCIONAL: ACTIVOS AL FINALIZAR EL PERÍODO</t>
  </si>
  <si>
    <t>POR: FASE DE LOS ACTIVOS</t>
  </si>
  <si>
    <t>FASE DE LOS ACTIVOS</t>
  </si>
  <si>
    <t>Denuncia</t>
  </si>
  <si>
    <t>En Juicio</t>
  </si>
  <si>
    <t>Juzgado Cobro, Menor Cuantía y Contravencional Golfito ( Puerto Jiménez)</t>
  </si>
  <si>
    <t>1-/ El personal judicial del despacho no le asignó la información correspondiente la fase del expediente dentro del Sistema Costarricense de Gestión de Despachos Judiciales.</t>
  </si>
  <si>
    <r>
      <t>Sin Fase</t>
    </r>
    <r>
      <rPr>
        <b/>
        <vertAlign val="superscript"/>
        <sz val="12"/>
        <rFont val="Times New Roman"/>
        <family val="1"/>
      </rPr>
      <t>(1)</t>
    </r>
  </si>
  <si>
    <t>CUADRO N° 3</t>
  </si>
  <si>
    <t>SEGÚN: PROVINCIA Y OFICINA</t>
  </si>
  <si>
    <t>DURANTE: 2017</t>
  </si>
  <si>
    <t>PROVINCIA Y OFICINA</t>
  </si>
  <si>
    <t>ACTIVOS AL INICIAR PERÍODO</t>
  </si>
  <si>
    <t>ACTIVOS AL FINALIZAR PERÍODO</t>
  </si>
  <si>
    <t>San José</t>
  </si>
  <si>
    <t>Alajuela</t>
  </si>
  <si>
    <t>Cartago</t>
  </si>
  <si>
    <t>Heredia</t>
  </si>
  <si>
    <t>Guanacaste</t>
  </si>
  <si>
    <t xml:space="preserve">Jdo. Contravencional y Pensiones Alim. II Circ. Jud. Guanacaste ( Nicoya ) </t>
  </si>
  <si>
    <t>Puntarenas</t>
  </si>
  <si>
    <t xml:space="preserve">Juzgado de Cobro, Menor Cuantía y Contravencional Golfito ( Puerto Jiménez ) </t>
  </si>
  <si>
    <t>Limón</t>
  </si>
  <si>
    <t>CUADRO N° 4</t>
  </si>
  <si>
    <t>CUADRO N° 5</t>
  </si>
  <si>
    <t>POR: MOTIVO DE TÉRMINO</t>
  </si>
  <si>
    <t>MOTIVO DE TÉRMINO</t>
  </si>
  <si>
    <t>Acumulación</t>
  </si>
  <si>
    <t>Conciliación</t>
  </si>
  <si>
    <t xml:space="preserve">Desistimiento / falta interés del Ofendido u otras </t>
  </si>
  <si>
    <t>Desestimación</t>
  </si>
  <si>
    <t>Incompetencias</t>
  </si>
  <si>
    <t>Resuelto por Centro de Conciliación</t>
  </si>
  <si>
    <t>Sentencia con juicio oral</t>
  </si>
  <si>
    <t>Sentencia sin juicio oral</t>
  </si>
  <si>
    <t>Sob. Def. ( Art.311 Inc. A ) ( Imputado no cometió hecho )</t>
  </si>
  <si>
    <t>Sob. Def. ( Art.311 Inc. D ) ( Muerte del Imputado )</t>
  </si>
  <si>
    <t>Sob. Def. ( Art.311) ( Hecho Atípico)</t>
  </si>
  <si>
    <t>Sob. Def. ( Art. 313 C.P.P )</t>
  </si>
  <si>
    <t>Prescripción (JMS)</t>
  </si>
  <si>
    <t xml:space="preserve">Sob. Def. Prescrip. Art. 31 C.P.P </t>
  </si>
  <si>
    <t xml:space="preserve">Sob. Def. Prescrip. Art. 33 C.P.P </t>
  </si>
  <si>
    <t>Sob. Def. AP. Muerte Ofendido del Ac. Pri.</t>
  </si>
  <si>
    <t>Sob. Def. AP. Art. 30 Inc. M</t>
  </si>
  <si>
    <t xml:space="preserve">Archivo </t>
  </si>
  <si>
    <t>Otras Razones</t>
  </si>
  <si>
    <r>
      <t>Terminado por Inconsistencias</t>
    </r>
    <r>
      <rPr>
        <b/>
        <vertAlign val="superscript"/>
        <sz val="12"/>
        <rFont val="Times New Roman"/>
        <family val="1"/>
      </rPr>
      <t>(1)</t>
    </r>
  </si>
  <si>
    <t>1-/ Asuntos terminados producto de la implantación del Sistema de Gestión de Despachos Judiciales y sus correspondientes ajustes.</t>
  </si>
  <si>
    <t>CUADRO N° 6</t>
  </si>
  <si>
    <t xml:space="preserve">MATERIA CONTRAVENCIONAL: ENTRADA NETA </t>
  </si>
  <si>
    <t>SEGÚN: CONTRAVENCIÓN</t>
  </si>
  <si>
    <t>CONTRAVENCIÓN</t>
  </si>
  <si>
    <t>DESPACHO</t>
  </si>
  <si>
    <t>I CJ DE SAN JOSÉ</t>
  </si>
  <si>
    <t>II CJSJ</t>
  </si>
  <si>
    <t>III CJ DE SAN JOSÉ</t>
  </si>
  <si>
    <t>I CJ DE ALAJUELA</t>
  </si>
  <si>
    <t>II CJ DE ALAJUELA</t>
  </si>
  <si>
    <t>III CJ DE ALAJUELA</t>
  </si>
  <si>
    <t>CJ DE CARTAGO</t>
  </si>
  <si>
    <t>CJ DE HEREDIA</t>
  </si>
  <si>
    <t>I CJ DE GUANACASTE</t>
  </si>
  <si>
    <t>II CJ DE GUANACASTE</t>
  </si>
  <si>
    <t>CJ DE PUNTARENAS</t>
  </si>
  <si>
    <t>I CJ ZONA SUR</t>
  </si>
  <si>
    <t>II CJ ZONA SUR</t>
  </si>
  <si>
    <t>I CJ ZONA ATLÁNTICA</t>
  </si>
  <si>
    <t>II CJ ZONA ATLÁNTICA</t>
  </si>
  <si>
    <t>Contrav.
I CJ
San José</t>
  </si>
  <si>
    <t xml:space="preserve">Juzgados contravencionales y de menor cuantía </t>
  </si>
  <si>
    <t>Contrav.
II CJ 
San José</t>
  </si>
  <si>
    <t>Contrav. Desamparados</t>
  </si>
  <si>
    <t>Contrav.
Alajuela</t>
  </si>
  <si>
    <t xml:space="preserve">Juzgados
contravencionales
y de menor cuantía </t>
  </si>
  <si>
    <t>Contrav.
San Carlos</t>
  </si>
  <si>
    <t>Contrav.
San Ramón</t>
  </si>
  <si>
    <t>Contrav.
Cartago</t>
  </si>
  <si>
    <t>Contrav. Heredia</t>
  </si>
  <si>
    <t>Contrav. y Pensiones Alimentarias Liberia</t>
  </si>
  <si>
    <t xml:space="preserve">Juzgados contravencionales y de pensiones alimentarias </t>
  </si>
  <si>
    <t>Contrav. Puntarenas</t>
  </si>
  <si>
    <t>Contrav. Pérez Zeledón</t>
  </si>
  <si>
    <t>Contrav. y Menor Ctía Buenos Aires</t>
  </si>
  <si>
    <t>Contrav. Limón</t>
  </si>
  <si>
    <t>Contrav.  Pococí</t>
  </si>
  <si>
    <t>Santa
Ana</t>
  </si>
  <si>
    <t>Pavas</t>
  </si>
  <si>
    <t>Escazú</t>
  </si>
  <si>
    <t>Mora</t>
  </si>
  <si>
    <t>Puriscal</t>
  </si>
  <si>
    <t>Turrubares</t>
  </si>
  <si>
    <t>Hatillo</t>
  </si>
  <si>
    <t>San
Sebastián</t>
  </si>
  <si>
    <t>Alajuelita</t>
  </si>
  <si>
    <t>Aserrí</t>
  </si>
  <si>
    <t>Acosta</t>
  </si>
  <si>
    <t>Poás</t>
  </si>
  <si>
    <t>Atenas</t>
  </si>
  <si>
    <t>San 
Mateo</t>
  </si>
  <si>
    <t>Orotina</t>
  </si>
  <si>
    <t>Upala</t>
  </si>
  <si>
    <t>Los Chiles</t>
  </si>
  <si>
    <t>Guatuso</t>
  </si>
  <si>
    <t>La Fortuna</t>
  </si>
  <si>
    <t>Grecia</t>
  </si>
  <si>
    <t>Zarcero</t>
  </si>
  <si>
    <t>Valverde
Vega</t>
  </si>
  <si>
    <t>Naranjo</t>
  </si>
  <si>
    <t>Palmares</t>
  </si>
  <si>
    <t>La Unión</t>
  </si>
  <si>
    <t>Paraíso</t>
  </si>
  <si>
    <t>Alvarado</t>
  </si>
  <si>
    <t>Turrialba</t>
  </si>
  <si>
    <t>Jiménez</t>
  </si>
  <si>
    <t>Tarrazú</t>
  </si>
  <si>
    <t>Santo Domingo</t>
  </si>
  <si>
    <t>San
Rafael</t>
  </si>
  <si>
    <t>San
Isidro</t>
  </si>
  <si>
    <t>San
Joaquín</t>
  </si>
  <si>
    <t>Sarapiquí</t>
  </si>
  <si>
    <t>Bagaces</t>
  </si>
  <si>
    <t>La
Cruz</t>
  </si>
  <si>
    <t>Cañas</t>
  </si>
  <si>
    <t>Tilarán</t>
  </si>
  <si>
    <t>Abangares</t>
  </si>
  <si>
    <t>Nicoya</t>
  </si>
  <si>
    <t>Santa
Cruz</t>
  </si>
  <si>
    <t>Nandayure</t>
  </si>
  <si>
    <t>Carrillo</t>
  </si>
  <si>
    <t>Hojancha</t>
  </si>
  <si>
    <t>Jicaral</t>
  </si>
  <si>
    <t>Esparza</t>
  </si>
  <si>
    <t>Montes
de Oro</t>
  </si>
  <si>
    <t>Monteverde</t>
  </si>
  <si>
    <t>Garabito</t>
  </si>
  <si>
    <t>Cóbano</t>
  </si>
  <si>
    <t>Quepos</t>
  </si>
  <si>
    <t>Parrita</t>
  </si>
  <si>
    <t>Golfito</t>
  </si>
  <si>
    <t>Puerto
Jiménez</t>
  </si>
  <si>
    <t>Osa</t>
  </si>
  <si>
    <t>Corredores</t>
  </si>
  <si>
    <t>Coto Brus</t>
  </si>
  <si>
    <t>Bribrí</t>
  </si>
  <si>
    <t>Matina</t>
  </si>
  <si>
    <t>Guácimo</t>
  </si>
  <si>
    <t>Siquirres</t>
  </si>
  <si>
    <t>Total</t>
  </si>
  <si>
    <t>Abandono de animales</t>
  </si>
  <si>
    <t>Acometimiento a una mujer en estado de gravidez</t>
  </si>
  <si>
    <t>Alborotos (perturbar tranquilidad de las personas)</t>
  </si>
  <si>
    <t>Amenazas Personales</t>
  </si>
  <si>
    <t>Apagones</t>
  </si>
  <si>
    <t>Apertura o cierre de llaves de cañería</t>
  </si>
  <si>
    <t>Castigos inmoderados a los hijos</t>
  </si>
  <si>
    <t>Daños menores</t>
  </si>
  <si>
    <t>Desórdenes</t>
  </si>
  <si>
    <t>Dibujos en Paredes</t>
  </si>
  <si>
    <t>Dificultar acción de autoridad</t>
  </si>
  <si>
    <t>Embriaguez</t>
  </si>
  <si>
    <t>Entrada sin permiso a terreno ajeno</t>
  </si>
  <si>
    <t>Exhibicionismo</t>
  </si>
  <si>
    <t>Exposición de menores a peligro</t>
  </si>
  <si>
    <t>Escapes inconvenientes de humo, vapor o gas</t>
  </si>
  <si>
    <t>Fabricación o circulación de fotografías que semejan valores</t>
  </si>
  <si>
    <t>Hurto menor</t>
  </si>
  <si>
    <t>Hurto menor tentativa</t>
  </si>
  <si>
    <t>Infracción Regulación de los Serv. Seguridad Privados</t>
  </si>
  <si>
    <t>Infracción. Ley  Sobre Salud Animal</t>
  </si>
  <si>
    <t>Infracción.  Ley Caza y Pesca</t>
  </si>
  <si>
    <t>Infracción. Ley de Conservación de la Vida Silvestre</t>
  </si>
  <si>
    <t>Infracción. Ley de Licores</t>
  </si>
  <si>
    <t>Infracción. Ley de Tránsito</t>
  </si>
  <si>
    <t>Infracción. Ley Forestal</t>
  </si>
  <si>
    <t>Infracción. Ley Protección Fauna Silvestre</t>
  </si>
  <si>
    <t>Infracción. Ley General de Salud</t>
  </si>
  <si>
    <t>Infracción.  Ley de Regulación y comercialización de bebidas con contenido alcohólico</t>
  </si>
  <si>
    <t>Infracción. Ley Regulación del Fumado</t>
  </si>
  <si>
    <t>Infracción A Los Reglamentos Referentes A Vías Públicas</t>
  </si>
  <si>
    <t>Irregularidades con Usuarios del Transporte Público</t>
  </si>
  <si>
    <t>Lanzamiento de objetos</t>
  </si>
  <si>
    <t>Lesiones en riña</t>
  </si>
  <si>
    <t>Lesiones levísimas(golpes)</t>
  </si>
  <si>
    <t>Llamadas falsas a Entidades de Emergencia</t>
  </si>
  <si>
    <t>Llamadas Mortificantes</t>
  </si>
  <si>
    <t>Maltrato de Animales</t>
  </si>
  <si>
    <t>Mendicidad</t>
  </si>
  <si>
    <t>Miradas Indiscretas</t>
  </si>
  <si>
    <t>Molestias a Transeúntes</t>
  </si>
  <si>
    <t>Negativa a Identificarse</t>
  </si>
  <si>
    <t>No comparecencia como testigo</t>
  </si>
  <si>
    <t>Obstrucción de acequias o canales</t>
  </si>
  <si>
    <t>Obstrucción de vías públicas</t>
  </si>
  <si>
    <t>Palabras o actos obscenos</t>
  </si>
  <si>
    <t>Participación en riña</t>
  </si>
  <si>
    <t>Pelea Dual</t>
  </si>
  <si>
    <t>Portación Falsa de Distintivos</t>
  </si>
  <si>
    <t>Proposiciones Irrespetuosas</t>
  </si>
  <si>
    <t>Provocación a riña</t>
  </si>
  <si>
    <t>Resistencia a orden de retirarse de un establecimiento público</t>
  </si>
  <si>
    <t>Tocamientos</t>
  </si>
  <si>
    <t>Uso no autorizado de las vías públicas</t>
  </si>
  <si>
    <t>Usurpación de nombre</t>
  </si>
  <si>
    <t>Vigilancia y cuidado de animales</t>
  </si>
  <si>
    <t>Violación de Reglamentos sobre Quemas</t>
  </si>
  <si>
    <t>Colisión</t>
  </si>
  <si>
    <t>Hecho atípico</t>
  </si>
  <si>
    <t>Delitos</t>
  </si>
  <si>
    <t>Otros delitos</t>
  </si>
  <si>
    <r>
      <t>Ignorado</t>
    </r>
    <r>
      <rPr>
        <vertAlign val="superscript"/>
        <sz val="12"/>
        <rFont val="Times New Roman"/>
        <family val="1"/>
      </rPr>
      <t>(1)</t>
    </r>
  </si>
  <si>
    <t>1-/ El personal judicial del despacho no le asignó la información correspondiente al tipo de contravención dentro del Sistema Costarricense de Gestión de Despachos Judiciales.</t>
  </si>
  <si>
    <t>Otras Contravenciones</t>
  </si>
  <si>
    <t>Índice de Cuadros Estadísticos</t>
  </si>
  <si>
    <t>Número</t>
  </si>
  <si>
    <t>Nombre del Cuadro</t>
  </si>
  <si>
    <t>Materia Contravencional: Movimiento de trabajo</t>
  </si>
  <si>
    <t>Durante: 2017</t>
  </si>
  <si>
    <t>Materia Contravencional: Circulante al finalizar el año</t>
  </si>
  <si>
    <t>Por: Fase</t>
  </si>
  <si>
    <t>Materia Contravencional: Casos Terminados</t>
  </si>
  <si>
    <t>Por: Motivo de Término</t>
  </si>
  <si>
    <t>Materia Contravencional: Entrada Neta</t>
  </si>
  <si>
    <t>Por: Tipo de Contravención</t>
  </si>
  <si>
    <t>Materia Contravencional: Duración promedio de las Sentencias Dictadas</t>
  </si>
  <si>
    <t>Según: Despacho</t>
  </si>
  <si>
    <t>Materia Contravencional durante 2017</t>
  </si>
  <si>
    <t>Según: Circuito Judicial y Oficina</t>
  </si>
  <si>
    <t>Según: Provincia y Oficina</t>
  </si>
  <si>
    <t>Según: Circuito Judicial  y Oficina</t>
  </si>
  <si>
    <t>POR: CIRCUITO JUDICIAL Y OFICINA</t>
  </si>
  <si>
    <t>MATERIA CONTRAVENCIONAL: DURACIÓN PROMEDIO DE LAS SENTENCIAS</t>
  </si>
  <si>
    <t>SEGÚN: OFICINA</t>
  </si>
  <si>
    <t>OFICINA</t>
  </si>
  <si>
    <t>DURACIÓN PROMEDIO</t>
  </si>
  <si>
    <t>6 Meses 1 Semana</t>
  </si>
  <si>
    <t>6 Meses 3 Semanas</t>
  </si>
  <si>
    <t>7 Meses 0 Semanas</t>
  </si>
  <si>
    <t>5 Meses 1 Semana</t>
  </si>
  <si>
    <t>8 Meses 2 Semanas</t>
  </si>
  <si>
    <t>3 Meses 0 Semanas</t>
  </si>
  <si>
    <t>4 Meses 0 Semanas</t>
  </si>
  <si>
    <t>3 Meses 1 Semanas</t>
  </si>
  <si>
    <t>7 Meses 2 Semanas</t>
  </si>
  <si>
    <t>11 Meses 0 Semanas</t>
  </si>
  <si>
    <t>4 Meses 3 Semanas</t>
  </si>
  <si>
    <t>8 Meses 1 Semana</t>
  </si>
  <si>
    <t>7 Meses 1 Semana</t>
  </si>
  <si>
    <t>4 Meses 1 Semana</t>
  </si>
  <si>
    <t>3 Meses 2 Semanas</t>
  </si>
  <si>
    <t>13 Meses 2 Semanas</t>
  </si>
  <si>
    <t>3 Meses 3 Semanas</t>
  </si>
  <si>
    <t>14 Meses 1 Semana</t>
  </si>
  <si>
    <t>12 Meses 2 Semanas</t>
  </si>
  <si>
    <t>--</t>
  </si>
  <si>
    <t>7 Meses 3 Semanas</t>
  </si>
  <si>
    <t>4 Meses 2 Semanas</t>
  </si>
  <si>
    <t>8 Meses 0 Semanas</t>
  </si>
  <si>
    <t>3 Meses 1 Semana</t>
  </si>
  <si>
    <t>10 Meses 0 Semanas</t>
  </si>
  <si>
    <t>2 Meses 3 Semanas</t>
  </si>
  <si>
    <t>1 Mes 1 Semana</t>
  </si>
  <si>
    <t>9 Meses 0 Semanas</t>
  </si>
  <si>
    <t>6 Meses 0 Semanas</t>
  </si>
  <si>
    <t>15 Meses 3 Semanas</t>
  </si>
  <si>
    <t>2 Meses 2 Semanas</t>
  </si>
  <si>
    <t>12 Meses 0 Semanas</t>
  </si>
  <si>
    <t>5 Meses 2 Semanas</t>
  </si>
  <si>
    <t>11 Meses 3 Semanas</t>
  </si>
  <si>
    <t>10 Meses 3 Semanas</t>
  </si>
  <si>
    <t>11 Meses 2 Semanas</t>
  </si>
  <si>
    <t>2 Meses 1 Semana</t>
  </si>
  <si>
    <t>5 Meses 0 Semanas</t>
  </si>
  <si>
    <t>9 Meses 2 Semanas</t>
  </si>
  <si>
    <t>6 Meses 2 Semanas</t>
  </si>
  <si>
    <t>5 Meses 3 Semanas</t>
  </si>
  <si>
    <t>CUADRO N°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</si>
</sst>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color indexed="10"/>
      <name val="Times New Roman"/>
      <family val="1"/>
      <charset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  <charset val="1"/>
    </font>
    <font>
      <b/>
      <vertAlign val="superscript"/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  <charset val="1"/>
    </font>
    <font>
      <b/>
      <sz val="12"/>
      <color indexed="8"/>
      <name val="Times New Roman"/>
      <family val="1"/>
      <charset val="1"/>
    </font>
    <font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9" fillId="0" borderId="0"/>
    <xf numFmtId="0" fontId="12" fillId="0" borderId="0"/>
  </cellStyleXfs>
  <cellXfs count="208">
    <xf numFmtId="0" fontId="0" fillId="0" borderId="0" xfId="0"/>
    <xf numFmtId="0" fontId="2" fillId="0" borderId="0" xfId="0" applyFont="1" applyFill="1"/>
    <xf numFmtId="0" fontId="3" fillId="0" borderId="0" xfId="0" applyFont="1" applyFill="1" applyProtection="1">
      <protection locked="0"/>
    </xf>
    <xf numFmtId="16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ill="1"/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fill"/>
    </xf>
    <xf numFmtId="0" fontId="3" fillId="0" borderId="4" xfId="0" applyFont="1" applyFill="1" applyBorder="1" applyAlignment="1" applyProtection="1">
      <alignment horizontal="fill"/>
    </xf>
    <xf numFmtId="0" fontId="3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/>
    <xf numFmtId="0" fontId="3" fillId="0" borderId="4" xfId="0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4" fillId="0" borderId="4" xfId="0" applyFont="1" applyFill="1" applyBorder="1" applyAlignment="1" applyProtection="1">
      <alignment horizontal="left"/>
    </xf>
    <xf numFmtId="0" fontId="4" fillId="0" borderId="4" xfId="0" applyFont="1" applyFill="1" applyBorder="1"/>
    <xf numFmtId="0" fontId="4" fillId="0" borderId="7" xfId="0" applyFont="1" applyFill="1" applyBorder="1" applyAlignment="1" applyProtection="1">
      <alignment horizontal="left"/>
    </xf>
    <xf numFmtId="0" fontId="6" fillId="0" borderId="0" xfId="0" applyFont="1" applyFill="1" applyProtection="1">
      <protection locked="0"/>
    </xf>
    <xf numFmtId="164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 applyBorder="1"/>
    <xf numFmtId="164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fill"/>
    </xf>
    <xf numFmtId="0" fontId="6" fillId="0" borderId="0" xfId="0" applyFont="1" applyFill="1" applyBorder="1" applyAlignment="1" applyProtection="1">
      <alignment horizontal="center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fill"/>
    </xf>
    <xf numFmtId="164" fontId="8" fillId="0" borderId="5" xfId="0" applyNumberFormat="1" applyFont="1" applyFill="1" applyBorder="1" applyAlignment="1" applyProtection="1">
      <alignment horizontal="center" vertical="center"/>
    </xf>
    <xf numFmtId="164" fontId="8" fillId="0" borderId="6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/>
    </xf>
    <xf numFmtId="164" fontId="6" fillId="0" borderId="6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/>
    <xf numFmtId="164" fontId="7" fillId="0" borderId="5" xfId="0" applyNumberFormat="1" applyFont="1" applyFill="1" applyBorder="1" applyAlignment="1" applyProtection="1">
      <alignment horizontal="center" vertical="center"/>
    </xf>
    <xf numFmtId="164" fontId="7" fillId="0" borderId="6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7" fillId="0" borderId="5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4" xfId="0" applyFont="1" applyFill="1" applyBorder="1"/>
    <xf numFmtId="0" fontId="7" fillId="0" borderId="7" xfId="0" applyFont="1" applyFill="1" applyBorder="1" applyAlignment="1" applyProtection="1">
      <alignment horizontal="left"/>
    </xf>
    <xf numFmtId="164" fontId="7" fillId="0" borderId="8" xfId="0" applyNumberFormat="1" applyFont="1" applyFill="1" applyBorder="1" applyAlignment="1" applyProtection="1">
      <alignment horizontal="center" vertical="center"/>
    </xf>
    <xf numFmtId="164" fontId="7" fillId="0" borderId="9" xfId="0" applyNumberFormat="1" applyFont="1" applyFill="1" applyBorder="1" applyAlignment="1" applyProtection="1">
      <alignment horizontal="center" vertical="center"/>
    </xf>
    <xf numFmtId="0" fontId="7" fillId="0" borderId="0" xfId="2" applyFont="1" applyFill="1" applyProtection="1">
      <protection locked="0"/>
    </xf>
    <xf numFmtId="0" fontId="2" fillId="0" borderId="0" xfId="0" applyFont="1" applyFill="1" applyBorder="1"/>
    <xf numFmtId="0" fontId="6" fillId="0" borderId="9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0" xfId="0" applyFont="1" applyFill="1"/>
    <xf numFmtId="164" fontId="5" fillId="0" borderId="5" xfId="0" applyNumberFormat="1" applyFont="1" applyFill="1" applyBorder="1" applyAlignment="1" applyProtection="1">
      <alignment horizontal="center"/>
    </xf>
    <xf numFmtId="164" fontId="5" fillId="0" borderId="6" xfId="0" applyNumberFormat="1" applyFont="1" applyFill="1" applyBorder="1" applyAlignment="1" applyProtection="1">
      <alignment horizontal="center"/>
    </xf>
    <xf numFmtId="164" fontId="3" fillId="0" borderId="5" xfId="0" applyNumberFormat="1" applyFont="1" applyFill="1" applyBorder="1" applyAlignment="1" applyProtection="1">
      <alignment horizontal="center"/>
    </xf>
    <xf numFmtId="164" fontId="3" fillId="0" borderId="6" xfId="0" applyNumberFormat="1" applyFont="1" applyFill="1" applyBorder="1" applyAlignment="1" applyProtection="1">
      <alignment horizontal="center"/>
    </xf>
    <xf numFmtId="164" fontId="4" fillId="0" borderId="5" xfId="0" applyNumberFormat="1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  <xf numFmtId="0" fontId="4" fillId="0" borderId="5" xfId="0" applyFont="1" applyFill="1" applyBorder="1"/>
    <xf numFmtId="164" fontId="4" fillId="0" borderId="9" xfId="0" applyNumberFormat="1" applyFont="1" applyFill="1" applyBorder="1" applyAlignment="1" applyProtection="1">
      <alignment horizontal="center"/>
    </xf>
    <xf numFmtId="0" fontId="4" fillId="0" borderId="8" xfId="0" applyFont="1" applyFill="1" applyBorder="1"/>
    <xf numFmtId="0" fontId="4" fillId="0" borderId="0" xfId="0" applyFont="1" applyFill="1" applyBorder="1"/>
    <xf numFmtId="0" fontId="6" fillId="0" borderId="0" xfId="0" applyFont="1" applyFill="1"/>
    <xf numFmtId="14" fontId="6" fillId="0" borderId="13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164" fontId="8" fillId="0" borderId="5" xfId="0" applyNumberFormat="1" applyFont="1" applyFill="1" applyBorder="1" applyAlignment="1" applyProtection="1">
      <alignment horizontal="center"/>
    </xf>
    <xf numFmtId="164" fontId="8" fillId="0" borderId="6" xfId="0" applyNumberFormat="1" applyFont="1" applyFill="1" applyBorder="1" applyAlignment="1" applyProtection="1">
      <alignment horizontal="center"/>
    </xf>
    <xf numFmtId="164" fontId="6" fillId="0" borderId="5" xfId="0" applyNumberFormat="1" applyFont="1" applyFill="1" applyBorder="1" applyAlignment="1" applyProtection="1">
      <alignment horizontal="center"/>
    </xf>
    <xf numFmtId="164" fontId="6" fillId="0" borderId="6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0" fontId="7" fillId="0" borderId="5" xfId="0" applyFont="1" applyFill="1" applyBorder="1" applyAlignment="1" applyProtection="1"/>
    <xf numFmtId="164" fontId="7" fillId="0" borderId="5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center"/>
    </xf>
    <xf numFmtId="0" fontId="7" fillId="0" borderId="5" xfId="0" applyFont="1" applyFill="1" applyBorder="1"/>
    <xf numFmtId="0" fontId="6" fillId="0" borderId="5" xfId="0" applyFont="1" applyFill="1" applyBorder="1" applyAlignment="1" applyProtection="1">
      <alignment horizontal="left"/>
    </xf>
    <xf numFmtId="0" fontId="7" fillId="0" borderId="14" xfId="0" applyFont="1" applyFill="1" applyBorder="1" applyAlignment="1" applyProtection="1">
      <alignment horizontal="left"/>
    </xf>
    <xf numFmtId="0" fontId="7" fillId="0" borderId="9" xfId="0" applyFont="1" applyFill="1" applyBorder="1" applyAlignment="1" applyProtection="1">
      <alignment horizontal="left"/>
    </xf>
    <xf numFmtId="164" fontId="7" fillId="0" borderId="9" xfId="0" applyNumberFormat="1" applyFont="1" applyFill="1" applyBorder="1" applyAlignment="1" applyProtection="1">
      <alignment horizontal="center"/>
    </xf>
    <xf numFmtId="0" fontId="7" fillId="0" borderId="8" xfId="0" applyFont="1" applyFill="1" applyBorder="1"/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4" fontId="3" fillId="0" borderId="7" xfId="0" applyNumberFormat="1" applyFont="1" applyFill="1" applyBorder="1" applyAlignment="1" applyProtection="1">
      <alignment horizontal="center" vertical="center" wrapText="1"/>
    </xf>
    <xf numFmtId="14" fontId="3" fillId="0" borderId="8" xfId="0" applyNumberFormat="1" applyFont="1" applyFill="1" applyBorder="1" applyAlignment="1" applyProtection="1">
      <alignment horizontal="center" vertical="center" wrapText="1"/>
    </xf>
    <xf numFmtId="14" fontId="3" fillId="0" borderId="11" xfId="0" applyNumberFormat="1" applyFont="1" applyFill="1" applyBorder="1" applyAlignment="1" applyProtection="1">
      <alignment horizontal="center" vertical="center" wrapText="1"/>
    </xf>
    <xf numFmtId="14" fontId="3" fillId="0" borderId="18" xfId="0" applyNumberFormat="1" applyFont="1" applyFill="1" applyBorder="1" applyAlignment="1" applyProtection="1">
      <alignment horizontal="center" vertical="center" wrapText="1"/>
    </xf>
    <xf numFmtId="164" fontId="3" fillId="0" borderId="19" xfId="0" applyNumberFormat="1" applyFont="1" applyFill="1" applyBorder="1" applyAlignment="1" applyProtection="1">
      <alignment horizontal="center"/>
    </xf>
    <xf numFmtId="164" fontId="3" fillId="0" borderId="20" xfId="0" applyNumberFormat="1" applyFont="1" applyFill="1" applyBorder="1" applyAlignment="1" applyProtection="1">
      <alignment horizontal="center"/>
    </xf>
    <xf numFmtId="164" fontId="4" fillId="0" borderId="6" xfId="0" applyNumberFormat="1" applyFont="1" applyFill="1" applyBorder="1" applyAlignment="1" applyProtection="1">
      <alignment horizontal="center"/>
    </xf>
    <xf numFmtId="0" fontId="4" fillId="0" borderId="6" xfId="0" applyFont="1" applyFill="1" applyBorder="1"/>
    <xf numFmtId="0" fontId="4" fillId="0" borderId="19" xfId="0" applyFont="1" applyFill="1" applyBorder="1"/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4" fontId="4" fillId="0" borderId="8" xfId="0" applyNumberFormat="1" applyFont="1" applyFill="1" applyBorder="1" applyAlignment="1" applyProtection="1">
      <alignment horizontal="center"/>
    </xf>
    <xf numFmtId="0" fontId="4" fillId="0" borderId="9" xfId="0" applyFont="1" applyFill="1" applyBorder="1"/>
    <xf numFmtId="0" fontId="4" fillId="0" borderId="11" xfId="0" applyFont="1" applyFill="1" applyBorder="1"/>
    <xf numFmtId="0" fontId="4" fillId="0" borderId="18" xfId="0" applyFont="1" applyFill="1" applyBorder="1"/>
    <xf numFmtId="14" fontId="3" fillId="0" borderId="21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>
      <alignment horizontal="center"/>
    </xf>
    <xf numFmtId="0" fontId="11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/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fill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0" xfId="3" applyFont="1" applyFill="1" applyAlignment="1"/>
    <xf numFmtId="16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Protection="1">
      <protection locked="0"/>
    </xf>
    <xf numFmtId="0" fontId="3" fillId="0" borderId="2" xfId="4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3" fillId="0" borderId="2" xfId="4" applyFont="1" applyFill="1" applyBorder="1" applyAlignment="1" applyProtection="1">
      <alignment horizontal="center" vertical="center" wrapText="1"/>
    </xf>
    <xf numFmtId="164" fontId="3" fillId="0" borderId="2" xfId="4" applyNumberFormat="1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3" xfId="4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0" fontId="4" fillId="0" borderId="14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3" fillId="2" borderId="2" xfId="4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wrapText="1"/>
    </xf>
    <xf numFmtId="0" fontId="2" fillId="3" borderId="0" xfId="0" applyFont="1" applyFill="1"/>
    <xf numFmtId="0" fontId="2" fillId="0" borderId="0" xfId="0" applyFont="1" applyBorder="1"/>
    <xf numFmtId="0" fontId="2" fillId="0" borderId="23" xfId="0" applyFont="1" applyBorder="1"/>
    <xf numFmtId="0" fontId="2" fillId="0" borderId="24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22" xfId="0" applyFont="1" applyFill="1" applyBorder="1"/>
    <xf numFmtId="0" fontId="7" fillId="0" borderId="12" xfId="0" applyNumberFormat="1" applyFont="1" applyFill="1" applyBorder="1"/>
    <xf numFmtId="0" fontId="7" fillId="0" borderId="22" xfId="0" applyNumberFormat="1" applyFont="1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5" fontId="7" fillId="0" borderId="6" xfId="0" applyNumberFormat="1" applyFont="1" applyFill="1" applyBorder="1"/>
    <xf numFmtId="0" fontId="7" fillId="0" borderId="5" xfId="0" applyNumberFormat="1" applyFont="1" applyFill="1" applyBorder="1" applyAlignment="1">
      <alignment horizontal="center"/>
    </xf>
    <xf numFmtId="0" fontId="7" fillId="0" borderId="6" xfId="0" quotePrefix="1" applyFont="1" applyFill="1" applyBorder="1" applyAlignment="1">
      <alignment horizontal="center"/>
    </xf>
    <xf numFmtId="0" fontId="7" fillId="0" borderId="25" xfId="0" applyFont="1" applyFill="1" applyBorder="1" applyAlignment="1"/>
    <xf numFmtId="0" fontId="7" fillId="0" borderId="11" xfId="0" applyNumberFormat="1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  <protection locked="0"/>
    </xf>
    <xf numFmtId="0" fontId="6" fillId="0" borderId="11" xfId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7" fillId="0" borderId="15" xfId="2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/>
      <protection locked="0"/>
    </xf>
    <xf numFmtId="0" fontId="3" fillId="0" borderId="2" xfId="4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4" fontId="3" fillId="0" borderId="2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4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4" applyFont="1" applyFill="1" applyBorder="1" applyAlignment="1" applyProtection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 3" xfId="1" xr:uid="{00000000-0005-0000-0000-000002000000}"/>
    <cellStyle name="Normal_03-Sala Tercera 039-est-08" xfId="3" xr:uid="{00000000-0005-0000-0000-000003000000}"/>
    <cellStyle name="Normal_Entrada neta contravencional 2012 final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chenque\AppData\Local\Temp\Digitaci&#243;n%20Contravencione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-1"/>
      <sheetName val="C-2"/>
      <sheetName val="C3"/>
      <sheetName val="C4"/>
      <sheetName val="C5"/>
      <sheetName val="C6"/>
      <sheetName val="Entrada Neta"/>
      <sheetName val="C-7"/>
      <sheetName val="C-8"/>
      <sheetName val="C-9"/>
      <sheetName val="C-10"/>
      <sheetName val="C-11"/>
      <sheetName val="C-12"/>
      <sheetName val="C-13"/>
      <sheetName val="C-14"/>
      <sheetName val="C-15"/>
    </sheetNames>
    <sheetDataSet>
      <sheetData sheetId="0"/>
      <sheetData sheetId="1">
        <row r="14">
          <cell r="BG14">
            <v>4683</v>
          </cell>
          <cell r="BH14">
            <v>4</v>
          </cell>
          <cell r="BI14">
            <v>0</v>
          </cell>
          <cell r="BJ14">
            <v>0</v>
          </cell>
          <cell r="BK14">
            <v>0</v>
          </cell>
        </row>
        <row r="15">
          <cell r="BG15">
            <v>540</v>
          </cell>
          <cell r="BH15">
            <v>274</v>
          </cell>
          <cell r="BI15">
            <v>0</v>
          </cell>
          <cell r="BJ15">
            <v>0</v>
          </cell>
          <cell r="BK15">
            <v>0</v>
          </cell>
        </row>
        <row r="16">
          <cell r="BG16">
            <v>207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</row>
        <row r="17">
          <cell r="BG17">
            <v>402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</row>
        <row r="18">
          <cell r="BG18">
            <v>27</v>
          </cell>
          <cell r="BH18">
            <v>0</v>
          </cell>
          <cell r="BI18">
            <v>1</v>
          </cell>
          <cell r="BJ18">
            <v>0</v>
          </cell>
          <cell r="BK18">
            <v>0</v>
          </cell>
        </row>
        <row r="19">
          <cell r="BG19">
            <v>279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</row>
        <row r="20">
          <cell r="BG20">
            <v>57</v>
          </cell>
          <cell r="BH20">
            <v>4</v>
          </cell>
          <cell r="BI20">
            <v>0</v>
          </cell>
          <cell r="BJ20">
            <v>0</v>
          </cell>
          <cell r="BK20">
            <v>0</v>
          </cell>
        </row>
        <row r="23">
          <cell r="BG23">
            <v>670</v>
          </cell>
          <cell r="BH23">
            <v>1073</v>
          </cell>
          <cell r="BI23">
            <v>0</v>
          </cell>
          <cell r="BJ23">
            <v>0</v>
          </cell>
          <cell r="BK23">
            <v>0</v>
          </cell>
        </row>
        <row r="26">
          <cell r="BG26">
            <v>553</v>
          </cell>
          <cell r="BH26">
            <v>916</v>
          </cell>
          <cell r="BI26">
            <v>0</v>
          </cell>
          <cell r="BJ26">
            <v>0</v>
          </cell>
          <cell r="BK26">
            <v>0</v>
          </cell>
        </row>
        <row r="27">
          <cell r="BG27">
            <v>224</v>
          </cell>
          <cell r="BH27">
            <v>31</v>
          </cell>
          <cell r="BI27">
            <v>0</v>
          </cell>
          <cell r="BJ27">
            <v>0</v>
          </cell>
          <cell r="BK27">
            <v>0</v>
          </cell>
        </row>
        <row r="28">
          <cell r="BG28">
            <v>96</v>
          </cell>
          <cell r="BH28">
            <v>4</v>
          </cell>
          <cell r="BI28">
            <v>0</v>
          </cell>
          <cell r="BJ28">
            <v>0</v>
          </cell>
          <cell r="BK28">
            <v>0</v>
          </cell>
        </row>
        <row r="29">
          <cell r="BG29">
            <v>166</v>
          </cell>
          <cell r="BH29">
            <v>1</v>
          </cell>
          <cell r="BI29">
            <v>0</v>
          </cell>
          <cell r="BJ29">
            <v>0</v>
          </cell>
          <cell r="BK29">
            <v>0</v>
          </cell>
        </row>
        <row r="30">
          <cell r="BG30">
            <v>438</v>
          </cell>
          <cell r="BH30">
            <v>2</v>
          </cell>
          <cell r="BI30">
            <v>0</v>
          </cell>
          <cell r="BJ30">
            <v>0</v>
          </cell>
          <cell r="BK30">
            <v>0</v>
          </cell>
        </row>
        <row r="31">
          <cell r="BG31">
            <v>77</v>
          </cell>
          <cell r="BH31">
            <v>8</v>
          </cell>
          <cell r="BI31">
            <v>1</v>
          </cell>
          <cell r="BJ31">
            <v>0</v>
          </cell>
          <cell r="BK31">
            <v>0</v>
          </cell>
        </row>
        <row r="34">
          <cell r="BG34">
            <v>160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</row>
        <row r="35">
          <cell r="BG35">
            <v>62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</row>
        <row r="36">
          <cell r="BG36">
            <v>157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BG37">
            <v>18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</row>
        <row r="38">
          <cell r="BG38">
            <v>78</v>
          </cell>
          <cell r="BH38">
            <v>0</v>
          </cell>
          <cell r="BI38">
            <v>1</v>
          </cell>
          <cell r="BJ38">
            <v>0</v>
          </cell>
          <cell r="BK38">
            <v>0</v>
          </cell>
        </row>
        <row r="41">
          <cell r="BG41">
            <v>447</v>
          </cell>
          <cell r="BH41">
            <v>0</v>
          </cell>
          <cell r="BI41">
            <v>0</v>
          </cell>
          <cell r="BJ41">
            <v>15</v>
          </cell>
          <cell r="BK41">
            <v>0</v>
          </cell>
        </row>
        <row r="42">
          <cell r="BG42">
            <v>249</v>
          </cell>
          <cell r="BH42">
            <v>0</v>
          </cell>
          <cell r="BI42">
            <v>0</v>
          </cell>
          <cell r="BJ42">
            <v>1</v>
          </cell>
          <cell r="BK42">
            <v>0</v>
          </cell>
        </row>
        <row r="43">
          <cell r="BG43">
            <v>146</v>
          </cell>
          <cell r="BH43">
            <v>0</v>
          </cell>
          <cell r="BI43">
            <v>0</v>
          </cell>
          <cell r="BJ43">
            <v>2</v>
          </cell>
          <cell r="BK43">
            <v>0</v>
          </cell>
        </row>
        <row r="44">
          <cell r="BG44">
            <v>49</v>
          </cell>
          <cell r="BH44">
            <v>1</v>
          </cell>
          <cell r="BI44">
            <v>1</v>
          </cell>
          <cell r="BJ44">
            <v>0</v>
          </cell>
          <cell r="BK44">
            <v>0</v>
          </cell>
        </row>
        <row r="45">
          <cell r="BG45">
            <v>223</v>
          </cell>
          <cell r="BH45">
            <v>1</v>
          </cell>
          <cell r="BI45">
            <v>0</v>
          </cell>
          <cell r="BJ45">
            <v>0</v>
          </cell>
          <cell r="BK45">
            <v>0</v>
          </cell>
        </row>
        <row r="48">
          <cell r="BG48">
            <v>189</v>
          </cell>
          <cell r="BH48">
            <v>0</v>
          </cell>
          <cell r="BI48">
            <v>0</v>
          </cell>
          <cell r="BJ48">
            <v>60</v>
          </cell>
          <cell r="BK48">
            <v>0</v>
          </cell>
        </row>
        <row r="49">
          <cell r="BG49">
            <v>100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</row>
        <row r="50">
          <cell r="BG50">
            <v>28</v>
          </cell>
          <cell r="BH50">
            <v>0</v>
          </cell>
          <cell r="BI50">
            <v>1</v>
          </cell>
          <cell r="BJ50">
            <v>1</v>
          </cell>
          <cell r="BK50">
            <v>0</v>
          </cell>
        </row>
        <row r="51">
          <cell r="BG51">
            <v>44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</row>
        <row r="52">
          <cell r="BG52">
            <v>234</v>
          </cell>
          <cell r="BH52">
            <v>0</v>
          </cell>
          <cell r="BI52">
            <v>1</v>
          </cell>
          <cell r="BJ52">
            <v>0</v>
          </cell>
          <cell r="BK52">
            <v>0</v>
          </cell>
        </row>
        <row r="53">
          <cell r="BG53">
            <v>74</v>
          </cell>
          <cell r="BH53">
            <v>0</v>
          </cell>
          <cell r="BI53">
            <v>1</v>
          </cell>
          <cell r="BJ53">
            <v>0</v>
          </cell>
          <cell r="BK53">
            <v>0</v>
          </cell>
        </row>
        <row r="56">
          <cell r="BG56">
            <v>326</v>
          </cell>
          <cell r="BH56">
            <v>1</v>
          </cell>
          <cell r="BI56">
            <v>0</v>
          </cell>
          <cell r="BJ56">
            <v>0</v>
          </cell>
          <cell r="BK56">
            <v>0</v>
          </cell>
        </row>
        <row r="57">
          <cell r="BG57">
            <v>365</v>
          </cell>
          <cell r="BH57">
            <v>1</v>
          </cell>
          <cell r="BI57">
            <v>0</v>
          </cell>
          <cell r="BJ57">
            <v>0</v>
          </cell>
          <cell r="BK57">
            <v>0</v>
          </cell>
        </row>
        <row r="58">
          <cell r="BG58">
            <v>326</v>
          </cell>
          <cell r="BH58">
            <v>2</v>
          </cell>
          <cell r="BI58">
            <v>0</v>
          </cell>
          <cell r="BJ58">
            <v>0</v>
          </cell>
          <cell r="BK58">
            <v>0</v>
          </cell>
        </row>
        <row r="59">
          <cell r="BG59">
            <v>19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</row>
        <row r="60">
          <cell r="BG60">
            <v>318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</row>
        <row r="61">
          <cell r="BG61">
            <v>58</v>
          </cell>
          <cell r="BH61">
            <v>3</v>
          </cell>
          <cell r="BI61">
            <v>1</v>
          </cell>
          <cell r="BJ61">
            <v>0</v>
          </cell>
          <cell r="BK61">
            <v>0</v>
          </cell>
        </row>
        <row r="62">
          <cell r="BG62">
            <v>52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</row>
        <row r="65">
          <cell r="BG65">
            <v>621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</row>
        <row r="66">
          <cell r="BG66">
            <v>54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</row>
        <row r="67">
          <cell r="BG67">
            <v>99</v>
          </cell>
          <cell r="BH67">
            <v>1</v>
          </cell>
          <cell r="BI67">
            <v>0</v>
          </cell>
          <cell r="BJ67">
            <v>0</v>
          </cell>
          <cell r="BK67">
            <v>0</v>
          </cell>
        </row>
        <row r="68">
          <cell r="BG68">
            <v>158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</row>
        <row r="69">
          <cell r="BG69">
            <v>67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</row>
        <row r="70">
          <cell r="BG70">
            <v>143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</row>
        <row r="73">
          <cell r="BG73">
            <v>633</v>
          </cell>
          <cell r="BH73">
            <v>7</v>
          </cell>
          <cell r="BI73">
            <v>0</v>
          </cell>
          <cell r="BJ73">
            <v>0</v>
          </cell>
          <cell r="BK73">
            <v>0</v>
          </cell>
        </row>
        <row r="74">
          <cell r="BG74">
            <v>100</v>
          </cell>
          <cell r="BH74">
            <v>2</v>
          </cell>
          <cell r="BI74">
            <v>0</v>
          </cell>
          <cell r="BJ74">
            <v>0</v>
          </cell>
          <cell r="BK74">
            <v>0</v>
          </cell>
        </row>
        <row r="75">
          <cell r="BG75">
            <v>196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</row>
        <row r="76">
          <cell r="BG76">
            <v>104</v>
          </cell>
          <cell r="BH76">
            <v>0</v>
          </cell>
          <cell r="BI76">
            <v>1</v>
          </cell>
          <cell r="BJ76">
            <v>0</v>
          </cell>
          <cell r="BK76">
            <v>0</v>
          </cell>
        </row>
        <row r="77">
          <cell r="BG77">
            <v>81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</row>
        <row r="78">
          <cell r="BG78">
            <v>149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</row>
        <row r="81">
          <cell r="BG81">
            <v>363</v>
          </cell>
          <cell r="BH81">
            <v>0</v>
          </cell>
          <cell r="BI81">
            <v>0</v>
          </cell>
          <cell r="BJ81">
            <v>1</v>
          </cell>
          <cell r="BK81">
            <v>0</v>
          </cell>
        </row>
        <row r="82">
          <cell r="BG82">
            <v>622</v>
          </cell>
          <cell r="BH82">
            <v>4</v>
          </cell>
          <cell r="BI82">
            <v>0</v>
          </cell>
          <cell r="BJ82">
            <v>9</v>
          </cell>
          <cell r="BK82">
            <v>0</v>
          </cell>
        </row>
        <row r="83">
          <cell r="BG83">
            <v>21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</row>
        <row r="84">
          <cell r="BG84">
            <v>337</v>
          </cell>
          <cell r="BH84">
            <v>0</v>
          </cell>
          <cell r="BI84">
            <v>1</v>
          </cell>
          <cell r="BJ84">
            <v>22</v>
          </cell>
          <cell r="BK84">
            <v>0</v>
          </cell>
        </row>
        <row r="85">
          <cell r="BG85">
            <v>11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</row>
        <row r="86">
          <cell r="BG86">
            <v>32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</row>
        <row r="89">
          <cell r="BG89">
            <v>270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</row>
        <row r="90">
          <cell r="BG90">
            <v>69</v>
          </cell>
          <cell r="BH90">
            <v>0</v>
          </cell>
          <cell r="BI90">
            <v>1</v>
          </cell>
          <cell r="BJ90">
            <v>0</v>
          </cell>
          <cell r="BK90">
            <v>0</v>
          </cell>
        </row>
        <row r="91">
          <cell r="BG91">
            <v>47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</row>
        <row r="92">
          <cell r="BG92">
            <v>182</v>
          </cell>
          <cell r="BH92">
            <v>3</v>
          </cell>
          <cell r="BI92">
            <v>0</v>
          </cell>
          <cell r="BJ92">
            <v>0</v>
          </cell>
          <cell r="BK92">
            <v>15</v>
          </cell>
        </row>
        <row r="93">
          <cell r="BG93">
            <v>172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</row>
        <row r="94">
          <cell r="BG94">
            <v>99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</row>
        <row r="95">
          <cell r="BG95">
            <v>82</v>
          </cell>
          <cell r="BH95">
            <v>0</v>
          </cell>
          <cell r="BI95">
            <v>0</v>
          </cell>
          <cell r="BJ95">
            <v>0</v>
          </cell>
          <cell r="BK95">
            <v>1</v>
          </cell>
        </row>
        <row r="96">
          <cell r="BG96">
            <v>29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</row>
        <row r="99">
          <cell r="BG99">
            <v>551</v>
          </cell>
          <cell r="BH99">
            <v>29</v>
          </cell>
          <cell r="BI99">
            <v>0</v>
          </cell>
          <cell r="BJ99">
            <v>1</v>
          </cell>
          <cell r="BK99">
            <v>0</v>
          </cell>
        </row>
        <row r="100">
          <cell r="BG100">
            <v>278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</row>
        <row r="103">
          <cell r="BG103">
            <v>123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</row>
        <row r="104">
          <cell r="BG104">
            <v>176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</row>
        <row r="105">
          <cell r="BG105">
            <v>80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</row>
        <row r="106">
          <cell r="BG106">
            <v>72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</row>
        <row r="107">
          <cell r="BG107">
            <v>46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</row>
        <row r="110">
          <cell r="BG110">
            <v>498</v>
          </cell>
          <cell r="BH110">
            <v>0</v>
          </cell>
          <cell r="BI110">
            <v>12</v>
          </cell>
          <cell r="BJ110">
            <v>0</v>
          </cell>
          <cell r="BK110">
            <v>0</v>
          </cell>
        </row>
        <row r="111">
          <cell r="BG111">
            <v>361</v>
          </cell>
          <cell r="BH111">
            <v>0</v>
          </cell>
          <cell r="BI111">
            <v>1</v>
          </cell>
          <cell r="BJ111">
            <v>1</v>
          </cell>
          <cell r="BK111">
            <v>0</v>
          </cell>
        </row>
        <row r="112">
          <cell r="BG112">
            <v>348</v>
          </cell>
          <cell r="BH112">
            <v>2</v>
          </cell>
          <cell r="BI112">
            <v>0</v>
          </cell>
          <cell r="BJ112">
            <v>0</v>
          </cell>
          <cell r="BK112">
            <v>0</v>
          </cell>
        </row>
        <row r="115">
          <cell r="BG115">
            <v>958</v>
          </cell>
          <cell r="BH115">
            <v>0</v>
          </cell>
          <cell r="BI115">
            <v>0</v>
          </cell>
          <cell r="BJ115">
            <v>6</v>
          </cell>
          <cell r="BK115">
            <v>0</v>
          </cell>
        </row>
        <row r="116">
          <cell r="BG116">
            <v>145</v>
          </cell>
          <cell r="BH116">
            <v>0</v>
          </cell>
          <cell r="BI116">
            <v>0</v>
          </cell>
          <cell r="BJ116">
            <v>21</v>
          </cell>
          <cell r="BK116">
            <v>0</v>
          </cell>
        </row>
        <row r="117">
          <cell r="BG117">
            <v>144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</row>
      </sheetData>
      <sheetData sheetId="2">
        <row r="14">
          <cell r="U14">
            <v>4666</v>
          </cell>
          <cell r="V14">
            <v>21</v>
          </cell>
          <cell r="W14">
            <v>0</v>
          </cell>
        </row>
        <row r="15">
          <cell r="U15">
            <v>808</v>
          </cell>
          <cell r="V15">
            <v>6</v>
          </cell>
          <cell r="W15">
            <v>0</v>
          </cell>
        </row>
        <row r="16">
          <cell r="U16">
            <v>207</v>
          </cell>
          <cell r="V16">
            <v>0</v>
          </cell>
          <cell r="W16">
            <v>0</v>
          </cell>
        </row>
        <row r="17">
          <cell r="U17">
            <v>399</v>
          </cell>
          <cell r="V17">
            <v>3</v>
          </cell>
          <cell r="W17">
            <v>0</v>
          </cell>
        </row>
        <row r="18">
          <cell r="U18">
            <v>27</v>
          </cell>
          <cell r="V18">
            <v>1</v>
          </cell>
          <cell r="W18">
            <v>0</v>
          </cell>
        </row>
        <row r="19">
          <cell r="U19">
            <v>279</v>
          </cell>
          <cell r="V19">
            <v>0</v>
          </cell>
          <cell r="W19">
            <v>0</v>
          </cell>
        </row>
        <row r="20">
          <cell r="U20">
            <v>61</v>
          </cell>
          <cell r="V20">
            <v>0</v>
          </cell>
          <cell r="W20">
            <v>0</v>
          </cell>
        </row>
        <row r="23">
          <cell r="U23">
            <v>1743</v>
          </cell>
          <cell r="V23">
            <v>0</v>
          </cell>
          <cell r="W23">
            <v>0</v>
          </cell>
        </row>
        <row r="26">
          <cell r="U26">
            <v>1275</v>
          </cell>
          <cell r="V26">
            <v>194</v>
          </cell>
          <cell r="W26">
            <v>0</v>
          </cell>
        </row>
        <row r="27">
          <cell r="U27">
            <v>250</v>
          </cell>
          <cell r="V27">
            <v>5</v>
          </cell>
          <cell r="W27">
            <v>0</v>
          </cell>
        </row>
        <row r="28">
          <cell r="U28">
            <v>99</v>
          </cell>
          <cell r="V28">
            <v>1</v>
          </cell>
          <cell r="W28">
            <v>0</v>
          </cell>
        </row>
        <row r="29">
          <cell r="U29">
            <v>167</v>
          </cell>
          <cell r="V29">
            <v>0</v>
          </cell>
          <cell r="W29">
            <v>0</v>
          </cell>
        </row>
        <row r="30">
          <cell r="U30">
            <v>431</v>
          </cell>
          <cell r="V30">
            <v>9</v>
          </cell>
          <cell r="W30">
            <v>0</v>
          </cell>
        </row>
        <row r="31">
          <cell r="U31">
            <v>78</v>
          </cell>
          <cell r="V31">
            <v>8</v>
          </cell>
          <cell r="W31">
            <v>0</v>
          </cell>
        </row>
        <row r="34">
          <cell r="U34">
            <v>160</v>
          </cell>
          <cell r="V34">
            <v>0</v>
          </cell>
          <cell r="W34">
            <v>0</v>
          </cell>
        </row>
        <row r="35">
          <cell r="U35">
            <v>61</v>
          </cell>
          <cell r="V35">
            <v>1</v>
          </cell>
          <cell r="W35">
            <v>0</v>
          </cell>
        </row>
        <row r="36">
          <cell r="U36">
            <v>157</v>
          </cell>
          <cell r="V36">
            <v>0</v>
          </cell>
          <cell r="W36">
            <v>0</v>
          </cell>
        </row>
        <row r="37">
          <cell r="U37">
            <v>18</v>
          </cell>
          <cell r="V37">
            <v>0</v>
          </cell>
          <cell r="W37">
            <v>0</v>
          </cell>
        </row>
        <row r="38">
          <cell r="U38">
            <v>68</v>
          </cell>
          <cell r="V38">
            <v>11</v>
          </cell>
          <cell r="W38">
            <v>0</v>
          </cell>
        </row>
        <row r="41">
          <cell r="U41">
            <v>460</v>
          </cell>
          <cell r="V41">
            <v>2</v>
          </cell>
          <cell r="W41">
            <v>0</v>
          </cell>
        </row>
        <row r="42">
          <cell r="U42">
            <v>231</v>
          </cell>
          <cell r="V42">
            <v>19</v>
          </cell>
          <cell r="W42">
            <v>0</v>
          </cell>
        </row>
        <row r="43">
          <cell r="U43">
            <v>148</v>
          </cell>
          <cell r="V43">
            <v>0</v>
          </cell>
          <cell r="W43">
            <v>0</v>
          </cell>
        </row>
        <row r="44">
          <cell r="U44">
            <v>50</v>
          </cell>
          <cell r="V44">
            <v>1</v>
          </cell>
          <cell r="W44">
            <v>0</v>
          </cell>
        </row>
        <row r="45">
          <cell r="U45">
            <v>216</v>
          </cell>
          <cell r="V45">
            <v>8</v>
          </cell>
          <cell r="W45">
            <v>0</v>
          </cell>
        </row>
        <row r="48">
          <cell r="U48">
            <v>241</v>
          </cell>
          <cell r="V48">
            <v>8</v>
          </cell>
          <cell r="W48">
            <v>0</v>
          </cell>
        </row>
        <row r="49">
          <cell r="U49">
            <v>100</v>
          </cell>
          <cell r="V49">
            <v>0</v>
          </cell>
          <cell r="W49">
            <v>0</v>
          </cell>
        </row>
        <row r="50">
          <cell r="U50">
            <v>30</v>
          </cell>
          <cell r="V50">
            <v>0</v>
          </cell>
          <cell r="W50">
            <v>0</v>
          </cell>
        </row>
        <row r="51">
          <cell r="U51">
            <v>44</v>
          </cell>
          <cell r="V51">
            <v>0</v>
          </cell>
          <cell r="W51">
            <v>0</v>
          </cell>
        </row>
        <row r="52">
          <cell r="U52">
            <v>221</v>
          </cell>
          <cell r="V52">
            <v>14</v>
          </cell>
          <cell r="W52">
            <v>0</v>
          </cell>
        </row>
        <row r="53">
          <cell r="U53">
            <v>75</v>
          </cell>
          <cell r="V53">
            <v>0</v>
          </cell>
          <cell r="W53">
            <v>0</v>
          </cell>
        </row>
        <row r="56">
          <cell r="U56">
            <v>327</v>
          </cell>
          <cell r="V56">
            <v>0</v>
          </cell>
          <cell r="W56">
            <v>0</v>
          </cell>
        </row>
        <row r="57">
          <cell r="U57">
            <v>251</v>
          </cell>
          <cell r="V57">
            <v>115</v>
          </cell>
          <cell r="W57">
            <v>0</v>
          </cell>
        </row>
        <row r="58">
          <cell r="U58">
            <v>316</v>
          </cell>
          <cell r="V58">
            <v>12</v>
          </cell>
          <cell r="W58">
            <v>0</v>
          </cell>
        </row>
        <row r="59">
          <cell r="U59">
            <v>19</v>
          </cell>
          <cell r="V59">
            <v>0</v>
          </cell>
          <cell r="W59">
            <v>0</v>
          </cell>
        </row>
        <row r="60">
          <cell r="U60">
            <v>314</v>
          </cell>
          <cell r="V60">
            <v>4</v>
          </cell>
          <cell r="W60">
            <v>0</v>
          </cell>
        </row>
        <row r="61">
          <cell r="U61">
            <v>55</v>
          </cell>
          <cell r="V61">
            <v>7</v>
          </cell>
          <cell r="W61">
            <v>0</v>
          </cell>
        </row>
        <row r="62">
          <cell r="U62">
            <v>52</v>
          </cell>
          <cell r="V62">
            <v>0</v>
          </cell>
          <cell r="W62">
            <v>0</v>
          </cell>
        </row>
        <row r="65">
          <cell r="U65">
            <v>621</v>
          </cell>
          <cell r="V65">
            <v>0</v>
          </cell>
          <cell r="W65">
            <v>0</v>
          </cell>
        </row>
        <row r="66">
          <cell r="U66">
            <v>53</v>
          </cell>
          <cell r="V66">
            <v>1</v>
          </cell>
          <cell r="W66">
            <v>0</v>
          </cell>
        </row>
        <row r="67">
          <cell r="U67">
            <v>100</v>
          </cell>
          <cell r="V67">
            <v>0</v>
          </cell>
          <cell r="W67">
            <v>0</v>
          </cell>
        </row>
        <row r="68">
          <cell r="U68">
            <v>158</v>
          </cell>
          <cell r="V68">
            <v>0</v>
          </cell>
          <cell r="W68">
            <v>0</v>
          </cell>
        </row>
        <row r="69">
          <cell r="U69">
            <v>65</v>
          </cell>
          <cell r="V69">
            <v>2</v>
          </cell>
          <cell r="W69">
            <v>0</v>
          </cell>
        </row>
        <row r="70">
          <cell r="U70">
            <v>144</v>
          </cell>
          <cell r="V70">
            <v>0</v>
          </cell>
          <cell r="W70">
            <v>0</v>
          </cell>
        </row>
        <row r="73">
          <cell r="U73">
            <v>633</v>
          </cell>
          <cell r="V73">
            <v>7</v>
          </cell>
          <cell r="W73">
            <v>0</v>
          </cell>
        </row>
        <row r="74">
          <cell r="U74">
            <v>91</v>
          </cell>
          <cell r="V74">
            <v>11</v>
          </cell>
          <cell r="W74">
            <v>0</v>
          </cell>
        </row>
        <row r="75">
          <cell r="U75">
            <v>185</v>
          </cell>
          <cell r="V75">
            <v>11</v>
          </cell>
          <cell r="W75">
            <v>0</v>
          </cell>
        </row>
        <row r="76">
          <cell r="U76">
            <v>105</v>
          </cell>
          <cell r="V76">
            <v>0</v>
          </cell>
          <cell r="W76">
            <v>0</v>
          </cell>
        </row>
        <row r="77">
          <cell r="U77">
            <v>78</v>
          </cell>
          <cell r="V77">
            <v>3</v>
          </cell>
          <cell r="W77">
            <v>0</v>
          </cell>
        </row>
        <row r="78">
          <cell r="U78">
            <v>121</v>
          </cell>
          <cell r="V78">
            <v>3</v>
          </cell>
          <cell r="W78">
            <v>25</v>
          </cell>
        </row>
        <row r="81">
          <cell r="U81">
            <v>363</v>
          </cell>
          <cell r="V81">
            <v>1</v>
          </cell>
          <cell r="W81">
            <v>0</v>
          </cell>
        </row>
        <row r="82">
          <cell r="U82">
            <v>634</v>
          </cell>
          <cell r="V82">
            <v>1</v>
          </cell>
          <cell r="W82">
            <v>0</v>
          </cell>
        </row>
        <row r="83">
          <cell r="U83">
            <v>19</v>
          </cell>
          <cell r="V83">
            <v>2</v>
          </cell>
          <cell r="W83">
            <v>0</v>
          </cell>
        </row>
        <row r="84">
          <cell r="U84">
            <v>353</v>
          </cell>
          <cell r="V84">
            <v>7</v>
          </cell>
          <cell r="W84">
            <v>0</v>
          </cell>
        </row>
        <row r="85">
          <cell r="U85">
            <v>5</v>
          </cell>
          <cell r="V85">
            <v>6</v>
          </cell>
          <cell r="W85">
            <v>0</v>
          </cell>
        </row>
        <row r="86">
          <cell r="U86">
            <v>32</v>
          </cell>
          <cell r="V86">
            <v>0</v>
          </cell>
          <cell r="W86">
            <v>0</v>
          </cell>
        </row>
        <row r="89">
          <cell r="U89">
            <v>160</v>
          </cell>
          <cell r="V89">
            <v>110</v>
          </cell>
          <cell r="W89">
            <v>0</v>
          </cell>
        </row>
        <row r="90">
          <cell r="U90">
            <v>46</v>
          </cell>
          <cell r="V90">
            <v>24</v>
          </cell>
          <cell r="W90">
            <v>0</v>
          </cell>
        </row>
        <row r="91">
          <cell r="U91">
            <v>42</v>
          </cell>
          <cell r="V91">
            <v>5</v>
          </cell>
          <cell r="W91">
            <v>0</v>
          </cell>
        </row>
        <row r="92">
          <cell r="U92">
            <v>158</v>
          </cell>
          <cell r="V92">
            <v>42</v>
          </cell>
          <cell r="W92">
            <v>0</v>
          </cell>
        </row>
        <row r="93">
          <cell r="U93">
            <v>172</v>
          </cell>
          <cell r="V93">
            <v>0</v>
          </cell>
          <cell r="W93">
            <v>0</v>
          </cell>
        </row>
        <row r="94">
          <cell r="U94">
            <v>99</v>
          </cell>
          <cell r="V94">
            <v>0</v>
          </cell>
          <cell r="W94">
            <v>0</v>
          </cell>
        </row>
        <row r="95">
          <cell r="U95">
            <v>80</v>
          </cell>
          <cell r="V95">
            <v>1</v>
          </cell>
          <cell r="W95">
            <v>2</v>
          </cell>
        </row>
        <row r="96">
          <cell r="U96">
            <v>29</v>
          </cell>
          <cell r="V96">
            <v>0</v>
          </cell>
          <cell r="W96">
            <v>0</v>
          </cell>
        </row>
        <row r="99">
          <cell r="U99">
            <v>581</v>
          </cell>
        </row>
        <row r="100">
          <cell r="U100">
            <v>263</v>
          </cell>
          <cell r="V100">
            <v>15</v>
          </cell>
          <cell r="W100">
            <v>0</v>
          </cell>
        </row>
        <row r="103">
          <cell r="U103">
            <v>121</v>
          </cell>
          <cell r="V103">
            <v>2</v>
          </cell>
          <cell r="W103">
            <v>0</v>
          </cell>
        </row>
        <row r="104">
          <cell r="U104">
            <v>176</v>
          </cell>
          <cell r="V104">
            <v>0</v>
          </cell>
          <cell r="W104">
            <v>0</v>
          </cell>
        </row>
        <row r="105">
          <cell r="U105">
            <v>78</v>
          </cell>
          <cell r="V105">
            <v>2</v>
          </cell>
          <cell r="W105">
            <v>0</v>
          </cell>
        </row>
        <row r="106">
          <cell r="U106">
            <v>72</v>
          </cell>
          <cell r="V106">
            <v>0</v>
          </cell>
          <cell r="W106">
            <v>0</v>
          </cell>
        </row>
        <row r="107">
          <cell r="U107">
            <v>42</v>
          </cell>
          <cell r="V107">
            <v>4</v>
          </cell>
          <cell r="W107">
            <v>0</v>
          </cell>
        </row>
        <row r="110">
          <cell r="U110">
            <v>509</v>
          </cell>
          <cell r="V110">
            <v>1</v>
          </cell>
          <cell r="W110">
            <v>0</v>
          </cell>
        </row>
        <row r="111">
          <cell r="U111">
            <v>356</v>
          </cell>
          <cell r="V111">
            <v>7</v>
          </cell>
          <cell r="W111">
            <v>0</v>
          </cell>
        </row>
        <row r="112">
          <cell r="U112">
            <v>336</v>
          </cell>
          <cell r="V112">
            <v>14</v>
          </cell>
          <cell r="W112">
            <v>0</v>
          </cell>
        </row>
        <row r="115">
          <cell r="U115">
            <v>964</v>
          </cell>
          <cell r="V115">
            <v>0</v>
          </cell>
          <cell r="W115">
            <v>0</v>
          </cell>
        </row>
        <row r="116">
          <cell r="U116">
            <v>117</v>
          </cell>
          <cell r="V116">
            <v>49</v>
          </cell>
          <cell r="W116">
            <v>0</v>
          </cell>
        </row>
        <row r="117">
          <cell r="U117">
            <v>144</v>
          </cell>
          <cell r="V117">
            <v>0</v>
          </cell>
          <cell r="W1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topLeftCell="A3" workbookViewId="0">
      <selection activeCell="B29" sqref="B29"/>
    </sheetView>
  </sheetViews>
  <sheetFormatPr baseColWidth="10" defaultColWidth="0" defaultRowHeight="15.75" zeroHeight="1" x14ac:dyDescent="0.25"/>
  <cols>
    <col min="1" max="1" width="11.42578125" style="119" customWidth="1"/>
    <col min="2" max="2" width="64.85546875" style="119" bestFit="1" customWidth="1"/>
    <col min="3" max="16384" width="11.42578125" style="119" hidden="1"/>
  </cols>
  <sheetData>
    <row r="1" spans="1:2" x14ac:dyDescent="0.25">
      <c r="A1" s="172" t="s">
        <v>332</v>
      </c>
      <c r="B1" s="172"/>
    </row>
    <row r="2" spans="1:2" x14ac:dyDescent="0.25">
      <c r="A2" s="172" t="s">
        <v>345</v>
      </c>
      <c r="B2" s="172"/>
    </row>
    <row r="3" spans="1:2" x14ac:dyDescent="0.25">
      <c r="A3" s="119" t="s">
        <v>2</v>
      </c>
      <c r="B3" s="119" t="s">
        <v>2</v>
      </c>
    </row>
    <row r="4" spans="1:2" x14ac:dyDescent="0.25">
      <c r="A4" s="155" t="s">
        <v>333</v>
      </c>
      <c r="B4" s="155" t="s">
        <v>334</v>
      </c>
    </row>
    <row r="5" spans="1:2" x14ac:dyDescent="0.25">
      <c r="A5" s="174" t="s">
        <v>3</v>
      </c>
      <c r="B5" s="156" t="s">
        <v>335</v>
      </c>
    </row>
    <row r="6" spans="1:2" x14ac:dyDescent="0.25">
      <c r="A6" s="174"/>
      <c r="B6" s="156" t="s">
        <v>346</v>
      </c>
    </row>
    <row r="7" spans="1:2" x14ac:dyDescent="0.25">
      <c r="A7" s="175"/>
      <c r="B7" s="157" t="s">
        <v>336</v>
      </c>
    </row>
    <row r="8" spans="1:2" x14ac:dyDescent="0.25">
      <c r="A8" s="173" t="s">
        <v>4</v>
      </c>
      <c r="B8" s="158" t="s">
        <v>337</v>
      </c>
    </row>
    <row r="9" spans="1:2" x14ac:dyDescent="0.25">
      <c r="A9" s="174"/>
      <c r="B9" s="156" t="s">
        <v>346</v>
      </c>
    </row>
    <row r="10" spans="1:2" x14ac:dyDescent="0.25">
      <c r="A10" s="174"/>
      <c r="B10" s="156" t="s">
        <v>338</v>
      </c>
    </row>
    <row r="11" spans="1:2" x14ac:dyDescent="0.25">
      <c r="A11" s="175"/>
      <c r="B11" s="157" t="s">
        <v>336</v>
      </c>
    </row>
    <row r="12" spans="1:2" x14ac:dyDescent="0.25">
      <c r="A12" s="173" t="s">
        <v>5</v>
      </c>
      <c r="B12" s="158" t="s">
        <v>335</v>
      </c>
    </row>
    <row r="13" spans="1:2" x14ac:dyDescent="0.25">
      <c r="A13" s="174"/>
      <c r="B13" s="156" t="s">
        <v>347</v>
      </c>
    </row>
    <row r="14" spans="1:2" x14ac:dyDescent="0.25">
      <c r="A14" s="175"/>
      <c r="B14" s="157" t="s">
        <v>336</v>
      </c>
    </row>
    <row r="15" spans="1:2" x14ac:dyDescent="0.25">
      <c r="A15" s="174" t="s">
        <v>6</v>
      </c>
      <c r="B15" s="156" t="s">
        <v>337</v>
      </c>
    </row>
    <row r="16" spans="1:2" x14ac:dyDescent="0.25">
      <c r="A16" s="174"/>
      <c r="B16" s="156" t="s">
        <v>347</v>
      </c>
    </row>
    <row r="17" spans="1:2" x14ac:dyDescent="0.25">
      <c r="A17" s="174"/>
      <c r="B17" s="156" t="s">
        <v>338</v>
      </c>
    </row>
    <row r="18" spans="1:2" x14ac:dyDescent="0.25">
      <c r="A18" s="175"/>
      <c r="B18" s="157" t="s">
        <v>336</v>
      </c>
    </row>
    <row r="19" spans="1:2" x14ac:dyDescent="0.25">
      <c r="A19" s="173" t="s">
        <v>7</v>
      </c>
      <c r="B19" s="158" t="s">
        <v>339</v>
      </c>
    </row>
    <row r="20" spans="1:2" x14ac:dyDescent="0.25">
      <c r="A20" s="174"/>
      <c r="B20" s="156" t="s">
        <v>348</v>
      </c>
    </row>
    <row r="21" spans="1:2" x14ac:dyDescent="0.25">
      <c r="A21" s="174"/>
      <c r="B21" s="156" t="s">
        <v>340</v>
      </c>
    </row>
    <row r="22" spans="1:2" x14ac:dyDescent="0.25">
      <c r="A22" s="175"/>
      <c r="B22" s="157" t="s">
        <v>336</v>
      </c>
    </row>
    <row r="23" spans="1:2" x14ac:dyDescent="0.25">
      <c r="A23" s="173" t="s">
        <v>8</v>
      </c>
      <c r="B23" s="158" t="s">
        <v>341</v>
      </c>
    </row>
    <row r="24" spans="1:2" x14ac:dyDescent="0.25">
      <c r="A24" s="174"/>
      <c r="B24" s="156" t="s">
        <v>348</v>
      </c>
    </row>
    <row r="25" spans="1:2" x14ac:dyDescent="0.25">
      <c r="A25" s="174"/>
      <c r="B25" s="156" t="s">
        <v>342</v>
      </c>
    </row>
    <row r="26" spans="1:2" x14ac:dyDescent="0.25">
      <c r="A26" s="175"/>
      <c r="B26" s="157" t="s">
        <v>336</v>
      </c>
    </row>
    <row r="27" spans="1:2" x14ac:dyDescent="0.25">
      <c r="A27" s="176" t="s">
        <v>9</v>
      </c>
      <c r="B27" s="119" t="s">
        <v>343</v>
      </c>
    </row>
    <row r="28" spans="1:2" x14ac:dyDescent="0.25">
      <c r="A28" s="176"/>
      <c r="B28" s="119" t="s">
        <v>344</v>
      </c>
    </row>
    <row r="29" spans="1:2" x14ac:dyDescent="0.25">
      <c r="A29" s="176"/>
      <c r="B29" s="119" t="s">
        <v>336</v>
      </c>
    </row>
    <row r="30" spans="1:2" hidden="1" x14ac:dyDescent="0.25"/>
    <row r="31" spans="1:2" hidden="1" x14ac:dyDescent="0.25"/>
    <row r="32" spans="1:2" hidden="1" x14ac:dyDescent="0.25"/>
    <row r="33" hidden="1" x14ac:dyDescent="0.25"/>
    <row r="34" hidden="1" x14ac:dyDescent="0.25"/>
    <row r="35" hidden="1" x14ac:dyDescent="0.25"/>
    <row r="36" hidden="1" x14ac:dyDescent="0.25"/>
  </sheetData>
  <mergeCells count="9">
    <mergeCell ref="A1:B1"/>
    <mergeCell ref="A2:B2"/>
    <mergeCell ref="A23:A26"/>
    <mergeCell ref="A27:A29"/>
    <mergeCell ref="A19:A22"/>
    <mergeCell ref="A5:A7"/>
    <mergeCell ref="A8:A11"/>
    <mergeCell ref="A12:A14"/>
    <mergeCell ref="A15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9"/>
  <sheetViews>
    <sheetView workbookViewId="0">
      <selection activeCell="D85" sqref="D85"/>
    </sheetView>
  </sheetViews>
  <sheetFormatPr baseColWidth="10" defaultColWidth="0" defaultRowHeight="15.75" zeroHeight="1" x14ac:dyDescent="0.25"/>
  <cols>
    <col min="1" max="1" width="72" style="1" bestFit="1" customWidth="1"/>
    <col min="2" max="2" width="11.42578125" style="1" customWidth="1"/>
    <col min="3" max="3" width="14.85546875" style="1" customWidth="1"/>
    <col min="4" max="4" width="17.42578125" style="1" customWidth="1"/>
    <col min="5" max="5" width="17.85546875" style="1" customWidth="1"/>
    <col min="6" max="6" width="19.140625" style="1" customWidth="1"/>
    <col min="7" max="7" width="15.140625" style="1" customWidth="1"/>
    <col min="8" max="8" width="11.42578125" style="1" customWidth="1"/>
    <col min="9" max="9" width="14.85546875" style="1" customWidth="1"/>
    <col min="10" max="10" width="11.42578125" style="1" customWidth="1"/>
    <col min="11" max="11" width="13.85546875" style="1" customWidth="1"/>
    <col min="12" max="12" width="16.7109375" style="1" customWidth="1"/>
    <col min="13" max="13" width="0" style="48" hidden="1" customWidth="1"/>
    <col min="14" max="16384" width="11.42578125" style="1" hidden="1"/>
  </cols>
  <sheetData>
    <row r="1" spans="1:12" x14ac:dyDescent="0.25">
      <c r="A1" s="17" t="s">
        <v>10</v>
      </c>
      <c r="B1" s="18"/>
      <c r="C1" s="19"/>
      <c r="D1" s="19"/>
      <c r="E1" s="19"/>
      <c r="F1" s="19"/>
      <c r="G1" s="19"/>
      <c r="H1" s="19"/>
      <c r="I1" s="19"/>
      <c r="J1" s="19"/>
      <c r="K1" s="19"/>
      <c r="L1" s="20"/>
    </row>
    <row r="2" spans="1:12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0"/>
    </row>
    <row r="3" spans="1:12" x14ac:dyDescent="0.25">
      <c r="A3" s="178" t="s">
        <v>0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x14ac:dyDescent="0.25">
      <c r="A4" s="178" t="s">
        <v>11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1:12" x14ac:dyDescent="0.25">
      <c r="A5" s="178" t="s">
        <v>12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x14ac:dyDescent="0.25">
      <c r="A7" s="23"/>
      <c r="B7" s="24"/>
      <c r="C7" s="23"/>
      <c r="D7" s="23"/>
      <c r="E7" s="23"/>
      <c r="F7" s="23"/>
      <c r="G7" s="23"/>
      <c r="H7" s="23"/>
      <c r="I7" s="23"/>
      <c r="J7" s="23"/>
      <c r="K7" s="23"/>
      <c r="L7" s="20"/>
    </row>
    <row r="8" spans="1:12" ht="15.75" customHeight="1" x14ac:dyDescent="0.25">
      <c r="A8" s="179" t="s">
        <v>13</v>
      </c>
      <c r="B8" s="180" t="s">
        <v>117</v>
      </c>
      <c r="C8" s="182" t="s">
        <v>14</v>
      </c>
      <c r="D8" s="182" t="s">
        <v>15</v>
      </c>
      <c r="E8" s="182" t="s">
        <v>16</v>
      </c>
      <c r="F8" s="182" t="s">
        <v>17</v>
      </c>
      <c r="G8" s="180" t="s">
        <v>118</v>
      </c>
      <c r="H8" s="177" t="s">
        <v>18</v>
      </c>
      <c r="I8" s="177"/>
      <c r="J8" s="177"/>
      <c r="K8" s="177"/>
      <c r="L8" s="177"/>
    </row>
    <row r="9" spans="1:12" ht="64.5" customHeight="1" x14ac:dyDescent="0.25">
      <c r="A9" s="179"/>
      <c r="B9" s="181"/>
      <c r="C9" s="182"/>
      <c r="D9" s="182"/>
      <c r="E9" s="182"/>
      <c r="F9" s="182"/>
      <c r="G9" s="181"/>
      <c r="H9" s="25" t="s">
        <v>19</v>
      </c>
      <c r="I9" s="26" t="s">
        <v>20</v>
      </c>
      <c r="J9" s="26" t="s">
        <v>21</v>
      </c>
      <c r="K9" s="26" t="s">
        <v>22</v>
      </c>
      <c r="L9" s="26" t="s">
        <v>23</v>
      </c>
    </row>
    <row r="10" spans="1:12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9"/>
    </row>
    <row r="11" spans="1:12" x14ac:dyDescent="0.25">
      <c r="A11" s="30" t="s">
        <v>24</v>
      </c>
      <c r="B11" s="31">
        <f t="shared" ref="B11:L11" si="0">B13+B22+B25+B33+B40+B47+B55+B64+B72+B80+B88+B98+B102+B109+B114</f>
        <v>21464</v>
      </c>
      <c r="C11" s="31">
        <f t="shared" si="0"/>
        <v>35718</v>
      </c>
      <c r="D11" s="31">
        <f t="shared" si="0"/>
        <v>646</v>
      </c>
      <c r="E11" s="31">
        <f t="shared" si="0"/>
        <v>144</v>
      </c>
      <c r="F11" s="31">
        <f t="shared" si="0"/>
        <v>34755</v>
      </c>
      <c r="G11" s="31">
        <f t="shared" si="0"/>
        <v>23217</v>
      </c>
      <c r="H11" s="31">
        <f t="shared" si="0"/>
        <v>20662</v>
      </c>
      <c r="I11" s="31">
        <f t="shared" si="0"/>
        <v>2375</v>
      </c>
      <c r="J11" s="31">
        <f t="shared" si="0"/>
        <v>24</v>
      </c>
      <c r="K11" s="31">
        <f t="shared" si="0"/>
        <v>140</v>
      </c>
      <c r="L11" s="31">
        <f t="shared" si="0"/>
        <v>16</v>
      </c>
    </row>
    <row r="12" spans="1:12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4"/>
    </row>
    <row r="13" spans="1:12" x14ac:dyDescent="0.25">
      <c r="A13" s="35" t="s">
        <v>25</v>
      </c>
      <c r="B13" s="31">
        <f>SUM(B14:B20)</f>
        <v>5279</v>
      </c>
      <c r="C13" s="31">
        <f t="shared" ref="C13:L13" si="1">SUM(C14:C20)</f>
        <v>6356</v>
      </c>
      <c r="D13" s="31">
        <f t="shared" si="1"/>
        <v>80</v>
      </c>
      <c r="E13" s="31">
        <f t="shared" si="1"/>
        <v>6</v>
      </c>
      <c r="F13" s="31">
        <f t="shared" si="1"/>
        <v>5243</v>
      </c>
      <c r="G13" s="31">
        <f t="shared" si="1"/>
        <v>6478</v>
      </c>
      <c r="H13" s="31">
        <f t="shared" si="1"/>
        <v>6195</v>
      </c>
      <c r="I13" s="31">
        <f t="shared" si="1"/>
        <v>282</v>
      </c>
      <c r="J13" s="31">
        <f t="shared" si="1"/>
        <v>1</v>
      </c>
      <c r="K13" s="31">
        <f t="shared" si="1"/>
        <v>0</v>
      </c>
      <c r="L13" s="31">
        <f t="shared" si="1"/>
        <v>0</v>
      </c>
    </row>
    <row r="14" spans="1:12" x14ac:dyDescent="0.25">
      <c r="A14" s="36" t="s">
        <v>26</v>
      </c>
      <c r="B14" s="34">
        <v>4052</v>
      </c>
      <c r="C14" s="37">
        <v>4004</v>
      </c>
      <c r="D14" s="37">
        <v>14</v>
      </c>
      <c r="E14" s="37">
        <v>0</v>
      </c>
      <c r="F14" s="37">
        <v>3383</v>
      </c>
      <c r="G14" s="38">
        <f t="shared" ref="G14:G20" si="2">B14+C14+D14+E14-F14</f>
        <v>4687</v>
      </c>
      <c r="H14" s="37">
        <v>4683</v>
      </c>
      <c r="I14" s="37">
        <v>4</v>
      </c>
      <c r="J14" s="37">
        <v>0</v>
      </c>
      <c r="K14" s="37">
        <v>0</v>
      </c>
      <c r="L14" s="39">
        <v>0</v>
      </c>
    </row>
    <row r="15" spans="1:12" x14ac:dyDescent="0.25">
      <c r="A15" s="36" t="s">
        <v>27</v>
      </c>
      <c r="B15" s="34">
        <v>685</v>
      </c>
      <c r="C15" s="37">
        <v>541</v>
      </c>
      <c r="D15" s="37">
        <v>6</v>
      </c>
      <c r="E15" s="37">
        <v>1</v>
      </c>
      <c r="F15" s="37">
        <v>419</v>
      </c>
      <c r="G15" s="38">
        <f t="shared" si="2"/>
        <v>814</v>
      </c>
      <c r="H15" s="37">
        <v>540</v>
      </c>
      <c r="I15" s="37">
        <v>274</v>
      </c>
      <c r="J15" s="37">
        <v>0</v>
      </c>
      <c r="K15" s="37">
        <v>0</v>
      </c>
      <c r="L15" s="39">
        <v>0</v>
      </c>
    </row>
    <row r="16" spans="1:12" x14ac:dyDescent="0.25">
      <c r="A16" s="36" t="s">
        <v>28</v>
      </c>
      <c r="B16" s="34">
        <v>130</v>
      </c>
      <c r="C16" s="37">
        <v>615</v>
      </c>
      <c r="D16" s="37">
        <v>4</v>
      </c>
      <c r="E16" s="37">
        <v>4</v>
      </c>
      <c r="F16" s="37">
        <v>546</v>
      </c>
      <c r="G16" s="38">
        <f t="shared" si="2"/>
        <v>207</v>
      </c>
      <c r="H16" s="37">
        <v>207</v>
      </c>
      <c r="I16" s="37">
        <v>0</v>
      </c>
      <c r="J16" s="37">
        <v>0</v>
      </c>
      <c r="K16" s="37">
        <v>0</v>
      </c>
      <c r="L16" s="39">
        <v>0</v>
      </c>
    </row>
    <row r="17" spans="1:12" x14ac:dyDescent="0.25">
      <c r="A17" s="36" t="s">
        <v>29</v>
      </c>
      <c r="B17" s="34">
        <v>231</v>
      </c>
      <c r="C17" s="37">
        <v>406</v>
      </c>
      <c r="D17" s="37">
        <v>27</v>
      </c>
      <c r="E17" s="37">
        <v>0</v>
      </c>
      <c r="F17" s="37">
        <v>262</v>
      </c>
      <c r="G17" s="38">
        <f t="shared" si="2"/>
        <v>402</v>
      </c>
      <c r="H17" s="37">
        <v>402</v>
      </c>
      <c r="I17" s="37">
        <v>0</v>
      </c>
      <c r="J17" s="37">
        <v>0</v>
      </c>
      <c r="K17" s="37">
        <v>0</v>
      </c>
      <c r="L17" s="39">
        <v>0</v>
      </c>
    </row>
    <row r="18" spans="1:12" x14ac:dyDescent="0.25">
      <c r="A18" s="36" t="s">
        <v>30</v>
      </c>
      <c r="B18" s="34">
        <v>37</v>
      </c>
      <c r="C18" s="37">
        <v>148</v>
      </c>
      <c r="D18" s="37">
        <v>15</v>
      </c>
      <c r="E18" s="37">
        <v>1</v>
      </c>
      <c r="F18" s="37">
        <v>173</v>
      </c>
      <c r="G18" s="38">
        <f t="shared" si="2"/>
        <v>28</v>
      </c>
      <c r="H18" s="37">
        <v>27</v>
      </c>
      <c r="I18" s="37">
        <v>0</v>
      </c>
      <c r="J18" s="37">
        <v>1</v>
      </c>
      <c r="K18" s="37">
        <v>0</v>
      </c>
      <c r="L18" s="39">
        <v>0</v>
      </c>
    </row>
    <row r="19" spans="1:12" x14ac:dyDescent="0.25">
      <c r="A19" s="36" t="s">
        <v>31</v>
      </c>
      <c r="B19" s="34">
        <v>122</v>
      </c>
      <c r="C19" s="37">
        <v>559</v>
      </c>
      <c r="D19" s="37">
        <v>8</v>
      </c>
      <c r="E19" s="37">
        <v>0</v>
      </c>
      <c r="F19" s="37">
        <v>410</v>
      </c>
      <c r="G19" s="38">
        <f t="shared" si="2"/>
        <v>279</v>
      </c>
      <c r="H19" s="37">
        <v>279</v>
      </c>
      <c r="I19" s="37">
        <v>0</v>
      </c>
      <c r="J19" s="37">
        <v>0</v>
      </c>
      <c r="K19" s="37">
        <v>0</v>
      </c>
      <c r="L19" s="39">
        <v>0</v>
      </c>
    </row>
    <row r="20" spans="1:12" x14ac:dyDescent="0.25">
      <c r="A20" s="36" t="s">
        <v>32</v>
      </c>
      <c r="B20" s="34">
        <v>22</v>
      </c>
      <c r="C20" s="37">
        <v>83</v>
      </c>
      <c r="D20" s="37">
        <v>6</v>
      </c>
      <c r="E20" s="37">
        <v>0</v>
      </c>
      <c r="F20" s="37">
        <v>50</v>
      </c>
      <c r="G20" s="38">
        <f t="shared" si="2"/>
        <v>61</v>
      </c>
      <c r="H20" s="37">
        <v>57</v>
      </c>
      <c r="I20" s="37">
        <v>4</v>
      </c>
      <c r="J20" s="37">
        <v>0</v>
      </c>
      <c r="K20" s="37">
        <v>0</v>
      </c>
      <c r="L20" s="39">
        <v>0</v>
      </c>
    </row>
    <row r="21" spans="1:12" x14ac:dyDescent="0.25">
      <c r="A21" s="40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9"/>
    </row>
    <row r="22" spans="1:12" x14ac:dyDescent="0.25">
      <c r="A22" s="35" t="s">
        <v>33</v>
      </c>
      <c r="B22" s="31">
        <f>SUM(B23)</f>
        <v>2156</v>
      </c>
      <c r="C22" s="31">
        <f t="shared" ref="C22:L22" si="3">SUM(C23)</f>
        <v>1872</v>
      </c>
      <c r="D22" s="31">
        <f t="shared" si="3"/>
        <v>2</v>
      </c>
      <c r="E22" s="31">
        <f t="shared" si="3"/>
        <v>0</v>
      </c>
      <c r="F22" s="31">
        <f t="shared" si="3"/>
        <v>2287</v>
      </c>
      <c r="G22" s="31">
        <f t="shared" si="3"/>
        <v>1743</v>
      </c>
      <c r="H22" s="31">
        <f t="shared" si="3"/>
        <v>670</v>
      </c>
      <c r="I22" s="31">
        <f t="shared" si="3"/>
        <v>1073</v>
      </c>
      <c r="J22" s="31">
        <f t="shared" si="3"/>
        <v>0</v>
      </c>
      <c r="K22" s="31">
        <f t="shared" si="3"/>
        <v>0</v>
      </c>
      <c r="L22" s="31">
        <f t="shared" si="3"/>
        <v>0</v>
      </c>
    </row>
    <row r="23" spans="1:12" x14ac:dyDescent="0.25">
      <c r="A23" s="36" t="s">
        <v>34</v>
      </c>
      <c r="B23" s="37">
        <v>2156</v>
      </c>
      <c r="C23" s="37">
        <v>1872</v>
      </c>
      <c r="D23" s="37">
        <v>2</v>
      </c>
      <c r="E23" s="37">
        <v>0</v>
      </c>
      <c r="F23" s="37">
        <v>2287</v>
      </c>
      <c r="G23" s="38">
        <f>B23+C23+D23+E23-F23</f>
        <v>1743</v>
      </c>
      <c r="H23" s="37">
        <v>670</v>
      </c>
      <c r="I23" s="37">
        <v>1073</v>
      </c>
      <c r="J23" s="37">
        <v>0</v>
      </c>
      <c r="K23" s="37">
        <v>0</v>
      </c>
      <c r="L23" s="39">
        <v>0</v>
      </c>
    </row>
    <row r="24" spans="1:12" x14ac:dyDescent="0.25">
      <c r="A24" s="40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9"/>
    </row>
    <row r="25" spans="1:12" x14ac:dyDescent="0.25">
      <c r="A25" s="35" t="s">
        <v>35</v>
      </c>
      <c r="B25" s="31">
        <f>SUM(B26:B31)</f>
        <v>2473</v>
      </c>
      <c r="C25" s="31">
        <f t="shared" ref="C25:L25" si="4">SUM(C26:C31)</f>
        <v>2745</v>
      </c>
      <c r="D25" s="31">
        <f t="shared" si="4"/>
        <v>69</v>
      </c>
      <c r="E25" s="31">
        <f t="shared" si="4"/>
        <v>18</v>
      </c>
      <c r="F25" s="31">
        <f t="shared" si="4"/>
        <v>2788</v>
      </c>
      <c r="G25" s="31">
        <f t="shared" si="4"/>
        <v>2517</v>
      </c>
      <c r="H25" s="31">
        <f t="shared" si="4"/>
        <v>1554</v>
      </c>
      <c r="I25" s="31">
        <f t="shared" si="4"/>
        <v>962</v>
      </c>
      <c r="J25" s="31">
        <f t="shared" si="4"/>
        <v>1</v>
      </c>
      <c r="K25" s="31">
        <f t="shared" si="4"/>
        <v>0</v>
      </c>
      <c r="L25" s="31">
        <f t="shared" si="4"/>
        <v>0</v>
      </c>
    </row>
    <row r="26" spans="1:12" x14ac:dyDescent="0.25">
      <c r="A26" s="40" t="s">
        <v>36</v>
      </c>
      <c r="B26" s="37">
        <v>1605</v>
      </c>
      <c r="C26" s="37">
        <v>1074</v>
      </c>
      <c r="D26" s="37">
        <v>16</v>
      </c>
      <c r="E26" s="37">
        <v>12</v>
      </c>
      <c r="F26" s="37">
        <v>1238</v>
      </c>
      <c r="G26" s="38">
        <f t="shared" ref="G26:G31" si="5">B26+C26+D26+E26-F26</f>
        <v>1469</v>
      </c>
      <c r="H26" s="37">
        <v>553</v>
      </c>
      <c r="I26" s="37">
        <v>916</v>
      </c>
      <c r="J26" s="37">
        <v>0</v>
      </c>
      <c r="K26" s="37">
        <v>0</v>
      </c>
      <c r="L26" s="39">
        <v>0</v>
      </c>
    </row>
    <row r="27" spans="1:12" x14ac:dyDescent="0.25">
      <c r="A27" s="36" t="s">
        <v>37</v>
      </c>
      <c r="B27" s="37">
        <v>177</v>
      </c>
      <c r="C27" s="37">
        <v>433</v>
      </c>
      <c r="D27" s="37">
        <v>5</v>
      </c>
      <c r="E27" s="37">
        <v>0</v>
      </c>
      <c r="F27" s="37">
        <v>360</v>
      </c>
      <c r="G27" s="38">
        <f t="shared" si="5"/>
        <v>255</v>
      </c>
      <c r="H27" s="37">
        <v>224</v>
      </c>
      <c r="I27" s="37">
        <v>31</v>
      </c>
      <c r="J27" s="37">
        <v>0</v>
      </c>
      <c r="K27" s="37">
        <v>0</v>
      </c>
      <c r="L27" s="39">
        <v>0</v>
      </c>
    </row>
    <row r="28" spans="1:12" x14ac:dyDescent="0.25">
      <c r="A28" s="36" t="s">
        <v>38</v>
      </c>
      <c r="B28" s="37">
        <v>111</v>
      </c>
      <c r="C28" s="37">
        <v>268</v>
      </c>
      <c r="D28" s="37">
        <v>2</v>
      </c>
      <c r="E28" s="37">
        <v>1</v>
      </c>
      <c r="F28" s="37">
        <v>282</v>
      </c>
      <c r="G28" s="38">
        <f t="shared" si="5"/>
        <v>100</v>
      </c>
      <c r="H28" s="37">
        <v>96</v>
      </c>
      <c r="I28" s="37">
        <v>4</v>
      </c>
      <c r="J28" s="37">
        <v>0</v>
      </c>
      <c r="K28" s="37">
        <v>0</v>
      </c>
      <c r="L28" s="39">
        <v>0</v>
      </c>
    </row>
    <row r="29" spans="1:12" x14ac:dyDescent="0.25">
      <c r="A29" s="36" t="s">
        <v>39</v>
      </c>
      <c r="B29" s="37">
        <v>155</v>
      </c>
      <c r="C29" s="37">
        <v>395</v>
      </c>
      <c r="D29" s="37">
        <v>30</v>
      </c>
      <c r="E29" s="37">
        <v>2</v>
      </c>
      <c r="F29" s="37">
        <v>415</v>
      </c>
      <c r="G29" s="38">
        <f t="shared" si="5"/>
        <v>167</v>
      </c>
      <c r="H29" s="37">
        <v>166</v>
      </c>
      <c r="I29" s="37">
        <v>1</v>
      </c>
      <c r="J29" s="37">
        <v>0</v>
      </c>
      <c r="K29" s="37">
        <v>0</v>
      </c>
      <c r="L29" s="39">
        <v>0</v>
      </c>
    </row>
    <row r="30" spans="1:12" x14ac:dyDescent="0.25">
      <c r="A30" s="36" t="s">
        <v>40</v>
      </c>
      <c r="B30" s="37">
        <v>337</v>
      </c>
      <c r="C30" s="37">
        <v>449</v>
      </c>
      <c r="D30" s="37">
        <v>11</v>
      </c>
      <c r="E30" s="37">
        <v>1</v>
      </c>
      <c r="F30" s="37">
        <v>358</v>
      </c>
      <c r="G30" s="38">
        <f t="shared" si="5"/>
        <v>440</v>
      </c>
      <c r="H30" s="37">
        <v>438</v>
      </c>
      <c r="I30" s="37">
        <v>2</v>
      </c>
      <c r="J30" s="37">
        <v>0</v>
      </c>
      <c r="K30" s="37">
        <v>0</v>
      </c>
      <c r="L30" s="39">
        <v>0</v>
      </c>
    </row>
    <row r="31" spans="1:12" x14ac:dyDescent="0.25">
      <c r="A31" s="36" t="s">
        <v>41</v>
      </c>
      <c r="B31" s="37">
        <v>88</v>
      </c>
      <c r="C31" s="37">
        <v>126</v>
      </c>
      <c r="D31" s="37">
        <v>5</v>
      </c>
      <c r="E31" s="37">
        <v>2</v>
      </c>
      <c r="F31" s="37">
        <v>135</v>
      </c>
      <c r="G31" s="38">
        <f t="shared" si="5"/>
        <v>86</v>
      </c>
      <c r="H31" s="37">
        <v>77</v>
      </c>
      <c r="I31" s="37">
        <v>8</v>
      </c>
      <c r="J31" s="37">
        <v>1</v>
      </c>
      <c r="K31" s="37">
        <v>0</v>
      </c>
      <c r="L31" s="39">
        <v>0</v>
      </c>
    </row>
    <row r="32" spans="1:12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2"/>
    </row>
    <row r="33" spans="1:12" x14ac:dyDescent="0.25">
      <c r="A33" s="35" t="s">
        <v>42</v>
      </c>
      <c r="B33" s="31">
        <f>SUM(B34:B38)</f>
        <v>506</v>
      </c>
      <c r="C33" s="31">
        <f t="shared" ref="C33:L33" si="6">SUM(C34:C38)</f>
        <v>2255</v>
      </c>
      <c r="D33" s="31">
        <f t="shared" si="6"/>
        <v>57</v>
      </c>
      <c r="E33" s="31">
        <f t="shared" si="6"/>
        <v>5</v>
      </c>
      <c r="F33" s="31">
        <f t="shared" si="6"/>
        <v>2347</v>
      </c>
      <c r="G33" s="31">
        <f t="shared" si="6"/>
        <v>476</v>
      </c>
      <c r="H33" s="31">
        <f t="shared" si="6"/>
        <v>475</v>
      </c>
      <c r="I33" s="31">
        <f t="shared" si="6"/>
        <v>0</v>
      </c>
      <c r="J33" s="31">
        <f t="shared" si="6"/>
        <v>1</v>
      </c>
      <c r="K33" s="31">
        <f t="shared" si="6"/>
        <v>0</v>
      </c>
      <c r="L33" s="31">
        <f t="shared" si="6"/>
        <v>0</v>
      </c>
    </row>
    <row r="34" spans="1:12" x14ac:dyDescent="0.25">
      <c r="A34" s="36" t="s">
        <v>43</v>
      </c>
      <c r="B34" s="37">
        <v>120</v>
      </c>
      <c r="C34" s="37">
        <v>1619</v>
      </c>
      <c r="D34" s="37">
        <v>52</v>
      </c>
      <c r="E34" s="37">
        <v>2</v>
      </c>
      <c r="F34" s="37">
        <v>1633</v>
      </c>
      <c r="G34" s="38">
        <f>B34+C34+D34+E34-F34</f>
        <v>160</v>
      </c>
      <c r="H34" s="37">
        <v>160</v>
      </c>
      <c r="I34" s="37">
        <v>0</v>
      </c>
      <c r="J34" s="37">
        <v>0</v>
      </c>
      <c r="K34" s="37">
        <v>0</v>
      </c>
      <c r="L34" s="39">
        <v>0</v>
      </c>
    </row>
    <row r="35" spans="1:12" x14ac:dyDescent="0.25">
      <c r="A35" s="36" t="s">
        <v>44</v>
      </c>
      <c r="B35" s="37">
        <v>54</v>
      </c>
      <c r="C35" s="37">
        <v>152</v>
      </c>
      <c r="D35" s="37">
        <v>0</v>
      </c>
      <c r="E35" s="37">
        <v>0</v>
      </c>
      <c r="F35" s="37">
        <v>144</v>
      </c>
      <c r="G35" s="38">
        <f>B35+C35+D35+E35-F35</f>
        <v>62</v>
      </c>
      <c r="H35" s="37">
        <v>62</v>
      </c>
      <c r="I35" s="37">
        <v>0</v>
      </c>
      <c r="J35" s="37">
        <v>0</v>
      </c>
      <c r="K35" s="37">
        <v>0</v>
      </c>
      <c r="L35" s="39">
        <v>0</v>
      </c>
    </row>
    <row r="36" spans="1:12" x14ac:dyDescent="0.25">
      <c r="A36" s="36" t="s">
        <v>45</v>
      </c>
      <c r="B36" s="37">
        <v>175</v>
      </c>
      <c r="C36" s="37">
        <v>248</v>
      </c>
      <c r="D36" s="37">
        <v>0</v>
      </c>
      <c r="E36" s="37">
        <v>0</v>
      </c>
      <c r="F36" s="37">
        <v>266</v>
      </c>
      <c r="G36" s="38">
        <f>B36+C36+D36+E36-F36</f>
        <v>157</v>
      </c>
      <c r="H36" s="37">
        <v>157</v>
      </c>
      <c r="I36" s="37">
        <v>0</v>
      </c>
      <c r="J36" s="37">
        <v>0</v>
      </c>
      <c r="K36" s="37">
        <v>0</v>
      </c>
      <c r="L36" s="39">
        <v>0</v>
      </c>
    </row>
    <row r="37" spans="1:12" x14ac:dyDescent="0.25">
      <c r="A37" s="36" t="s">
        <v>46</v>
      </c>
      <c r="B37" s="37">
        <v>46</v>
      </c>
      <c r="C37" s="37">
        <v>73</v>
      </c>
      <c r="D37" s="37">
        <v>0</v>
      </c>
      <c r="E37" s="37">
        <v>0</v>
      </c>
      <c r="F37" s="37">
        <v>101</v>
      </c>
      <c r="G37" s="38">
        <f>B37+C37+D37+E37-F37</f>
        <v>18</v>
      </c>
      <c r="H37" s="37">
        <v>18</v>
      </c>
      <c r="I37" s="37">
        <v>0</v>
      </c>
      <c r="J37" s="37">
        <v>0</v>
      </c>
      <c r="K37" s="37">
        <v>0</v>
      </c>
      <c r="L37" s="39">
        <v>0</v>
      </c>
    </row>
    <row r="38" spans="1:12" x14ac:dyDescent="0.25">
      <c r="A38" s="36" t="s">
        <v>47</v>
      </c>
      <c r="B38" s="37">
        <v>111</v>
      </c>
      <c r="C38" s="37">
        <v>163</v>
      </c>
      <c r="D38" s="37">
        <v>5</v>
      </c>
      <c r="E38" s="37">
        <v>3</v>
      </c>
      <c r="F38" s="37">
        <v>203</v>
      </c>
      <c r="G38" s="38">
        <f>B38+C38+D38+E38-F38</f>
        <v>79</v>
      </c>
      <c r="H38" s="37">
        <v>78</v>
      </c>
      <c r="I38" s="37">
        <v>0</v>
      </c>
      <c r="J38" s="37">
        <v>1</v>
      </c>
      <c r="K38" s="37">
        <v>0</v>
      </c>
      <c r="L38" s="39">
        <v>0</v>
      </c>
    </row>
    <row r="39" spans="1:12" x14ac:dyDescent="0.25">
      <c r="A39" s="4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9"/>
    </row>
    <row r="40" spans="1:12" x14ac:dyDescent="0.25">
      <c r="A40" s="35" t="s">
        <v>48</v>
      </c>
      <c r="B40" s="31">
        <f>SUM(B41:B45)</f>
        <v>1007</v>
      </c>
      <c r="C40" s="31">
        <f t="shared" ref="C40:L40" si="7">SUM(C41:C45)</f>
        <v>1579</v>
      </c>
      <c r="D40" s="31">
        <f t="shared" si="7"/>
        <v>28</v>
      </c>
      <c r="E40" s="31">
        <f t="shared" si="7"/>
        <v>5</v>
      </c>
      <c r="F40" s="31">
        <f t="shared" si="7"/>
        <v>1484</v>
      </c>
      <c r="G40" s="31">
        <f t="shared" si="7"/>
        <v>1135</v>
      </c>
      <c r="H40" s="31">
        <f t="shared" si="7"/>
        <v>1114</v>
      </c>
      <c r="I40" s="31">
        <f t="shared" si="7"/>
        <v>2</v>
      </c>
      <c r="J40" s="31">
        <f t="shared" si="7"/>
        <v>1</v>
      </c>
      <c r="K40" s="31">
        <f t="shared" si="7"/>
        <v>18</v>
      </c>
      <c r="L40" s="31">
        <f t="shared" si="7"/>
        <v>0</v>
      </c>
    </row>
    <row r="41" spans="1:12" x14ac:dyDescent="0.25">
      <c r="A41" s="36" t="s">
        <v>49</v>
      </c>
      <c r="B41" s="37">
        <v>451</v>
      </c>
      <c r="C41" s="37">
        <v>700</v>
      </c>
      <c r="D41" s="37">
        <v>10</v>
      </c>
      <c r="E41" s="37">
        <v>1</v>
      </c>
      <c r="F41" s="37">
        <v>700</v>
      </c>
      <c r="G41" s="38">
        <f>B41+C41+D41+E41-F41</f>
        <v>462</v>
      </c>
      <c r="H41" s="37">
        <v>447</v>
      </c>
      <c r="I41" s="37">
        <v>0</v>
      </c>
      <c r="J41" s="37">
        <v>0</v>
      </c>
      <c r="K41" s="37">
        <v>15</v>
      </c>
      <c r="L41" s="39">
        <v>0</v>
      </c>
    </row>
    <row r="42" spans="1:12" x14ac:dyDescent="0.25">
      <c r="A42" s="36" t="s">
        <v>50</v>
      </c>
      <c r="B42" s="37">
        <v>182</v>
      </c>
      <c r="C42" s="37">
        <v>350</v>
      </c>
      <c r="D42" s="37">
        <v>12</v>
      </c>
      <c r="E42" s="37">
        <v>2</v>
      </c>
      <c r="F42" s="37">
        <v>296</v>
      </c>
      <c r="G42" s="38">
        <f>B42+C42+D42+E42-F42</f>
        <v>250</v>
      </c>
      <c r="H42" s="37">
        <v>249</v>
      </c>
      <c r="I42" s="37">
        <v>0</v>
      </c>
      <c r="J42" s="37">
        <v>0</v>
      </c>
      <c r="K42" s="37">
        <v>1</v>
      </c>
      <c r="L42" s="39">
        <v>0</v>
      </c>
    </row>
    <row r="43" spans="1:12" x14ac:dyDescent="0.25">
      <c r="A43" s="36" t="s">
        <v>51</v>
      </c>
      <c r="B43" s="37">
        <v>148</v>
      </c>
      <c r="C43" s="37">
        <v>195</v>
      </c>
      <c r="D43" s="37">
        <v>1</v>
      </c>
      <c r="E43" s="37">
        <v>0</v>
      </c>
      <c r="F43" s="37">
        <v>196</v>
      </c>
      <c r="G43" s="38">
        <f>B43+C43+D43+E43-F43</f>
        <v>148</v>
      </c>
      <c r="H43" s="37">
        <v>146</v>
      </c>
      <c r="I43" s="37">
        <v>0</v>
      </c>
      <c r="J43" s="37">
        <v>0</v>
      </c>
      <c r="K43" s="37">
        <v>2</v>
      </c>
      <c r="L43" s="39">
        <v>0</v>
      </c>
    </row>
    <row r="44" spans="1:12" x14ac:dyDescent="0.25">
      <c r="A44" s="36" t="s">
        <v>52</v>
      </c>
      <c r="B44" s="37">
        <v>49</v>
      </c>
      <c r="C44" s="37">
        <v>171</v>
      </c>
      <c r="D44" s="37">
        <v>1</v>
      </c>
      <c r="E44" s="37">
        <v>2</v>
      </c>
      <c r="F44" s="37">
        <v>172</v>
      </c>
      <c r="G44" s="38">
        <f>B44+C44+D44+E44-F44</f>
        <v>51</v>
      </c>
      <c r="H44" s="37">
        <v>49</v>
      </c>
      <c r="I44" s="37">
        <v>1</v>
      </c>
      <c r="J44" s="37">
        <v>1</v>
      </c>
      <c r="K44" s="37">
        <v>0</v>
      </c>
      <c r="L44" s="39">
        <v>0</v>
      </c>
    </row>
    <row r="45" spans="1:12" x14ac:dyDescent="0.25">
      <c r="A45" s="36" t="s">
        <v>53</v>
      </c>
      <c r="B45" s="37">
        <v>177</v>
      </c>
      <c r="C45" s="37">
        <v>163</v>
      </c>
      <c r="D45" s="37">
        <v>4</v>
      </c>
      <c r="E45" s="37">
        <v>0</v>
      </c>
      <c r="F45" s="37">
        <v>120</v>
      </c>
      <c r="G45" s="38">
        <f>B45+C45+D45+E45-F45</f>
        <v>224</v>
      </c>
      <c r="H45" s="37">
        <v>223</v>
      </c>
      <c r="I45" s="37">
        <v>1</v>
      </c>
      <c r="J45" s="37">
        <v>0</v>
      </c>
      <c r="K45" s="37">
        <v>0</v>
      </c>
      <c r="L45" s="39">
        <v>0</v>
      </c>
    </row>
    <row r="46" spans="1:12" x14ac:dyDescent="0.25">
      <c r="A46" s="4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9"/>
    </row>
    <row r="47" spans="1:12" x14ac:dyDescent="0.25">
      <c r="A47" s="35" t="s">
        <v>54</v>
      </c>
      <c r="B47" s="31">
        <f>SUM(B48:B53)</f>
        <v>839</v>
      </c>
      <c r="C47" s="31">
        <f t="shared" ref="C47:L47" si="8">SUM(C48:C53)</f>
        <v>1626</v>
      </c>
      <c r="D47" s="31">
        <f t="shared" si="8"/>
        <v>60</v>
      </c>
      <c r="E47" s="31">
        <f t="shared" si="8"/>
        <v>2</v>
      </c>
      <c r="F47" s="31">
        <f t="shared" si="8"/>
        <v>1794</v>
      </c>
      <c r="G47" s="31">
        <f t="shared" si="8"/>
        <v>733</v>
      </c>
      <c r="H47" s="31">
        <f t="shared" si="8"/>
        <v>669</v>
      </c>
      <c r="I47" s="31">
        <f t="shared" si="8"/>
        <v>0</v>
      </c>
      <c r="J47" s="31">
        <f t="shared" si="8"/>
        <v>3</v>
      </c>
      <c r="K47" s="31">
        <f t="shared" si="8"/>
        <v>61</v>
      </c>
      <c r="L47" s="31">
        <f t="shared" si="8"/>
        <v>0</v>
      </c>
    </row>
    <row r="48" spans="1:12" x14ac:dyDescent="0.25">
      <c r="A48" s="36" t="s">
        <v>55</v>
      </c>
      <c r="B48" s="37">
        <v>273</v>
      </c>
      <c r="C48" s="37">
        <v>516</v>
      </c>
      <c r="D48" s="37">
        <v>15</v>
      </c>
      <c r="E48" s="37">
        <v>0</v>
      </c>
      <c r="F48" s="37">
        <v>555</v>
      </c>
      <c r="G48" s="38">
        <f t="shared" ref="G48:G53" si="9">B48+C48+D48+E48-F48</f>
        <v>249</v>
      </c>
      <c r="H48" s="37">
        <v>189</v>
      </c>
      <c r="I48" s="37">
        <v>0</v>
      </c>
      <c r="J48" s="37">
        <v>0</v>
      </c>
      <c r="K48" s="37">
        <v>60</v>
      </c>
      <c r="L48" s="39">
        <v>0</v>
      </c>
    </row>
    <row r="49" spans="1:12" x14ac:dyDescent="0.25">
      <c r="A49" s="36" t="s">
        <v>56</v>
      </c>
      <c r="B49" s="37">
        <v>105</v>
      </c>
      <c r="C49" s="37">
        <v>324</v>
      </c>
      <c r="D49" s="37">
        <v>34</v>
      </c>
      <c r="E49" s="37">
        <v>2</v>
      </c>
      <c r="F49" s="37">
        <v>365</v>
      </c>
      <c r="G49" s="38">
        <f t="shared" si="9"/>
        <v>100</v>
      </c>
      <c r="H49" s="37">
        <v>100</v>
      </c>
      <c r="I49" s="37">
        <v>0</v>
      </c>
      <c r="J49" s="37">
        <v>0</v>
      </c>
      <c r="K49" s="37">
        <v>0</v>
      </c>
      <c r="L49" s="39">
        <v>0</v>
      </c>
    </row>
    <row r="50" spans="1:12" x14ac:dyDescent="0.25">
      <c r="A50" s="36" t="s">
        <v>57</v>
      </c>
      <c r="B50" s="37">
        <v>47</v>
      </c>
      <c r="C50" s="37">
        <v>75</v>
      </c>
      <c r="D50" s="37">
        <v>5</v>
      </c>
      <c r="E50" s="37">
        <v>0</v>
      </c>
      <c r="F50" s="37">
        <v>97</v>
      </c>
      <c r="G50" s="38">
        <f t="shared" si="9"/>
        <v>30</v>
      </c>
      <c r="H50" s="37">
        <v>28</v>
      </c>
      <c r="I50" s="37">
        <v>0</v>
      </c>
      <c r="J50" s="37">
        <v>1</v>
      </c>
      <c r="K50" s="37">
        <v>1</v>
      </c>
      <c r="L50" s="39">
        <v>0</v>
      </c>
    </row>
    <row r="51" spans="1:12" x14ac:dyDescent="0.25">
      <c r="A51" s="36" t="s">
        <v>58</v>
      </c>
      <c r="B51" s="37">
        <v>70</v>
      </c>
      <c r="C51" s="37">
        <v>129</v>
      </c>
      <c r="D51" s="37">
        <v>4</v>
      </c>
      <c r="E51" s="37">
        <v>0</v>
      </c>
      <c r="F51" s="37">
        <v>159</v>
      </c>
      <c r="G51" s="38">
        <f t="shared" si="9"/>
        <v>44</v>
      </c>
      <c r="H51" s="37">
        <v>44</v>
      </c>
      <c r="I51" s="37">
        <v>0</v>
      </c>
      <c r="J51" s="37">
        <v>0</v>
      </c>
      <c r="K51" s="37">
        <v>0</v>
      </c>
      <c r="L51" s="39">
        <v>0</v>
      </c>
    </row>
    <row r="52" spans="1:12" x14ac:dyDescent="0.25">
      <c r="A52" s="36" t="s">
        <v>59</v>
      </c>
      <c r="B52" s="37">
        <v>264</v>
      </c>
      <c r="C52" s="37">
        <v>333</v>
      </c>
      <c r="D52" s="37">
        <v>0</v>
      </c>
      <c r="E52" s="37">
        <v>0</v>
      </c>
      <c r="F52" s="37">
        <v>362</v>
      </c>
      <c r="G52" s="38">
        <f t="shared" si="9"/>
        <v>235</v>
      </c>
      <c r="H52" s="37">
        <v>234</v>
      </c>
      <c r="I52" s="37">
        <v>0</v>
      </c>
      <c r="J52" s="37">
        <v>1</v>
      </c>
      <c r="K52" s="37">
        <v>0</v>
      </c>
      <c r="L52" s="39">
        <v>0</v>
      </c>
    </row>
    <row r="53" spans="1:12" x14ac:dyDescent="0.25">
      <c r="A53" s="36" t="s">
        <v>60</v>
      </c>
      <c r="B53" s="37">
        <v>80</v>
      </c>
      <c r="C53" s="37">
        <v>249</v>
      </c>
      <c r="D53" s="37">
        <v>2</v>
      </c>
      <c r="E53" s="37">
        <v>0</v>
      </c>
      <c r="F53" s="37">
        <v>256</v>
      </c>
      <c r="G53" s="38">
        <f t="shared" si="9"/>
        <v>75</v>
      </c>
      <c r="H53" s="37">
        <v>74</v>
      </c>
      <c r="I53" s="37">
        <v>0</v>
      </c>
      <c r="J53" s="37">
        <v>1</v>
      </c>
      <c r="K53" s="37">
        <v>0</v>
      </c>
      <c r="L53" s="39">
        <v>0</v>
      </c>
    </row>
    <row r="54" spans="1:12" x14ac:dyDescent="0.25">
      <c r="A54" s="43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9"/>
    </row>
    <row r="55" spans="1:12" x14ac:dyDescent="0.25">
      <c r="A55" s="35" t="s">
        <v>61</v>
      </c>
      <c r="B55" s="31">
        <f>SUM(B56:B62)</f>
        <v>1341</v>
      </c>
      <c r="C55" s="31">
        <f t="shared" ref="C55:L55" si="10">SUM(C56:C62)</f>
        <v>3928</v>
      </c>
      <c r="D55" s="31">
        <f t="shared" si="10"/>
        <v>77</v>
      </c>
      <c r="E55" s="31">
        <f t="shared" si="10"/>
        <v>49</v>
      </c>
      <c r="F55" s="31">
        <f t="shared" si="10"/>
        <v>3923</v>
      </c>
      <c r="G55" s="31">
        <f t="shared" si="10"/>
        <v>1472</v>
      </c>
      <c r="H55" s="31">
        <f t="shared" si="10"/>
        <v>1464</v>
      </c>
      <c r="I55" s="31">
        <f t="shared" si="10"/>
        <v>7</v>
      </c>
      <c r="J55" s="31">
        <f t="shared" si="10"/>
        <v>1</v>
      </c>
      <c r="K55" s="31">
        <f t="shared" si="10"/>
        <v>0</v>
      </c>
      <c r="L55" s="31">
        <f t="shared" si="10"/>
        <v>0</v>
      </c>
    </row>
    <row r="56" spans="1:12" x14ac:dyDescent="0.25">
      <c r="A56" s="40" t="s">
        <v>62</v>
      </c>
      <c r="B56" s="37">
        <v>395</v>
      </c>
      <c r="C56" s="37">
        <v>1442</v>
      </c>
      <c r="D56" s="37">
        <v>46</v>
      </c>
      <c r="E56" s="37">
        <v>33</v>
      </c>
      <c r="F56" s="37">
        <v>1589</v>
      </c>
      <c r="G56" s="38">
        <f t="shared" ref="G56:G62" si="11">B56+C56+D56+E56-F56</f>
        <v>327</v>
      </c>
      <c r="H56" s="37">
        <v>326</v>
      </c>
      <c r="I56" s="37">
        <v>1</v>
      </c>
      <c r="J56" s="37">
        <v>0</v>
      </c>
      <c r="K56" s="37">
        <v>0</v>
      </c>
      <c r="L56" s="39">
        <v>0</v>
      </c>
    </row>
    <row r="57" spans="1:12" x14ac:dyDescent="0.25">
      <c r="A57" s="36" t="s">
        <v>63</v>
      </c>
      <c r="B57" s="37">
        <v>323</v>
      </c>
      <c r="C57" s="37">
        <v>853</v>
      </c>
      <c r="D57" s="37">
        <v>21</v>
      </c>
      <c r="E57" s="37">
        <v>12</v>
      </c>
      <c r="F57" s="37">
        <v>843</v>
      </c>
      <c r="G57" s="38">
        <f t="shared" si="11"/>
        <v>366</v>
      </c>
      <c r="H57" s="37">
        <v>365</v>
      </c>
      <c r="I57" s="37">
        <v>1</v>
      </c>
      <c r="J57" s="37">
        <v>0</v>
      </c>
      <c r="K57" s="37">
        <v>0</v>
      </c>
      <c r="L57" s="39">
        <v>0</v>
      </c>
    </row>
    <row r="58" spans="1:12" x14ac:dyDescent="0.25">
      <c r="A58" s="36" t="s">
        <v>64</v>
      </c>
      <c r="B58" s="37">
        <v>264</v>
      </c>
      <c r="C58" s="37">
        <v>393</v>
      </c>
      <c r="D58" s="37">
        <v>6</v>
      </c>
      <c r="E58" s="37">
        <v>0</v>
      </c>
      <c r="F58" s="37">
        <v>335</v>
      </c>
      <c r="G58" s="38">
        <f t="shared" si="11"/>
        <v>328</v>
      </c>
      <c r="H58" s="37">
        <v>326</v>
      </c>
      <c r="I58" s="37">
        <v>2</v>
      </c>
      <c r="J58" s="37">
        <v>0</v>
      </c>
      <c r="K58" s="37">
        <v>0</v>
      </c>
      <c r="L58" s="39">
        <v>0</v>
      </c>
    </row>
    <row r="59" spans="1:12" x14ac:dyDescent="0.25">
      <c r="A59" s="36" t="s">
        <v>65</v>
      </c>
      <c r="B59" s="37">
        <v>13</v>
      </c>
      <c r="C59" s="37">
        <v>82</v>
      </c>
      <c r="D59" s="37">
        <v>0</v>
      </c>
      <c r="E59" s="37">
        <v>0</v>
      </c>
      <c r="F59" s="37">
        <v>76</v>
      </c>
      <c r="G59" s="38">
        <f t="shared" si="11"/>
        <v>19</v>
      </c>
      <c r="H59" s="37">
        <v>19</v>
      </c>
      <c r="I59" s="37">
        <v>0</v>
      </c>
      <c r="J59" s="37">
        <v>0</v>
      </c>
      <c r="K59" s="37">
        <v>0</v>
      </c>
      <c r="L59" s="39">
        <v>0</v>
      </c>
    </row>
    <row r="60" spans="1:12" x14ac:dyDescent="0.25">
      <c r="A60" s="36" t="s">
        <v>66</v>
      </c>
      <c r="B60" s="37">
        <v>228</v>
      </c>
      <c r="C60" s="37">
        <v>640</v>
      </c>
      <c r="D60" s="37">
        <v>2</v>
      </c>
      <c r="E60" s="37">
        <v>0</v>
      </c>
      <c r="F60" s="37">
        <v>552</v>
      </c>
      <c r="G60" s="38">
        <f t="shared" si="11"/>
        <v>318</v>
      </c>
      <c r="H60" s="37">
        <v>318</v>
      </c>
      <c r="I60" s="37">
        <v>0</v>
      </c>
      <c r="J60" s="37">
        <v>0</v>
      </c>
      <c r="K60" s="37">
        <v>0</v>
      </c>
      <c r="L60" s="39">
        <v>0</v>
      </c>
    </row>
    <row r="61" spans="1:12" x14ac:dyDescent="0.25">
      <c r="A61" s="36" t="s">
        <v>67</v>
      </c>
      <c r="B61" s="37">
        <v>67</v>
      </c>
      <c r="C61" s="37">
        <v>160</v>
      </c>
      <c r="D61" s="37">
        <v>1</v>
      </c>
      <c r="E61" s="37">
        <v>0</v>
      </c>
      <c r="F61" s="37">
        <v>166</v>
      </c>
      <c r="G61" s="38">
        <f t="shared" si="11"/>
        <v>62</v>
      </c>
      <c r="H61" s="37">
        <v>58</v>
      </c>
      <c r="I61" s="37">
        <v>3</v>
      </c>
      <c r="J61" s="37">
        <v>1</v>
      </c>
      <c r="K61" s="37">
        <v>0</v>
      </c>
      <c r="L61" s="39">
        <v>0</v>
      </c>
    </row>
    <row r="62" spans="1:12" x14ac:dyDescent="0.25">
      <c r="A62" s="36" t="s">
        <v>68</v>
      </c>
      <c r="B62" s="37">
        <v>51</v>
      </c>
      <c r="C62" s="37">
        <v>358</v>
      </c>
      <c r="D62" s="37">
        <v>1</v>
      </c>
      <c r="E62" s="37">
        <v>4</v>
      </c>
      <c r="F62" s="37">
        <v>362</v>
      </c>
      <c r="G62" s="38">
        <f t="shared" si="11"/>
        <v>52</v>
      </c>
      <c r="H62" s="37">
        <v>52</v>
      </c>
      <c r="I62" s="37">
        <v>0</v>
      </c>
      <c r="J62" s="37">
        <v>0</v>
      </c>
      <c r="K62" s="37">
        <v>0</v>
      </c>
      <c r="L62" s="39">
        <v>0</v>
      </c>
    </row>
    <row r="63" spans="1:12" x14ac:dyDescent="0.25">
      <c r="A63" s="40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2"/>
    </row>
    <row r="64" spans="1:12" x14ac:dyDescent="0.25">
      <c r="A64" s="35" t="s">
        <v>69</v>
      </c>
      <c r="B64" s="31">
        <f>SUM(B65:B70)</f>
        <v>1137</v>
      </c>
      <c r="C64" s="31">
        <f t="shared" ref="C64:L64" si="12">SUM(C65:C70)</f>
        <v>2921</v>
      </c>
      <c r="D64" s="31">
        <f t="shared" si="12"/>
        <v>44</v>
      </c>
      <c r="E64" s="31">
        <f t="shared" si="12"/>
        <v>11</v>
      </c>
      <c r="F64" s="31">
        <f t="shared" si="12"/>
        <v>2969</v>
      </c>
      <c r="G64" s="31">
        <f t="shared" si="12"/>
        <v>1144</v>
      </c>
      <c r="H64" s="31">
        <f t="shared" si="12"/>
        <v>1142</v>
      </c>
      <c r="I64" s="31">
        <f t="shared" si="12"/>
        <v>2</v>
      </c>
      <c r="J64" s="31">
        <f t="shared" si="12"/>
        <v>0</v>
      </c>
      <c r="K64" s="31">
        <f t="shared" si="12"/>
        <v>0</v>
      </c>
      <c r="L64" s="31">
        <f t="shared" si="12"/>
        <v>0</v>
      </c>
    </row>
    <row r="65" spans="1:12" x14ac:dyDescent="0.25">
      <c r="A65" s="40" t="s">
        <v>70</v>
      </c>
      <c r="B65" s="37">
        <v>615</v>
      </c>
      <c r="C65" s="37">
        <v>1354</v>
      </c>
      <c r="D65" s="37">
        <v>23</v>
      </c>
      <c r="E65" s="37">
        <v>6</v>
      </c>
      <c r="F65" s="37">
        <v>1377</v>
      </c>
      <c r="G65" s="38">
        <f t="shared" ref="G65:G70" si="13">B65+C65+D65+E65-F65</f>
        <v>621</v>
      </c>
      <c r="H65" s="37">
        <v>621</v>
      </c>
      <c r="I65" s="37">
        <v>0</v>
      </c>
      <c r="J65" s="37">
        <v>0</v>
      </c>
      <c r="K65" s="37">
        <v>0</v>
      </c>
      <c r="L65" s="39">
        <v>0</v>
      </c>
    </row>
    <row r="66" spans="1:12" x14ac:dyDescent="0.25">
      <c r="A66" s="36" t="s">
        <v>71</v>
      </c>
      <c r="B66" s="37">
        <v>45</v>
      </c>
      <c r="C66" s="37">
        <v>187</v>
      </c>
      <c r="D66" s="37">
        <v>5</v>
      </c>
      <c r="E66" s="37">
        <v>0</v>
      </c>
      <c r="F66" s="37">
        <v>183</v>
      </c>
      <c r="G66" s="38">
        <f t="shared" si="13"/>
        <v>54</v>
      </c>
      <c r="H66" s="37">
        <v>54</v>
      </c>
      <c r="I66" s="37">
        <v>0</v>
      </c>
      <c r="J66" s="37">
        <v>0</v>
      </c>
      <c r="K66" s="37">
        <v>0</v>
      </c>
      <c r="L66" s="39">
        <v>0</v>
      </c>
    </row>
    <row r="67" spans="1:12" x14ac:dyDescent="0.25">
      <c r="A67" s="36" t="s">
        <v>72</v>
      </c>
      <c r="B67" s="37">
        <v>150</v>
      </c>
      <c r="C67" s="37">
        <v>341</v>
      </c>
      <c r="D67" s="37">
        <v>1</v>
      </c>
      <c r="E67" s="37">
        <v>0</v>
      </c>
      <c r="F67" s="37">
        <v>392</v>
      </c>
      <c r="G67" s="38">
        <f t="shared" si="13"/>
        <v>100</v>
      </c>
      <c r="H67" s="37">
        <v>99</v>
      </c>
      <c r="I67" s="37">
        <v>1</v>
      </c>
      <c r="J67" s="37">
        <v>0</v>
      </c>
      <c r="K67" s="37">
        <v>0</v>
      </c>
      <c r="L67" s="39">
        <v>0</v>
      </c>
    </row>
    <row r="68" spans="1:12" x14ac:dyDescent="0.25">
      <c r="A68" s="36" t="s">
        <v>73</v>
      </c>
      <c r="B68" s="37">
        <v>61</v>
      </c>
      <c r="C68" s="37">
        <v>138</v>
      </c>
      <c r="D68" s="37">
        <v>2</v>
      </c>
      <c r="E68" s="37">
        <v>0</v>
      </c>
      <c r="F68" s="37">
        <v>43</v>
      </c>
      <c r="G68" s="38">
        <f t="shared" si="13"/>
        <v>158</v>
      </c>
      <c r="H68" s="37">
        <v>158</v>
      </c>
      <c r="I68" s="37">
        <v>0</v>
      </c>
      <c r="J68" s="37">
        <v>0</v>
      </c>
      <c r="K68" s="37">
        <v>0</v>
      </c>
      <c r="L68" s="39">
        <v>0</v>
      </c>
    </row>
    <row r="69" spans="1:12" x14ac:dyDescent="0.25">
      <c r="A69" s="36" t="s">
        <v>74</v>
      </c>
      <c r="B69" s="37">
        <v>57</v>
      </c>
      <c r="C69" s="37">
        <v>449</v>
      </c>
      <c r="D69" s="37">
        <v>4</v>
      </c>
      <c r="E69" s="37">
        <v>0</v>
      </c>
      <c r="F69" s="37">
        <v>443</v>
      </c>
      <c r="G69" s="38">
        <f t="shared" si="13"/>
        <v>67</v>
      </c>
      <c r="H69" s="37">
        <v>67</v>
      </c>
      <c r="I69" s="37">
        <v>0</v>
      </c>
      <c r="J69" s="37">
        <v>0</v>
      </c>
      <c r="K69" s="37">
        <v>0</v>
      </c>
      <c r="L69" s="39">
        <v>0</v>
      </c>
    </row>
    <row r="70" spans="1:12" x14ac:dyDescent="0.25">
      <c r="A70" s="36" t="s">
        <v>75</v>
      </c>
      <c r="B70" s="37">
        <v>209</v>
      </c>
      <c r="C70" s="37">
        <v>452</v>
      </c>
      <c r="D70" s="37">
        <v>9</v>
      </c>
      <c r="E70" s="37">
        <v>5</v>
      </c>
      <c r="F70" s="37">
        <v>531</v>
      </c>
      <c r="G70" s="38">
        <f t="shared" si="13"/>
        <v>144</v>
      </c>
      <c r="H70" s="37">
        <v>143</v>
      </c>
      <c r="I70" s="37">
        <v>1</v>
      </c>
      <c r="J70" s="37">
        <v>0</v>
      </c>
      <c r="K70" s="37">
        <v>0</v>
      </c>
      <c r="L70" s="39">
        <v>0</v>
      </c>
    </row>
    <row r="71" spans="1:12" x14ac:dyDescent="0.25">
      <c r="A71" s="40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2"/>
    </row>
    <row r="72" spans="1:12" x14ac:dyDescent="0.25">
      <c r="A72" s="35" t="s">
        <v>76</v>
      </c>
      <c r="B72" s="31">
        <f>SUM(B73:B78)</f>
        <v>1206</v>
      </c>
      <c r="C72" s="31">
        <f t="shared" ref="C72:L72" si="14">SUM(C73:C78)</f>
        <v>1641</v>
      </c>
      <c r="D72" s="31">
        <f t="shared" si="14"/>
        <v>33</v>
      </c>
      <c r="E72" s="31">
        <f t="shared" si="14"/>
        <v>1</v>
      </c>
      <c r="F72" s="31">
        <f t="shared" si="14"/>
        <v>1608</v>
      </c>
      <c r="G72" s="31">
        <f t="shared" si="14"/>
        <v>1273</v>
      </c>
      <c r="H72" s="31">
        <f t="shared" si="14"/>
        <v>1263</v>
      </c>
      <c r="I72" s="31">
        <f t="shared" si="14"/>
        <v>9</v>
      </c>
      <c r="J72" s="31">
        <f t="shared" si="14"/>
        <v>1</v>
      </c>
      <c r="K72" s="31">
        <f t="shared" si="14"/>
        <v>0</v>
      </c>
      <c r="L72" s="31">
        <f t="shared" si="14"/>
        <v>0</v>
      </c>
    </row>
    <row r="73" spans="1:12" x14ac:dyDescent="0.25">
      <c r="A73" s="36" t="s">
        <v>77</v>
      </c>
      <c r="B73" s="37">
        <v>600</v>
      </c>
      <c r="C73" s="37">
        <v>575</v>
      </c>
      <c r="D73" s="37">
        <v>13</v>
      </c>
      <c r="E73" s="37">
        <v>0</v>
      </c>
      <c r="F73" s="37">
        <v>548</v>
      </c>
      <c r="G73" s="38">
        <f t="shared" ref="G73:G78" si="15">B73+C73+D73+E73-F73</f>
        <v>640</v>
      </c>
      <c r="H73" s="37">
        <v>633</v>
      </c>
      <c r="I73" s="37">
        <v>7</v>
      </c>
      <c r="J73" s="37">
        <v>0</v>
      </c>
      <c r="K73" s="37">
        <v>0</v>
      </c>
      <c r="L73" s="39">
        <v>0</v>
      </c>
    </row>
    <row r="74" spans="1:12" x14ac:dyDescent="0.25">
      <c r="A74" s="36" t="s">
        <v>78</v>
      </c>
      <c r="B74" s="37">
        <v>95</v>
      </c>
      <c r="C74" s="37">
        <v>199</v>
      </c>
      <c r="D74" s="37">
        <v>6</v>
      </c>
      <c r="E74" s="37">
        <v>1</v>
      </c>
      <c r="F74" s="37">
        <v>199</v>
      </c>
      <c r="G74" s="38">
        <f t="shared" si="15"/>
        <v>102</v>
      </c>
      <c r="H74" s="37">
        <v>100</v>
      </c>
      <c r="I74" s="37">
        <v>2</v>
      </c>
      <c r="J74" s="37">
        <v>0</v>
      </c>
      <c r="K74" s="37">
        <v>0</v>
      </c>
      <c r="L74" s="39">
        <v>0</v>
      </c>
    </row>
    <row r="75" spans="1:12" x14ac:dyDescent="0.25">
      <c r="A75" s="36" t="s">
        <v>79</v>
      </c>
      <c r="B75" s="37">
        <v>180</v>
      </c>
      <c r="C75" s="37">
        <v>243</v>
      </c>
      <c r="D75" s="37">
        <v>3</v>
      </c>
      <c r="E75" s="37">
        <v>0</v>
      </c>
      <c r="F75" s="37">
        <v>230</v>
      </c>
      <c r="G75" s="38">
        <f t="shared" si="15"/>
        <v>196</v>
      </c>
      <c r="H75" s="37">
        <v>196</v>
      </c>
      <c r="I75" s="37">
        <v>0</v>
      </c>
      <c r="J75" s="37">
        <v>0</v>
      </c>
      <c r="K75" s="37">
        <v>0</v>
      </c>
      <c r="L75" s="39">
        <v>0</v>
      </c>
    </row>
    <row r="76" spans="1:12" x14ac:dyDescent="0.25">
      <c r="A76" s="36" t="s">
        <v>80</v>
      </c>
      <c r="B76" s="37">
        <v>109</v>
      </c>
      <c r="C76" s="37">
        <v>361</v>
      </c>
      <c r="D76" s="37">
        <v>8</v>
      </c>
      <c r="E76" s="37">
        <v>0</v>
      </c>
      <c r="F76" s="37">
        <v>373</v>
      </c>
      <c r="G76" s="38">
        <f t="shared" si="15"/>
        <v>105</v>
      </c>
      <c r="H76" s="37">
        <v>104</v>
      </c>
      <c r="I76" s="37">
        <v>0</v>
      </c>
      <c r="J76" s="37">
        <v>1</v>
      </c>
      <c r="K76" s="37">
        <v>0</v>
      </c>
      <c r="L76" s="39">
        <v>0</v>
      </c>
    </row>
    <row r="77" spans="1:12" x14ac:dyDescent="0.25">
      <c r="A77" s="36" t="s">
        <v>81</v>
      </c>
      <c r="B77" s="37">
        <v>55</v>
      </c>
      <c r="C77" s="37">
        <v>151</v>
      </c>
      <c r="D77" s="37">
        <v>1</v>
      </c>
      <c r="E77" s="37">
        <v>0</v>
      </c>
      <c r="F77" s="37">
        <v>126</v>
      </c>
      <c r="G77" s="38">
        <f t="shared" si="15"/>
        <v>81</v>
      </c>
      <c r="H77" s="37">
        <v>81</v>
      </c>
      <c r="I77" s="37">
        <v>0</v>
      </c>
      <c r="J77" s="37">
        <v>0</v>
      </c>
      <c r="K77" s="37">
        <v>0</v>
      </c>
      <c r="L77" s="39">
        <v>0</v>
      </c>
    </row>
    <row r="78" spans="1:12" x14ac:dyDescent="0.25">
      <c r="A78" s="36" t="s">
        <v>82</v>
      </c>
      <c r="B78" s="37">
        <v>167</v>
      </c>
      <c r="C78" s="37">
        <v>112</v>
      </c>
      <c r="D78" s="37">
        <v>2</v>
      </c>
      <c r="E78" s="37">
        <v>0</v>
      </c>
      <c r="F78" s="37">
        <v>132</v>
      </c>
      <c r="G78" s="38">
        <f t="shared" si="15"/>
        <v>149</v>
      </c>
      <c r="H78" s="37">
        <v>149</v>
      </c>
      <c r="I78" s="37">
        <v>0</v>
      </c>
      <c r="J78" s="37">
        <v>0</v>
      </c>
      <c r="K78" s="37">
        <v>0</v>
      </c>
      <c r="L78" s="39">
        <v>0</v>
      </c>
    </row>
    <row r="79" spans="1:12" x14ac:dyDescent="0.25">
      <c r="A79" s="40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9"/>
    </row>
    <row r="80" spans="1:12" x14ac:dyDescent="0.25">
      <c r="A80" s="35" t="s">
        <v>83</v>
      </c>
      <c r="B80" s="31">
        <f>SUM(B81:B86)</f>
        <v>1077</v>
      </c>
      <c r="C80" s="31">
        <f t="shared" ref="C80:L80" si="16">SUM(C81:C86)</f>
        <v>1894</v>
      </c>
      <c r="D80" s="31">
        <f t="shared" si="16"/>
        <v>31</v>
      </c>
      <c r="E80" s="31">
        <f t="shared" si="16"/>
        <v>3</v>
      </c>
      <c r="F80" s="31">
        <f t="shared" si="16"/>
        <v>1582</v>
      </c>
      <c r="G80" s="31">
        <f t="shared" si="16"/>
        <v>1423</v>
      </c>
      <c r="H80" s="31">
        <f t="shared" si="16"/>
        <v>1386</v>
      </c>
      <c r="I80" s="31">
        <f t="shared" si="16"/>
        <v>4</v>
      </c>
      <c r="J80" s="31">
        <f t="shared" si="16"/>
        <v>1</v>
      </c>
      <c r="K80" s="31">
        <f t="shared" si="16"/>
        <v>32</v>
      </c>
      <c r="L80" s="31">
        <f t="shared" si="16"/>
        <v>0</v>
      </c>
    </row>
    <row r="81" spans="1:12" x14ac:dyDescent="0.25">
      <c r="A81" s="36" t="s">
        <v>84</v>
      </c>
      <c r="B81" s="37">
        <v>271</v>
      </c>
      <c r="C81" s="37">
        <v>625</v>
      </c>
      <c r="D81" s="37">
        <v>1</v>
      </c>
      <c r="E81" s="37">
        <v>0</v>
      </c>
      <c r="F81" s="37">
        <v>533</v>
      </c>
      <c r="G81" s="38">
        <f t="shared" ref="G81:G86" si="17">B81+C81+D81+E81-F81</f>
        <v>364</v>
      </c>
      <c r="H81" s="37">
        <v>363</v>
      </c>
      <c r="I81" s="37">
        <v>0</v>
      </c>
      <c r="J81" s="37">
        <v>0</v>
      </c>
      <c r="K81" s="37">
        <v>1</v>
      </c>
      <c r="L81" s="39">
        <v>0</v>
      </c>
    </row>
    <row r="82" spans="1:12" x14ac:dyDescent="0.25">
      <c r="A82" s="36" t="s">
        <v>85</v>
      </c>
      <c r="B82" s="37">
        <v>514</v>
      </c>
      <c r="C82" s="37">
        <v>577</v>
      </c>
      <c r="D82" s="37">
        <v>7</v>
      </c>
      <c r="E82" s="37">
        <v>0</v>
      </c>
      <c r="F82" s="37">
        <v>463</v>
      </c>
      <c r="G82" s="38">
        <f t="shared" si="17"/>
        <v>635</v>
      </c>
      <c r="H82" s="37">
        <v>622</v>
      </c>
      <c r="I82" s="37">
        <v>4</v>
      </c>
      <c r="J82" s="37">
        <v>0</v>
      </c>
      <c r="K82" s="37">
        <v>9</v>
      </c>
      <c r="L82" s="39">
        <v>0</v>
      </c>
    </row>
    <row r="83" spans="1:12" x14ac:dyDescent="0.25">
      <c r="A83" s="36" t="s">
        <v>86</v>
      </c>
      <c r="B83" s="37">
        <v>18</v>
      </c>
      <c r="C83" s="37">
        <v>127</v>
      </c>
      <c r="D83" s="37">
        <v>0</v>
      </c>
      <c r="E83" s="37">
        <v>3</v>
      </c>
      <c r="F83" s="37">
        <v>127</v>
      </c>
      <c r="G83" s="38">
        <f t="shared" si="17"/>
        <v>21</v>
      </c>
      <c r="H83" s="37">
        <v>21</v>
      </c>
      <c r="I83" s="37">
        <v>0</v>
      </c>
      <c r="J83" s="37">
        <v>0</v>
      </c>
      <c r="K83" s="37">
        <v>0</v>
      </c>
      <c r="L83" s="39">
        <v>0</v>
      </c>
    </row>
    <row r="84" spans="1:12" x14ac:dyDescent="0.25">
      <c r="A84" s="36" t="s">
        <v>87</v>
      </c>
      <c r="B84" s="37">
        <v>243</v>
      </c>
      <c r="C84" s="37">
        <v>330</v>
      </c>
      <c r="D84" s="37">
        <v>21</v>
      </c>
      <c r="E84" s="37">
        <v>0</v>
      </c>
      <c r="F84" s="37">
        <v>234</v>
      </c>
      <c r="G84" s="38">
        <f t="shared" si="17"/>
        <v>360</v>
      </c>
      <c r="H84" s="37">
        <v>337</v>
      </c>
      <c r="I84" s="37">
        <v>0</v>
      </c>
      <c r="J84" s="37">
        <v>1</v>
      </c>
      <c r="K84" s="37">
        <v>22</v>
      </c>
      <c r="L84" s="39">
        <v>0</v>
      </c>
    </row>
    <row r="85" spans="1:12" x14ac:dyDescent="0.25">
      <c r="A85" s="36" t="s">
        <v>88</v>
      </c>
      <c r="B85" s="37">
        <v>7</v>
      </c>
      <c r="C85" s="37">
        <v>69</v>
      </c>
      <c r="D85" s="37">
        <v>0</v>
      </c>
      <c r="E85" s="37">
        <v>0</v>
      </c>
      <c r="F85" s="37">
        <v>65</v>
      </c>
      <c r="G85" s="38">
        <f t="shared" si="17"/>
        <v>11</v>
      </c>
      <c r="H85" s="37">
        <v>11</v>
      </c>
      <c r="I85" s="37">
        <v>0</v>
      </c>
      <c r="J85" s="37">
        <v>0</v>
      </c>
      <c r="K85" s="37">
        <v>0</v>
      </c>
      <c r="L85" s="39">
        <v>0</v>
      </c>
    </row>
    <row r="86" spans="1:12" x14ac:dyDescent="0.25">
      <c r="A86" s="36" t="s">
        <v>89</v>
      </c>
      <c r="B86" s="37">
        <v>24</v>
      </c>
      <c r="C86" s="37">
        <v>166</v>
      </c>
      <c r="D86" s="37">
        <v>2</v>
      </c>
      <c r="E86" s="37">
        <v>0</v>
      </c>
      <c r="F86" s="37">
        <v>160</v>
      </c>
      <c r="G86" s="38">
        <f t="shared" si="17"/>
        <v>32</v>
      </c>
      <c r="H86" s="37">
        <v>32</v>
      </c>
      <c r="I86" s="37">
        <v>0</v>
      </c>
      <c r="J86" s="37">
        <v>0</v>
      </c>
      <c r="K86" s="37">
        <v>0</v>
      </c>
      <c r="L86" s="39">
        <v>0</v>
      </c>
    </row>
    <row r="87" spans="1:12" x14ac:dyDescent="0.25">
      <c r="A87" s="40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9"/>
    </row>
    <row r="88" spans="1:12" x14ac:dyDescent="0.25">
      <c r="A88" s="35" t="s">
        <v>90</v>
      </c>
      <c r="B88" s="31">
        <f>SUM(B89:B96)</f>
        <v>889</v>
      </c>
      <c r="C88" s="31">
        <f t="shared" ref="C88:L88" si="18">SUM(C89:C96)</f>
        <v>2452</v>
      </c>
      <c r="D88" s="31">
        <f t="shared" si="18"/>
        <v>36</v>
      </c>
      <c r="E88" s="31">
        <f t="shared" si="18"/>
        <v>24</v>
      </c>
      <c r="F88" s="31">
        <f t="shared" si="18"/>
        <v>2431</v>
      </c>
      <c r="G88" s="31">
        <f t="shared" si="18"/>
        <v>970</v>
      </c>
      <c r="H88" s="31">
        <f t="shared" si="18"/>
        <v>950</v>
      </c>
      <c r="I88" s="31">
        <f t="shared" si="18"/>
        <v>3</v>
      </c>
      <c r="J88" s="31">
        <f t="shared" si="18"/>
        <v>1</v>
      </c>
      <c r="K88" s="31">
        <f t="shared" si="18"/>
        <v>0</v>
      </c>
      <c r="L88" s="31">
        <f t="shared" si="18"/>
        <v>16</v>
      </c>
    </row>
    <row r="89" spans="1:12" x14ac:dyDescent="0.25">
      <c r="A89" s="40" t="s">
        <v>91</v>
      </c>
      <c r="B89" s="37">
        <v>325</v>
      </c>
      <c r="C89" s="37">
        <v>1046</v>
      </c>
      <c r="D89" s="37">
        <v>4</v>
      </c>
      <c r="E89" s="37">
        <v>12</v>
      </c>
      <c r="F89" s="37">
        <v>1117</v>
      </c>
      <c r="G89" s="38">
        <f t="shared" ref="G89:G96" si="19">B89+C89+D89+E89-F89</f>
        <v>270</v>
      </c>
      <c r="H89" s="37">
        <v>270</v>
      </c>
      <c r="I89" s="37">
        <v>0</v>
      </c>
      <c r="J89" s="37">
        <v>0</v>
      </c>
      <c r="K89" s="37">
        <v>0</v>
      </c>
      <c r="L89" s="39">
        <v>0</v>
      </c>
    </row>
    <row r="90" spans="1:12" x14ac:dyDescent="0.25">
      <c r="A90" s="36" t="s">
        <v>92</v>
      </c>
      <c r="B90" s="37">
        <v>55</v>
      </c>
      <c r="C90" s="37">
        <v>217</v>
      </c>
      <c r="D90" s="37">
        <v>1</v>
      </c>
      <c r="E90" s="37">
        <v>8</v>
      </c>
      <c r="F90" s="37">
        <v>211</v>
      </c>
      <c r="G90" s="38">
        <f t="shared" si="19"/>
        <v>70</v>
      </c>
      <c r="H90" s="37">
        <v>69</v>
      </c>
      <c r="I90" s="37">
        <v>0</v>
      </c>
      <c r="J90" s="37">
        <v>1</v>
      </c>
      <c r="K90" s="37">
        <v>0</v>
      </c>
      <c r="L90" s="39">
        <v>0</v>
      </c>
    </row>
    <row r="91" spans="1:12" x14ac:dyDescent="0.25">
      <c r="A91" s="36" t="s">
        <v>93</v>
      </c>
      <c r="B91" s="37">
        <v>47</v>
      </c>
      <c r="C91" s="37">
        <v>64</v>
      </c>
      <c r="D91" s="37">
        <v>5</v>
      </c>
      <c r="E91" s="37">
        <v>0</v>
      </c>
      <c r="F91" s="37">
        <v>69</v>
      </c>
      <c r="G91" s="38">
        <f t="shared" si="19"/>
        <v>47</v>
      </c>
      <c r="H91" s="37">
        <v>47</v>
      </c>
      <c r="I91" s="37">
        <v>0</v>
      </c>
      <c r="J91" s="37">
        <v>0</v>
      </c>
      <c r="K91" s="37">
        <v>0</v>
      </c>
      <c r="L91" s="39">
        <v>0</v>
      </c>
    </row>
    <row r="92" spans="1:12" x14ac:dyDescent="0.25">
      <c r="A92" s="36" t="s">
        <v>94</v>
      </c>
      <c r="B92" s="37">
        <v>158</v>
      </c>
      <c r="C92" s="37">
        <v>267</v>
      </c>
      <c r="D92" s="37">
        <v>2</v>
      </c>
      <c r="E92" s="37">
        <v>2</v>
      </c>
      <c r="F92" s="37">
        <v>229</v>
      </c>
      <c r="G92" s="38">
        <f t="shared" si="19"/>
        <v>200</v>
      </c>
      <c r="H92" s="37">
        <v>182</v>
      </c>
      <c r="I92" s="37">
        <v>3</v>
      </c>
      <c r="J92" s="37">
        <v>0</v>
      </c>
      <c r="K92" s="37">
        <v>0</v>
      </c>
      <c r="L92" s="39">
        <v>15</v>
      </c>
    </row>
    <row r="93" spans="1:12" x14ac:dyDescent="0.25">
      <c r="A93" s="36" t="s">
        <v>95</v>
      </c>
      <c r="B93" s="37">
        <v>147</v>
      </c>
      <c r="C93" s="37">
        <v>401</v>
      </c>
      <c r="D93" s="37">
        <v>9</v>
      </c>
      <c r="E93" s="37">
        <v>1</v>
      </c>
      <c r="F93" s="37">
        <v>386</v>
      </c>
      <c r="G93" s="38">
        <f t="shared" si="19"/>
        <v>172</v>
      </c>
      <c r="H93" s="37">
        <v>172</v>
      </c>
      <c r="I93" s="37">
        <v>0</v>
      </c>
      <c r="J93" s="37">
        <v>0</v>
      </c>
      <c r="K93" s="37">
        <v>0</v>
      </c>
      <c r="L93" s="39">
        <v>0</v>
      </c>
    </row>
    <row r="94" spans="1:12" x14ac:dyDescent="0.25">
      <c r="A94" s="36" t="s">
        <v>96</v>
      </c>
      <c r="B94" s="37">
        <v>112</v>
      </c>
      <c r="C94" s="37">
        <v>179</v>
      </c>
      <c r="D94" s="37">
        <v>12</v>
      </c>
      <c r="E94" s="37">
        <v>0</v>
      </c>
      <c r="F94" s="37">
        <v>204</v>
      </c>
      <c r="G94" s="38">
        <f t="shared" si="19"/>
        <v>99</v>
      </c>
      <c r="H94" s="37">
        <v>99</v>
      </c>
      <c r="I94" s="37">
        <v>0</v>
      </c>
      <c r="J94" s="37">
        <v>0</v>
      </c>
      <c r="K94" s="37">
        <v>0</v>
      </c>
      <c r="L94" s="39">
        <v>0</v>
      </c>
    </row>
    <row r="95" spans="1:12" x14ac:dyDescent="0.25">
      <c r="A95" s="36" t="s">
        <v>97</v>
      </c>
      <c r="B95" s="37">
        <v>44</v>
      </c>
      <c r="C95" s="37">
        <v>225</v>
      </c>
      <c r="D95" s="37">
        <v>2</v>
      </c>
      <c r="E95" s="37">
        <v>0</v>
      </c>
      <c r="F95" s="37">
        <v>188</v>
      </c>
      <c r="G95" s="38">
        <f t="shared" si="19"/>
        <v>83</v>
      </c>
      <c r="H95" s="37">
        <v>82</v>
      </c>
      <c r="I95" s="37">
        <v>0</v>
      </c>
      <c r="J95" s="37">
        <v>0</v>
      </c>
      <c r="K95" s="37">
        <v>0</v>
      </c>
      <c r="L95" s="39">
        <v>1</v>
      </c>
    </row>
    <row r="96" spans="1:12" x14ac:dyDescent="0.25">
      <c r="A96" s="36" t="s">
        <v>98</v>
      </c>
      <c r="B96" s="37">
        <v>1</v>
      </c>
      <c r="C96" s="37">
        <v>53</v>
      </c>
      <c r="D96" s="37">
        <v>1</v>
      </c>
      <c r="E96" s="37">
        <v>1</v>
      </c>
      <c r="F96" s="37">
        <v>27</v>
      </c>
      <c r="G96" s="38">
        <f t="shared" si="19"/>
        <v>29</v>
      </c>
      <c r="H96" s="37">
        <v>29</v>
      </c>
      <c r="I96" s="37">
        <v>0</v>
      </c>
      <c r="J96" s="37">
        <v>0</v>
      </c>
      <c r="K96" s="37">
        <v>0</v>
      </c>
      <c r="L96" s="39">
        <v>0</v>
      </c>
    </row>
    <row r="97" spans="1:12" x14ac:dyDescent="0.25">
      <c r="A97" s="40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9"/>
    </row>
    <row r="98" spans="1:12" x14ac:dyDescent="0.25">
      <c r="A98" s="35" t="s">
        <v>99</v>
      </c>
      <c r="B98" s="31">
        <f>SUM(B99:B100)</f>
        <v>646</v>
      </c>
      <c r="C98" s="31">
        <f t="shared" ref="C98:L98" si="20">SUM(C99:C100)</f>
        <v>1137</v>
      </c>
      <c r="D98" s="31">
        <f t="shared" si="20"/>
        <v>18</v>
      </c>
      <c r="E98" s="31">
        <f t="shared" si="20"/>
        <v>0</v>
      </c>
      <c r="F98" s="31">
        <f t="shared" si="20"/>
        <v>942</v>
      </c>
      <c r="G98" s="31">
        <f t="shared" si="20"/>
        <v>859</v>
      </c>
      <c r="H98" s="31">
        <f t="shared" si="20"/>
        <v>829</v>
      </c>
      <c r="I98" s="31">
        <f t="shared" si="20"/>
        <v>29</v>
      </c>
      <c r="J98" s="31">
        <f t="shared" si="20"/>
        <v>0</v>
      </c>
      <c r="K98" s="31">
        <f t="shared" si="20"/>
        <v>1</v>
      </c>
      <c r="L98" s="31">
        <f t="shared" si="20"/>
        <v>0</v>
      </c>
    </row>
    <row r="99" spans="1:12" x14ac:dyDescent="0.25">
      <c r="A99" s="36" t="s">
        <v>100</v>
      </c>
      <c r="B99" s="37">
        <v>528</v>
      </c>
      <c r="C99" s="37">
        <v>736</v>
      </c>
      <c r="D99" s="37">
        <v>15</v>
      </c>
      <c r="E99" s="37">
        <v>0</v>
      </c>
      <c r="F99" s="37">
        <v>698</v>
      </c>
      <c r="G99" s="38">
        <f>B99+C99+D99+E99-F99</f>
        <v>581</v>
      </c>
      <c r="H99" s="37">
        <v>551</v>
      </c>
      <c r="I99" s="37">
        <v>29</v>
      </c>
      <c r="J99" s="37">
        <v>0</v>
      </c>
      <c r="K99" s="37">
        <v>1</v>
      </c>
      <c r="L99" s="39">
        <v>0</v>
      </c>
    </row>
    <row r="100" spans="1:12" x14ac:dyDescent="0.25">
      <c r="A100" s="36" t="s">
        <v>101</v>
      </c>
      <c r="B100" s="37">
        <v>118</v>
      </c>
      <c r="C100" s="37">
        <v>401</v>
      </c>
      <c r="D100" s="37">
        <v>3</v>
      </c>
      <c r="E100" s="37">
        <v>0</v>
      </c>
      <c r="F100" s="37">
        <v>244</v>
      </c>
      <c r="G100" s="38">
        <f>B100+C100+D100+E100-F100</f>
        <v>278</v>
      </c>
      <c r="H100" s="37">
        <v>278</v>
      </c>
      <c r="I100" s="37">
        <v>0</v>
      </c>
      <c r="J100" s="37">
        <v>0</v>
      </c>
      <c r="K100" s="37">
        <v>0</v>
      </c>
      <c r="L100" s="39">
        <v>0</v>
      </c>
    </row>
    <row r="101" spans="1:12" x14ac:dyDescent="0.25">
      <c r="A101" s="40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9"/>
    </row>
    <row r="102" spans="1:12" x14ac:dyDescent="0.25">
      <c r="A102" s="35" t="s">
        <v>102</v>
      </c>
      <c r="B102" s="31">
        <f>SUM(B103:B107)</f>
        <v>456</v>
      </c>
      <c r="C102" s="31">
        <f t="shared" ref="C102:L102" si="21">SUM(C103:C107)</f>
        <v>1475</v>
      </c>
      <c r="D102" s="31">
        <f t="shared" si="21"/>
        <v>31</v>
      </c>
      <c r="E102" s="31">
        <f t="shared" si="21"/>
        <v>2</v>
      </c>
      <c r="F102" s="31">
        <f t="shared" si="21"/>
        <v>1467</v>
      </c>
      <c r="G102" s="31">
        <f t="shared" si="21"/>
        <v>497</v>
      </c>
      <c r="H102" s="31">
        <f t="shared" si="21"/>
        <v>497</v>
      </c>
      <c r="I102" s="31">
        <f t="shared" si="21"/>
        <v>0</v>
      </c>
      <c r="J102" s="31">
        <f t="shared" si="21"/>
        <v>0</v>
      </c>
      <c r="K102" s="31">
        <f t="shared" si="21"/>
        <v>0</v>
      </c>
      <c r="L102" s="31">
        <f t="shared" si="21"/>
        <v>0</v>
      </c>
    </row>
    <row r="103" spans="1:12" x14ac:dyDescent="0.25">
      <c r="A103" s="36" t="s">
        <v>103</v>
      </c>
      <c r="B103" s="37">
        <v>104</v>
      </c>
      <c r="C103" s="37">
        <v>478</v>
      </c>
      <c r="D103" s="37">
        <v>8</v>
      </c>
      <c r="E103" s="37">
        <v>0</v>
      </c>
      <c r="F103" s="37">
        <v>467</v>
      </c>
      <c r="G103" s="38">
        <f>B103+C103+D103+E103-F103</f>
        <v>123</v>
      </c>
      <c r="H103" s="37">
        <v>123</v>
      </c>
      <c r="I103" s="37">
        <v>0</v>
      </c>
      <c r="J103" s="37">
        <v>0</v>
      </c>
      <c r="K103" s="37">
        <v>0</v>
      </c>
      <c r="L103" s="39">
        <v>0</v>
      </c>
    </row>
    <row r="104" spans="1:12" x14ac:dyDescent="0.25">
      <c r="A104" s="36" t="s">
        <v>104</v>
      </c>
      <c r="B104" s="37">
        <v>133</v>
      </c>
      <c r="C104" s="37">
        <v>368</v>
      </c>
      <c r="D104" s="37">
        <v>13</v>
      </c>
      <c r="E104" s="37">
        <v>0</v>
      </c>
      <c r="F104" s="37">
        <v>338</v>
      </c>
      <c r="G104" s="38">
        <f>B104+C104+D104+E104-F104</f>
        <v>176</v>
      </c>
      <c r="H104" s="37">
        <v>176</v>
      </c>
      <c r="I104" s="37">
        <v>0</v>
      </c>
      <c r="J104" s="37">
        <v>0</v>
      </c>
      <c r="K104" s="37">
        <v>0</v>
      </c>
      <c r="L104" s="39">
        <v>0</v>
      </c>
    </row>
    <row r="105" spans="1:12" x14ac:dyDescent="0.25">
      <c r="A105" s="36" t="s">
        <v>105</v>
      </c>
      <c r="B105" s="37">
        <v>105</v>
      </c>
      <c r="C105" s="37">
        <v>248</v>
      </c>
      <c r="D105" s="37">
        <v>1</v>
      </c>
      <c r="E105" s="37">
        <v>0</v>
      </c>
      <c r="F105" s="37">
        <v>274</v>
      </c>
      <c r="G105" s="38">
        <f>B105+C105+D105+E105-F105</f>
        <v>80</v>
      </c>
      <c r="H105" s="37">
        <v>80</v>
      </c>
      <c r="I105" s="37">
        <v>0</v>
      </c>
      <c r="J105" s="37">
        <v>0</v>
      </c>
      <c r="K105" s="37">
        <v>0</v>
      </c>
      <c r="L105" s="39">
        <v>0</v>
      </c>
    </row>
    <row r="106" spans="1:12" x14ac:dyDescent="0.25">
      <c r="A106" s="36" t="s">
        <v>106</v>
      </c>
      <c r="B106" s="37">
        <v>76</v>
      </c>
      <c r="C106" s="37">
        <v>263</v>
      </c>
      <c r="D106" s="37">
        <v>6</v>
      </c>
      <c r="E106" s="37">
        <v>2</v>
      </c>
      <c r="F106" s="37">
        <v>275</v>
      </c>
      <c r="G106" s="38">
        <f>B106+C106+D106+E106-F106</f>
        <v>72</v>
      </c>
      <c r="H106" s="37">
        <v>72</v>
      </c>
      <c r="I106" s="37">
        <v>0</v>
      </c>
      <c r="J106" s="37">
        <v>0</v>
      </c>
      <c r="K106" s="37">
        <v>0</v>
      </c>
      <c r="L106" s="39">
        <v>0</v>
      </c>
    </row>
    <row r="107" spans="1:12" x14ac:dyDescent="0.25">
      <c r="A107" s="36" t="s">
        <v>107</v>
      </c>
      <c r="B107" s="37">
        <v>38</v>
      </c>
      <c r="C107" s="37">
        <v>118</v>
      </c>
      <c r="D107" s="37">
        <v>3</v>
      </c>
      <c r="E107" s="37">
        <v>0</v>
      </c>
      <c r="F107" s="37">
        <v>113</v>
      </c>
      <c r="G107" s="38">
        <f>B107+C107+D107+E107-F107</f>
        <v>46</v>
      </c>
      <c r="H107" s="37">
        <v>46</v>
      </c>
      <c r="I107" s="37">
        <v>0</v>
      </c>
      <c r="J107" s="37">
        <v>0</v>
      </c>
      <c r="K107" s="37">
        <v>0</v>
      </c>
      <c r="L107" s="39">
        <v>0</v>
      </c>
    </row>
    <row r="108" spans="1:12" x14ac:dyDescent="0.25">
      <c r="A108" s="35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9"/>
    </row>
    <row r="109" spans="1:12" x14ac:dyDescent="0.25">
      <c r="A109" s="35" t="s">
        <v>108</v>
      </c>
      <c r="B109" s="31">
        <f>SUM(B110:B112)</f>
        <v>1224</v>
      </c>
      <c r="C109" s="31">
        <f t="shared" ref="C109:L109" si="22">SUM(C110:C112)</f>
        <v>1994</v>
      </c>
      <c r="D109" s="31">
        <f t="shared" si="22"/>
        <v>15</v>
      </c>
      <c r="E109" s="31">
        <f t="shared" si="22"/>
        <v>6</v>
      </c>
      <c r="F109" s="31">
        <f t="shared" si="22"/>
        <v>2016</v>
      </c>
      <c r="G109" s="31">
        <f t="shared" si="22"/>
        <v>1223</v>
      </c>
      <c r="H109" s="31">
        <f t="shared" si="22"/>
        <v>1207</v>
      </c>
      <c r="I109" s="31">
        <f t="shared" si="22"/>
        <v>2</v>
      </c>
      <c r="J109" s="31">
        <f t="shared" si="22"/>
        <v>13</v>
      </c>
      <c r="K109" s="31">
        <f t="shared" si="22"/>
        <v>1</v>
      </c>
      <c r="L109" s="31">
        <f t="shared" si="22"/>
        <v>0</v>
      </c>
    </row>
    <row r="110" spans="1:12" x14ac:dyDescent="0.25">
      <c r="A110" s="36" t="s">
        <v>109</v>
      </c>
      <c r="B110" s="37">
        <v>655</v>
      </c>
      <c r="C110" s="37">
        <v>1166</v>
      </c>
      <c r="D110" s="37">
        <v>10</v>
      </c>
      <c r="E110" s="37">
        <v>3</v>
      </c>
      <c r="F110" s="37">
        <v>1324</v>
      </c>
      <c r="G110" s="38">
        <f>B110+C110+D110+E110-F110</f>
        <v>510</v>
      </c>
      <c r="H110" s="37">
        <v>498</v>
      </c>
      <c r="I110" s="37">
        <v>0</v>
      </c>
      <c r="J110" s="37">
        <v>12</v>
      </c>
      <c r="K110" s="37">
        <v>0</v>
      </c>
      <c r="L110" s="39">
        <v>0</v>
      </c>
    </row>
    <row r="111" spans="1:12" x14ac:dyDescent="0.25">
      <c r="A111" s="36" t="s">
        <v>110</v>
      </c>
      <c r="B111" s="37">
        <v>257</v>
      </c>
      <c r="C111" s="37">
        <v>394</v>
      </c>
      <c r="D111" s="37">
        <v>2</v>
      </c>
      <c r="E111" s="37">
        <v>2</v>
      </c>
      <c r="F111" s="37">
        <v>292</v>
      </c>
      <c r="G111" s="38">
        <f>B111+C111+D111+E111-F111</f>
        <v>363</v>
      </c>
      <c r="H111" s="37">
        <v>361</v>
      </c>
      <c r="I111" s="37">
        <v>0</v>
      </c>
      <c r="J111" s="37">
        <v>1</v>
      </c>
      <c r="K111" s="37">
        <v>1</v>
      </c>
      <c r="L111" s="39">
        <v>0</v>
      </c>
    </row>
    <row r="112" spans="1:12" x14ac:dyDescent="0.25">
      <c r="A112" s="36" t="s">
        <v>111</v>
      </c>
      <c r="B112" s="37">
        <v>312</v>
      </c>
      <c r="C112" s="37">
        <v>434</v>
      </c>
      <c r="D112" s="37">
        <v>3</v>
      </c>
      <c r="E112" s="37">
        <v>1</v>
      </c>
      <c r="F112" s="37">
        <v>400</v>
      </c>
      <c r="G112" s="38">
        <f>B112+C112+D112+E112-F112</f>
        <v>350</v>
      </c>
      <c r="H112" s="37">
        <v>348</v>
      </c>
      <c r="I112" s="37">
        <v>2</v>
      </c>
      <c r="J112" s="37">
        <v>0</v>
      </c>
      <c r="K112" s="37">
        <v>0</v>
      </c>
      <c r="L112" s="39">
        <v>0</v>
      </c>
    </row>
    <row r="113" spans="1:12" x14ac:dyDescent="0.25">
      <c r="A113" s="43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9"/>
    </row>
    <row r="114" spans="1:12" x14ac:dyDescent="0.25">
      <c r="A114" s="35" t="s">
        <v>112</v>
      </c>
      <c r="B114" s="31">
        <f>SUM(B115:B117)</f>
        <v>1228</v>
      </c>
      <c r="C114" s="31">
        <f t="shared" ref="C114:L114" si="23">SUM(C115:C117)</f>
        <v>1843</v>
      </c>
      <c r="D114" s="31">
        <f t="shared" si="23"/>
        <v>65</v>
      </c>
      <c r="E114" s="31">
        <f t="shared" si="23"/>
        <v>12</v>
      </c>
      <c r="F114" s="31">
        <f t="shared" si="23"/>
        <v>1874</v>
      </c>
      <c r="G114" s="31">
        <f t="shared" si="23"/>
        <v>1274</v>
      </c>
      <c r="H114" s="31">
        <f t="shared" si="23"/>
        <v>1247</v>
      </c>
      <c r="I114" s="31">
        <f t="shared" si="23"/>
        <v>0</v>
      </c>
      <c r="J114" s="31">
        <f t="shared" si="23"/>
        <v>0</v>
      </c>
      <c r="K114" s="31">
        <f t="shared" si="23"/>
        <v>27</v>
      </c>
      <c r="L114" s="31">
        <f t="shared" si="23"/>
        <v>0</v>
      </c>
    </row>
    <row r="115" spans="1:12" x14ac:dyDescent="0.25">
      <c r="A115" s="36" t="s">
        <v>113</v>
      </c>
      <c r="B115" s="37">
        <v>714</v>
      </c>
      <c r="C115" s="37">
        <v>889</v>
      </c>
      <c r="D115" s="37">
        <v>19</v>
      </c>
      <c r="E115" s="37">
        <v>8</v>
      </c>
      <c r="F115" s="37">
        <v>666</v>
      </c>
      <c r="G115" s="38">
        <f>B115+C115+D115+E115-F115</f>
        <v>964</v>
      </c>
      <c r="H115" s="37">
        <v>958</v>
      </c>
      <c r="I115" s="37">
        <v>0</v>
      </c>
      <c r="J115" s="37">
        <v>0</v>
      </c>
      <c r="K115" s="37">
        <v>6</v>
      </c>
      <c r="L115" s="39">
        <v>0</v>
      </c>
    </row>
    <row r="116" spans="1:12" x14ac:dyDescent="0.25">
      <c r="A116" s="36" t="s">
        <v>114</v>
      </c>
      <c r="B116" s="37">
        <v>248</v>
      </c>
      <c r="C116" s="37">
        <v>383</v>
      </c>
      <c r="D116" s="37">
        <v>29</v>
      </c>
      <c r="E116" s="37">
        <v>1</v>
      </c>
      <c r="F116" s="37">
        <v>495</v>
      </c>
      <c r="G116" s="38">
        <f>B116+C116+D116+E116-F116</f>
        <v>166</v>
      </c>
      <c r="H116" s="37">
        <v>145</v>
      </c>
      <c r="I116" s="37">
        <v>0</v>
      </c>
      <c r="J116" s="37">
        <v>0</v>
      </c>
      <c r="K116" s="37">
        <v>21</v>
      </c>
      <c r="L116" s="39">
        <v>0</v>
      </c>
    </row>
    <row r="117" spans="1:12" x14ac:dyDescent="0.25">
      <c r="A117" s="36" t="s">
        <v>115</v>
      </c>
      <c r="B117" s="37">
        <v>266</v>
      </c>
      <c r="C117" s="37">
        <v>571</v>
      </c>
      <c r="D117" s="37">
        <v>17</v>
      </c>
      <c r="E117" s="37">
        <v>3</v>
      </c>
      <c r="F117" s="37">
        <v>713</v>
      </c>
      <c r="G117" s="38">
        <f>B117+C117+D117+E117-F117</f>
        <v>144</v>
      </c>
      <c r="H117" s="37">
        <v>144</v>
      </c>
      <c r="I117" s="37">
        <v>0</v>
      </c>
      <c r="J117" s="37">
        <v>0</v>
      </c>
      <c r="K117" s="37">
        <v>0</v>
      </c>
      <c r="L117" s="39">
        <v>0</v>
      </c>
    </row>
    <row r="118" spans="1:12" x14ac:dyDescent="0.25">
      <c r="A118" s="44"/>
      <c r="B118" s="45"/>
      <c r="C118" s="46"/>
      <c r="D118" s="46"/>
      <c r="E118" s="46"/>
      <c r="F118" s="46"/>
      <c r="G118" s="46"/>
      <c r="H118" s="46"/>
      <c r="I118" s="46"/>
      <c r="J118" s="46"/>
      <c r="K118" s="45"/>
      <c r="L118" s="45"/>
    </row>
    <row r="119" spans="1:12" x14ac:dyDescent="0.25">
      <c r="A119" s="47" t="s">
        <v>116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</sheetData>
  <mergeCells count="11">
    <mergeCell ref="H8:L8"/>
    <mergeCell ref="A3:L3"/>
    <mergeCell ref="A4:L4"/>
    <mergeCell ref="A5:L5"/>
    <mergeCell ref="A8:A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0"/>
  <sheetViews>
    <sheetView workbookViewId="0">
      <selection activeCell="A93" sqref="A93"/>
    </sheetView>
  </sheetViews>
  <sheetFormatPr baseColWidth="10" defaultColWidth="0" defaultRowHeight="15.75" zeroHeight="1" x14ac:dyDescent="0.25"/>
  <cols>
    <col min="1" max="1" width="75" style="1" customWidth="1"/>
    <col min="2" max="2" width="11.42578125" style="1" customWidth="1"/>
    <col min="3" max="3" width="13.5703125" style="1" customWidth="1"/>
    <col min="4" max="4" width="13.140625" style="1" customWidth="1"/>
    <col min="5" max="5" width="11.42578125" style="1" customWidth="1"/>
    <col min="6" max="6" width="0" style="48" hidden="1" customWidth="1"/>
    <col min="7" max="16384" width="11.42578125" style="1" hidden="1"/>
  </cols>
  <sheetData>
    <row r="1" spans="1:5" x14ac:dyDescent="0.25">
      <c r="A1" s="63" t="s">
        <v>119</v>
      </c>
      <c r="B1" s="63"/>
      <c r="C1" s="20"/>
      <c r="D1" s="20"/>
      <c r="E1" s="20"/>
    </row>
    <row r="2" spans="1:5" x14ac:dyDescent="0.25">
      <c r="A2" s="20"/>
      <c r="B2" s="20"/>
      <c r="C2" s="20"/>
      <c r="D2" s="20"/>
      <c r="E2" s="20"/>
    </row>
    <row r="3" spans="1:5" x14ac:dyDescent="0.25">
      <c r="A3" s="184" t="s">
        <v>120</v>
      </c>
      <c r="B3" s="184"/>
      <c r="C3" s="184"/>
      <c r="D3" s="184"/>
      <c r="E3" s="184"/>
    </row>
    <row r="4" spans="1:5" x14ac:dyDescent="0.25">
      <c r="A4" s="184" t="s">
        <v>11</v>
      </c>
      <c r="B4" s="184"/>
      <c r="C4" s="184"/>
      <c r="D4" s="184"/>
      <c r="E4" s="184"/>
    </row>
    <row r="5" spans="1:5" x14ac:dyDescent="0.25">
      <c r="A5" s="184" t="s">
        <v>121</v>
      </c>
      <c r="B5" s="184"/>
      <c r="C5" s="184"/>
      <c r="D5" s="184"/>
      <c r="E5" s="184"/>
    </row>
    <row r="6" spans="1:5" x14ac:dyDescent="0.25">
      <c r="A6" s="178" t="s">
        <v>12</v>
      </c>
      <c r="B6" s="178"/>
      <c r="C6" s="178"/>
      <c r="D6" s="178"/>
      <c r="E6" s="178"/>
    </row>
    <row r="7" spans="1:5" x14ac:dyDescent="0.25">
      <c r="A7" s="20"/>
      <c r="B7" s="20"/>
      <c r="C7" s="20"/>
      <c r="D7" s="20"/>
      <c r="E7" s="20"/>
    </row>
    <row r="8" spans="1:5" x14ac:dyDescent="0.25">
      <c r="A8" s="179" t="s">
        <v>13</v>
      </c>
      <c r="B8" s="185" t="s">
        <v>24</v>
      </c>
      <c r="C8" s="177" t="s">
        <v>122</v>
      </c>
      <c r="D8" s="177"/>
      <c r="E8" s="177"/>
    </row>
    <row r="9" spans="1:5" ht="18.75" x14ac:dyDescent="0.25">
      <c r="A9" s="179"/>
      <c r="B9" s="185"/>
      <c r="C9" s="64" t="s">
        <v>123</v>
      </c>
      <c r="D9" s="65" t="s">
        <v>124</v>
      </c>
      <c r="E9" s="66" t="s">
        <v>127</v>
      </c>
    </row>
    <row r="10" spans="1:5" x14ac:dyDescent="0.25">
      <c r="A10" s="23"/>
      <c r="B10" s="67"/>
      <c r="C10" s="67"/>
      <c r="D10" s="67"/>
      <c r="E10" s="68"/>
    </row>
    <row r="11" spans="1:5" x14ac:dyDescent="0.25">
      <c r="A11" s="24" t="s">
        <v>24</v>
      </c>
      <c r="B11" s="69">
        <f>+B13+B22+B25+B33+B40+B47+B55+B64+B72+B80+B88+B98+B102+B109+B114</f>
        <v>23217</v>
      </c>
      <c r="C11" s="69">
        <f>+C13+C22+C25+C33+C40+C47+C55+C64+C72+C80+C88+C98+C102+C109+C114</f>
        <v>22409</v>
      </c>
      <c r="D11" s="69">
        <f>+D13+D22+D25+D33+D40+D47+D55+D64+D72+D80+D88+D98+D102+D109+D114</f>
        <v>781</v>
      </c>
      <c r="E11" s="70">
        <f>+E13+E22+E25+E33+E40+E47+E55+E64+E72+E80+E88+E98+E102+E109+E114</f>
        <v>27</v>
      </c>
    </row>
    <row r="12" spans="1:5" x14ac:dyDescent="0.25">
      <c r="A12" s="71"/>
      <c r="B12" s="72"/>
      <c r="C12" s="73"/>
      <c r="D12" s="73"/>
      <c r="E12" s="20"/>
    </row>
    <row r="13" spans="1:5" x14ac:dyDescent="0.25">
      <c r="A13" s="35" t="s">
        <v>25</v>
      </c>
      <c r="B13" s="74">
        <f>SUM(B14:B20)</f>
        <v>6478</v>
      </c>
      <c r="C13" s="74">
        <f>SUM(C14:C20)</f>
        <v>6447</v>
      </c>
      <c r="D13" s="74">
        <f>SUM(D14:D20)</f>
        <v>31</v>
      </c>
      <c r="E13" s="75">
        <f>SUM(E14:E20)</f>
        <v>0</v>
      </c>
    </row>
    <row r="14" spans="1:5" x14ac:dyDescent="0.25">
      <c r="A14" s="36" t="s">
        <v>26</v>
      </c>
      <c r="B14" s="76">
        <f t="shared" ref="B14:B20" si="0">SUM(C14:E14)</f>
        <v>4687</v>
      </c>
      <c r="C14" s="76">
        <v>4666</v>
      </c>
      <c r="D14" s="76">
        <v>21</v>
      </c>
      <c r="E14" s="77">
        <v>0</v>
      </c>
    </row>
    <row r="15" spans="1:5" x14ac:dyDescent="0.25">
      <c r="A15" s="36" t="s">
        <v>27</v>
      </c>
      <c r="B15" s="76">
        <f t="shared" si="0"/>
        <v>814</v>
      </c>
      <c r="C15" s="76">
        <v>808</v>
      </c>
      <c r="D15" s="76">
        <v>6</v>
      </c>
      <c r="E15" s="77">
        <v>0</v>
      </c>
    </row>
    <row r="16" spans="1:5" x14ac:dyDescent="0.25">
      <c r="A16" s="36" t="s">
        <v>28</v>
      </c>
      <c r="B16" s="76">
        <f t="shared" si="0"/>
        <v>207</v>
      </c>
      <c r="C16" s="76">
        <v>207</v>
      </c>
      <c r="D16" s="76">
        <v>0</v>
      </c>
      <c r="E16" s="77">
        <v>0</v>
      </c>
    </row>
    <row r="17" spans="1:5" x14ac:dyDescent="0.25">
      <c r="A17" s="36" t="s">
        <v>29</v>
      </c>
      <c r="B17" s="76">
        <f>SUM(C17:E17)</f>
        <v>402</v>
      </c>
      <c r="C17" s="76">
        <v>399</v>
      </c>
      <c r="D17" s="76">
        <v>3</v>
      </c>
      <c r="E17" s="77">
        <v>0</v>
      </c>
    </row>
    <row r="18" spans="1:5" x14ac:dyDescent="0.25">
      <c r="A18" s="36" t="s">
        <v>30</v>
      </c>
      <c r="B18" s="76">
        <f t="shared" si="0"/>
        <v>28</v>
      </c>
      <c r="C18" s="76">
        <v>27</v>
      </c>
      <c r="D18" s="76">
        <v>1</v>
      </c>
      <c r="E18" s="77">
        <v>0</v>
      </c>
    </row>
    <row r="19" spans="1:5" x14ac:dyDescent="0.25">
      <c r="A19" s="36" t="s">
        <v>31</v>
      </c>
      <c r="B19" s="76">
        <f t="shared" si="0"/>
        <v>279</v>
      </c>
      <c r="C19" s="76">
        <v>279</v>
      </c>
      <c r="D19" s="76">
        <v>0</v>
      </c>
      <c r="E19" s="77">
        <v>0</v>
      </c>
    </row>
    <row r="20" spans="1:5" x14ac:dyDescent="0.25">
      <c r="A20" s="36" t="s">
        <v>32</v>
      </c>
      <c r="B20" s="76">
        <f t="shared" si="0"/>
        <v>61</v>
      </c>
      <c r="C20" s="76">
        <v>61</v>
      </c>
      <c r="D20" s="76">
        <v>0</v>
      </c>
      <c r="E20" s="77">
        <v>0</v>
      </c>
    </row>
    <row r="21" spans="1:5" x14ac:dyDescent="0.25">
      <c r="A21" s="40"/>
      <c r="B21" s="78"/>
      <c r="C21" s="76"/>
      <c r="D21" s="76"/>
      <c r="E21" s="20"/>
    </row>
    <row r="22" spans="1:5" x14ac:dyDescent="0.25">
      <c r="A22" s="35" t="s">
        <v>33</v>
      </c>
      <c r="B22" s="74">
        <f>SUM(B23)</f>
        <v>1743</v>
      </c>
      <c r="C22" s="74">
        <f>SUM(C23)</f>
        <v>1743</v>
      </c>
      <c r="D22" s="74">
        <f>SUM(D23)</f>
        <v>0</v>
      </c>
      <c r="E22" s="75">
        <f>SUM(E23)</f>
        <v>0</v>
      </c>
    </row>
    <row r="23" spans="1:5" x14ac:dyDescent="0.25">
      <c r="A23" s="36" t="s">
        <v>34</v>
      </c>
      <c r="B23" s="76">
        <f>SUM(C23:E23)</f>
        <v>1743</v>
      </c>
      <c r="C23" s="76">
        <v>1743</v>
      </c>
      <c r="D23" s="76">
        <v>0</v>
      </c>
      <c r="E23" s="77">
        <v>0</v>
      </c>
    </row>
    <row r="24" spans="1:5" x14ac:dyDescent="0.25">
      <c r="A24" s="40"/>
      <c r="B24" s="78"/>
      <c r="C24" s="76"/>
      <c r="D24" s="76"/>
      <c r="E24" s="20"/>
    </row>
    <row r="25" spans="1:5" x14ac:dyDescent="0.25">
      <c r="A25" s="35" t="s">
        <v>35</v>
      </c>
      <c r="B25" s="74">
        <f>SUM(B26:B31)</f>
        <v>2517</v>
      </c>
      <c r="C25" s="74">
        <f>SUM(C26:C31)</f>
        <v>2300</v>
      </c>
      <c r="D25" s="74">
        <f>SUM(D26:D31)</f>
        <v>217</v>
      </c>
      <c r="E25" s="75">
        <f>SUM(E26:E31)</f>
        <v>0</v>
      </c>
    </row>
    <row r="26" spans="1:5" x14ac:dyDescent="0.25">
      <c r="A26" s="40" t="s">
        <v>36</v>
      </c>
      <c r="B26" s="76">
        <f t="shared" ref="B26:B31" si="1">SUM(C26:E26)</f>
        <v>1469</v>
      </c>
      <c r="C26" s="76">
        <v>1275</v>
      </c>
      <c r="D26" s="76">
        <v>194</v>
      </c>
      <c r="E26" s="77">
        <v>0</v>
      </c>
    </row>
    <row r="27" spans="1:5" x14ac:dyDescent="0.25">
      <c r="A27" s="36" t="s">
        <v>37</v>
      </c>
      <c r="B27" s="76">
        <f t="shared" si="1"/>
        <v>255</v>
      </c>
      <c r="C27" s="76">
        <v>250</v>
      </c>
      <c r="D27" s="76">
        <v>5</v>
      </c>
      <c r="E27" s="77">
        <v>0</v>
      </c>
    </row>
    <row r="28" spans="1:5" x14ac:dyDescent="0.25">
      <c r="A28" s="36" t="s">
        <v>38</v>
      </c>
      <c r="B28" s="76">
        <f t="shared" si="1"/>
        <v>100</v>
      </c>
      <c r="C28" s="76">
        <v>99</v>
      </c>
      <c r="D28" s="76">
        <v>1</v>
      </c>
      <c r="E28" s="77">
        <v>0</v>
      </c>
    </row>
    <row r="29" spans="1:5" x14ac:dyDescent="0.25">
      <c r="A29" s="36" t="s">
        <v>39</v>
      </c>
      <c r="B29" s="76">
        <f t="shared" si="1"/>
        <v>167</v>
      </c>
      <c r="C29" s="76">
        <v>167</v>
      </c>
      <c r="D29" s="76">
        <v>0</v>
      </c>
      <c r="E29" s="77">
        <v>0</v>
      </c>
    </row>
    <row r="30" spans="1:5" x14ac:dyDescent="0.25">
      <c r="A30" s="36" t="s">
        <v>40</v>
      </c>
      <c r="B30" s="76">
        <f t="shared" si="1"/>
        <v>440</v>
      </c>
      <c r="C30" s="76">
        <v>431</v>
      </c>
      <c r="D30" s="76">
        <v>9</v>
      </c>
      <c r="E30" s="77">
        <v>0</v>
      </c>
    </row>
    <row r="31" spans="1:5" x14ac:dyDescent="0.25">
      <c r="A31" s="36" t="s">
        <v>41</v>
      </c>
      <c r="B31" s="76">
        <f t="shared" si="1"/>
        <v>86</v>
      </c>
      <c r="C31" s="76">
        <v>78</v>
      </c>
      <c r="D31" s="76">
        <v>8</v>
      </c>
      <c r="E31" s="77">
        <v>0</v>
      </c>
    </row>
    <row r="32" spans="1:5" x14ac:dyDescent="0.25">
      <c r="A32" s="40"/>
      <c r="B32" s="78"/>
      <c r="C32" s="79"/>
      <c r="D32" s="79"/>
      <c r="E32" s="20"/>
    </row>
    <row r="33" spans="1:5" x14ac:dyDescent="0.25">
      <c r="A33" s="35" t="s">
        <v>42</v>
      </c>
      <c r="B33" s="74">
        <f>SUM(B34:B38)</f>
        <v>476</v>
      </c>
      <c r="C33" s="74">
        <f>SUM(C34:C38)</f>
        <v>464</v>
      </c>
      <c r="D33" s="74">
        <f>SUM(D34:D38)</f>
        <v>12</v>
      </c>
      <c r="E33" s="75">
        <f>SUM(E34:E38)</f>
        <v>0</v>
      </c>
    </row>
    <row r="34" spans="1:5" x14ac:dyDescent="0.25">
      <c r="A34" s="36" t="s">
        <v>43</v>
      </c>
      <c r="B34" s="76">
        <f>SUM(C34:E34)</f>
        <v>160</v>
      </c>
      <c r="C34" s="76">
        <v>160</v>
      </c>
      <c r="D34" s="76">
        <v>0</v>
      </c>
      <c r="E34" s="77">
        <v>0</v>
      </c>
    </row>
    <row r="35" spans="1:5" x14ac:dyDescent="0.25">
      <c r="A35" s="36" t="s">
        <v>44</v>
      </c>
      <c r="B35" s="76">
        <f>SUM(C35:E35)</f>
        <v>62</v>
      </c>
      <c r="C35" s="76">
        <v>61</v>
      </c>
      <c r="D35" s="76">
        <v>1</v>
      </c>
      <c r="E35" s="77">
        <v>0</v>
      </c>
    </row>
    <row r="36" spans="1:5" x14ac:dyDescent="0.25">
      <c r="A36" s="36" t="s">
        <v>45</v>
      </c>
      <c r="B36" s="76">
        <f>SUM(C36:E36)</f>
        <v>157</v>
      </c>
      <c r="C36" s="76">
        <v>157</v>
      </c>
      <c r="D36" s="76">
        <v>0</v>
      </c>
      <c r="E36" s="77">
        <v>0</v>
      </c>
    </row>
    <row r="37" spans="1:5" x14ac:dyDescent="0.25">
      <c r="A37" s="36" t="s">
        <v>46</v>
      </c>
      <c r="B37" s="76">
        <f>SUM(C37:E37)</f>
        <v>18</v>
      </c>
      <c r="C37" s="76">
        <v>18</v>
      </c>
      <c r="D37" s="76">
        <v>0</v>
      </c>
      <c r="E37" s="77">
        <v>0</v>
      </c>
    </row>
    <row r="38" spans="1:5" x14ac:dyDescent="0.25">
      <c r="A38" s="36" t="s">
        <v>47</v>
      </c>
      <c r="B38" s="76">
        <f>SUM(C38:E38)</f>
        <v>79</v>
      </c>
      <c r="C38" s="76">
        <v>68</v>
      </c>
      <c r="D38" s="76">
        <v>11</v>
      </c>
      <c r="E38" s="77">
        <v>0</v>
      </c>
    </row>
    <row r="39" spans="1:5" x14ac:dyDescent="0.25">
      <c r="A39" s="40"/>
      <c r="B39" s="78"/>
      <c r="C39" s="76"/>
      <c r="D39" s="76"/>
      <c r="E39" s="20"/>
    </row>
    <row r="40" spans="1:5" x14ac:dyDescent="0.25">
      <c r="A40" s="35" t="s">
        <v>48</v>
      </c>
      <c r="B40" s="74">
        <f>SUM(B41:B45)</f>
        <v>1135</v>
      </c>
      <c r="C40" s="74">
        <f>SUM(C41:C45)</f>
        <v>1105</v>
      </c>
      <c r="D40" s="74">
        <f>SUM(D41:D45)</f>
        <v>30</v>
      </c>
      <c r="E40" s="75">
        <f>SUM(E41:E45)</f>
        <v>0</v>
      </c>
    </row>
    <row r="41" spans="1:5" x14ac:dyDescent="0.25">
      <c r="A41" s="36" t="s">
        <v>49</v>
      </c>
      <c r="B41" s="76">
        <f>SUM(C41:E41)</f>
        <v>462</v>
      </c>
      <c r="C41" s="76">
        <v>460</v>
      </c>
      <c r="D41" s="76">
        <v>2</v>
      </c>
      <c r="E41" s="77">
        <v>0</v>
      </c>
    </row>
    <row r="42" spans="1:5" x14ac:dyDescent="0.25">
      <c r="A42" s="36" t="s">
        <v>50</v>
      </c>
      <c r="B42" s="76">
        <f>SUM(C42:E42)</f>
        <v>250</v>
      </c>
      <c r="C42" s="76">
        <v>231</v>
      </c>
      <c r="D42" s="76">
        <v>19</v>
      </c>
      <c r="E42" s="77">
        <v>0</v>
      </c>
    </row>
    <row r="43" spans="1:5" x14ac:dyDescent="0.25">
      <c r="A43" s="36" t="s">
        <v>51</v>
      </c>
      <c r="B43" s="76">
        <f>SUM(C43:E43)</f>
        <v>148</v>
      </c>
      <c r="C43" s="76">
        <v>148</v>
      </c>
      <c r="D43" s="76">
        <v>0</v>
      </c>
      <c r="E43" s="77">
        <v>0</v>
      </c>
    </row>
    <row r="44" spans="1:5" x14ac:dyDescent="0.25">
      <c r="A44" s="36" t="s">
        <v>52</v>
      </c>
      <c r="B44" s="76">
        <f>SUM(C44:E44)</f>
        <v>51</v>
      </c>
      <c r="C44" s="76">
        <v>50</v>
      </c>
      <c r="D44" s="76">
        <v>1</v>
      </c>
      <c r="E44" s="77">
        <v>0</v>
      </c>
    </row>
    <row r="45" spans="1:5" x14ac:dyDescent="0.25">
      <c r="A45" s="36" t="s">
        <v>53</v>
      </c>
      <c r="B45" s="76">
        <f>SUM(C45:E45)</f>
        <v>224</v>
      </c>
      <c r="C45" s="76">
        <v>216</v>
      </c>
      <c r="D45" s="76">
        <v>8</v>
      </c>
      <c r="E45" s="77">
        <v>0</v>
      </c>
    </row>
    <row r="46" spans="1:5" x14ac:dyDescent="0.25">
      <c r="A46" s="40"/>
      <c r="B46" s="78"/>
      <c r="C46" s="76"/>
      <c r="D46" s="76"/>
      <c r="E46" s="20"/>
    </row>
    <row r="47" spans="1:5" x14ac:dyDescent="0.25">
      <c r="A47" s="35" t="s">
        <v>54</v>
      </c>
      <c r="B47" s="74">
        <f>SUM(B48:B53)</f>
        <v>733</v>
      </c>
      <c r="C47" s="74">
        <f>SUM(C48:C53)</f>
        <v>711</v>
      </c>
      <c r="D47" s="74">
        <f>SUM(D48:D53)</f>
        <v>22</v>
      </c>
      <c r="E47" s="75">
        <f>SUM(E48:E53)</f>
        <v>0</v>
      </c>
    </row>
    <row r="48" spans="1:5" x14ac:dyDescent="0.25">
      <c r="A48" s="36" t="s">
        <v>55</v>
      </c>
      <c r="B48" s="76">
        <f t="shared" ref="B48:B53" si="2">SUM(C48:E48)</f>
        <v>249</v>
      </c>
      <c r="C48" s="76">
        <v>241</v>
      </c>
      <c r="D48" s="76">
        <v>8</v>
      </c>
      <c r="E48" s="77">
        <v>0</v>
      </c>
    </row>
    <row r="49" spans="1:5" x14ac:dyDescent="0.25">
      <c r="A49" s="36" t="s">
        <v>56</v>
      </c>
      <c r="B49" s="76">
        <f t="shared" si="2"/>
        <v>100</v>
      </c>
      <c r="C49" s="76">
        <v>100</v>
      </c>
      <c r="D49" s="76">
        <v>0</v>
      </c>
      <c r="E49" s="77">
        <v>0</v>
      </c>
    </row>
    <row r="50" spans="1:5" x14ac:dyDescent="0.25">
      <c r="A50" s="36" t="s">
        <v>57</v>
      </c>
      <c r="B50" s="76">
        <f t="shared" si="2"/>
        <v>30</v>
      </c>
      <c r="C50" s="76">
        <v>30</v>
      </c>
      <c r="D50" s="76">
        <v>0</v>
      </c>
      <c r="E50" s="77">
        <v>0</v>
      </c>
    </row>
    <row r="51" spans="1:5" x14ac:dyDescent="0.25">
      <c r="A51" s="36" t="s">
        <v>58</v>
      </c>
      <c r="B51" s="76">
        <f t="shared" si="2"/>
        <v>44</v>
      </c>
      <c r="C51" s="76">
        <v>44</v>
      </c>
      <c r="D51" s="76">
        <v>0</v>
      </c>
      <c r="E51" s="77">
        <v>0</v>
      </c>
    </row>
    <row r="52" spans="1:5" x14ac:dyDescent="0.25">
      <c r="A52" s="36" t="s">
        <v>59</v>
      </c>
      <c r="B52" s="76">
        <f t="shared" si="2"/>
        <v>235</v>
      </c>
      <c r="C52" s="76">
        <v>221</v>
      </c>
      <c r="D52" s="76">
        <v>14</v>
      </c>
      <c r="E52" s="77">
        <v>0</v>
      </c>
    </row>
    <row r="53" spans="1:5" x14ac:dyDescent="0.25">
      <c r="A53" s="36" t="s">
        <v>60</v>
      </c>
      <c r="B53" s="76">
        <f t="shared" si="2"/>
        <v>75</v>
      </c>
      <c r="C53" s="76">
        <v>75</v>
      </c>
      <c r="D53" s="76">
        <v>0</v>
      </c>
      <c r="E53" s="77">
        <v>0</v>
      </c>
    </row>
    <row r="54" spans="1:5" x14ac:dyDescent="0.25">
      <c r="A54" s="43"/>
      <c r="B54" s="80"/>
      <c r="C54" s="80"/>
      <c r="D54" s="80"/>
      <c r="E54" s="20"/>
    </row>
    <row r="55" spans="1:5" x14ac:dyDescent="0.25">
      <c r="A55" s="35" t="s">
        <v>61</v>
      </c>
      <c r="B55" s="74">
        <f>SUM(B56:B62)</f>
        <v>1472</v>
      </c>
      <c r="C55" s="74">
        <f>SUM(C56:C62)</f>
        <v>1334</v>
      </c>
      <c r="D55" s="74">
        <f>SUM(D56:D62)</f>
        <v>138</v>
      </c>
      <c r="E55" s="75">
        <f>SUM(E56:E62)</f>
        <v>0</v>
      </c>
    </row>
    <row r="56" spans="1:5" x14ac:dyDescent="0.25">
      <c r="A56" s="40" t="s">
        <v>62</v>
      </c>
      <c r="B56" s="76">
        <f t="shared" ref="B56:B62" si="3">SUM(C56:E56)</f>
        <v>327</v>
      </c>
      <c r="C56" s="76">
        <v>327</v>
      </c>
      <c r="D56" s="76">
        <v>0</v>
      </c>
      <c r="E56" s="77">
        <v>0</v>
      </c>
    </row>
    <row r="57" spans="1:5" x14ac:dyDescent="0.25">
      <c r="A57" s="36" t="s">
        <v>63</v>
      </c>
      <c r="B57" s="76">
        <f t="shared" si="3"/>
        <v>366</v>
      </c>
      <c r="C57" s="76">
        <v>251</v>
      </c>
      <c r="D57" s="76">
        <v>115</v>
      </c>
      <c r="E57" s="77">
        <v>0</v>
      </c>
    </row>
    <row r="58" spans="1:5" x14ac:dyDescent="0.25">
      <c r="A58" s="36" t="s">
        <v>64</v>
      </c>
      <c r="B58" s="76">
        <f t="shared" si="3"/>
        <v>328</v>
      </c>
      <c r="C58" s="76">
        <v>316</v>
      </c>
      <c r="D58" s="76">
        <v>12</v>
      </c>
      <c r="E58" s="77">
        <v>0</v>
      </c>
    </row>
    <row r="59" spans="1:5" x14ac:dyDescent="0.25">
      <c r="A59" s="36" t="s">
        <v>65</v>
      </c>
      <c r="B59" s="76">
        <f t="shared" si="3"/>
        <v>19</v>
      </c>
      <c r="C59" s="76">
        <v>19</v>
      </c>
      <c r="D59" s="76">
        <v>0</v>
      </c>
      <c r="E59" s="77">
        <v>0</v>
      </c>
    </row>
    <row r="60" spans="1:5" x14ac:dyDescent="0.25">
      <c r="A60" s="36" t="s">
        <v>66</v>
      </c>
      <c r="B60" s="76">
        <f t="shared" si="3"/>
        <v>318</v>
      </c>
      <c r="C60" s="76">
        <v>314</v>
      </c>
      <c r="D60" s="76">
        <v>4</v>
      </c>
      <c r="E60" s="77">
        <v>0</v>
      </c>
    </row>
    <row r="61" spans="1:5" x14ac:dyDescent="0.25">
      <c r="A61" s="36" t="s">
        <v>67</v>
      </c>
      <c r="B61" s="76">
        <f t="shared" si="3"/>
        <v>62</v>
      </c>
      <c r="C61" s="76">
        <v>55</v>
      </c>
      <c r="D61" s="76">
        <v>7</v>
      </c>
      <c r="E61" s="77">
        <v>0</v>
      </c>
    </row>
    <row r="62" spans="1:5" x14ac:dyDescent="0.25">
      <c r="A62" s="36" t="s">
        <v>68</v>
      </c>
      <c r="B62" s="76">
        <f t="shared" si="3"/>
        <v>52</v>
      </c>
      <c r="C62" s="76">
        <v>52</v>
      </c>
      <c r="D62" s="76">
        <v>0</v>
      </c>
      <c r="E62" s="77">
        <v>0</v>
      </c>
    </row>
    <row r="63" spans="1:5" x14ac:dyDescent="0.25">
      <c r="A63" s="40"/>
      <c r="B63" s="78"/>
      <c r="C63" s="79"/>
      <c r="D63" s="79"/>
      <c r="E63" s="20"/>
    </row>
    <row r="64" spans="1:5" x14ac:dyDescent="0.25">
      <c r="A64" s="35" t="s">
        <v>69</v>
      </c>
      <c r="B64" s="74">
        <f>SUM(B65:B70)</f>
        <v>1144</v>
      </c>
      <c r="C64" s="74">
        <f>SUM(C65:C70)</f>
        <v>1141</v>
      </c>
      <c r="D64" s="74">
        <f>SUM(D65:D70)</f>
        <v>3</v>
      </c>
      <c r="E64" s="75">
        <f>SUM(E65:E70)</f>
        <v>0</v>
      </c>
    </row>
    <row r="65" spans="1:5" x14ac:dyDescent="0.25">
      <c r="A65" s="40" t="s">
        <v>70</v>
      </c>
      <c r="B65" s="76">
        <f t="shared" ref="B65:B70" si="4">SUM(C65:E65)</f>
        <v>621</v>
      </c>
      <c r="C65" s="76">
        <v>621</v>
      </c>
      <c r="D65" s="76">
        <v>0</v>
      </c>
      <c r="E65" s="77">
        <v>0</v>
      </c>
    </row>
    <row r="66" spans="1:5" x14ac:dyDescent="0.25">
      <c r="A66" s="36" t="s">
        <v>71</v>
      </c>
      <c r="B66" s="76">
        <f t="shared" si="4"/>
        <v>54</v>
      </c>
      <c r="C66" s="76">
        <v>53</v>
      </c>
      <c r="D66" s="76">
        <v>1</v>
      </c>
      <c r="E66" s="77">
        <v>0</v>
      </c>
    </row>
    <row r="67" spans="1:5" x14ac:dyDescent="0.25">
      <c r="A67" s="36" t="s">
        <v>72</v>
      </c>
      <c r="B67" s="76">
        <f t="shared" si="4"/>
        <v>100</v>
      </c>
      <c r="C67" s="76">
        <v>100</v>
      </c>
      <c r="D67" s="76">
        <v>0</v>
      </c>
      <c r="E67" s="77">
        <v>0</v>
      </c>
    </row>
    <row r="68" spans="1:5" x14ac:dyDescent="0.25">
      <c r="A68" s="36" t="s">
        <v>73</v>
      </c>
      <c r="B68" s="76">
        <f t="shared" si="4"/>
        <v>158</v>
      </c>
      <c r="C68" s="76">
        <v>158</v>
      </c>
      <c r="D68" s="76">
        <v>0</v>
      </c>
      <c r="E68" s="77">
        <v>0</v>
      </c>
    </row>
    <row r="69" spans="1:5" x14ac:dyDescent="0.25">
      <c r="A69" s="36" t="s">
        <v>74</v>
      </c>
      <c r="B69" s="76">
        <f t="shared" si="4"/>
        <v>67</v>
      </c>
      <c r="C69" s="76">
        <v>65</v>
      </c>
      <c r="D69" s="76">
        <v>2</v>
      </c>
      <c r="E69" s="77">
        <v>0</v>
      </c>
    </row>
    <row r="70" spans="1:5" x14ac:dyDescent="0.25">
      <c r="A70" s="36" t="s">
        <v>75</v>
      </c>
      <c r="B70" s="76">
        <f t="shared" si="4"/>
        <v>144</v>
      </c>
      <c r="C70" s="76">
        <v>144</v>
      </c>
      <c r="D70" s="76">
        <v>0</v>
      </c>
      <c r="E70" s="77">
        <v>0</v>
      </c>
    </row>
    <row r="71" spans="1:5" x14ac:dyDescent="0.25">
      <c r="A71" s="40"/>
      <c r="B71" s="78"/>
      <c r="C71" s="79"/>
      <c r="D71" s="79"/>
      <c r="E71" s="20"/>
    </row>
    <row r="72" spans="1:5" x14ac:dyDescent="0.25">
      <c r="A72" s="35" t="s">
        <v>76</v>
      </c>
      <c r="B72" s="74">
        <f>SUM(B73:B78)</f>
        <v>1273</v>
      </c>
      <c r="C72" s="74">
        <f>SUM(C73:C78)</f>
        <v>1213</v>
      </c>
      <c r="D72" s="74">
        <f>SUM(D73:D78)</f>
        <v>35</v>
      </c>
      <c r="E72" s="75">
        <f>SUM(E73:E78)</f>
        <v>25</v>
      </c>
    </row>
    <row r="73" spans="1:5" x14ac:dyDescent="0.25">
      <c r="A73" s="36" t="s">
        <v>77</v>
      </c>
      <c r="B73" s="76">
        <f t="shared" ref="B73:B78" si="5">SUM(C73:E73)</f>
        <v>640</v>
      </c>
      <c r="C73" s="76">
        <v>633</v>
      </c>
      <c r="D73" s="76">
        <v>7</v>
      </c>
      <c r="E73" s="77">
        <v>0</v>
      </c>
    </row>
    <row r="74" spans="1:5" x14ac:dyDescent="0.25">
      <c r="A74" s="36" t="s">
        <v>78</v>
      </c>
      <c r="B74" s="76">
        <f>SUM(C74:E74)</f>
        <v>102</v>
      </c>
      <c r="C74" s="76">
        <v>91</v>
      </c>
      <c r="D74" s="76">
        <v>11</v>
      </c>
      <c r="E74" s="77">
        <v>0</v>
      </c>
    </row>
    <row r="75" spans="1:5" x14ac:dyDescent="0.25">
      <c r="A75" s="36" t="s">
        <v>79</v>
      </c>
      <c r="B75" s="76">
        <f t="shared" si="5"/>
        <v>196</v>
      </c>
      <c r="C75" s="76">
        <v>185</v>
      </c>
      <c r="D75" s="76">
        <v>11</v>
      </c>
      <c r="E75" s="77">
        <v>0</v>
      </c>
    </row>
    <row r="76" spans="1:5" x14ac:dyDescent="0.25">
      <c r="A76" s="36" t="s">
        <v>80</v>
      </c>
      <c r="B76" s="76">
        <f>SUM(C76:E76)</f>
        <v>105</v>
      </c>
      <c r="C76" s="76">
        <v>105</v>
      </c>
      <c r="D76" s="76">
        <v>0</v>
      </c>
      <c r="E76" s="77">
        <v>0</v>
      </c>
    </row>
    <row r="77" spans="1:5" x14ac:dyDescent="0.25">
      <c r="A77" s="36" t="s">
        <v>81</v>
      </c>
      <c r="B77" s="76">
        <f t="shared" si="5"/>
        <v>81</v>
      </c>
      <c r="C77" s="76">
        <v>78</v>
      </c>
      <c r="D77" s="76">
        <v>3</v>
      </c>
      <c r="E77" s="77">
        <v>0</v>
      </c>
    </row>
    <row r="78" spans="1:5" x14ac:dyDescent="0.25">
      <c r="A78" s="36" t="s">
        <v>82</v>
      </c>
      <c r="B78" s="76">
        <f t="shared" si="5"/>
        <v>149</v>
      </c>
      <c r="C78" s="76">
        <v>121</v>
      </c>
      <c r="D78" s="76">
        <v>3</v>
      </c>
      <c r="E78" s="77">
        <v>25</v>
      </c>
    </row>
    <row r="79" spans="1:5" x14ac:dyDescent="0.25">
      <c r="A79" s="40"/>
      <c r="B79" s="78"/>
      <c r="C79" s="76"/>
      <c r="D79" s="76"/>
      <c r="E79" s="20"/>
    </row>
    <row r="80" spans="1:5" x14ac:dyDescent="0.25">
      <c r="A80" s="35" t="s">
        <v>83</v>
      </c>
      <c r="B80" s="74">
        <f>SUM(B81:B86)</f>
        <v>1423</v>
      </c>
      <c r="C80" s="74">
        <f>SUM(C81:C86)</f>
        <v>1406</v>
      </c>
      <c r="D80" s="74">
        <f>SUM(D81:D86)</f>
        <v>17</v>
      </c>
      <c r="E80" s="75">
        <f>SUM(E81:E86)</f>
        <v>0</v>
      </c>
    </row>
    <row r="81" spans="1:5" x14ac:dyDescent="0.25">
      <c r="A81" s="36" t="s">
        <v>84</v>
      </c>
      <c r="B81" s="76">
        <f t="shared" ref="B81:B86" si="6">SUM(C81:E81)</f>
        <v>364</v>
      </c>
      <c r="C81" s="76">
        <v>363</v>
      </c>
      <c r="D81" s="76">
        <v>1</v>
      </c>
      <c r="E81" s="77">
        <v>0</v>
      </c>
    </row>
    <row r="82" spans="1:5" x14ac:dyDescent="0.25">
      <c r="A82" s="36" t="s">
        <v>85</v>
      </c>
      <c r="B82" s="76">
        <f t="shared" si="6"/>
        <v>635</v>
      </c>
      <c r="C82" s="76">
        <v>634</v>
      </c>
      <c r="D82" s="76">
        <v>1</v>
      </c>
      <c r="E82" s="77">
        <v>0</v>
      </c>
    </row>
    <row r="83" spans="1:5" x14ac:dyDescent="0.25">
      <c r="A83" s="36" t="s">
        <v>86</v>
      </c>
      <c r="B83" s="76">
        <f t="shared" si="6"/>
        <v>21</v>
      </c>
      <c r="C83" s="76">
        <v>19</v>
      </c>
      <c r="D83" s="76">
        <v>2</v>
      </c>
      <c r="E83" s="77">
        <v>0</v>
      </c>
    </row>
    <row r="84" spans="1:5" x14ac:dyDescent="0.25">
      <c r="A84" s="36" t="s">
        <v>87</v>
      </c>
      <c r="B84" s="76">
        <f>SUM(C84:E84)</f>
        <v>360</v>
      </c>
      <c r="C84" s="76">
        <v>353</v>
      </c>
      <c r="D84" s="76">
        <v>7</v>
      </c>
      <c r="E84" s="77">
        <v>0</v>
      </c>
    </row>
    <row r="85" spans="1:5" x14ac:dyDescent="0.25">
      <c r="A85" s="36" t="s">
        <v>88</v>
      </c>
      <c r="B85" s="76">
        <f t="shared" si="6"/>
        <v>11</v>
      </c>
      <c r="C85" s="76">
        <v>5</v>
      </c>
      <c r="D85" s="76">
        <v>6</v>
      </c>
      <c r="E85" s="77">
        <v>0</v>
      </c>
    </row>
    <row r="86" spans="1:5" x14ac:dyDescent="0.25">
      <c r="A86" s="36" t="s">
        <v>89</v>
      </c>
      <c r="B86" s="76">
        <f t="shared" si="6"/>
        <v>32</v>
      </c>
      <c r="C86" s="76">
        <v>32</v>
      </c>
      <c r="D86" s="76">
        <v>0</v>
      </c>
      <c r="E86" s="77">
        <v>0</v>
      </c>
    </row>
    <row r="87" spans="1:5" x14ac:dyDescent="0.25">
      <c r="A87" s="40"/>
      <c r="B87" s="78"/>
      <c r="C87" s="76"/>
      <c r="D87" s="76"/>
      <c r="E87" s="20"/>
    </row>
    <row r="88" spans="1:5" x14ac:dyDescent="0.25">
      <c r="A88" s="35" t="s">
        <v>90</v>
      </c>
      <c r="B88" s="74">
        <f>SUM(B89:B96)</f>
        <v>970</v>
      </c>
      <c r="C88" s="74">
        <f>SUM(C89:C96)</f>
        <v>786</v>
      </c>
      <c r="D88" s="74">
        <f>SUM(D89:D96)</f>
        <v>182</v>
      </c>
      <c r="E88" s="75">
        <f>SUM(E89:E96)</f>
        <v>2</v>
      </c>
    </row>
    <row r="89" spans="1:5" x14ac:dyDescent="0.25">
      <c r="A89" s="40" t="s">
        <v>91</v>
      </c>
      <c r="B89" s="76">
        <f>SUM(C89:E89)</f>
        <v>270</v>
      </c>
      <c r="C89" s="76">
        <v>160</v>
      </c>
      <c r="D89" s="76">
        <v>110</v>
      </c>
      <c r="E89" s="77">
        <v>0</v>
      </c>
    </row>
    <row r="90" spans="1:5" x14ac:dyDescent="0.25">
      <c r="A90" s="36" t="s">
        <v>92</v>
      </c>
      <c r="B90" s="76">
        <f t="shared" ref="B90:B96" si="7">SUM(C90:E90)</f>
        <v>70</v>
      </c>
      <c r="C90" s="76">
        <v>46</v>
      </c>
      <c r="D90" s="76">
        <v>24</v>
      </c>
      <c r="E90" s="77">
        <v>0</v>
      </c>
    </row>
    <row r="91" spans="1:5" x14ac:dyDescent="0.25">
      <c r="A91" s="36" t="s">
        <v>93</v>
      </c>
      <c r="B91" s="76">
        <f t="shared" si="7"/>
        <v>47</v>
      </c>
      <c r="C91" s="76">
        <v>42</v>
      </c>
      <c r="D91" s="76">
        <v>5</v>
      </c>
      <c r="E91" s="77">
        <v>0</v>
      </c>
    </row>
    <row r="92" spans="1:5" x14ac:dyDescent="0.25">
      <c r="A92" s="36" t="s">
        <v>94</v>
      </c>
      <c r="B92" s="76">
        <f t="shared" si="7"/>
        <v>200</v>
      </c>
      <c r="C92" s="76">
        <f>159-1</f>
        <v>158</v>
      </c>
      <c r="D92" s="76">
        <v>42</v>
      </c>
      <c r="E92" s="77">
        <v>0</v>
      </c>
    </row>
    <row r="93" spans="1:5" x14ac:dyDescent="0.25">
      <c r="A93" s="36" t="s">
        <v>95</v>
      </c>
      <c r="B93" s="76">
        <f t="shared" si="7"/>
        <v>172</v>
      </c>
      <c r="C93" s="76">
        <v>172</v>
      </c>
      <c r="D93" s="76">
        <v>0</v>
      </c>
      <c r="E93" s="77">
        <v>0</v>
      </c>
    </row>
    <row r="94" spans="1:5" x14ac:dyDescent="0.25">
      <c r="A94" s="36" t="s">
        <v>96</v>
      </c>
      <c r="B94" s="76">
        <f t="shared" si="7"/>
        <v>99</v>
      </c>
      <c r="C94" s="76">
        <v>99</v>
      </c>
      <c r="D94" s="76">
        <v>0</v>
      </c>
      <c r="E94" s="77">
        <v>0</v>
      </c>
    </row>
    <row r="95" spans="1:5" x14ac:dyDescent="0.25">
      <c r="A95" s="36" t="s">
        <v>97</v>
      </c>
      <c r="B95" s="76">
        <f>SUM(C95:E95)</f>
        <v>83</v>
      </c>
      <c r="C95" s="76">
        <v>80</v>
      </c>
      <c r="D95" s="76">
        <v>1</v>
      </c>
      <c r="E95" s="77">
        <v>2</v>
      </c>
    </row>
    <row r="96" spans="1:5" x14ac:dyDescent="0.25">
      <c r="A96" s="36" t="s">
        <v>98</v>
      </c>
      <c r="B96" s="76">
        <f t="shared" si="7"/>
        <v>29</v>
      </c>
      <c r="C96" s="76">
        <v>29</v>
      </c>
      <c r="D96" s="76">
        <v>0</v>
      </c>
      <c r="E96" s="77">
        <v>0</v>
      </c>
    </row>
    <row r="97" spans="1:5" x14ac:dyDescent="0.25">
      <c r="A97" s="40"/>
      <c r="B97" s="78"/>
      <c r="C97" s="76"/>
      <c r="D97" s="76"/>
      <c r="E97" s="20"/>
    </row>
    <row r="98" spans="1:5" x14ac:dyDescent="0.25">
      <c r="A98" s="35" t="s">
        <v>99</v>
      </c>
      <c r="B98" s="74">
        <f>SUM(B99:B100)</f>
        <v>859</v>
      </c>
      <c r="C98" s="74">
        <f>SUM(C99:C100)</f>
        <v>844</v>
      </c>
      <c r="D98" s="74">
        <f>SUM(D99:D100)</f>
        <v>15</v>
      </c>
      <c r="E98" s="75">
        <f>SUM(E99:E100)</f>
        <v>0</v>
      </c>
    </row>
    <row r="99" spans="1:5" x14ac:dyDescent="0.25">
      <c r="A99" s="36" t="s">
        <v>100</v>
      </c>
      <c r="B99" s="76">
        <f>SUM(C99:E99)</f>
        <v>581</v>
      </c>
      <c r="C99" s="76">
        <v>581</v>
      </c>
      <c r="D99" s="76">
        <v>0</v>
      </c>
      <c r="E99" s="77">
        <v>0</v>
      </c>
    </row>
    <row r="100" spans="1:5" x14ac:dyDescent="0.25">
      <c r="A100" s="36" t="s">
        <v>101</v>
      </c>
      <c r="B100" s="76">
        <f>SUM(C100:E100)</f>
        <v>278</v>
      </c>
      <c r="C100" s="76">
        <v>263</v>
      </c>
      <c r="D100" s="76">
        <v>15</v>
      </c>
      <c r="E100" s="77">
        <v>0</v>
      </c>
    </row>
    <row r="101" spans="1:5" x14ac:dyDescent="0.25">
      <c r="A101" s="40"/>
      <c r="B101" s="78"/>
      <c r="C101" s="76"/>
      <c r="D101" s="76"/>
      <c r="E101" s="20"/>
    </row>
    <row r="102" spans="1:5" x14ac:dyDescent="0.25">
      <c r="A102" s="35" t="s">
        <v>102</v>
      </c>
      <c r="B102" s="74">
        <f>SUM(B103:B107)</f>
        <v>497</v>
      </c>
      <c r="C102" s="74">
        <f>SUM(C103:C107)</f>
        <v>489</v>
      </c>
      <c r="D102" s="74">
        <f>SUM(D103:D107)</f>
        <v>8</v>
      </c>
      <c r="E102" s="75">
        <f>SUM(E103:E107)</f>
        <v>0</v>
      </c>
    </row>
    <row r="103" spans="1:5" x14ac:dyDescent="0.25">
      <c r="A103" s="36" t="s">
        <v>103</v>
      </c>
      <c r="B103" s="76">
        <f>SUM(C103:E103)</f>
        <v>123</v>
      </c>
      <c r="C103" s="76">
        <v>121</v>
      </c>
      <c r="D103" s="76">
        <v>2</v>
      </c>
      <c r="E103" s="77">
        <v>0</v>
      </c>
    </row>
    <row r="104" spans="1:5" x14ac:dyDescent="0.25">
      <c r="A104" s="36" t="s">
        <v>104</v>
      </c>
      <c r="B104" s="76">
        <f>SUM(C104:E104)</f>
        <v>176</v>
      </c>
      <c r="C104" s="76">
        <v>176</v>
      </c>
      <c r="D104" s="76">
        <v>0</v>
      </c>
      <c r="E104" s="77">
        <v>0</v>
      </c>
    </row>
    <row r="105" spans="1:5" x14ac:dyDescent="0.25">
      <c r="A105" s="36" t="s">
        <v>105</v>
      </c>
      <c r="B105" s="76">
        <f>SUM(C105:E105)</f>
        <v>80</v>
      </c>
      <c r="C105" s="76">
        <v>78</v>
      </c>
      <c r="D105" s="76">
        <v>2</v>
      </c>
      <c r="E105" s="77">
        <v>0</v>
      </c>
    </row>
    <row r="106" spans="1:5" x14ac:dyDescent="0.25">
      <c r="A106" s="36" t="s">
        <v>106</v>
      </c>
      <c r="B106" s="76">
        <f>SUM(C106:E106)</f>
        <v>72</v>
      </c>
      <c r="C106" s="76">
        <v>72</v>
      </c>
      <c r="D106" s="76">
        <v>0</v>
      </c>
      <c r="E106" s="77">
        <v>0</v>
      </c>
    </row>
    <row r="107" spans="1:5" x14ac:dyDescent="0.25">
      <c r="A107" s="36" t="s">
        <v>125</v>
      </c>
      <c r="B107" s="76">
        <f>SUM(C107:E107)</f>
        <v>46</v>
      </c>
      <c r="C107" s="76">
        <v>42</v>
      </c>
      <c r="D107" s="76">
        <v>4</v>
      </c>
      <c r="E107" s="77">
        <v>0</v>
      </c>
    </row>
    <row r="108" spans="1:5" x14ac:dyDescent="0.25">
      <c r="A108" s="35"/>
      <c r="B108" s="81"/>
      <c r="C108" s="76"/>
      <c r="D108" s="76"/>
      <c r="E108" s="20"/>
    </row>
    <row r="109" spans="1:5" x14ac:dyDescent="0.25">
      <c r="A109" s="35" t="s">
        <v>108</v>
      </c>
      <c r="B109" s="74">
        <f>SUM(B110:B112)</f>
        <v>1223</v>
      </c>
      <c r="C109" s="74">
        <f>SUM(C110:C112)</f>
        <v>1201</v>
      </c>
      <c r="D109" s="74">
        <f>SUM(D110:D112)</f>
        <v>22</v>
      </c>
      <c r="E109" s="75">
        <f>SUM(E110:E112)</f>
        <v>0</v>
      </c>
    </row>
    <row r="110" spans="1:5" x14ac:dyDescent="0.25">
      <c r="A110" s="36" t="s">
        <v>109</v>
      </c>
      <c r="B110" s="76">
        <f>SUM(C110:E110)</f>
        <v>510</v>
      </c>
      <c r="C110" s="76">
        <v>509</v>
      </c>
      <c r="D110" s="76">
        <v>1</v>
      </c>
      <c r="E110" s="77">
        <v>0</v>
      </c>
    </row>
    <row r="111" spans="1:5" x14ac:dyDescent="0.25">
      <c r="A111" s="36" t="s">
        <v>110</v>
      </c>
      <c r="B111" s="76">
        <f>SUM(C111:E111)</f>
        <v>363</v>
      </c>
      <c r="C111" s="76">
        <v>356</v>
      </c>
      <c r="D111" s="76">
        <v>7</v>
      </c>
      <c r="E111" s="77">
        <v>0</v>
      </c>
    </row>
    <row r="112" spans="1:5" x14ac:dyDescent="0.25">
      <c r="A112" s="36" t="s">
        <v>111</v>
      </c>
      <c r="B112" s="76">
        <f>SUM(C112:E112)</f>
        <v>350</v>
      </c>
      <c r="C112" s="76">
        <v>336</v>
      </c>
      <c r="D112" s="76">
        <v>14</v>
      </c>
      <c r="E112" s="77">
        <v>0</v>
      </c>
    </row>
    <row r="113" spans="1:5" x14ac:dyDescent="0.25">
      <c r="A113" s="43"/>
      <c r="B113" s="80"/>
      <c r="C113" s="80"/>
      <c r="D113" s="80"/>
      <c r="E113" s="20"/>
    </row>
    <row r="114" spans="1:5" x14ac:dyDescent="0.25">
      <c r="A114" s="35" t="s">
        <v>112</v>
      </c>
      <c r="B114" s="74">
        <f>SUM(B115:B117)</f>
        <v>1274</v>
      </c>
      <c r="C114" s="74">
        <f>SUM(C115:C117)</f>
        <v>1225</v>
      </c>
      <c r="D114" s="74">
        <f>SUM(D115:D117)</f>
        <v>49</v>
      </c>
      <c r="E114" s="75">
        <f>SUM(E115:E117)</f>
        <v>0</v>
      </c>
    </row>
    <row r="115" spans="1:5" x14ac:dyDescent="0.25">
      <c r="A115" s="36" t="s">
        <v>113</v>
      </c>
      <c r="B115" s="76">
        <f>SUM(C115:E115)</f>
        <v>964</v>
      </c>
      <c r="C115" s="76">
        <v>964</v>
      </c>
      <c r="D115" s="76">
        <v>0</v>
      </c>
      <c r="E115" s="77">
        <v>0</v>
      </c>
    </row>
    <row r="116" spans="1:5" x14ac:dyDescent="0.25">
      <c r="A116" s="36" t="s">
        <v>114</v>
      </c>
      <c r="B116" s="76">
        <f>SUM(C116:E116)</f>
        <v>166</v>
      </c>
      <c r="C116" s="76">
        <v>117</v>
      </c>
      <c r="D116" s="76">
        <v>49</v>
      </c>
      <c r="E116" s="77">
        <v>0</v>
      </c>
    </row>
    <row r="117" spans="1:5" x14ac:dyDescent="0.25">
      <c r="A117" s="36" t="s">
        <v>115</v>
      </c>
      <c r="B117" s="76">
        <f>SUM(C117:E117)</f>
        <v>144</v>
      </c>
      <c r="C117" s="76">
        <v>144</v>
      </c>
      <c r="D117" s="76">
        <v>0</v>
      </c>
      <c r="E117" s="77">
        <v>0</v>
      </c>
    </row>
    <row r="118" spans="1:5" x14ac:dyDescent="0.25">
      <c r="A118" s="82"/>
      <c r="B118" s="83"/>
      <c r="C118" s="84"/>
      <c r="D118" s="84"/>
      <c r="E118" s="85"/>
    </row>
    <row r="119" spans="1:5" ht="37.5" customHeight="1" x14ac:dyDescent="0.25">
      <c r="A119" s="183" t="s">
        <v>126</v>
      </c>
      <c r="B119" s="183"/>
      <c r="C119" s="183"/>
      <c r="D119" s="183"/>
      <c r="E119" s="183"/>
    </row>
    <row r="120" spans="1:5" x14ac:dyDescent="0.25">
      <c r="A120" s="47" t="s">
        <v>116</v>
      </c>
      <c r="B120" s="86"/>
      <c r="C120" s="18"/>
      <c r="D120" s="18"/>
      <c r="E120" s="87"/>
    </row>
  </sheetData>
  <mergeCells count="8">
    <mergeCell ref="A119:E119"/>
    <mergeCell ref="A3:E3"/>
    <mergeCell ref="A4:E4"/>
    <mergeCell ref="A5:E5"/>
    <mergeCell ref="A6:E6"/>
    <mergeCell ref="A8:A9"/>
    <mergeCell ref="B8:B9"/>
    <mergeCell ref="C8:E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4"/>
  <sheetViews>
    <sheetView workbookViewId="0">
      <selection activeCell="A83" sqref="A83"/>
    </sheetView>
  </sheetViews>
  <sheetFormatPr baseColWidth="10" defaultColWidth="0" defaultRowHeight="15.75" zeroHeight="1" x14ac:dyDescent="0.25"/>
  <cols>
    <col min="1" max="1" width="72" style="6" bestFit="1" customWidth="1"/>
    <col min="2" max="2" width="16.5703125" style="6" customWidth="1"/>
    <col min="3" max="3" width="14.42578125" style="6" customWidth="1"/>
    <col min="4" max="4" width="20.28515625" style="6" customWidth="1"/>
    <col min="5" max="5" width="18.42578125" style="6" customWidth="1"/>
    <col min="6" max="6" width="20.5703125" style="6" customWidth="1"/>
    <col min="7" max="7" width="15.5703125" style="6" customWidth="1"/>
    <col min="8" max="8" width="14" style="5" customWidth="1"/>
    <col min="9" max="9" width="14.140625" style="62" customWidth="1"/>
    <col min="10" max="10" width="12.7109375" style="5" customWidth="1"/>
    <col min="11" max="12" width="19.140625" style="5" customWidth="1"/>
    <col min="13" max="13" width="0" style="6" hidden="1" customWidth="1"/>
    <col min="14" max="16384" width="11.42578125" style="6" hidden="1"/>
  </cols>
  <sheetData>
    <row r="1" spans="1:12" x14ac:dyDescent="0.25">
      <c r="A1" s="2" t="s">
        <v>128</v>
      </c>
      <c r="B1" s="3"/>
      <c r="C1" s="4"/>
      <c r="D1" s="4"/>
      <c r="E1" s="4"/>
      <c r="F1" s="4"/>
      <c r="G1" s="4"/>
    </row>
    <row r="2" spans="1:12" x14ac:dyDescent="0.25">
      <c r="A2" s="7"/>
      <c r="B2" s="88"/>
      <c r="C2" s="88"/>
      <c r="D2" s="88"/>
      <c r="E2" s="88"/>
      <c r="F2" s="88"/>
      <c r="G2" s="88"/>
    </row>
    <row r="3" spans="1:12" x14ac:dyDescent="0.25">
      <c r="A3" s="188" t="s">
        <v>0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2" x14ac:dyDescent="0.25">
      <c r="A4" s="188" t="s">
        <v>129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2" x14ac:dyDescent="0.25">
      <c r="A5" s="188" t="s">
        <v>130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2" x14ac:dyDescent="0.25">
      <c r="A6" s="8"/>
      <c r="B6" s="89"/>
      <c r="C6" s="89"/>
      <c r="D6" s="89"/>
      <c r="E6" s="89"/>
      <c r="F6" s="89"/>
      <c r="G6" s="89"/>
      <c r="H6" s="89"/>
    </row>
    <row r="7" spans="1:12" x14ac:dyDescent="0.25">
      <c r="A7" s="189" t="s">
        <v>131</v>
      </c>
      <c r="B7" s="190" t="s">
        <v>132</v>
      </c>
      <c r="C7" s="191" t="s">
        <v>14</v>
      </c>
      <c r="D7" s="191" t="s">
        <v>15</v>
      </c>
      <c r="E7" s="191" t="s">
        <v>16</v>
      </c>
      <c r="F7" s="191" t="s">
        <v>17</v>
      </c>
      <c r="G7" s="192" t="s">
        <v>133</v>
      </c>
      <c r="H7" s="186" t="s">
        <v>18</v>
      </c>
      <c r="I7" s="187"/>
      <c r="J7" s="187"/>
      <c r="K7" s="187"/>
      <c r="L7" s="187"/>
    </row>
    <row r="8" spans="1:12" ht="47.25" x14ac:dyDescent="0.25">
      <c r="A8" s="189"/>
      <c r="B8" s="190"/>
      <c r="C8" s="191"/>
      <c r="D8" s="191"/>
      <c r="E8" s="191"/>
      <c r="F8" s="191"/>
      <c r="G8" s="190"/>
      <c r="H8" s="90" t="s">
        <v>19</v>
      </c>
      <c r="I8" s="91" t="s">
        <v>20</v>
      </c>
      <c r="J8" s="92" t="s">
        <v>21</v>
      </c>
      <c r="K8" s="107" t="s">
        <v>22</v>
      </c>
      <c r="L8" s="93" t="s">
        <v>23</v>
      </c>
    </row>
    <row r="9" spans="1:12" x14ac:dyDescent="0.25">
      <c r="A9" s="9"/>
      <c r="B9" s="53"/>
      <c r="C9" s="53"/>
      <c r="D9" s="53"/>
      <c r="E9" s="53"/>
      <c r="F9" s="53"/>
      <c r="G9" s="53"/>
      <c r="H9" s="53"/>
      <c r="I9" s="53"/>
      <c r="J9" s="53"/>
      <c r="K9" s="53"/>
      <c r="L9" s="54"/>
    </row>
    <row r="10" spans="1:12" x14ac:dyDescent="0.25">
      <c r="A10" s="10" t="s">
        <v>24</v>
      </c>
      <c r="B10" s="56">
        <f t="shared" ref="B10:F10" si="0">B12+B29+B47+B56+B64+B78+B94</f>
        <v>21464</v>
      </c>
      <c r="C10" s="56">
        <f t="shared" si="0"/>
        <v>35718</v>
      </c>
      <c r="D10" s="56">
        <f t="shared" si="0"/>
        <v>646</v>
      </c>
      <c r="E10" s="56">
        <f t="shared" si="0"/>
        <v>144</v>
      </c>
      <c r="F10" s="56">
        <f t="shared" si="0"/>
        <v>34755</v>
      </c>
      <c r="G10" s="55">
        <f t="shared" ref="G10:L10" si="1">G12+G29+G47+G56+G64+G78+G94</f>
        <v>23217</v>
      </c>
      <c r="H10" s="55">
        <f t="shared" si="1"/>
        <v>20662</v>
      </c>
      <c r="I10" s="56">
        <f t="shared" si="1"/>
        <v>2375</v>
      </c>
      <c r="J10" s="94">
        <f t="shared" si="1"/>
        <v>24</v>
      </c>
      <c r="K10" s="95">
        <f t="shared" si="1"/>
        <v>140</v>
      </c>
      <c r="L10" s="95">
        <f t="shared" si="1"/>
        <v>16</v>
      </c>
    </row>
    <row r="11" spans="1:12" x14ac:dyDescent="0.25">
      <c r="A11" s="11"/>
      <c r="B11" s="96"/>
      <c r="C11" s="57"/>
      <c r="D11" s="57"/>
      <c r="E11" s="57"/>
      <c r="F11" s="57"/>
      <c r="G11" s="57"/>
      <c r="H11" s="59"/>
      <c r="I11" s="97"/>
      <c r="J11" s="98"/>
      <c r="K11" s="99"/>
      <c r="L11" s="99"/>
    </row>
    <row r="12" spans="1:12" x14ac:dyDescent="0.25">
      <c r="A12" s="12" t="s">
        <v>134</v>
      </c>
      <c r="B12" s="56">
        <f t="shared" ref="B12:L12" si="2">SUM(B13:B27)</f>
        <v>10436</v>
      </c>
      <c r="C12" s="56">
        <f t="shared" si="2"/>
        <v>11709</v>
      </c>
      <c r="D12" s="56">
        <f t="shared" si="2"/>
        <v>166</v>
      </c>
      <c r="E12" s="56">
        <f t="shared" si="2"/>
        <v>24</v>
      </c>
      <c r="F12" s="56">
        <f t="shared" si="2"/>
        <v>11016</v>
      </c>
      <c r="G12" s="55">
        <f t="shared" si="2"/>
        <v>11319</v>
      </c>
      <c r="H12" s="55">
        <f t="shared" si="2"/>
        <v>8970</v>
      </c>
      <c r="I12" s="56">
        <f t="shared" si="2"/>
        <v>2346</v>
      </c>
      <c r="J12" s="94">
        <f t="shared" si="2"/>
        <v>2</v>
      </c>
      <c r="K12" s="95">
        <f t="shared" si="2"/>
        <v>1</v>
      </c>
      <c r="L12" s="95">
        <f t="shared" si="2"/>
        <v>0</v>
      </c>
    </row>
    <row r="13" spans="1:12" x14ac:dyDescent="0.25">
      <c r="A13" s="13" t="s">
        <v>26</v>
      </c>
      <c r="B13" s="51">
        <v>4052</v>
      </c>
      <c r="C13" s="51">
        <v>4004</v>
      </c>
      <c r="D13" s="51">
        <v>14</v>
      </c>
      <c r="E13" s="51">
        <v>0</v>
      </c>
      <c r="F13" s="51">
        <v>3383</v>
      </c>
      <c r="G13" s="51">
        <f>B13+C13+D13+E13-F13</f>
        <v>4687</v>
      </c>
      <c r="H13" s="51">
        <f>'[1]C-1'!BG14</f>
        <v>4683</v>
      </c>
      <c r="I13" s="51">
        <f>'[1]C-1'!BH14</f>
        <v>4</v>
      </c>
      <c r="J13" s="51">
        <f>'[1]C-1'!BI14</f>
        <v>0</v>
      </c>
      <c r="K13" s="51">
        <f>'[1]C-1'!BJ14</f>
        <v>0</v>
      </c>
      <c r="L13" s="100">
        <f>'[1]C-1'!BK14</f>
        <v>0</v>
      </c>
    </row>
    <row r="14" spans="1:12" x14ac:dyDescent="0.25">
      <c r="A14" s="13" t="s">
        <v>27</v>
      </c>
      <c r="B14" s="51">
        <v>685</v>
      </c>
      <c r="C14" s="51">
        <v>541</v>
      </c>
      <c r="D14" s="51">
        <v>6</v>
      </c>
      <c r="E14" s="51">
        <v>1</v>
      </c>
      <c r="F14" s="51">
        <v>419</v>
      </c>
      <c r="G14" s="51">
        <f t="shared" ref="G14:G27" si="3">B14+C14+D14+E14-F14</f>
        <v>814</v>
      </c>
      <c r="H14" s="51">
        <f>'[1]C-1'!BG15</f>
        <v>540</v>
      </c>
      <c r="I14" s="51">
        <f>'[1]C-1'!BH15</f>
        <v>274</v>
      </c>
      <c r="J14" s="51">
        <f>'[1]C-1'!BI15</f>
        <v>0</v>
      </c>
      <c r="K14" s="51">
        <f>'[1]C-1'!BJ15</f>
        <v>0</v>
      </c>
      <c r="L14" s="100">
        <f>'[1]C-1'!BK15</f>
        <v>0</v>
      </c>
    </row>
    <row r="15" spans="1:12" x14ac:dyDescent="0.25">
      <c r="A15" s="13" t="s">
        <v>28</v>
      </c>
      <c r="B15" s="51">
        <v>130</v>
      </c>
      <c r="C15" s="51">
        <v>615</v>
      </c>
      <c r="D15" s="51">
        <v>4</v>
      </c>
      <c r="E15" s="51">
        <v>4</v>
      </c>
      <c r="F15" s="51">
        <v>546</v>
      </c>
      <c r="G15" s="51">
        <f t="shared" si="3"/>
        <v>207</v>
      </c>
      <c r="H15" s="51">
        <f>'[1]C-1'!BG16</f>
        <v>207</v>
      </c>
      <c r="I15" s="51">
        <f>'[1]C-1'!BH16</f>
        <v>0</v>
      </c>
      <c r="J15" s="51">
        <f>'[1]C-1'!BI16</f>
        <v>0</v>
      </c>
      <c r="K15" s="51">
        <f>'[1]C-1'!BJ16</f>
        <v>0</v>
      </c>
      <c r="L15" s="100">
        <f>'[1]C-1'!BK16</f>
        <v>0</v>
      </c>
    </row>
    <row r="16" spans="1:12" x14ac:dyDescent="0.25">
      <c r="A16" s="13" t="s">
        <v>29</v>
      </c>
      <c r="B16" s="51">
        <v>231</v>
      </c>
      <c r="C16" s="51">
        <v>406</v>
      </c>
      <c r="D16" s="51">
        <v>27</v>
      </c>
      <c r="E16" s="51">
        <v>0</v>
      </c>
      <c r="F16" s="51">
        <v>262</v>
      </c>
      <c r="G16" s="51">
        <f t="shared" si="3"/>
        <v>402</v>
      </c>
      <c r="H16" s="51">
        <f>'[1]C-1'!BG17</f>
        <v>402</v>
      </c>
      <c r="I16" s="51">
        <f>'[1]C-1'!BH17</f>
        <v>0</v>
      </c>
      <c r="J16" s="51">
        <f>'[1]C-1'!BI17</f>
        <v>0</v>
      </c>
      <c r="K16" s="51">
        <f>'[1]C-1'!BJ17</f>
        <v>0</v>
      </c>
      <c r="L16" s="100">
        <f>'[1]C-1'!BK17</f>
        <v>0</v>
      </c>
    </row>
    <row r="17" spans="1:12" x14ac:dyDescent="0.25">
      <c r="A17" s="13" t="s">
        <v>30</v>
      </c>
      <c r="B17" s="51">
        <v>37</v>
      </c>
      <c r="C17" s="51">
        <v>148</v>
      </c>
      <c r="D17" s="51">
        <v>15</v>
      </c>
      <c r="E17" s="51">
        <v>1</v>
      </c>
      <c r="F17" s="51">
        <v>173</v>
      </c>
      <c r="G17" s="51">
        <f t="shared" si="3"/>
        <v>28</v>
      </c>
      <c r="H17" s="51">
        <f>'[1]C-1'!BG18</f>
        <v>27</v>
      </c>
      <c r="I17" s="51">
        <f>'[1]C-1'!BH18</f>
        <v>0</v>
      </c>
      <c r="J17" s="51">
        <f>'[1]C-1'!BI18</f>
        <v>1</v>
      </c>
      <c r="K17" s="51">
        <f>'[1]C-1'!BJ18</f>
        <v>0</v>
      </c>
      <c r="L17" s="100">
        <f>'[1]C-1'!BK18</f>
        <v>0</v>
      </c>
    </row>
    <row r="18" spans="1:12" x14ac:dyDescent="0.25">
      <c r="A18" s="13" t="s">
        <v>31</v>
      </c>
      <c r="B18" s="51">
        <v>122</v>
      </c>
      <c r="C18" s="51">
        <v>559</v>
      </c>
      <c r="D18" s="51">
        <v>8</v>
      </c>
      <c r="E18" s="51">
        <v>0</v>
      </c>
      <c r="F18" s="51">
        <v>410</v>
      </c>
      <c r="G18" s="51">
        <f t="shared" si="3"/>
        <v>279</v>
      </c>
      <c r="H18" s="51">
        <f>'[1]C-1'!BG19</f>
        <v>279</v>
      </c>
      <c r="I18" s="51">
        <f>'[1]C-1'!BH19</f>
        <v>0</v>
      </c>
      <c r="J18" s="51">
        <f>'[1]C-1'!BI19</f>
        <v>0</v>
      </c>
      <c r="K18" s="51">
        <f>'[1]C-1'!BJ19</f>
        <v>0</v>
      </c>
      <c r="L18" s="100">
        <f>'[1]C-1'!BK19</f>
        <v>0</v>
      </c>
    </row>
    <row r="19" spans="1:12" x14ac:dyDescent="0.25">
      <c r="A19" s="13" t="s">
        <v>32</v>
      </c>
      <c r="B19" s="51">
        <v>22</v>
      </c>
      <c r="C19" s="51">
        <v>83</v>
      </c>
      <c r="D19" s="51">
        <v>6</v>
      </c>
      <c r="E19" s="51">
        <v>0</v>
      </c>
      <c r="F19" s="51">
        <v>50</v>
      </c>
      <c r="G19" s="51">
        <f t="shared" si="3"/>
        <v>61</v>
      </c>
      <c r="H19" s="51">
        <f>'[1]C-1'!BG20</f>
        <v>57</v>
      </c>
      <c r="I19" s="51">
        <f>'[1]C-1'!BH20</f>
        <v>4</v>
      </c>
      <c r="J19" s="51">
        <f>'[1]C-1'!BI20</f>
        <v>0</v>
      </c>
      <c r="K19" s="51">
        <f>'[1]C-1'!BJ20</f>
        <v>0</v>
      </c>
      <c r="L19" s="100">
        <f>'[1]C-1'!BK20</f>
        <v>0</v>
      </c>
    </row>
    <row r="20" spans="1:12" x14ac:dyDescent="0.25">
      <c r="A20" s="13" t="s">
        <v>34</v>
      </c>
      <c r="B20" s="51">
        <v>2156</v>
      </c>
      <c r="C20" s="51">
        <v>1872</v>
      </c>
      <c r="D20" s="51">
        <v>2</v>
      </c>
      <c r="E20" s="51">
        <v>0</v>
      </c>
      <c r="F20" s="51">
        <v>2287</v>
      </c>
      <c r="G20" s="51">
        <f t="shared" si="3"/>
        <v>1743</v>
      </c>
      <c r="H20" s="51">
        <f>'[1]C-1'!BG23</f>
        <v>670</v>
      </c>
      <c r="I20" s="51">
        <f>'[1]C-1'!BH23</f>
        <v>1073</v>
      </c>
      <c r="J20" s="51">
        <f>'[1]C-1'!BI23</f>
        <v>0</v>
      </c>
      <c r="K20" s="51">
        <f>'[1]C-1'!BJ23</f>
        <v>0</v>
      </c>
      <c r="L20" s="100">
        <f>'[1]C-1'!BK23</f>
        <v>0</v>
      </c>
    </row>
    <row r="21" spans="1:12" x14ac:dyDescent="0.25">
      <c r="A21" s="14" t="s">
        <v>36</v>
      </c>
      <c r="B21" s="51">
        <v>1605</v>
      </c>
      <c r="C21" s="51">
        <v>1074</v>
      </c>
      <c r="D21" s="51">
        <v>16</v>
      </c>
      <c r="E21" s="51">
        <v>12</v>
      </c>
      <c r="F21" s="51">
        <v>1238</v>
      </c>
      <c r="G21" s="51">
        <f t="shared" si="3"/>
        <v>1469</v>
      </c>
      <c r="H21" s="51">
        <f>'[1]C-1'!BG26</f>
        <v>553</v>
      </c>
      <c r="I21" s="51">
        <f>'[1]C-1'!BH26</f>
        <v>916</v>
      </c>
      <c r="J21" s="51">
        <f>'[1]C-1'!BI26</f>
        <v>0</v>
      </c>
      <c r="K21" s="51">
        <f>'[1]C-1'!BJ26</f>
        <v>0</v>
      </c>
      <c r="L21" s="100">
        <f>'[1]C-1'!BK26</f>
        <v>0</v>
      </c>
    </row>
    <row r="22" spans="1:12" x14ac:dyDescent="0.25">
      <c r="A22" s="13" t="s">
        <v>37</v>
      </c>
      <c r="B22" s="51">
        <v>177</v>
      </c>
      <c r="C22" s="51">
        <v>433</v>
      </c>
      <c r="D22" s="51">
        <v>5</v>
      </c>
      <c r="E22" s="51">
        <v>0</v>
      </c>
      <c r="F22" s="51">
        <v>360</v>
      </c>
      <c r="G22" s="51">
        <f t="shared" si="3"/>
        <v>255</v>
      </c>
      <c r="H22" s="51">
        <f>'[1]C-1'!BG27</f>
        <v>224</v>
      </c>
      <c r="I22" s="51">
        <f>'[1]C-1'!BH27</f>
        <v>31</v>
      </c>
      <c r="J22" s="51">
        <f>'[1]C-1'!BI27</f>
        <v>0</v>
      </c>
      <c r="K22" s="51">
        <f>'[1]C-1'!BJ27</f>
        <v>0</v>
      </c>
      <c r="L22" s="100">
        <f>'[1]C-1'!BK27</f>
        <v>0</v>
      </c>
    </row>
    <row r="23" spans="1:12" x14ac:dyDescent="0.25">
      <c r="A23" s="13" t="s">
        <v>38</v>
      </c>
      <c r="B23" s="51">
        <v>111</v>
      </c>
      <c r="C23" s="51">
        <v>268</v>
      </c>
      <c r="D23" s="51">
        <v>2</v>
      </c>
      <c r="E23" s="51">
        <v>1</v>
      </c>
      <c r="F23" s="51">
        <v>282</v>
      </c>
      <c r="G23" s="51">
        <f t="shared" si="3"/>
        <v>100</v>
      </c>
      <c r="H23" s="51">
        <f>'[1]C-1'!BG28</f>
        <v>96</v>
      </c>
      <c r="I23" s="51">
        <f>'[1]C-1'!BH28</f>
        <v>4</v>
      </c>
      <c r="J23" s="51">
        <f>'[1]C-1'!BI28</f>
        <v>0</v>
      </c>
      <c r="K23" s="51">
        <f>'[1]C-1'!BJ28</f>
        <v>0</v>
      </c>
      <c r="L23" s="100">
        <f>'[1]C-1'!BK28</f>
        <v>0</v>
      </c>
    </row>
    <row r="24" spans="1:12" x14ac:dyDescent="0.25">
      <c r="A24" s="13" t="s">
        <v>39</v>
      </c>
      <c r="B24" s="51">
        <v>155</v>
      </c>
      <c r="C24" s="51">
        <v>395</v>
      </c>
      <c r="D24" s="51">
        <v>30</v>
      </c>
      <c r="E24" s="51">
        <v>2</v>
      </c>
      <c r="F24" s="51">
        <v>415</v>
      </c>
      <c r="G24" s="51">
        <f t="shared" si="3"/>
        <v>167</v>
      </c>
      <c r="H24" s="51">
        <f>'[1]C-1'!BG29</f>
        <v>166</v>
      </c>
      <c r="I24" s="51">
        <f>'[1]C-1'!BH29</f>
        <v>1</v>
      </c>
      <c r="J24" s="51">
        <f>'[1]C-1'!BI29</f>
        <v>0</v>
      </c>
      <c r="K24" s="51">
        <f>'[1]C-1'!BJ29</f>
        <v>0</v>
      </c>
      <c r="L24" s="100">
        <f>'[1]C-1'!BK29</f>
        <v>0</v>
      </c>
    </row>
    <row r="25" spans="1:12" x14ac:dyDescent="0.25">
      <c r="A25" s="13" t="s">
        <v>40</v>
      </c>
      <c r="B25" s="51">
        <v>337</v>
      </c>
      <c r="C25" s="51">
        <v>449</v>
      </c>
      <c r="D25" s="51">
        <v>11</v>
      </c>
      <c r="E25" s="51">
        <v>1</v>
      </c>
      <c r="F25" s="51">
        <v>358</v>
      </c>
      <c r="G25" s="51">
        <f t="shared" si="3"/>
        <v>440</v>
      </c>
      <c r="H25" s="51">
        <f>'[1]C-1'!BG30</f>
        <v>438</v>
      </c>
      <c r="I25" s="51">
        <f>'[1]C-1'!BH30</f>
        <v>2</v>
      </c>
      <c r="J25" s="51">
        <f>'[1]C-1'!BI30</f>
        <v>0</v>
      </c>
      <c r="K25" s="51">
        <f>'[1]C-1'!BJ30</f>
        <v>0</v>
      </c>
      <c r="L25" s="100">
        <f>'[1]C-1'!BK30</f>
        <v>0</v>
      </c>
    </row>
    <row r="26" spans="1:12" x14ac:dyDescent="0.25">
      <c r="A26" s="13" t="s">
        <v>41</v>
      </c>
      <c r="B26" s="51">
        <v>88</v>
      </c>
      <c r="C26" s="51">
        <v>126</v>
      </c>
      <c r="D26" s="51">
        <v>5</v>
      </c>
      <c r="E26" s="51">
        <v>2</v>
      </c>
      <c r="F26" s="51">
        <v>135</v>
      </c>
      <c r="G26" s="51">
        <f t="shared" si="3"/>
        <v>86</v>
      </c>
      <c r="H26" s="51">
        <f>'[1]C-1'!BG31</f>
        <v>77</v>
      </c>
      <c r="I26" s="51">
        <f>'[1]C-1'!BH31</f>
        <v>8</v>
      </c>
      <c r="J26" s="51">
        <f>'[1]C-1'!BI31</f>
        <v>1</v>
      </c>
      <c r="K26" s="51">
        <f>'[1]C-1'!BJ31</f>
        <v>0</v>
      </c>
      <c r="L26" s="100">
        <f>'[1]C-1'!BK31</f>
        <v>0</v>
      </c>
    </row>
    <row r="27" spans="1:12" x14ac:dyDescent="0.25">
      <c r="A27" s="13" t="s">
        <v>100</v>
      </c>
      <c r="B27" s="51">
        <v>528</v>
      </c>
      <c r="C27" s="51">
        <v>736</v>
      </c>
      <c r="D27" s="51">
        <v>15</v>
      </c>
      <c r="E27" s="51">
        <v>0</v>
      </c>
      <c r="F27" s="51">
        <v>698</v>
      </c>
      <c r="G27" s="51">
        <f t="shared" si="3"/>
        <v>581</v>
      </c>
      <c r="H27" s="51">
        <f>'[1]C-1'!BG99</f>
        <v>551</v>
      </c>
      <c r="I27" s="51">
        <f>'[1]C-1'!BH99</f>
        <v>29</v>
      </c>
      <c r="J27" s="51">
        <f>'[1]C-1'!BI99</f>
        <v>0</v>
      </c>
      <c r="K27" s="51">
        <f>'[1]C-1'!BJ99</f>
        <v>1</v>
      </c>
      <c r="L27" s="100">
        <f>'[1]C-1'!BK99</f>
        <v>0</v>
      </c>
    </row>
    <row r="28" spans="1:12" x14ac:dyDescent="0.25">
      <c r="A28" s="14"/>
      <c r="B28" s="96"/>
      <c r="C28" s="58"/>
      <c r="D28" s="58"/>
      <c r="E28" s="58"/>
      <c r="F28" s="58"/>
      <c r="G28" s="58"/>
      <c r="H28" s="59"/>
      <c r="I28" s="97"/>
      <c r="J28" s="98"/>
      <c r="K28" s="99"/>
      <c r="L28" s="99"/>
    </row>
    <row r="29" spans="1:12" x14ac:dyDescent="0.25">
      <c r="A29" s="12" t="s">
        <v>135</v>
      </c>
      <c r="B29" s="56">
        <f t="shared" ref="B29:L29" si="4">SUM(B30:B45)</f>
        <v>2352</v>
      </c>
      <c r="C29" s="56">
        <f t="shared" si="4"/>
        <v>5460</v>
      </c>
      <c r="D29" s="56">
        <f t="shared" si="4"/>
        <v>145</v>
      </c>
      <c r="E29" s="56">
        <f t="shared" si="4"/>
        <v>12</v>
      </c>
      <c r="F29" s="56">
        <f t="shared" si="4"/>
        <v>5625</v>
      </c>
      <c r="G29" s="56">
        <f t="shared" si="4"/>
        <v>2344</v>
      </c>
      <c r="H29" s="55">
        <f t="shared" si="4"/>
        <v>2258</v>
      </c>
      <c r="I29" s="56">
        <f t="shared" si="4"/>
        <v>2</v>
      </c>
      <c r="J29" s="94">
        <f t="shared" si="4"/>
        <v>5</v>
      </c>
      <c r="K29" s="95">
        <f t="shared" si="4"/>
        <v>79</v>
      </c>
      <c r="L29" s="95">
        <f t="shared" si="4"/>
        <v>0</v>
      </c>
    </row>
    <row r="30" spans="1:12" x14ac:dyDescent="0.25">
      <c r="A30" s="13" t="s">
        <v>43</v>
      </c>
      <c r="B30" s="51">
        <v>120</v>
      </c>
      <c r="C30" s="51">
        <v>1619</v>
      </c>
      <c r="D30" s="51">
        <v>52</v>
      </c>
      <c r="E30" s="51">
        <v>2</v>
      </c>
      <c r="F30" s="51">
        <v>1633</v>
      </c>
      <c r="G30" s="51">
        <f t="shared" ref="G30:G45" si="5">B30+C30+D30+E30-F30</f>
        <v>160</v>
      </c>
      <c r="H30" s="51">
        <f>'[1]C-1'!BG34</f>
        <v>160</v>
      </c>
      <c r="I30" s="51">
        <f>'[1]C-1'!BH34</f>
        <v>0</v>
      </c>
      <c r="J30" s="51">
        <f>'[1]C-1'!BI34</f>
        <v>0</v>
      </c>
      <c r="K30" s="51">
        <f>'[1]C-1'!BJ34</f>
        <v>0</v>
      </c>
      <c r="L30" s="100">
        <f>'[1]C-1'!BK34</f>
        <v>0</v>
      </c>
    </row>
    <row r="31" spans="1:12" x14ac:dyDescent="0.25">
      <c r="A31" s="13" t="s">
        <v>44</v>
      </c>
      <c r="B31" s="51">
        <v>54</v>
      </c>
      <c r="C31" s="51">
        <v>152</v>
      </c>
      <c r="D31" s="51">
        <v>0</v>
      </c>
      <c r="E31" s="51">
        <v>0</v>
      </c>
      <c r="F31" s="51">
        <v>144</v>
      </c>
      <c r="G31" s="51">
        <f t="shared" si="5"/>
        <v>62</v>
      </c>
      <c r="H31" s="51">
        <f>'[1]C-1'!BG35</f>
        <v>62</v>
      </c>
      <c r="I31" s="51">
        <f>'[1]C-1'!BH35</f>
        <v>0</v>
      </c>
      <c r="J31" s="51">
        <f>'[1]C-1'!BI35</f>
        <v>0</v>
      </c>
      <c r="K31" s="51">
        <f>'[1]C-1'!BJ35</f>
        <v>0</v>
      </c>
      <c r="L31" s="100">
        <f>'[1]C-1'!BK35</f>
        <v>0</v>
      </c>
    </row>
    <row r="32" spans="1:12" x14ac:dyDescent="0.25">
      <c r="A32" s="13" t="s">
        <v>45</v>
      </c>
      <c r="B32" s="51">
        <v>175</v>
      </c>
      <c r="C32" s="51">
        <v>248</v>
      </c>
      <c r="D32" s="51">
        <v>0</v>
      </c>
      <c r="E32" s="51">
        <v>0</v>
      </c>
      <c r="F32" s="51">
        <v>266</v>
      </c>
      <c r="G32" s="51">
        <f t="shared" si="5"/>
        <v>157</v>
      </c>
      <c r="H32" s="51">
        <f>'[1]C-1'!BG36</f>
        <v>157</v>
      </c>
      <c r="I32" s="51">
        <f>'[1]C-1'!BH36</f>
        <v>0</v>
      </c>
      <c r="J32" s="51">
        <f>'[1]C-1'!BI36</f>
        <v>0</v>
      </c>
      <c r="K32" s="51">
        <f>'[1]C-1'!BJ36</f>
        <v>0</v>
      </c>
      <c r="L32" s="100">
        <f>'[1]C-1'!BK36</f>
        <v>0</v>
      </c>
    </row>
    <row r="33" spans="1:12" x14ac:dyDescent="0.25">
      <c r="A33" s="13" t="s">
        <v>46</v>
      </c>
      <c r="B33" s="51">
        <v>46</v>
      </c>
      <c r="C33" s="51">
        <v>73</v>
      </c>
      <c r="D33" s="51">
        <v>0</v>
      </c>
      <c r="E33" s="51">
        <v>0</v>
      </c>
      <c r="F33" s="51">
        <v>101</v>
      </c>
      <c r="G33" s="51">
        <f t="shared" si="5"/>
        <v>18</v>
      </c>
      <c r="H33" s="51">
        <f>'[1]C-1'!BG37</f>
        <v>18</v>
      </c>
      <c r="I33" s="51">
        <f>'[1]C-1'!BH37</f>
        <v>0</v>
      </c>
      <c r="J33" s="51">
        <f>'[1]C-1'!BI37</f>
        <v>0</v>
      </c>
      <c r="K33" s="51">
        <f>'[1]C-1'!BJ37</f>
        <v>0</v>
      </c>
      <c r="L33" s="100">
        <f>'[1]C-1'!BK37</f>
        <v>0</v>
      </c>
    </row>
    <row r="34" spans="1:12" x14ac:dyDescent="0.25">
      <c r="A34" s="13" t="s">
        <v>47</v>
      </c>
      <c r="B34" s="51">
        <v>111</v>
      </c>
      <c r="C34" s="51">
        <v>163</v>
      </c>
      <c r="D34" s="51">
        <v>5</v>
      </c>
      <c r="E34" s="51">
        <v>3</v>
      </c>
      <c r="F34" s="51">
        <v>203</v>
      </c>
      <c r="G34" s="51">
        <f t="shared" si="5"/>
        <v>79</v>
      </c>
      <c r="H34" s="51">
        <f>'[1]C-1'!BG38</f>
        <v>78</v>
      </c>
      <c r="I34" s="51">
        <f>'[1]C-1'!BH38</f>
        <v>0</v>
      </c>
      <c r="J34" s="51">
        <f>'[1]C-1'!BI38</f>
        <v>1</v>
      </c>
      <c r="K34" s="51">
        <f>'[1]C-1'!BJ38</f>
        <v>0</v>
      </c>
      <c r="L34" s="100">
        <f>'[1]C-1'!BK38</f>
        <v>0</v>
      </c>
    </row>
    <row r="35" spans="1:12" x14ac:dyDescent="0.25">
      <c r="A35" s="13" t="s">
        <v>49</v>
      </c>
      <c r="B35" s="51">
        <v>451</v>
      </c>
      <c r="C35" s="51">
        <v>700</v>
      </c>
      <c r="D35" s="51">
        <v>10</v>
      </c>
      <c r="E35" s="51">
        <v>1</v>
      </c>
      <c r="F35" s="51">
        <v>700</v>
      </c>
      <c r="G35" s="51">
        <f t="shared" si="5"/>
        <v>462</v>
      </c>
      <c r="H35" s="51">
        <f>'[1]C-1'!BG41</f>
        <v>447</v>
      </c>
      <c r="I35" s="51">
        <f>'[1]C-1'!BH41</f>
        <v>0</v>
      </c>
      <c r="J35" s="51">
        <f>'[1]C-1'!BI41</f>
        <v>0</v>
      </c>
      <c r="K35" s="51">
        <f>'[1]C-1'!BJ41</f>
        <v>15</v>
      </c>
      <c r="L35" s="100">
        <f>'[1]C-1'!BK41</f>
        <v>0</v>
      </c>
    </row>
    <row r="36" spans="1:12" x14ac:dyDescent="0.25">
      <c r="A36" s="13" t="s">
        <v>50</v>
      </c>
      <c r="B36" s="51">
        <v>182</v>
      </c>
      <c r="C36" s="51">
        <v>350</v>
      </c>
      <c r="D36" s="51">
        <v>12</v>
      </c>
      <c r="E36" s="51">
        <v>2</v>
      </c>
      <c r="F36" s="51">
        <v>296</v>
      </c>
      <c r="G36" s="51">
        <f t="shared" si="5"/>
        <v>250</v>
      </c>
      <c r="H36" s="51">
        <f>'[1]C-1'!BG42</f>
        <v>249</v>
      </c>
      <c r="I36" s="51">
        <f>'[1]C-1'!BH42</f>
        <v>0</v>
      </c>
      <c r="J36" s="51">
        <f>'[1]C-1'!BI42</f>
        <v>0</v>
      </c>
      <c r="K36" s="51">
        <f>'[1]C-1'!BJ42</f>
        <v>1</v>
      </c>
      <c r="L36" s="100">
        <f>'[1]C-1'!BK42</f>
        <v>0</v>
      </c>
    </row>
    <row r="37" spans="1:12" x14ac:dyDescent="0.25">
      <c r="A37" s="13" t="s">
        <v>51</v>
      </c>
      <c r="B37" s="51">
        <v>148</v>
      </c>
      <c r="C37" s="51">
        <v>195</v>
      </c>
      <c r="D37" s="51">
        <v>1</v>
      </c>
      <c r="E37" s="51">
        <v>0</v>
      </c>
      <c r="F37" s="51">
        <v>196</v>
      </c>
      <c r="G37" s="51">
        <f t="shared" si="5"/>
        <v>148</v>
      </c>
      <c r="H37" s="51">
        <f>'[1]C-1'!BG43</f>
        <v>146</v>
      </c>
      <c r="I37" s="51">
        <f>'[1]C-1'!BH43</f>
        <v>0</v>
      </c>
      <c r="J37" s="51">
        <f>'[1]C-1'!BI43</f>
        <v>0</v>
      </c>
      <c r="K37" s="51">
        <f>'[1]C-1'!BJ43</f>
        <v>2</v>
      </c>
      <c r="L37" s="100">
        <f>'[1]C-1'!BK43</f>
        <v>0</v>
      </c>
    </row>
    <row r="38" spans="1:12" x14ac:dyDescent="0.25">
      <c r="A38" s="13" t="s">
        <v>52</v>
      </c>
      <c r="B38" s="51">
        <v>49</v>
      </c>
      <c r="C38" s="51">
        <v>171</v>
      </c>
      <c r="D38" s="51">
        <v>1</v>
      </c>
      <c r="E38" s="51">
        <v>2</v>
      </c>
      <c r="F38" s="51">
        <v>172</v>
      </c>
      <c r="G38" s="51">
        <f t="shared" si="5"/>
        <v>51</v>
      </c>
      <c r="H38" s="51">
        <f>'[1]C-1'!BG44</f>
        <v>49</v>
      </c>
      <c r="I38" s="51">
        <f>'[1]C-1'!BH44</f>
        <v>1</v>
      </c>
      <c r="J38" s="51">
        <f>'[1]C-1'!BI44</f>
        <v>1</v>
      </c>
      <c r="K38" s="51">
        <f>'[1]C-1'!BJ44</f>
        <v>0</v>
      </c>
      <c r="L38" s="100">
        <f>'[1]C-1'!BK44</f>
        <v>0</v>
      </c>
    </row>
    <row r="39" spans="1:12" x14ac:dyDescent="0.25">
      <c r="A39" s="13" t="s">
        <v>53</v>
      </c>
      <c r="B39" s="51">
        <v>177</v>
      </c>
      <c r="C39" s="51">
        <v>163</v>
      </c>
      <c r="D39" s="51">
        <v>4</v>
      </c>
      <c r="E39" s="51">
        <v>0</v>
      </c>
      <c r="F39" s="51">
        <v>120</v>
      </c>
      <c r="G39" s="51">
        <f t="shared" si="5"/>
        <v>224</v>
      </c>
      <c r="H39" s="51">
        <f>'[1]C-1'!BG45</f>
        <v>223</v>
      </c>
      <c r="I39" s="51">
        <f>'[1]C-1'!BH45</f>
        <v>1</v>
      </c>
      <c r="J39" s="51">
        <f>'[1]C-1'!BI45</f>
        <v>0</v>
      </c>
      <c r="K39" s="51">
        <f>'[1]C-1'!BJ45</f>
        <v>0</v>
      </c>
      <c r="L39" s="100">
        <f>'[1]C-1'!BK45</f>
        <v>0</v>
      </c>
    </row>
    <row r="40" spans="1:12" x14ac:dyDescent="0.25">
      <c r="A40" s="13" t="s">
        <v>55</v>
      </c>
      <c r="B40" s="51">
        <v>273</v>
      </c>
      <c r="C40" s="51">
        <v>516</v>
      </c>
      <c r="D40" s="51">
        <v>15</v>
      </c>
      <c r="E40" s="51">
        <v>0</v>
      </c>
      <c r="F40" s="51">
        <v>555</v>
      </c>
      <c r="G40" s="51">
        <f t="shared" si="5"/>
        <v>249</v>
      </c>
      <c r="H40" s="51">
        <f>'[1]C-1'!BG48</f>
        <v>189</v>
      </c>
      <c r="I40" s="51">
        <f>'[1]C-1'!BH48</f>
        <v>0</v>
      </c>
      <c r="J40" s="51">
        <f>'[1]C-1'!BI48</f>
        <v>0</v>
      </c>
      <c r="K40" s="51">
        <f>'[1]C-1'!BJ48</f>
        <v>60</v>
      </c>
      <c r="L40" s="100">
        <f>'[1]C-1'!BK48</f>
        <v>0</v>
      </c>
    </row>
    <row r="41" spans="1:12" x14ac:dyDescent="0.25">
      <c r="A41" s="13" t="s">
        <v>56</v>
      </c>
      <c r="B41" s="51">
        <v>105</v>
      </c>
      <c r="C41" s="51">
        <v>324</v>
      </c>
      <c r="D41" s="51">
        <v>34</v>
      </c>
      <c r="E41" s="51">
        <v>2</v>
      </c>
      <c r="F41" s="51">
        <v>365</v>
      </c>
      <c r="G41" s="51">
        <f t="shared" si="5"/>
        <v>100</v>
      </c>
      <c r="H41" s="51">
        <f>'[1]C-1'!BG49</f>
        <v>100</v>
      </c>
      <c r="I41" s="51">
        <f>'[1]C-1'!BH49</f>
        <v>0</v>
      </c>
      <c r="J41" s="51">
        <f>'[1]C-1'!BI49</f>
        <v>0</v>
      </c>
      <c r="K41" s="51">
        <f>'[1]C-1'!BJ49</f>
        <v>0</v>
      </c>
      <c r="L41" s="100">
        <f>'[1]C-1'!BK49</f>
        <v>0</v>
      </c>
    </row>
    <row r="42" spans="1:12" x14ac:dyDescent="0.25">
      <c r="A42" s="13" t="s">
        <v>57</v>
      </c>
      <c r="B42" s="51">
        <v>47</v>
      </c>
      <c r="C42" s="51">
        <v>75</v>
      </c>
      <c r="D42" s="51">
        <v>5</v>
      </c>
      <c r="E42" s="51">
        <v>0</v>
      </c>
      <c r="F42" s="51">
        <v>97</v>
      </c>
      <c r="G42" s="51">
        <f t="shared" si="5"/>
        <v>30</v>
      </c>
      <c r="H42" s="51">
        <f>'[1]C-1'!BG50</f>
        <v>28</v>
      </c>
      <c r="I42" s="51">
        <f>'[1]C-1'!BH50</f>
        <v>0</v>
      </c>
      <c r="J42" s="51">
        <f>'[1]C-1'!BI50</f>
        <v>1</v>
      </c>
      <c r="K42" s="51">
        <f>'[1]C-1'!BJ50</f>
        <v>1</v>
      </c>
      <c r="L42" s="100">
        <f>'[1]C-1'!BK50</f>
        <v>0</v>
      </c>
    </row>
    <row r="43" spans="1:12" x14ac:dyDescent="0.25">
      <c r="A43" s="13" t="s">
        <v>58</v>
      </c>
      <c r="B43" s="51">
        <v>70</v>
      </c>
      <c r="C43" s="51">
        <v>129</v>
      </c>
      <c r="D43" s="51">
        <v>4</v>
      </c>
      <c r="E43" s="51">
        <v>0</v>
      </c>
      <c r="F43" s="51">
        <v>159</v>
      </c>
      <c r="G43" s="51">
        <f t="shared" si="5"/>
        <v>44</v>
      </c>
      <c r="H43" s="51">
        <f>'[1]C-1'!BG51</f>
        <v>44</v>
      </c>
      <c r="I43" s="51">
        <f>'[1]C-1'!BH51</f>
        <v>0</v>
      </c>
      <c r="J43" s="51">
        <f>'[1]C-1'!BI51</f>
        <v>0</v>
      </c>
      <c r="K43" s="51">
        <f>'[1]C-1'!BJ51</f>
        <v>0</v>
      </c>
      <c r="L43" s="100">
        <f>'[1]C-1'!BK51</f>
        <v>0</v>
      </c>
    </row>
    <row r="44" spans="1:12" x14ac:dyDescent="0.25">
      <c r="A44" s="13" t="s">
        <v>59</v>
      </c>
      <c r="B44" s="51">
        <v>264</v>
      </c>
      <c r="C44" s="51">
        <v>333</v>
      </c>
      <c r="D44" s="51">
        <v>0</v>
      </c>
      <c r="E44" s="51">
        <v>0</v>
      </c>
      <c r="F44" s="51">
        <v>362</v>
      </c>
      <c r="G44" s="51">
        <f t="shared" si="5"/>
        <v>235</v>
      </c>
      <c r="H44" s="51">
        <f>'[1]C-1'!BG52</f>
        <v>234</v>
      </c>
      <c r="I44" s="51">
        <f>'[1]C-1'!BH52</f>
        <v>0</v>
      </c>
      <c r="J44" s="51">
        <f>'[1]C-1'!BI52</f>
        <v>1</v>
      </c>
      <c r="K44" s="51">
        <f>'[1]C-1'!BJ52</f>
        <v>0</v>
      </c>
      <c r="L44" s="100">
        <f>'[1]C-1'!BK52</f>
        <v>0</v>
      </c>
    </row>
    <row r="45" spans="1:12" x14ac:dyDescent="0.25">
      <c r="A45" s="13" t="s">
        <v>60</v>
      </c>
      <c r="B45" s="51">
        <v>80</v>
      </c>
      <c r="C45" s="51">
        <v>249</v>
      </c>
      <c r="D45" s="51">
        <v>2</v>
      </c>
      <c r="E45" s="51">
        <v>0</v>
      </c>
      <c r="F45" s="51">
        <v>256</v>
      </c>
      <c r="G45" s="51">
        <f t="shared" si="5"/>
        <v>75</v>
      </c>
      <c r="H45" s="51">
        <f>'[1]C-1'!BG53</f>
        <v>74</v>
      </c>
      <c r="I45" s="51">
        <f>'[1]C-1'!BH53</f>
        <v>0</v>
      </c>
      <c r="J45" s="51">
        <f>'[1]C-1'!BI53</f>
        <v>1</v>
      </c>
      <c r="K45" s="51">
        <f>'[1]C-1'!BJ53</f>
        <v>0</v>
      </c>
      <c r="L45" s="100">
        <f>'[1]C-1'!BK53</f>
        <v>0</v>
      </c>
    </row>
    <row r="46" spans="1:12" x14ac:dyDescent="0.25">
      <c r="A46" s="15"/>
      <c r="B46" s="97"/>
      <c r="C46" s="59"/>
      <c r="D46" s="59"/>
      <c r="E46" s="59"/>
      <c r="F46" s="59"/>
      <c r="G46" s="59"/>
      <c r="H46" s="59"/>
      <c r="I46" s="97"/>
      <c r="J46" s="98"/>
      <c r="K46" s="99"/>
      <c r="L46" s="99"/>
    </row>
    <row r="47" spans="1:12" x14ac:dyDescent="0.25">
      <c r="A47" s="12" t="s">
        <v>136</v>
      </c>
      <c r="B47" s="56">
        <f t="shared" ref="B47:L47" si="6">SUM(B48:B54)</f>
        <v>1341</v>
      </c>
      <c r="C47" s="56">
        <f t="shared" si="6"/>
        <v>3928</v>
      </c>
      <c r="D47" s="56">
        <f t="shared" si="6"/>
        <v>77</v>
      </c>
      <c r="E47" s="56">
        <f t="shared" si="6"/>
        <v>49</v>
      </c>
      <c r="F47" s="56">
        <f t="shared" si="6"/>
        <v>3923</v>
      </c>
      <c r="G47" s="56">
        <f t="shared" si="6"/>
        <v>1472</v>
      </c>
      <c r="H47" s="55">
        <f t="shared" si="6"/>
        <v>1464</v>
      </c>
      <c r="I47" s="56">
        <f t="shared" si="6"/>
        <v>7</v>
      </c>
      <c r="J47" s="94">
        <f t="shared" si="6"/>
        <v>1</v>
      </c>
      <c r="K47" s="95">
        <f t="shared" si="6"/>
        <v>0</v>
      </c>
      <c r="L47" s="95">
        <f t="shared" si="6"/>
        <v>0</v>
      </c>
    </row>
    <row r="48" spans="1:12" x14ac:dyDescent="0.25">
      <c r="A48" s="14" t="s">
        <v>62</v>
      </c>
      <c r="B48" s="51">
        <v>395</v>
      </c>
      <c r="C48" s="51">
        <v>1442</v>
      </c>
      <c r="D48" s="51">
        <v>46</v>
      </c>
      <c r="E48" s="51">
        <v>33</v>
      </c>
      <c r="F48" s="51">
        <v>1589</v>
      </c>
      <c r="G48" s="51">
        <f t="shared" ref="G48:G54" si="7">B48+C48+D48+E48-F48</f>
        <v>327</v>
      </c>
      <c r="H48" s="51">
        <f>'[1]C-1'!BG56</f>
        <v>326</v>
      </c>
      <c r="I48" s="51">
        <f>'[1]C-1'!BH56</f>
        <v>1</v>
      </c>
      <c r="J48" s="51">
        <f>'[1]C-1'!BI56</f>
        <v>0</v>
      </c>
      <c r="K48" s="51">
        <f>'[1]C-1'!BJ56</f>
        <v>0</v>
      </c>
      <c r="L48" s="100">
        <f>'[1]C-1'!BK56</f>
        <v>0</v>
      </c>
    </row>
    <row r="49" spans="1:12" x14ac:dyDescent="0.25">
      <c r="A49" s="13" t="s">
        <v>63</v>
      </c>
      <c r="B49" s="51">
        <v>323</v>
      </c>
      <c r="C49" s="51">
        <v>853</v>
      </c>
      <c r="D49" s="51">
        <v>21</v>
      </c>
      <c r="E49" s="51">
        <v>12</v>
      </c>
      <c r="F49" s="51">
        <v>843</v>
      </c>
      <c r="G49" s="51">
        <f t="shared" si="7"/>
        <v>366</v>
      </c>
      <c r="H49" s="51">
        <f>'[1]C-1'!BG57</f>
        <v>365</v>
      </c>
      <c r="I49" s="51">
        <f>'[1]C-1'!BH57</f>
        <v>1</v>
      </c>
      <c r="J49" s="51">
        <f>'[1]C-1'!BI57</f>
        <v>0</v>
      </c>
      <c r="K49" s="51">
        <f>'[1]C-1'!BJ57</f>
        <v>0</v>
      </c>
      <c r="L49" s="100">
        <f>'[1]C-1'!BK57</f>
        <v>0</v>
      </c>
    </row>
    <row r="50" spans="1:12" x14ac:dyDescent="0.25">
      <c r="A50" s="13" t="s">
        <v>64</v>
      </c>
      <c r="B50" s="51">
        <v>264</v>
      </c>
      <c r="C50" s="51">
        <v>393</v>
      </c>
      <c r="D50" s="51">
        <v>6</v>
      </c>
      <c r="E50" s="51">
        <v>0</v>
      </c>
      <c r="F50" s="51">
        <v>335</v>
      </c>
      <c r="G50" s="51">
        <f t="shared" si="7"/>
        <v>328</v>
      </c>
      <c r="H50" s="51">
        <f>'[1]C-1'!BG58</f>
        <v>326</v>
      </c>
      <c r="I50" s="51">
        <f>'[1]C-1'!BH58</f>
        <v>2</v>
      </c>
      <c r="J50" s="51">
        <f>'[1]C-1'!BI58</f>
        <v>0</v>
      </c>
      <c r="K50" s="51">
        <f>'[1]C-1'!BJ58</f>
        <v>0</v>
      </c>
      <c r="L50" s="100">
        <f>'[1]C-1'!BK58</f>
        <v>0</v>
      </c>
    </row>
    <row r="51" spans="1:12" x14ac:dyDescent="0.25">
      <c r="A51" s="13" t="s">
        <v>65</v>
      </c>
      <c r="B51" s="51">
        <v>13</v>
      </c>
      <c r="C51" s="51">
        <v>82</v>
      </c>
      <c r="D51" s="51">
        <v>0</v>
      </c>
      <c r="E51" s="51">
        <v>0</v>
      </c>
      <c r="F51" s="51">
        <v>76</v>
      </c>
      <c r="G51" s="51">
        <f t="shared" si="7"/>
        <v>19</v>
      </c>
      <c r="H51" s="51">
        <f>'[1]C-1'!BG59</f>
        <v>19</v>
      </c>
      <c r="I51" s="51">
        <f>'[1]C-1'!BH59</f>
        <v>0</v>
      </c>
      <c r="J51" s="51">
        <f>'[1]C-1'!BI59</f>
        <v>0</v>
      </c>
      <c r="K51" s="51">
        <f>'[1]C-1'!BJ59</f>
        <v>0</v>
      </c>
      <c r="L51" s="100">
        <f>'[1]C-1'!BK59</f>
        <v>0</v>
      </c>
    </row>
    <row r="52" spans="1:12" x14ac:dyDescent="0.25">
      <c r="A52" s="13" t="s">
        <v>66</v>
      </c>
      <c r="B52" s="51">
        <v>228</v>
      </c>
      <c r="C52" s="51">
        <v>640</v>
      </c>
      <c r="D52" s="51">
        <v>2</v>
      </c>
      <c r="E52" s="51">
        <v>0</v>
      </c>
      <c r="F52" s="51">
        <v>552</v>
      </c>
      <c r="G52" s="51">
        <f t="shared" si="7"/>
        <v>318</v>
      </c>
      <c r="H52" s="51">
        <f>'[1]C-1'!BG60</f>
        <v>318</v>
      </c>
      <c r="I52" s="51">
        <f>'[1]C-1'!BH60</f>
        <v>0</v>
      </c>
      <c r="J52" s="51">
        <f>'[1]C-1'!BI60</f>
        <v>0</v>
      </c>
      <c r="K52" s="51">
        <f>'[1]C-1'!BJ60</f>
        <v>0</v>
      </c>
      <c r="L52" s="100">
        <f>'[1]C-1'!BK60</f>
        <v>0</v>
      </c>
    </row>
    <row r="53" spans="1:12" x14ac:dyDescent="0.25">
      <c r="A53" s="13" t="s">
        <v>67</v>
      </c>
      <c r="B53" s="51">
        <v>67</v>
      </c>
      <c r="C53" s="51">
        <v>160</v>
      </c>
      <c r="D53" s="51">
        <v>1</v>
      </c>
      <c r="E53" s="51">
        <v>0</v>
      </c>
      <c r="F53" s="51">
        <v>166</v>
      </c>
      <c r="G53" s="51">
        <f t="shared" si="7"/>
        <v>62</v>
      </c>
      <c r="H53" s="51">
        <f>'[1]C-1'!BG61</f>
        <v>58</v>
      </c>
      <c r="I53" s="51">
        <f>'[1]C-1'!BH61</f>
        <v>3</v>
      </c>
      <c r="J53" s="51">
        <f>'[1]C-1'!BI61</f>
        <v>1</v>
      </c>
      <c r="K53" s="51">
        <f>'[1]C-1'!BJ61</f>
        <v>0</v>
      </c>
      <c r="L53" s="100">
        <f>'[1]C-1'!BK61</f>
        <v>0</v>
      </c>
    </row>
    <row r="54" spans="1:12" x14ac:dyDescent="0.25">
      <c r="A54" s="13" t="s">
        <v>68</v>
      </c>
      <c r="B54" s="51">
        <v>51</v>
      </c>
      <c r="C54" s="51">
        <v>358</v>
      </c>
      <c r="D54" s="51">
        <v>1</v>
      </c>
      <c r="E54" s="51">
        <v>4</v>
      </c>
      <c r="F54" s="51">
        <v>362</v>
      </c>
      <c r="G54" s="51">
        <f t="shared" si="7"/>
        <v>52</v>
      </c>
      <c r="H54" s="51">
        <f>'[1]C-1'!BG62</f>
        <v>52</v>
      </c>
      <c r="I54" s="51">
        <f>'[1]C-1'!BH62</f>
        <v>0</v>
      </c>
      <c r="J54" s="51">
        <f>'[1]C-1'!BI62</f>
        <v>0</v>
      </c>
      <c r="K54" s="51">
        <f>'[1]C-1'!BJ62</f>
        <v>0</v>
      </c>
      <c r="L54" s="100">
        <f>'[1]C-1'!BK62</f>
        <v>0</v>
      </c>
    </row>
    <row r="55" spans="1:12" x14ac:dyDescent="0.25">
      <c r="A55" s="14"/>
      <c r="B55" s="96"/>
      <c r="C55" s="58"/>
      <c r="D55" s="58"/>
      <c r="E55" s="58"/>
      <c r="F55" s="58"/>
      <c r="G55" s="58"/>
      <c r="H55" s="59"/>
      <c r="I55" s="97"/>
      <c r="J55" s="98"/>
      <c r="K55" s="99"/>
      <c r="L55" s="99"/>
    </row>
    <row r="56" spans="1:12" x14ac:dyDescent="0.25">
      <c r="A56" s="12" t="s">
        <v>137</v>
      </c>
      <c r="B56" s="56">
        <f t="shared" ref="B56:L56" si="8">SUM(B57:B62)</f>
        <v>1137</v>
      </c>
      <c r="C56" s="56">
        <f t="shared" si="8"/>
        <v>2921</v>
      </c>
      <c r="D56" s="56">
        <f t="shared" si="8"/>
        <v>44</v>
      </c>
      <c r="E56" s="56">
        <f t="shared" si="8"/>
        <v>11</v>
      </c>
      <c r="F56" s="56">
        <f t="shared" si="8"/>
        <v>2969</v>
      </c>
      <c r="G56" s="56">
        <f t="shared" si="8"/>
        <v>1144</v>
      </c>
      <c r="H56" s="55">
        <f t="shared" si="8"/>
        <v>1142</v>
      </c>
      <c r="I56" s="56">
        <f t="shared" si="8"/>
        <v>2</v>
      </c>
      <c r="J56" s="94">
        <f t="shared" si="8"/>
        <v>0</v>
      </c>
      <c r="K56" s="95">
        <f t="shared" si="8"/>
        <v>0</v>
      </c>
      <c r="L56" s="95">
        <f t="shared" si="8"/>
        <v>0</v>
      </c>
    </row>
    <row r="57" spans="1:12" x14ac:dyDescent="0.25">
      <c r="A57" s="14" t="s">
        <v>70</v>
      </c>
      <c r="B57" s="51">
        <v>615</v>
      </c>
      <c r="C57" s="51">
        <v>1354</v>
      </c>
      <c r="D57" s="51">
        <v>23</v>
      </c>
      <c r="E57" s="51">
        <v>6</v>
      </c>
      <c r="F57" s="51">
        <v>1377</v>
      </c>
      <c r="G57" s="51">
        <f t="shared" ref="G57:G62" si="9">B57+C57+D57+E57-F57</f>
        <v>621</v>
      </c>
      <c r="H57" s="51">
        <f>'[1]C-1'!BG65</f>
        <v>621</v>
      </c>
      <c r="I57" s="51">
        <f>'[1]C-1'!BH65</f>
        <v>0</v>
      </c>
      <c r="J57" s="51">
        <f>'[1]C-1'!BI65</f>
        <v>0</v>
      </c>
      <c r="K57" s="51">
        <f>'[1]C-1'!BJ65</f>
        <v>0</v>
      </c>
      <c r="L57" s="100">
        <f>'[1]C-1'!BK65</f>
        <v>0</v>
      </c>
    </row>
    <row r="58" spans="1:12" x14ac:dyDescent="0.25">
      <c r="A58" s="13" t="s">
        <v>71</v>
      </c>
      <c r="B58" s="51">
        <v>45</v>
      </c>
      <c r="C58" s="51">
        <v>187</v>
      </c>
      <c r="D58" s="51">
        <v>5</v>
      </c>
      <c r="E58" s="51">
        <v>0</v>
      </c>
      <c r="F58" s="51">
        <v>183</v>
      </c>
      <c r="G58" s="51">
        <f t="shared" si="9"/>
        <v>54</v>
      </c>
      <c r="H58" s="51">
        <f>'[1]C-1'!BG66</f>
        <v>54</v>
      </c>
      <c r="I58" s="51">
        <f>'[1]C-1'!BH66</f>
        <v>0</v>
      </c>
      <c r="J58" s="51">
        <f>'[1]C-1'!BI66</f>
        <v>0</v>
      </c>
      <c r="K58" s="51">
        <f>'[1]C-1'!BJ66</f>
        <v>0</v>
      </c>
      <c r="L58" s="100">
        <f>'[1]C-1'!BK66</f>
        <v>0</v>
      </c>
    </row>
    <row r="59" spans="1:12" x14ac:dyDescent="0.25">
      <c r="A59" s="13" t="s">
        <v>72</v>
      </c>
      <c r="B59" s="51">
        <v>150</v>
      </c>
      <c r="C59" s="51">
        <v>341</v>
      </c>
      <c r="D59" s="51">
        <v>1</v>
      </c>
      <c r="E59" s="51">
        <v>0</v>
      </c>
      <c r="F59" s="51">
        <v>392</v>
      </c>
      <c r="G59" s="51">
        <f t="shared" si="9"/>
        <v>100</v>
      </c>
      <c r="H59" s="51">
        <f>'[1]C-1'!BG67</f>
        <v>99</v>
      </c>
      <c r="I59" s="51">
        <f>'[1]C-1'!BH67</f>
        <v>1</v>
      </c>
      <c r="J59" s="51">
        <f>'[1]C-1'!BI67</f>
        <v>0</v>
      </c>
      <c r="K59" s="51">
        <f>'[1]C-1'!BJ67</f>
        <v>0</v>
      </c>
      <c r="L59" s="100">
        <f>'[1]C-1'!BK67</f>
        <v>0</v>
      </c>
    </row>
    <row r="60" spans="1:12" x14ac:dyDescent="0.25">
      <c r="A60" s="13" t="s">
        <v>73</v>
      </c>
      <c r="B60" s="51">
        <v>61</v>
      </c>
      <c r="C60" s="51">
        <v>138</v>
      </c>
      <c r="D60" s="51">
        <v>2</v>
      </c>
      <c r="E60" s="51">
        <v>0</v>
      </c>
      <c r="F60" s="51">
        <v>43</v>
      </c>
      <c r="G60" s="51">
        <f t="shared" si="9"/>
        <v>158</v>
      </c>
      <c r="H60" s="51">
        <f>'[1]C-1'!BG68</f>
        <v>158</v>
      </c>
      <c r="I60" s="51">
        <f>'[1]C-1'!BH68</f>
        <v>0</v>
      </c>
      <c r="J60" s="51">
        <f>'[1]C-1'!BI68</f>
        <v>0</v>
      </c>
      <c r="K60" s="51">
        <f>'[1]C-1'!BJ68</f>
        <v>0</v>
      </c>
      <c r="L60" s="100">
        <f>'[1]C-1'!BK68</f>
        <v>0</v>
      </c>
    </row>
    <row r="61" spans="1:12" x14ac:dyDescent="0.25">
      <c r="A61" s="13" t="s">
        <v>74</v>
      </c>
      <c r="B61" s="51">
        <v>57</v>
      </c>
      <c r="C61" s="51">
        <v>449</v>
      </c>
      <c r="D61" s="51">
        <v>4</v>
      </c>
      <c r="E61" s="51">
        <v>0</v>
      </c>
      <c r="F61" s="51">
        <v>443</v>
      </c>
      <c r="G61" s="51">
        <f t="shared" si="9"/>
        <v>67</v>
      </c>
      <c r="H61" s="51">
        <f>'[1]C-1'!BG69</f>
        <v>67</v>
      </c>
      <c r="I61" s="51">
        <f>'[1]C-1'!BH69</f>
        <v>0</v>
      </c>
      <c r="J61" s="51">
        <f>'[1]C-1'!BI69</f>
        <v>0</v>
      </c>
      <c r="K61" s="51">
        <f>'[1]C-1'!BJ69</f>
        <v>0</v>
      </c>
      <c r="L61" s="100">
        <f>'[1]C-1'!BK69</f>
        <v>0</v>
      </c>
    </row>
    <row r="62" spans="1:12" x14ac:dyDescent="0.25">
      <c r="A62" s="13" t="s">
        <v>75</v>
      </c>
      <c r="B62" s="51">
        <v>209</v>
      </c>
      <c r="C62" s="51">
        <v>452</v>
      </c>
      <c r="D62" s="51">
        <v>9</v>
      </c>
      <c r="E62" s="51">
        <v>5</v>
      </c>
      <c r="F62" s="51">
        <v>531</v>
      </c>
      <c r="G62" s="51">
        <f t="shared" si="9"/>
        <v>144</v>
      </c>
      <c r="H62" s="51">
        <f>'[1]C-1'!BG70</f>
        <v>143</v>
      </c>
      <c r="I62" s="51">
        <f>'[1]C-1'!BH70</f>
        <v>1</v>
      </c>
      <c r="J62" s="51">
        <f>'[1]C-1'!BI70</f>
        <v>0</v>
      </c>
      <c r="K62" s="51">
        <f>'[1]C-1'!BJ70</f>
        <v>0</v>
      </c>
      <c r="L62" s="100">
        <f>'[1]C-1'!BK70</f>
        <v>0</v>
      </c>
    </row>
    <row r="63" spans="1:12" x14ac:dyDescent="0.25">
      <c r="A63" s="14"/>
      <c r="B63" s="96"/>
      <c r="C63" s="58"/>
      <c r="D63" s="58"/>
      <c r="E63" s="58"/>
      <c r="F63" s="58"/>
      <c r="G63" s="58"/>
      <c r="H63" s="59"/>
      <c r="I63" s="97"/>
      <c r="J63" s="98"/>
      <c r="K63" s="99"/>
      <c r="L63" s="99"/>
    </row>
    <row r="64" spans="1:12" x14ac:dyDescent="0.25">
      <c r="A64" s="12" t="s">
        <v>138</v>
      </c>
      <c r="B64" s="56">
        <f t="shared" ref="B64:L64" si="10">SUM(B65:B76)</f>
        <v>2283</v>
      </c>
      <c r="C64" s="56">
        <f t="shared" si="10"/>
        <v>3535</v>
      </c>
      <c r="D64" s="56">
        <f t="shared" si="10"/>
        <v>64</v>
      </c>
      <c r="E64" s="56">
        <f t="shared" si="10"/>
        <v>4</v>
      </c>
      <c r="F64" s="56">
        <f t="shared" si="10"/>
        <v>3190</v>
      </c>
      <c r="G64" s="56">
        <f t="shared" si="10"/>
        <v>2696</v>
      </c>
      <c r="H64" s="55">
        <f t="shared" si="10"/>
        <v>2649</v>
      </c>
      <c r="I64" s="56">
        <f t="shared" si="10"/>
        <v>13</v>
      </c>
      <c r="J64" s="94">
        <f t="shared" si="10"/>
        <v>2</v>
      </c>
      <c r="K64" s="95">
        <f t="shared" si="10"/>
        <v>32</v>
      </c>
      <c r="L64" s="95">
        <f t="shared" si="10"/>
        <v>0</v>
      </c>
    </row>
    <row r="65" spans="1:12" x14ac:dyDescent="0.25">
      <c r="A65" s="13" t="s">
        <v>77</v>
      </c>
      <c r="B65" s="51">
        <v>600</v>
      </c>
      <c r="C65" s="51">
        <v>575</v>
      </c>
      <c r="D65" s="51">
        <v>13</v>
      </c>
      <c r="E65" s="51">
        <v>0</v>
      </c>
      <c r="F65" s="51">
        <v>548</v>
      </c>
      <c r="G65" s="51">
        <f t="shared" ref="G65:G76" si="11">B65+C65+D65+E65-F65</f>
        <v>640</v>
      </c>
      <c r="H65" s="51">
        <f>'[1]C-1'!BG73</f>
        <v>633</v>
      </c>
      <c r="I65" s="51">
        <f>'[1]C-1'!BH73</f>
        <v>7</v>
      </c>
      <c r="J65" s="51">
        <f>'[1]C-1'!BI73</f>
        <v>0</v>
      </c>
      <c r="K65" s="51">
        <f>'[1]C-1'!BJ73</f>
        <v>0</v>
      </c>
      <c r="L65" s="100">
        <f>'[1]C-1'!BK73</f>
        <v>0</v>
      </c>
    </row>
    <row r="66" spans="1:12" x14ac:dyDescent="0.25">
      <c r="A66" s="13" t="s">
        <v>78</v>
      </c>
      <c r="B66" s="51">
        <v>95</v>
      </c>
      <c r="C66" s="51">
        <v>199</v>
      </c>
      <c r="D66" s="51">
        <v>6</v>
      </c>
      <c r="E66" s="51">
        <v>1</v>
      </c>
      <c r="F66" s="51">
        <v>199</v>
      </c>
      <c r="G66" s="51">
        <f t="shared" si="11"/>
        <v>102</v>
      </c>
      <c r="H66" s="51">
        <f>'[1]C-1'!BG74</f>
        <v>100</v>
      </c>
      <c r="I66" s="51">
        <f>'[1]C-1'!BH74</f>
        <v>2</v>
      </c>
      <c r="J66" s="51">
        <f>'[1]C-1'!BI74</f>
        <v>0</v>
      </c>
      <c r="K66" s="51">
        <f>'[1]C-1'!BJ74</f>
        <v>0</v>
      </c>
      <c r="L66" s="100">
        <f>'[1]C-1'!BK74</f>
        <v>0</v>
      </c>
    </row>
    <row r="67" spans="1:12" x14ac:dyDescent="0.25">
      <c r="A67" s="13" t="s">
        <v>79</v>
      </c>
      <c r="B67" s="51">
        <v>180</v>
      </c>
      <c r="C67" s="51">
        <v>243</v>
      </c>
      <c r="D67" s="51">
        <v>3</v>
      </c>
      <c r="E67" s="51">
        <v>0</v>
      </c>
      <c r="F67" s="51">
        <v>230</v>
      </c>
      <c r="G67" s="51">
        <f t="shared" si="11"/>
        <v>196</v>
      </c>
      <c r="H67" s="51">
        <f>'[1]C-1'!BG75</f>
        <v>196</v>
      </c>
      <c r="I67" s="51">
        <f>'[1]C-1'!BH75</f>
        <v>0</v>
      </c>
      <c r="J67" s="51">
        <f>'[1]C-1'!BI75</f>
        <v>0</v>
      </c>
      <c r="K67" s="51">
        <f>'[1]C-1'!BJ75</f>
        <v>0</v>
      </c>
      <c r="L67" s="100">
        <f>'[1]C-1'!BK75</f>
        <v>0</v>
      </c>
    </row>
    <row r="68" spans="1:12" x14ac:dyDescent="0.25">
      <c r="A68" s="13" t="s">
        <v>80</v>
      </c>
      <c r="B68" s="51">
        <v>109</v>
      </c>
      <c r="C68" s="51">
        <v>361</v>
      </c>
      <c r="D68" s="51">
        <v>8</v>
      </c>
      <c r="E68" s="51">
        <v>0</v>
      </c>
      <c r="F68" s="51">
        <v>373</v>
      </c>
      <c r="G68" s="51">
        <f t="shared" si="11"/>
        <v>105</v>
      </c>
      <c r="H68" s="51">
        <f>'[1]C-1'!BG76</f>
        <v>104</v>
      </c>
      <c r="I68" s="51">
        <f>'[1]C-1'!BH76</f>
        <v>0</v>
      </c>
      <c r="J68" s="51">
        <f>'[1]C-1'!BI76</f>
        <v>1</v>
      </c>
      <c r="K68" s="51">
        <f>'[1]C-1'!BJ76</f>
        <v>0</v>
      </c>
      <c r="L68" s="100">
        <f>'[1]C-1'!BK76</f>
        <v>0</v>
      </c>
    </row>
    <row r="69" spans="1:12" x14ac:dyDescent="0.25">
      <c r="A69" s="13" t="s">
        <v>81</v>
      </c>
      <c r="B69" s="51">
        <v>55</v>
      </c>
      <c r="C69" s="51">
        <v>151</v>
      </c>
      <c r="D69" s="51">
        <v>1</v>
      </c>
      <c r="E69" s="51">
        <v>0</v>
      </c>
      <c r="F69" s="51">
        <v>126</v>
      </c>
      <c r="G69" s="51">
        <f t="shared" si="11"/>
        <v>81</v>
      </c>
      <c r="H69" s="51">
        <f>'[1]C-1'!BG77</f>
        <v>81</v>
      </c>
      <c r="I69" s="51">
        <f>'[1]C-1'!BH77</f>
        <v>0</v>
      </c>
      <c r="J69" s="51">
        <f>'[1]C-1'!BI77</f>
        <v>0</v>
      </c>
      <c r="K69" s="51">
        <f>'[1]C-1'!BJ77</f>
        <v>0</v>
      </c>
      <c r="L69" s="100">
        <f>'[1]C-1'!BK77</f>
        <v>0</v>
      </c>
    </row>
    <row r="70" spans="1:12" x14ac:dyDescent="0.25">
      <c r="A70" s="13" t="s">
        <v>82</v>
      </c>
      <c r="B70" s="51">
        <v>167</v>
      </c>
      <c r="C70" s="51">
        <v>112</v>
      </c>
      <c r="D70" s="51">
        <v>2</v>
      </c>
      <c r="E70" s="51">
        <v>0</v>
      </c>
      <c r="F70" s="51">
        <v>132</v>
      </c>
      <c r="G70" s="51">
        <f t="shared" si="11"/>
        <v>149</v>
      </c>
      <c r="H70" s="51">
        <f>'[1]C-1'!BG78</f>
        <v>149</v>
      </c>
      <c r="I70" s="51">
        <f>'[1]C-1'!BH78</f>
        <v>0</v>
      </c>
      <c r="J70" s="51">
        <f>'[1]C-1'!BI78</f>
        <v>0</v>
      </c>
      <c r="K70" s="51">
        <f>'[1]C-1'!BJ78</f>
        <v>0</v>
      </c>
      <c r="L70" s="100">
        <f>'[1]C-1'!BK78</f>
        <v>0</v>
      </c>
    </row>
    <row r="71" spans="1:12" x14ac:dyDescent="0.25">
      <c r="A71" s="13" t="s">
        <v>139</v>
      </c>
      <c r="B71" s="51">
        <v>271</v>
      </c>
      <c r="C71" s="51">
        <v>625</v>
      </c>
      <c r="D71" s="51">
        <v>1</v>
      </c>
      <c r="E71" s="51">
        <v>0</v>
      </c>
      <c r="F71" s="51">
        <v>533</v>
      </c>
      <c r="G71" s="51">
        <f t="shared" si="11"/>
        <v>364</v>
      </c>
      <c r="H71" s="51">
        <f>'[1]C-1'!BG81</f>
        <v>363</v>
      </c>
      <c r="I71" s="51">
        <f>'[1]C-1'!BH81</f>
        <v>0</v>
      </c>
      <c r="J71" s="51">
        <f>'[1]C-1'!BI81</f>
        <v>0</v>
      </c>
      <c r="K71" s="51">
        <f>'[1]C-1'!BJ81</f>
        <v>1</v>
      </c>
      <c r="L71" s="100">
        <f>'[1]C-1'!BK81</f>
        <v>0</v>
      </c>
    </row>
    <row r="72" spans="1:12" x14ac:dyDescent="0.25">
      <c r="A72" s="13" t="s">
        <v>85</v>
      </c>
      <c r="B72" s="51">
        <v>514</v>
      </c>
      <c r="C72" s="51">
        <v>577</v>
      </c>
      <c r="D72" s="51">
        <v>7</v>
      </c>
      <c r="E72" s="51">
        <v>0</v>
      </c>
      <c r="F72" s="51">
        <v>463</v>
      </c>
      <c r="G72" s="51">
        <f t="shared" si="11"/>
        <v>635</v>
      </c>
      <c r="H72" s="51">
        <f>'[1]C-1'!BG82</f>
        <v>622</v>
      </c>
      <c r="I72" s="51">
        <f>'[1]C-1'!BH82</f>
        <v>4</v>
      </c>
      <c r="J72" s="51">
        <f>'[1]C-1'!BI82</f>
        <v>0</v>
      </c>
      <c r="K72" s="51">
        <f>'[1]C-1'!BJ82</f>
        <v>9</v>
      </c>
      <c r="L72" s="100">
        <f>'[1]C-1'!BK82</f>
        <v>0</v>
      </c>
    </row>
    <row r="73" spans="1:12" x14ac:dyDescent="0.25">
      <c r="A73" s="13" t="s">
        <v>86</v>
      </c>
      <c r="B73" s="51">
        <v>18</v>
      </c>
      <c r="C73" s="51">
        <v>127</v>
      </c>
      <c r="D73" s="51">
        <v>0</v>
      </c>
      <c r="E73" s="51">
        <v>3</v>
      </c>
      <c r="F73" s="51">
        <v>127</v>
      </c>
      <c r="G73" s="51">
        <f t="shared" si="11"/>
        <v>21</v>
      </c>
      <c r="H73" s="51">
        <f>'[1]C-1'!BG83</f>
        <v>21</v>
      </c>
      <c r="I73" s="51">
        <f>'[1]C-1'!BH83</f>
        <v>0</v>
      </c>
      <c r="J73" s="51">
        <f>'[1]C-1'!BI83</f>
        <v>0</v>
      </c>
      <c r="K73" s="51">
        <f>'[1]C-1'!BJ83</f>
        <v>0</v>
      </c>
      <c r="L73" s="100">
        <f>'[1]C-1'!BK83</f>
        <v>0</v>
      </c>
    </row>
    <row r="74" spans="1:12" x14ac:dyDescent="0.25">
      <c r="A74" s="13" t="s">
        <v>87</v>
      </c>
      <c r="B74" s="51">
        <v>243</v>
      </c>
      <c r="C74" s="51">
        <v>330</v>
      </c>
      <c r="D74" s="51">
        <v>21</v>
      </c>
      <c r="E74" s="51">
        <v>0</v>
      </c>
      <c r="F74" s="51">
        <v>234</v>
      </c>
      <c r="G74" s="51">
        <f t="shared" si="11"/>
        <v>360</v>
      </c>
      <c r="H74" s="51">
        <f>'[1]C-1'!BG84</f>
        <v>337</v>
      </c>
      <c r="I74" s="51">
        <f>'[1]C-1'!BH84</f>
        <v>0</v>
      </c>
      <c r="J74" s="51">
        <f>'[1]C-1'!BI84</f>
        <v>1</v>
      </c>
      <c r="K74" s="51">
        <f>'[1]C-1'!BJ84</f>
        <v>22</v>
      </c>
      <c r="L74" s="100">
        <f>'[1]C-1'!BK84</f>
        <v>0</v>
      </c>
    </row>
    <row r="75" spans="1:12" x14ac:dyDescent="0.25">
      <c r="A75" s="13" t="s">
        <v>88</v>
      </c>
      <c r="B75" s="51">
        <v>7</v>
      </c>
      <c r="C75" s="51">
        <v>69</v>
      </c>
      <c r="D75" s="51">
        <v>0</v>
      </c>
      <c r="E75" s="51">
        <v>0</v>
      </c>
      <c r="F75" s="51">
        <v>65</v>
      </c>
      <c r="G75" s="51">
        <f t="shared" si="11"/>
        <v>11</v>
      </c>
      <c r="H75" s="51">
        <f>'[1]C-1'!BG85</f>
        <v>11</v>
      </c>
      <c r="I75" s="51">
        <f>'[1]C-1'!BH85</f>
        <v>0</v>
      </c>
      <c r="J75" s="51">
        <f>'[1]C-1'!BI85</f>
        <v>0</v>
      </c>
      <c r="K75" s="51">
        <f>'[1]C-1'!BJ85</f>
        <v>0</v>
      </c>
      <c r="L75" s="100">
        <f>'[1]C-1'!BK85</f>
        <v>0</v>
      </c>
    </row>
    <row r="76" spans="1:12" x14ac:dyDescent="0.25">
      <c r="A76" s="13" t="s">
        <v>89</v>
      </c>
      <c r="B76" s="51">
        <v>24</v>
      </c>
      <c r="C76" s="51">
        <v>166</v>
      </c>
      <c r="D76" s="51">
        <v>2</v>
      </c>
      <c r="E76" s="51">
        <v>0</v>
      </c>
      <c r="F76" s="51">
        <v>160</v>
      </c>
      <c r="G76" s="51">
        <f t="shared" si="11"/>
        <v>32</v>
      </c>
      <c r="H76" s="51">
        <f>'[1]C-1'!BG86</f>
        <v>32</v>
      </c>
      <c r="I76" s="51">
        <f>'[1]C-1'!BH86</f>
        <v>0</v>
      </c>
      <c r="J76" s="51">
        <f>'[1]C-1'!BI86</f>
        <v>0</v>
      </c>
      <c r="K76" s="51">
        <f>'[1]C-1'!BJ86</f>
        <v>0</v>
      </c>
      <c r="L76" s="100">
        <f>'[1]C-1'!BK86</f>
        <v>0</v>
      </c>
    </row>
    <row r="77" spans="1:12" x14ac:dyDescent="0.25">
      <c r="A77" s="14"/>
      <c r="B77" s="51"/>
      <c r="C77" s="50"/>
      <c r="D77" s="50"/>
      <c r="E77" s="50"/>
      <c r="F77" s="50"/>
      <c r="G77" s="50"/>
      <c r="H77" s="59"/>
      <c r="I77" s="97"/>
      <c r="J77" s="98"/>
      <c r="K77" s="99"/>
      <c r="L77" s="99"/>
    </row>
    <row r="78" spans="1:12" x14ac:dyDescent="0.25">
      <c r="A78" s="12" t="s">
        <v>140</v>
      </c>
      <c r="B78" s="56">
        <f t="shared" ref="B78:L78" si="12">SUM(B79:B92)</f>
        <v>1463</v>
      </c>
      <c r="C78" s="56">
        <f t="shared" si="12"/>
        <v>4328</v>
      </c>
      <c r="D78" s="56">
        <f t="shared" si="12"/>
        <v>70</v>
      </c>
      <c r="E78" s="56">
        <f t="shared" si="12"/>
        <v>26</v>
      </c>
      <c r="F78" s="56">
        <f t="shared" si="12"/>
        <v>4142</v>
      </c>
      <c r="G78" s="55">
        <f t="shared" si="12"/>
        <v>1745</v>
      </c>
      <c r="H78" s="55">
        <f t="shared" si="12"/>
        <v>1725</v>
      </c>
      <c r="I78" s="56">
        <f t="shared" si="12"/>
        <v>3</v>
      </c>
      <c r="J78" s="94">
        <f t="shared" si="12"/>
        <v>1</v>
      </c>
      <c r="K78" s="95">
        <f t="shared" si="12"/>
        <v>0</v>
      </c>
      <c r="L78" s="95">
        <f t="shared" si="12"/>
        <v>16</v>
      </c>
    </row>
    <row r="79" spans="1:12" x14ac:dyDescent="0.25">
      <c r="A79" s="14" t="s">
        <v>91</v>
      </c>
      <c r="B79" s="51">
        <v>325</v>
      </c>
      <c r="C79" s="51">
        <v>1046</v>
      </c>
      <c r="D79" s="51">
        <v>4</v>
      </c>
      <c r="E79" s="51">
        <v>12</v>
      </c>
      <c r="F79" s="51">
        <v>1117</v>
      </c>
      <c r="G79" s="51">
        <f t="shared" ref="G79:G92" si="13">B79+C79+D79+E79-F79</f>
        <v>270</v>
      </c>
      <c r="H79" s="51">
        <f>'[1]C-1'!BG89</f>
        <v>270</v>
      </c>
      <c r="I79" s="51">
        <f>'[1]C-1'!BH89</f>
        <v>0</v>
      </c>
      <c r="J79" s="51">
        <f>'[1]C-1'!BI89</f>
        <v>0</v>
      </c>
      <c r="K79" s="51">
        <f>'[1]C-1'!BJ89</f>
        <v>0</v>
      </c>
      <c r="L79" s="100">
        <f>'[1]C-1'!BK89</f>
        <v>0</v>
      </c>
    </row>
    <row r="80" spans="1:12" x14ac:dyDescent="0.25">
      <c r="A80" s="13" t="s">
        <v>92</v>
      </c>
      <c r="B80" s="51">
        <v>55</v>
      </c>
      <c r="C80" s="51">
        <v>217</v>
      </c>
      <c r="D80" s="51">
        <v>1</v>
      </c>
      <c r="E80" s="51">
        <v>8</v>
      </c>
      <c r="F80" s="51">
        <v>211</v>
      </c>
      <c r="G80" s="51">
        <f t="shared" si="13"/>
        <v>70</v>
      </c>
      <c r="H80" s="51">
        <f>'[1]C-1'!BG90</f>
        <v>69</v>
      </c>
      <c r="I80" s="51">
        <f>'[1]C-1'!BH90</f>
        <v>0</v>
      </c>
      <c r="J80" s="51">
        <f>'[1]C-1'!BI90</f>
        <v>1</v>
      </c>
      <c r="K80" s="51">
        <f>'[1]C-1'!BJ90</f>
        <v>0</v>
      </c>
      <c r="L80" s="100">
        <f>'[1]C-1'!BK90</f>
        <v>0</v>
      </c>
    </row>
    <row r="81" spans="1:12" x14ac:dyDescent="0.25">
      <c r="A81" s="13" t="s">
        <v>93</v>
      </c>
      <c r="B81" s="51">
        <v>47</v>
      </c>
      <c r="C81" s="51">
        <v>64</v>
      </c>
      <c r="D81" s="51">
        <v>5</v>
      </c>
      <c r="E81" s="51">
        <v>0</v>
      </c>
      <c r="F81" s="51">
        <v>69</v>
      </c>
      <c r="G81" s="51">
        <f t="shared" si="13"/>
        <v>47</v>
      </c>
      <c r="H81" s="51">
        <f>'[1]C-1'!BG91</f>
        <v>47</v>
      </c>
      <c r="I81" s="51">
        <f>'[1]C-1'!BH91</f>
        <v>0</v>
      </c>
      <c r="J81" s="51">
        <f>'[1]C-1'!BI91</f>
        <v>0</v>
      </c>
      <c r="K81" s="51">
        <f>'[1]C-1'!BJ91</f>
        <v>0</v>
      </c>
      <c r="L81" s="100">
        <f>'[1]C-1'!BK91</f>
        <v>0</v>
      </c>
    </row>
    <row r="82" spans="1:12" x14ac:dyDescent="0.25">
      <c r="A82" s="13" t="s">
        <v>94</v>
      </c>
      <c r="B82" s="51">
        <v>158</v>
      </c>
      <c r="C82" s="51">
        <v>267</v>
      </c>
      <c r="D82" s="51">
        <v>2</v>
      </c>
      <c r="E82" s="51">
        <v>2</v>
      </c>
      <c r="F82" s="51">
        <v>229</v>
      </c>
      <c r="G82" s="51">
        <f t="shared" si="13"/>
        <v>200</v>
      </c>
      <c r="H82" s="51">
        <f>'[1]C-1'!BG92</f>
        <v>182</v>
      </c>
      <c r="I82" s="51">
        <f>'[1]C-1'!BH92</f>
        <v>3</v>
      </c>
      <c r="J82" s="51">
        <f>'[1]C-1'!BI92</f>
        <v>0</v>
      </c>
      <c r="K82" s="51">
        <f>'[1]C-1'!BJ92</f>
        <v>0</v>
      </c>
      <c r="L82" s="100">
        <f>'[1]C-1'!BK92</f>
        <v>15</v>
      </c>
    </row>
    <row r="83" spans="1:12" x14ac:dyDescent="0.25">
      <c r="A83" s="13" t="s">
        <v>95</v>
      </c>
      <c r="B83" s="51">
        <v>147</v>
      </c>
      <c r="C83" s="51">
        <v>401</v>
      </c>
      <c r="D83" s="51">
        <v>9</v>
      </c>
      <c r="E83" s="51">
        <v>1</v>
      </c>
      <c r="F83" s="51">
        <v>386</v>
      </c>
      <c r="G83" s="51">
        <f t="shared" si="13"/>
        <v>172</v>
      </c>
      <c r="H83" s="51">
        <f>'[1]C-1'!BG93</f>
        <v>172</v>
      </c>
      <c r="I83" s="51">
        <f>'[1]C-1'!BH93</f>
        <v>0</v>
      </c>
      <c r="J83" s="51">
        <f>'[1]C-1'!BI93</f>
        <v>0</v>
      </c>
      <c r="K83" s="51">
        <f>'[1]C-1'!BJ93</f>
        <v>0</v>
      </c>
      <c r="L83" s="100">
        <f>'[1]C-1'!BK93</f>
        <v>0</v>
      </c>
    </row>
    <row r="84" spans="1:12" x14ac:dyDescent="0.25">
      <c r="A84" s="13" t="s">
        <v>96</v>
      </c>
      <c r="B84" s="51">
        <v>112</v>
      </c>
      <c r="C84" s="51">
        <v>179</v>
      </c>
      <c r="D84" s="51">
        <v>12</v>
      </c>
      <c r="E84" s="51">
        <v>0</v>
      </c>
      <c r="F84" s="51">
        <v>204</v>
      </c>
      <c r="G84" s="51">
        <f t="shared" si="13"/>
        <v>99</v>
      </c>
      <c r="H84" s="51">
        <f>'[1]C-1'!BG94</f>
        <v>99</v>
      </c>
      <c r="I84" s="51">
        <f>'[1]C-1'!BH94</f>
        <v>0</v>
      </c>
      <c r="J84" s="51">
        <f>'[1]C-1'!BI94</f>
        <v>0</v>
      </c>
      <c r="K84" s="51">
        <f>'[1]C-1'!BJ94</f>
        <v>0</v>
      </c>
      <c r="L84" s="100">
        <f>'[1]C-1'!BK94</f>
        <v>0</v>
      </c>
    </row>
    <row r="85" spans="1:12" x14ac:dyDescent="0.25">
      <c r="A85" s="13" t="s">
        <v>97</v>
      </c>
      <c r="B85" s="51">
        <v>44</v>
      </c>
      <c r="C85" s="51">
        <v>225</v>
      </c>
      <c r="D85" s="51">
        <v>2</v>
      </c>
      <c r="E85" s="51">
        <v>0</v>
      </c>
      <c r="F85" s="51">
        <v>188</v>
      </c>
      <c r="G85" s="51">
        <f t="shared" si="13"/>
        <v>83</v>
      </c>
      <c r="H85" s="51">
        <f>'[1]C-1'!BG95</f>
        <v>82</v>
      </c>
      <c r="I85" s="51">
        <f>'[1]C-1'!BH95</f>
        <v>0</v>
      </c>
      <c r="J85" s="51">
        <f>'[1]C-1'!BI95</f>
        <v>0</v>
      </c>
      <c r="K85" s="51">
        <f>'[1]C-1'!BJ95</f>
        <v>0</v>
      </c>
      <c r="L85" s="100">
        <f>'[1]C-1'!BK95</f>
        <v>1</v>
      </c>
    </row>
    <row r="86" spans="1:12" x14ac:dyDescent="0.25">
      <c r="A86" s="13" t="s">
        <v>98</v>
      </c>
      <c r="B86" s="51">
        <v>1</v>
      </c>
      <c r="C86" s="51">
        <v>53</v>
      </c>
      <c r="D86" s="51">
        <v>1</v>
      </c>
      <c r="E86" s="51">
        <v>1</v>
      </c>
      <c r="F86" s="51">
        <v>27</v>
      </c>
      <c r="G86" s="51">
        <f t="shared" si="13"/>
        <v>29</v>
      </c>
      <c r="H86" s="51">
        <f>'[1]C-1'!BG96</f>
        <v>29</v>
      </c>
      <c r="I86" s="51">
        <f>'[1]C-1'!BH96</f>
        <v>0</v>
      </c>
      <c r="J86" s="51">
        <f>'[1]C-1'!BI96</f>
        <v>0</v>
      </c>
      <c r="K86" s="51">
        <f>'[1]C-1'!BJ96</f>
        <v>0</v>
      </c>
      <c r="L86" s="100">
        <f>'[1]C-1'!BK96</f>
        <v>0</v>
      </c>
    </row>
    <row r="87" spans="1:12" x14ac:dyDescent="0.25">
      <c r="A87" s="13" t="s">
        <v>101</v>
      </c>
      <c r="B87" s="51">
        <v>118</v>
      </c>
      <c r="C87" s="51">
        <v>401</v>
      </c>
      <c r="D87" s="51">
        <v>3</v>
      </c>
      <c r="E87" s="51">
        <v>0</v>
      </c>
      <c r="F87" s="51">
        <v>244</v>
      </c>
      <c r="G87" s="51">
        <f t="shared" si="13"/>
        <v>278</v>
      </c>
      <c r="H87" s="51">
        <f>'[1]C-1'!BG100</f>
        <v>278</v>
      </c>
      <c r="I87" s="51">
        <f>'[1]C-1'!BH100</f>
        <v>0</v>
      </c>
      <c r="J87" s="51">
        <f>'[1]C-1'!BI100</f>
        <v>0</v>
      </c>
      <c r="K87" s="51">
        <f>'[1]C-1'!BJ100</f>
        <v>0</v>
      </c>
      <c r="L87" s="100">
        <f>'[1]C-1'!BK100</f>
        <v>0</v>
      </c>
    </row>
    <row r="88" spans="1:12" x14ac:dyDescent="0.25">
      <c r="A88" s="13" t="s">
        <v>103</v>
      </c>
      <c r="B88" s="51">
        <v>104</v>
      </c>
      <c r="C88" s="51">
        <v>478</v>
      </c>
      <c r="D88" s="51">
        <v>8</v>
      </c>
      <c r="E88" s="51">
        <v>0</v>
      </c>
      <c r="F88" s="51">
        <v>467</v>
      </c>
      <c r="G88" s="51">
        <f t="shared" si="13"/>
        <v>123</v>
      </c>
      <c r="H88" s="51">
        <f>'[1]C-1'!BG103</f>
        <v>123</v>
      </c>
      <c r="I88" s="51">
        <f>'[1]C-1'!BH103</f>
        <v>0</v>
      </c>
      <c r="J88" s="51">
        <f>'[1]C-1'!BI103</f>
        <v>0</v>
      </c>
      <c r="K88" s="51">
        <f>'[1]C-1'!BJ103</f>
        <v>0</v>
      </c>
      <c r="L88" s="100">
        <f>'[1]C-1'!BK103</f>
        <v>0</v>
      </c>
    </row>
    <row r="89" spans="1:12" x14ac:dyDescent="0.25">
      <c r="A89" s="13" t="s">
        <v>104</v>
      </c>
      <c r="B89" s="51">
        <v>133</v>
      </c>
      <c r="C89" s="51">
        <v>368</v>
      </c>
      <c r="D89" s="51">
        <v>13</v>
      </c>
      <c r="E89" s="51">
        <v>0</v>
      </c>
      <c r="F89" s="51">
        <v>338</v>
      </c>
      <c r="G89" s="51">
        <f t="shared" si="13"/>
        <v>176</v>
      </c>
      <c r="H89" s="51">
        <f>'[1]C-1'!BG104</f>
        <v>176</v>
      </c>
      <c r="I89" s="51">
        <f>'[1]C-1'!BH104</f>
        <v>0</v>
      </c>
      <c r="J89" s="51">
        <f>'[1]C-1'!BI104</f>
        <v>0</v>
      </c>
      <c r="K89" s="51">
        <f>'[1]C-1'!BJ104</f>
        <v>0</v>
      </c>
      <c r="L89" s="100">
        <f>'[1]C-1'!BK104</f>
        <v>0</v>
      </c>
    </row>
    <row r="90" spans="1:12" x14ac:dyDescent="0.25">
      <c r="A90" s="13" t="s">
        <v>105</v>
      </c>
      <c r="B90" s="51">
        <v>105</v>
      </c>
      <c r="C90" s="51">
        <v>248</v>
      </c>
      <c r="D90" s="51">
        <v>1</v>
      </c>
      <c r="E90" s="51">
        <v>0</v>
      </c>
      <c r="F90" s="51">
        <v>274</v>
      </c>
      <c r="G90" s="51">
        <f t="shared" si="13"/>
        <v>80</v>
      </c>
      <c r="H90" s="51">
        <f>'[1]C-1'!BG105</f>
        <v>80</v>
      </c>
      <c r="I90" s="51">
        <f>'[1]C-1'!BH105</f>
        <v>0</v>
      </c>
      <c r="J90" s="51">
        <f>'[1]C-1'!BI105</f>
        <v>0</v>
      </c>
      <c r="K90" s="51">
        <f>'[1]C-1'!BJ105</f>
        <v>0</v>
      </c>
      <c r="L90" s="100">
        <f>'[1]C-1'!BK105</f>
        <v>0</v>
      </c>
    </row>
    <row r="91" spans="1:12" x14ac:dyDescent="0.25">
      <c r="A91" s="13" t="s">
        <v>106</v>
      </c>
      <c r="B91" s="51">
        <v>76</v>
      </c>
      <c r="C91" s="51">
        <v>263</v>
      </c>
      <c r="D91" s="51">
        <v>6</v>
      </c>
      <c r="E91" s="51">
        <v>2</v>
      </c>
      <c r="F91" s="51">
        <v>275</v>
      </c>
      <c r="G91" s="51">
        <f t="shared" si="13"/>
        <v>72</v>
      </c>
      <c r="H91" s="51">
        <f>'[1]C-1'!BG106</f>
        <v>72</v>
      </c>
      <c r="I91" s="51">
        <f>'[1]C-1'!BH106</f>
        <v>0</v>
      </c>
      <c r="J91" s="51">
        <f>'[1]C-1'!BI106</f>
        <v>0</v>
      </c>
      <c r="K91" s="51">
        <f>'[1]C-1'!BJ106</f>
        <v>0</v>
      </c>
      <c r="L91" s="100">
        <f>'[1]C-1'!BK106</f>
        <v>0</v>
      </c>
    </row>
    <row r="92" spans="1:12" x14ac:dyDescent="0.25">
      <c r="A92" s="13" t="s">
        <v>141</v>
      </c>
      <c r="B92" s="51">
        <v>38</v>
      </c>
      <c r="C92" s="51">
        <v>118</v>
      </c>
      <c r="D92" s="51">
        <v>3</v>
      </c>
      <c r="E92" s="51">
        <v>0</v>
      </c>
      <c r="F92" s="51">
        <v>113</v>
      </c>
      <c r="G92" s="51">
        <f t="shared" si="13"/>
        <v>46</v>
      </c>
      <c r="H92" s="51">
        <f>'[1]C-1'!BG107</f>
        <v>46</v>
      </c>
      <c r="I92" s="51">
        <f>'[1]C-1'!BH107</f>
        <v>0</v>
      </c>
      <c r="J92" s="51">
        <f>'[1]C-1'!BI107</f>
        <v>0</v>
      </c>
      <c r="K92" s="51">
        <f>'[1]C-1'!BJ107</f>
        <v>0</v>
      </c>
      <c r="L92" s="100">
        <f>'[1]C-1'!BK107</f>
        <v>0</v>
      </c>
    </row>
    <row r="93" spans="1:12" x14ac:dyDescent="0.25">
      <c r="A93" s="12"/>
      <c r="B93" s="51"/>
      <c r="C93" s="50"/>
      <c r="D93" s="50"/>
      <c r="E93" s="50"/>
      <c r="F93" s="50"/>
      <c r="G93" s="50"/>
      <c r="H93" s="59"/>
      <c r="I93" s="97"/>
      <c r="J93" s="98"/>
      <c r="K93" s="99"/>
      <c r="L93" s="99"/>
    </row>
    <row r="94" spans="1:12" x14ac:dyDescent="0.25">
      <c r="A94" s="12" t="s">
        <v>142</v>
      </c>
      <c r="B94" s="101">
        <f t="shared" ref="B94:L94" si="14">SUM(B95:B100)</f>
        <v>2452</v>
      </c>
      <c r="C94" s="101">
        <f t="shared" si="14"/>
        <v>3837</v>
      </c>
      <c r="D94" s="101">
        <f t="shared" si="14"/>
        <v>80</v>
      </c>
      <c r="E94" s="101">
        <f t="shared" si="14"/>
        <v>18</v>
      </c>
      <c r="F94" s="101">
        <f t="shared" si="14"/>
        <v>3890</v>
      </c>
      <c r="G94" s="101">
        <f t="shared" si="14"/>
        <v>2497</v>
      </c>
      <c r="H94" s="101">
        <f t="shared" si="14"/>
        <v>2454</v>
      </c>
      <c r="I94" s="101">
        <f t="shared" si="14"/>
        <v>2</v>
      </c>
      <c r="J94" s="102">
        <f t="shared" si="14"/>
        <v>13</v>
      </c>
      <c r="K94" s="102">
        <f t="shared" si="14"/>
        <v>28</v>
      </c>
      <c r="L94" s="108">
        <f t="shared" si="14"/>
        <v>0</v>
      </c>
    </row>
    <row r="95" spans="1:12" x14ac:dyDescent="0.25">
      <c r="A95" s="13" t="s">
        <v>109</v>
      </c>
      <c r="B95" s="51">
        <v>655</v>
      </c>
      <c r="C95" s="51">
        <v>1166</v>
      </c>
      <c r="D95" s="51">
        <v>10</v>
      </c>
      <c r="E95" s="51">
        <v>3</v>
      </c>
      <c r="F95" s="51">
        <v>1324</v>
      </c>
      <c r="G95" s="51">
        <f t="shared" ref="G95:G100" si="15">B95+C95+D95+E95-F95</f>
        <v>510</v>
      </c>
      <c r="H95" s="51">
        <f>'[1]C-1'!BG110</f>
        <v>498</v>
      </c>
      <c r="I95" s="51">
        <f>'[1]C-1'!BH110</f>
        <v>0</v>
      </c>
      <c r="J95" s="51">
        <f>'[1]C-1'!BI110</f>
        <v>12</v>
      </c>
      <c r="K95" s="51">
        <f>'[1]C-1'!BJ110</f>
        <v>0</v>
      </c>
      <c r="L95" s="100">
        <f>'[1]C-1'!BK110</f>
        <v>0</v>
      </c>
    </row>
    <row r="96" spans="1:12" x14ac:dyDescent="0.25">
      <c r="A96" s="13" t="s">
        <v>110</v>
      </c>
      <c r="B96" s="51">
        <v>257</v>
      </c>
      <c r="C96" s="51">
        <v>394</v>
      </c>
      <c r="D96" s="51">
        <v>2</v>
      </c>
      <c r="E96" s="51">
        <v>2</v>
      </c>
      <c r="F96" s="51">
        <v>292</v>
      </c>
      <c r="G96" s="51">
        <f t="shared" si="15"/>
        <v>363</v>
      </c>
      <c r="H96" s="51">
        <f>'[1]C-1'!BG111</f>
        <v>361</v>
      </c>
      <c r="I96" s="51">
        <f>'[1]C-1'!BH111</f>
        <v>0</v>
      </c>
      <c r="J96" s="51">
        <f>'[1]C-1'!BI111</f>
        <v>1</v>
      </c>
      <c r="K96" s="51">
        <f>'[1]C-1'!BJ111</f>
        <v>1</v>
      </c>
      <c r="L96" s="100">
        <f>'[1]C-1'!BK111</f>
        <v>0</v>
      </c>
    </row>
    <row r="97" spans="1:12" x14ac:dyDescent="0.25">
      <c r="A97" s="13" t="s">
        <v>111</v>
      </c>
      <c r="B97" s="51">
        <v>312</v>
      </c>
      <c r="C97" s="51">
        <v>434</v>
      </c>
      <c r="D97" s="51">
        <v>3</v>
      </c>
      <c r="E97" s="51">
        <v>1</v>
      </c>
      <c r="F97" s="51">
        <v>400</v>
      </c>
      <c r="G97" s="51">
        <f t="shared" si="15"/>
        <v>350</v>
      </c>
      <c r="H97" s="51">
        <f>'[1]C-1'!BG112</f>
        <v>348</v>
      </c>
      <c r="I97" s="51">
        <f>'[1]C-1'!BH112</f>
        <v>2</v>
      </c>
      <c r="J97" s="51">
        <f>'[1]C-1'!BI112</f>
        <v>0</v>
      </c>
      <c r="K97" s="51">
        <f>'[1]C-1'!BJ112</f>
        <v>0</v>
      </c>
      <c r="L97" s="100">
        <f>'[1]C-1'!BK112</f>
        <v>0</v>
      </c>
    </row>
    <row r="98" spans="1:12" x14ac:dyDescent="0.25">
      <c r="A98" s="13" t="s">
        <v>113</v>
      </c>
      <c r="B98" s="51">
        <v>714</v>
      </c>
      <c r="C98" s="51">
        <v>889</v>
      </c>
      <c r="D98" s="51">
        <v>19</v>
      </c>
      <c r="E98" s="51">
        <v>8</v>
      </c>
      <c r="F98" s="51">
        <v>666</v>
      </c>
      <c r="G98" s="51">
        <f t="shared" si="15"/>
        <v>964</v>
      </c>
      <c r="H98" s="51">
        <f>'[1]C-1'!BG115</f>
        <v>958</v>
      </c>
      <c r="I98" s="51">
        <f>'[1]C-1'!BH115</f>
        <v>0</v>
      </c>
      <c r="J98" s="51">
        <f>'[1]C-1'!BI115</f>
        <v>0</v>
      </c>
      <c r="K98" s="51">
        <f>'[1]C-1'!BJ115</f>
        <v>6</v>
      </c>
      <c r="L98" s="100">
        <f>'[1]C-1'!BK115</f>
        <v>0</v>
      </c>
    </row>
    <row r="99" spans="1:12" x14ac:dyDescent="0.25">
      <c r="A99" s="13" t="s">
        <v>114</v>
      </c>
      <c r="B99" s="51">
        <v>248</v>
      </c>
      <c r="C99" s="51">
        <v>383</v>
      </c>
      <c r="D99" s="51">
        <v>29</v>
      </c>
      <c r="E99" s="51">
        <v>1</v>
      </c>
      <c r="F99" s="51">
        <v>495</v>
      </c>
      <c r="G99" s="51">
        <f t="shared" si="15"/>
        <v>166</v>
      </c>
      <c r="H99" s="51">
        <f>'[1]C-1'!BG116</f>
        <v>145</v>
      </c>
      <c r="I99" s="51">
        <f>'[1]C-1'!BH116</f>
        <v>0</v>
      </c>
      <c r="J99" s="51">
        <f>'[1]C-1'!BI116</f>
        <v>0</v>
      </c>
      <c r="K99" s="51">
        <f>'[1]C-1'!BJ116</f>
        <v>21</v>
      </c>
      <c r="L99" s="100">
        <f>'[1]C-1'!BK116</f>
        <v>0</v>
      </c>
    </row>
    <row r="100" spans="1:12" x14ac:dyDescent="0.25">
      <c r="A100" s="13" t="s">
        <v>115</v>
      </c>
      <c r="B100" s="51">
        <v>266</v>
      </c>
      <c r="C100" s="51">
        <v>571</v>
      </c>
      <c r="D100" s="51">
        <v>17</v>
      </c>
      <c r="E100" s="51">
        <v>3</v>
      </c>
      <c r="F100" s="51">
        <v>713</v>
      </c>
      <c r="G100" s="51">
        <f t="shared" si="15"/>
        <v>144</v>
      </c>
      <c r="H100" s="51">
        <f>'[1]C-1'!BG117</f>
        <v>144</v>
      </c>
      <c r="I100" s="51">
        <f>'[1]C-1'!BH117</f>
        <v>0</v>
      </c>
      <c r="J100" s="51">
        <f>'[1]C-1'!BI117</f>
        <v>0</v>
      </c>
      <c r="K100" s="51">
        <f>'[1]C-1'!BJ117</f>
        <v>0</v>
      </c>
      <c r="L100" s="100">
        <f>'[1]C-1'!BK117</f>
        <v>0</v>
      </c>
    </row>
    <row r="101" spans="1:12" x14ac:dyDescent="0.25">
      <c r="A101" s="16"/>
      <c r="B101" s="103"/>
      <c r="C101" s="60"/>
      <c r="D101" s="60"/>
      <c r="E101" s="60"/>
      <c r="F101" s="60"/>
      <c r="G101" s="60"/>
      <c r="H101" s="104"/>
      <c r="I101" s="61"/>
      <c r="J101" s="105"/>
      <c r="K101" s="106"/>
      <c r="L101" s="106"/>
    </row>
    <row r="102" spans="1:12" x14ac:dyDescent="0.25">
      <c r="A102" s="47" t="s">
        <v>116</v>
      </c>
      <c r="B102" s="3"/>
      <c r="C102" s="3"/>
      <c r="D102" s="3"/>
      <c r="E102" s="3"/>
      <c r="F102" s="3"/>
      <c r="G102" s="3"/>
      <c r="H102" s="62"/>
      <c r="J102" s="62"/>
    </row>
    <row r="103" spans="1:12" hidden="1" x14ac:dyDescent="0.25">
      <c r="A103" s="5"/>
      <c r="B103" s="5"/>
      <c r="C103" s="5"/>
      <c r="D103" s="5"/>
      <c r="E103" s="5"/>
      <c r="F103" s="5"/>
      <c r="G103" s="5"/>
    </row>
    <row r="104" spans="1:12" hidden="1" x14ac:dyDescent="0.25">
      <c r="A104" s="5"/>
      <c r="B104" s="5"/>
      <c r="C104" s="5"/>
      <c r="D104" s="5"/>
      <c r="E104" s="5"/>
      <c r="F104" s="5"/>
      <c r="G104" s="5"/>
    </row>
  </sheetData>
  <mergeCells count="11">
    <mergeCell ref="H7:L7"/>
    <mergeCell ref="A3:K3"/>
    <mergeCell ref="A4:K4"/>
    <mergeCell ref="A5:K5"/>
    <mergeCell ref="A7:A8"/>
    <mergeCell ref="B7:B8"/>
    <mergeCell ref="C7:C8"/>
    <mergeCell ref="D7:D8"/>
    <mergeCell ref="E7:E8"/>
    <mergeCell ref="F7:F8"/>
    <mergeCell ref="G7:G8"/>
  </mergeCells>
  <dataValidations count="1">
    <dataValidation type="whole" operator="equal" allowBlank="1" showInputMessage="1" showErrorMessage="1" errorTitle="Error" error="El balance en Materia Contravencional no coincide con el dato indicado." sqref="B28 B55 B63" xr:uid="{00000000-0002-0000-0300-000000000000}">
      <formula1>"#ref!"+"#ref!"+"#ref!"-"#ref!"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4"/>
  <sheetViews>
    <sheetView workbookViewId="0">
      <selection activeCell="A83" sqref="A83"/>
    </sheetView>
  </sheetViews>
  <sheetFormatPr baseColWidth="10" defaultColWidth="0" defaultRowHeight="15.75" zeroHeight="1" x14ac:dyDescent="0.25"/>
  <cols>
    <col min="1" max="1" width="74.5703125" style="1" customWidth="1"/>
    <col min="2" max="2" width="8.5703125" style="1" bestFit="1" customWidth="1"/>
    <col min="3" max="3" width="11.5703125" style="1" customWidth="1"/>
    <col min="4" max="4" width="9.7109375" style="1" bestFit="1" customWidth="1"/>
    <col min="5" max="5" width="11.140625" style="1" bestFit="1" customWidth="1"/>
    <col min="6" max="6" width="0" style="48" hidden="1" customWidth="1"/>
    <col min="7" max="16384" width="11.42578125" style="1" hidden="1"/>
  </cols>
  <sheetData>
    <row r="1" spans="1:5" x14ac:dyDescent="0.25">
      <c r="A1" s="17" t="s">
        <v>143</v>
      </c>
      <c r="B1" s="110"/>
      <c r="C1" s="110"/>
      <c r="D1" s="110"/>
      <c r="E1" s="110"/>
    </row>
    <row r="2" spans="1:5" x14ac:dyDescent="0.25">
      <c r="A2" s="21"/>
      <c r="B2" s="110"/>
      <c r="C2" s="110"/>
      <c r="D2" s="110"/>
      <c r="E2" s="110"/>
    </row>
    <row r="3" spans="1:5" x14ac:dyDescent="0.25">
      <c r="A3" s="184" t="s">
        <v>120</v>
      </c>
      <c r="B3" s="184"/>
      <c r="C3" s="184"/>
      <c r="D3" s="184"/>
      <c r="E3" s="184"/>
    </row>
    <row r="4" spans="1:5" x14ac:dyDescent="0.25">
      <c r="A4" s="193" t="s">
        <v>129</v>
      </c>
      <c r="B4" s="193"/>
      <c r="C4" s="193"/>
      <c r="D4" s="193"/>
      <c r="E4" s="193"/>
    </row>
    <row r="5" spans="1:5" x14ac:dyDescent="0.25">
      <c r="A5" s="193" t="s">
        <v>130</v>
      </c>
      <c r="B5" s="193"/>
      <c r="C5" s="193"/>
      <c r="D5" s="193"/>
      <c r="E5" s="193"/>
    </row>
    <row r="6" spans="1:5" x14ac:dyDescent="0.25">
      <c r="A6" s="23"/>
      <c r="B6" s="110"/>
      <c r="C6" s="110"/>
      <c r="D6" s="110"/>
      <c r="E6" s="110"/>
    </row>
    <row r="7" spans="1:5" x14ac:dyDescent="0.25">
      <c r="A7" s="179" t="s">
        <v>131</v>
      </c>
      <c r="B7" s="185" t="s">
        <v>24</v>
      </c>
      <c r="C7" s="177" t="s">
        <v>122</v>
      </c>
      <c r="D7" s="177"/>
      <c r="E7" s="177"/>
    </row>
    <row r="8" spans="1:5" ht="18.75" x14ac:dyDescent="0.25">
      <c r="A8" s="179"/>
      <c r="B8" s="185"/>
      <c r="C8" s="64" t="s">
        <v>123</v>
      </c>
      <c r="D8" s="65" t="s">
        <v>124</v>
      </c>
      <c r="E8" s="66" t="s">
        <v>127</v>
      </c>
    </row>
    <row r="9" spans="1:5" x14ac:dyDescent="0.25">
      <c r="A9" s="27"/>
      <c r="B9" s="109"/>
      <c r="C9" s="109"/>
      <c r="D9" s="109"/>
      <c r="E9" s="116"/>
    </row>
    <row r="10" spans="1:5" x14ac:dyDescent="0.25">
      <c r="A10" s="30" t="s">
        <v>24</v>
      </c>
      <c r="B10" s="111">
        <f>+B12+B29+B47+B56+B64+B78+B94</f>
        <v>23217</v>
      </c>
      <c r="C10" s="111">
        <f>+C12+C29+C47+C56+C64+C78+C94</f>
        <v>22409</v>
      </c>
      <c r="D10" s="111">
        <f>+D12+D29+D47+D56+D64+D78+D94</f>
        <v>781</v>
      </c>
      <c r="E10" s="31">
        <f>+E12+E29+E47+E56+E64+E78+E94</f>
        <v>27</v>
      </c>
    </row>
    <row r="11" spans="1:5" x14ac:dyDescent="0.25">
      <c r="A11" s="32"/>
      <c r="B11" s="41"/>
      <c r="C11" s="33"/>
      <c r="D11" s="33"/>
      <c r="E11" s="34"/>
    </row>
    <row r="12" spans="1:5" x14ac:dyDescent="0.25">
      <c r="A12" s="35" t="s">
        <v>134</v>
      </c>
      <c r="B12" s="112">
        <f>SUM(B13:B27)</f>
        <v>11319</v>
      </c>
      <c r="C12" s="112">
        <f>SUM(C13:C27)</f>
        <v>11071</v>
      </c>
      <c r="D12" s="112">
        <f>SUM(D13:D27)</f>
        <v>248</v>
      </c>
      <c r="E12" s="113">
        <f>SUM(E13:E27)</f>
        <v>0</v>
      </c>
    </row>
    <row r="13" spans="1:5" x14ac:dyDescent="0.25">
      <c r="A13" s="36" t="s">
        <v>26</v>
      </c>
      <c r="B13" s="37">
        <f t="shared" ref="B13:B27" si="0">SUM(C13:E13)</f>
        <v>4687</v>
      </c>
      <c r="C13" s="37">
        <f>'[1]C-2'!U14</f>
        <v>4666</v>
      </c>
      <c r="D13" s="37">
        <f>'[1]C-2'!V14</f>
        <v>21</v>
      </c>
      <c r="E13" s="39">
        <f>'[1]C-2'!W14</f>
        <v>0</v>
      </c>
    </row>
    <row r="14" spans="1:5" x14ac:dyDescent="0.25">
      <c r="A14" s="36" t="s">
        <v>27</v>
      </c>
      <c r="B14" s="37">
        <f t="shared" si="0"/>
        <v>814</v>
      </c>
      <c r="C14" s="37">
        <f>'[1]C-2'!U15</f>
        <v>808</v>
      </c>
      <c r="D14" s="37">
        <f>'[1]C-2'!V15</f>
        <v>6</v>
      </c>
      <c r="E14" s="39">
        <f>'[1]C-2'!W15</f>
        <v>0</v>
      </c>
    </row>
    <row r="15" spans="1:5" x14ac:dyDescent="0.25">
      <c r="A15" s="36" t="s">
        <v>28</v>
      </c>
      <c r="B15" s="37">
        <f t="shared" si="0"/>
        <v>207</v>
      </c>
      <c r="C15" s="37">
        <f>'[1]C-2'!U16</f>
        <v>207</v>
      </c>
      <c r="D15" s="37">
        <f>'[1]C-2'!V16</f>
        <v>0</v>
      </c>
      <c r="E15" s="39">
        <f>'[1]C-2'!W16</f>
        <v>0</v>
      </c>
    </row>
    <row r="16" spans="1:5" x14ac:dyDescent="0.25">
      <c r="A16" s="36" t="s">
        <v>29</v>
      </c>
      <c r="B16" s="37">
        <f t="shared" si="0"/>
        <v>402</v>
      </c>
      <c r="C16" s="37">
        <f>'[1]C-2'!U17</f>
        <v>399</v>
      </c>
      <c r="D16" s="37">
        <f>'[1]C-2'!V17</f>
        <v>3</v>
      </c>
      <c r="E16" s="39">
        <f>'[1]C-2'!W17</f>
        <v>0</v>
      </c>
    </row>
    <row r="17" spans="1:5" x14ac:dyDescent="0.25">
      <c r="A17" s="36" t="s">
        <v>30</v>
      </c>
      <c r="B17" s="37">
        <f t="shared" si="0"/>
        <v>28</v>
      </c>
      <c r="C17" s="37">
        <f>'[1]C-2'!U18</f>
        <v>27</v>
      </c>
      <c r="D17" s="37">
        <f>'[1]C-2'!V18</f>
        <v>1</v>
      </c>
      <c r="E17" s="39">
        <f>'[1]C-2'!W18</f>
        <v>0</v>
      </c>
    </row>
    <row r="18" spans="1:5" x14ac:dyDescent="0.25">
      <c r="A18" s="36" t="s">
        <v>31</v>
      </c>
      <c r="B18" s="37">
        <f t="shared" si="0"/>
        <v>279</v>
      </c>
      <c r="C18" s="37">
        <f>'[1]C-2'!U19</f>
        <v>279</v>
      </c>
      <c r="D18" s="37">
        <f>'[1]C-2'!V19</f>
        <v>0</v>
      </c>
      <c r="E18" s="39">
        <f>'[1]C-2'!W19</f>
        <v>0</v>
      </c>
    </row>
    <row r="19" spans="1:5" x14ac:dyDescent="0.25">
      <c r="A19" s="36" t="s">
        <v>32</v>
      </c>
      <c r="B19" s="37">
        <f t="shared" si="0"/>
        <v>61</v>
      </c>
      <c r="C19" s="37">
        <f>'[1]C-2'!U20</f>
        <v>61</v>
      </c>
      <c r="D19" s="37">
        <f>'[1]C-2'!V20</f>
        <v>0</v>
      </c>
      <c r="E19" s="39">
        <f>'[1]C-2'!W20</f>
        <v>0</v>
      </c>
    </row>
    <row r="20" spans="1:5" x14ac:dyDescent="0.25">
      <c r="A20" s="36" t="s">
        <v>34</v>
      </c>
      <c r="B20" s="37">
        <f t="shared" si="0"/>
        <v>1743</v>
      </c>
      <c r="C20" s="37">
        <f>'[1]C-2'!U23</f>
        <v>1743</v>
      </c>
      <c r="D20" s="37">
        <f>'[1]C-2'!V23</f>
        <v>0</v>
      </c>
      <c r="E20" s="39">
        <f>'[1]C-2'!W23</f>
        <v>0</v>
      </c>
    </row>
    <row r="21" spans="1:5" x14ac:dyDescent="0.25">
      <c r="A21" s="40" t="s">
        <v>36</v>
      </c>
      <c r="B21" s="37">
        <f t="shared" si="0"/>
        <v>1469</v>
      </c>
      <c r="C21" s="37">
        <f>'[1]C-2'!U26</f>
        <v>1275</v>
      </c>
      <c r="D21" s="37">
        <f>'[1]C-2'!V26</f>
        <v>194</v>
      </c>
      <c r="E21" s="39">
        <f>'[1]C-2'!W26</f>
        <v>0</v>
      </c>
    </row>
    <row r="22" spans="1:5" x14ac:dyDescent="0.25">
      <c r="A22" s="36" t="s">
        <v>37</v>
      </c>
      <c r="B22" s="37">
        <f t="shared" si="0"/>
        <v>255</v>
      </c>
      <c r="C22" s="37">
        <f>'[1]C-2'!U27</f>
        <v>250</v>
      </c>
      <c r="D22" s="37">
        <f>'[1]C-2'!V27</f>
        <v>5</v>
      </c>
      <c r="E22" s="39">
        <f>'[1]C-2'!W27</f>
        <v>0</v>
      </c>
    </row>
    <row r="23" spans="1:5" x14ac:dyDescent="0.25">
      <c r="A23" s="36" t="s">
        <v>38</v>
      </c>
      <c r="B23" s="37">
        <f t="shared" si="0"/>
        <v>100</v>
      </c>
      <c r="C23" s="37">
        <f>'[1]C-2'!U28</f>
        <v>99</v>
      </c>
      <c r="D23" s="37">
        <f>'[1]C-2'!V28</f>
        <v>1</v>
      </c>
      <c r="E23" s="39">
        <f>'[1]C-2'!W28</f>
        <v>0</v>
      </c>
    </row>
    <row r="24" spans="1:5" x14ac:dyDescent="0.25">
      <c r="A24" s="36" t="s">
        <v>39</v>
      </c>
      <c r="B24" s="37">
        <f>SUM(C24:E24)</f>
        <v>167</v>
      </c>
      <c r="C24" s="37">
        <f>'[1]C-2'!U29</f>
        <v>167</v>
      </c>
      <c r="D24" s="37">
        <f>'[1]C-2'!V29</f>
        <v>0</v>
      </c>
      <c r="E24" s="39">
        <f>'[1]C-2'!W29</f>
        <v>0</v>
      </c>
    </row>
    <row r="25" spans="1:5" x14ac:dyDescent="0.25">
      <c r="A25" s="36" t="s">
        <v>40</v>
      </c>
      <c r="B25" s="37">
        <f t="shared" si="0"/>
        <v>440</v>
      </c>
      <c r="C25" s="37">
        <f>'[1]C-2'!U30</f>
        <v>431</v>
      </c>
      <c r="D25" s="37">
        <f>'[1]C-2'!V30</f>
        <v>9</v>
      </c>
      <c r="E25" s="39">
        <f>'[1]C-2'!W30</f>
        <v>0</v>
      </c>
    </row>
    <row r="26" spans="1:5" x14ac:dyDescent="0.25">
      <c r="A26" s="36" t="s">
        <v>41</v>
      </c>
      <c r="B26" s="37">
        <f t="shared" si="0"/>
        <v>86</v>
      </c>
      <c r="C26" s="37">
        <f>'[1]C-2'!U31</f>
        <v>78</v>
      </c>
      <c r="D26" s="37">
        <f>'[1]C-2'!V31</f>
        <v>8</v>
      </c>
      <c r="E26" s="39">
        <f>'[1]C-2'!W31</f>
        <v>0</v>
      </c>
    </row>
    <row r="27" spans="1:5" x14ac:dyDescent="0.25">
      <c r="A27" s="36" t="s">
        <v>100</v>
      </c>
      <c r="B27" s="37">
        <f t="shared" si="0"/>
        <v>581</v>
      </c>
      <c r="C27" s="37">
        <f>'[1]C-2'!U99</f>
        <v>581</v>
      </c>
      <c r="D27" s="37">
        <f>'[1]C-2'!U32</f>
        <v>0</v>
      </c>
      <c r="E27" s="39">
        <f>'[1]C-2'!V32</f>
        <v>0</v>
      </c>
    </row>
    <row r="28" spans="1:5" x14ac:dyDescent="0.25">
      <c r="A28" s="40"/>
      <c r="B28" s="41"/>
      <c r="C28" s="41"/>
      <c r="D28" s="41"/>
      <c r="E28" s="42"/>
    </row>
    <row r="29" spans="1:5" x14ac:dyDescent="0.25">
      <c r="A29" s="35" t="s">
        <v>135</v>
      </c>
      <c r="B29" s="112">
        <f>SUM(B30:B45)</f>
        <v>2344</v>
      </c>
      <c r="C29" s="112">
        <f>SUM(C30:C45)</f>
        <v>2280</v>
      </c>
      <c r="D29" s="112">
        <f>SUM(D30:D45)</f>
        <v>64</v>
      </c>
      <c r="E29" s="113">
        <f>SUM(E30:E45)</f>
        <v>0</v>
      </c>
    </row>
    <row r="30" spans="1:5" x14ac:dyDescent="0.25">
      <c r="A30" s="36" t="s">
        <v>43</v>
      </c>
      <c r="B30" s="37">
        <f t="shared" ref="B30:B45" si="1">SUM(C30:E30)</f>
        <v>160</v>
      </c>
      <c r="C30" s="37">
        <f>'[1]C-2'!U34</f>
        <v>160</v>
      </c>
      <c r="D30" s="37">
        <f>'[1]C-2'!V34</f>
        <v>0</v>
      </c>
      <c r="E30" s="39">
        <f>'[1]C-2'!W34</f>
        <v>0</v>
      </c>
    </row>
    <row r="31" spans="1:5" x14ac:dyDescent="0.25">
      <c r="A31" s="36" t="s">
        <v>44</v>
      </c>
      <c r="B31" s="37">
        <f t="shared" si="1"/>
        <v>62</v>
      </c>
      <c r="C31" s="37">
        <f>'[1]C-2'!U35</f>
        <v>61</v>
      </c>
      <c r="D31" s="37">
        <f>'[1]C-2'!V35</f>
        <v>1</v>
      </c>
      <c r="E31" s="39">
        <f>'[1]C-2'!W35</f>
        <v>0</v>
      </c>
    </row>
    <row r="32" spans="1:5" x14ac:dyDescent="0.25">
      <c r="A32" s="36" t="s">
        <v>45</v>
      </c>
      <c r="B32" s="37">
        <f t="shared" si="1"/>
        <v>157</v>
      </c>
      <c r="C32" s="37">
        <f>'[1]C-2'!U36</f>
        <v>157</v>
      </c>
      <c r="D32" s="37">
        <f>'[1]C-2'!V36</f>
        <v>0</v>
      </c>
      <c r="E32" s="39">
        <f>'[1]C-2'!W36</f>
        <v>0</v>
      </c>
    </row>
    <row r="33" spans="1:5" x14ac:dyDescent="0.25">
      <c r="A33" s="36" t="s">
        <v>46</v>
      </c>
      <c r="B33" s="37">
        <f t="shared" si="1"/>
        <v>18</v>
      </c>
      <c r="C33" s="37">
        <f>'[1]C-2'!U37</f>
        <v>18</v>
      </c>
      <c r="D33" s="37">
        <f>'[1]C-2'!V37</f>
        <v>0</v>
      </c>
      <c r="E33" s="39">
        <f>'[1]C-2'!W37</f>
        <v>0</v>
      </c>
    </row>
    <row r="34" spans="1:5" x14ac:dyDescent="0.25">
      <c r="A34" s="36" t="s">
        <v>47</v>
      </c>
      <c r="B34" s="37">
        <f t="shared" si="1"/>
        <v>79</v>
      </c>
      <c r="C34" s="37">
        <f>'[1]C-2'!U38</f>
        <v>68</v>
      </c>
      <c r="D34" s="37">
        <f>'[1]C-2'!V38</f>
        <v>11</v>
      </c>
      <c r="E34" s="39">
        <f>'[1]C-2'!W38</f>
        <v>0</v>
      </c>
    </row>
    <row r="35" spans="1:5" x14ac:dyDescent="0.25">
      <c r="A35" s="36" t="s">
        <v>49</v>
      </c>
      <c r="B35" s="37">
        <f t="shared" si="1"/>
        <v>462</v>
      </c>
      <c r="C35" s="37">
        <f>'[1]C-2'!U41</f>
        <v>460</v>
      </c>
      <c r="D35" s="37">
        <f>'[1]C-2'!V41</f>
        <v>2</v>
      </c>
      <c r="E35" s="39">
        <f>'[1]C-2'!W41</f>
        <v>0</v>
      </c>
    </row>
    <row r="36" spans="1:5" x14ac:dyDescent="0.25">
      <c r="A36" s="36" t="s">
        <v>50</v>
      </c>
      <c r="B36" s="37">
        <f t="shared" si="1"/>
        <v>250</v>
      </c>
      <c r="C36" s="37">
        <f>'[1]C-2'!U42</f>
        <v>231</v>
      </c>
      <c r="D36" s="37">
        <f>'[1]C-2'!V42</f>
        <v>19</v>
      </c>
      <c r="E36" s="39">
        <f>'[1]C-2'!W42</f>
        <v>0</v>
      </c>
    </row>
    <row r="37" spans="1:5" x14ac:dyDescent="0.25">
      <c r="A37" s="36" t="s">
        <v>51</v>
      </c>
      <c r="B37" s="37">
        <f t="shared" si="1"/>
        <v>148</v>
      </c>
      <c r="C37" s="37">
        <f>'[1]C-2'!U43</f>
        <v>148</v>
      </c>
      <c r="D37" s="37">
        <f>'[1]C-2'!V43</f>
        <v>0</v>
      </c>
      <c r="E37" s="39">
        <f>'[1]C-2'!W43</f>
        <v>0</v>
      </c>
    </row>
    <row r="38" spans="1:5" x14ac:dyDescent="0.25">
      <c r="A38" s="36" t="s">
        <v>52</v>
      </c>
      <c r="B38" s="37">
        <f t="shared" si="1"/>
        <v>51</v>
      </c>
      <c r="C38" s="37">
        <f>'[1]C-2'!U44</f>
        <v>50</v>
      </c>
      <c r="D38" s="37">
        <f>'[1]C-2'!V44</f>
        <v>1</v>
      </c>
      <c r="E38" s="39">
        <f>'[1]C-2'!W44</f>
        <v>0</v>
      </c>
    </row>
    <row r="39" spans="1:5" x14ac:dyDescent="0.25">
      <c r="A39" s="36" t="s">
        <v>53</v>
      </c>
      <c r="B39" s="37">
        <f t="shared" si="1"/>
        <v>224</v>
      </c>
      <c r="C39" s="37">
        <f>'[1]C-2'!U45</f>
        <v>216</v>
      </c>
      <c r="D39" s="37">
        <f>'[1]C-2'!V45</f>
        <v>8</v>
      </c>
      <c r="E39" s="39">
        <f>'[1]C-2'!W45</f>
        <v>0</v>
      </c>
    </row>
    <row r="40" spans="1:5" x14ac:dyDescent="0.25">
      <c r="A40" s="36" t="s">
        <v>55</v>
      </c>
      <c r="B40" s="37">
        <f t="shared" si="1"/>
        <v>249</v>
      </c>
      <c r="C40" s="37">
        <f>'[1]C-2'!U48</f>
        <v>241</v>
      </c>
      <c r="D40" s="37">
        <f>'[1]C-2'!V48</f>
        <v>8</v>
      </c>
      <c r="E40" s="39">
        <f>'[1]C-2'!W48</f>
        <v>0</v>
      </c>
    </row>
    <row r="41" spans="1:5" x14ac:dyDescent="0.25">
      <c r="A41" s="36" t="s">
        <v>56</v>
      </c>
      <c r="B41" s="37">
        <f t="shared" si="1"/>
        <v>100</v>
      </c>
      <c r="C41" s="37">
        <f>'[1]C-2'!U49</f>
        <v>100</v>
      </c>
      <c r="D41" s="37">
        <f>'[1]C-2'!V49</f>
        <v>0</v>
      </c>
      <c r="E41" s="39">
        <f>'[1]C-2'!W49</f>
        <v>0</v>
      </c>
    </row>
    <row r="42" spans="1:5" x14ac:dyDescent="0.25">
      <c r="A42" s="36" t="s">
        <v>57</v>
      </c>
      <c r="B42" s="37">
        <f t="shared" si="1"/>
        <v>30</v>
      </c>
      <c r="C42" s="37">
        <f>'[1]C-2'!U50</f>
        <v>30</v>
      </c>
      <c r="D42" s="37">
        <f>'[1]C-2'!V50</f>
        <v>0</v>
      </c>
      <c r="E42" s="39">
        <f>'[1]C-2'!W50</f>
        <v>0</v>
      </c>
    </row>
    <row r="43" spans="1:5" x14ac:dyDescent="0.25">
      <c r="A43" s="36" t="s">
        <v>58</v>
      </c>
      <c r="B43" s="37">
        <f t="shared" si="1"/>
        <v>44</v>
      </c>
      <c r="C43" s="37">
        <f>'[1]C-2'!U51</f>
        <v>44</v>
      </c>
      <c r="D43" s="37">
        <f>'[1]C-2'!V51</f>
        <v>0</v>
      </c>
      <c r="E43" s="39">
        <f>'[1]C-2'!W51</f>
        <v>0</v>
      </c>
    </row>
    <row r="44" spans="1:5" x14ac:dyDescent="0.25">
      <c r="A44" s="36" t="s">
        <v>59</v>
      </c>
      <c r="B44" s="37">
        <f t="shared" si="1"/>
        <v>235</v>
      </c>
      <c r="C44" s="37">
        <f>'[1]C-2'!U52</f>
        <v>221</v>
      </c>
      <c r="D44" s="37">
        <f>'[1]C-2'!V52</f>
        <v>14</v>
      </c>
      <c r="E44" s="39">
        <f>'[1]C-2'!W52</f>
        <v>0</v>
      </c>
    </row>
    <row r="45" spans="1:5" x14ac:dyDescent="0.25">
      <c r="A45" s="36" t="s">
        <v>60</v>
      </c>
      <c r="B45" s="37">
        <f t="shared" si="1"/>
        <v>75</v>
      </c>
      <c r="C45" s="37">
        <f>'[1]C-2'!U53</f>
        <v>75</v>
      </c>
      <c r="D45" s="37">
        <f>'[1]C-2'!V53</f>
        <v>0</v>
      </c>
      <c r="E45" s="39">
        <f>'[1]C-2'!W53</f>
        <v>0</v>
      </c>
    </row>
    <row r="46" spans="1:5" x14ac:dyDescent="0.25">
      <c r="A46" s="43"/>
      <c r="B46" s="41"/>
      <c r="C46" s="37"/>
      <c r="D46" s="37"/>
      <c r="E46" s="39"/>
    </row>
    <row r="47" spans="1:5" x14ac:dyDescent="0.25">
      <c r="A47" s="35" t="s">
        <v>136</v>
      </c>
      <c r="B47" s="112">
        <f>SUM(B48:B54)</f>
        <v>1472</v>
      </c>
      <c r="C47" s="112">
        <f>SUM(C48:C54)</f>
        <v>1334</v>
      </c>
      <c r="D47" s="112">
        <f>SUM(D48:D54)</f>
        <v>138</v>
      </c>
      <c r="E47" s="113">
        <f>SUM(E48:E54)</f>
        <v>0</v>
      </c>
    </row>
    <row r="48" spans="1:5" x14ac:dyDescent="0.25">
      <c r="A48" s="40" t="s">
        <v>62</v>
      </c>
      <c r="B48" s="37">
        <f t="shared" ref="B48:B54" si="2">SUM(C48:E48)</f>
        <v>327</v>
      </c>
      <c r="C48" s="37">
        <f>'[1]C-2'!U56</f>
        <v>327</v>
      </c>
      <c r="D48" s="37">
        <f>'[1]C-2'!V56</f>
        <v>0</v>
      </c>
      <c r="E48" s="39">
        <f>'[1]C-2'!W56</f>
        <v>0</v>
      </c>
    </row>
    <row r="49" spans="1:5" x14ac:dyDescent="0.25">
      <c r="A49" s="36" t="s">
        <v>63</v>
      </c>
      <c r="B49" s="37">
        <f t="shared" si="2"/>
        <v>366</v>
      </c>
      <c r="C49" s="37">
        <f>'[1]C-2'!U57</f>
        <v>251</v>
      </c>
      <c r="D49" s="37">
        <f>'[1]C-2'!V57</f>
        <v>115</v>
      </c>
      <c r="E49" s="39">
        <f>'[1]C-2'!W57</f>
        <v>0</v>
      </c>
    </row>
    <row r="50" spans="1:5" x14ac:dyDescent="0.25">
      <c r="A50" s="36" t="s">
        <v>64</v>
      </c>
      <c r="B50" s="37">
        <f t="shared" si="2"/>
        <v>328</v>
      </c>
      <c r="C50" s="37">
        <f>'[1]C-2'!U58</f>
        <v>316</v>
      </c>
      <c r="D50" s="37">
        <f>'[1]C-2'!V58</f>
        <v>12</v>
      </c>
      <c r="E50" s="39">
        <f>'[1]C-2'!W58</f>
        <v>0</v>
      </c>
    </row>
    <row r="51" spans="1:5" x14ac:dyDescent="0.25">
      <c r="A51" s="36" t="s">
        <v>65</v>
      </c>
      <c r="B51" s="37">
        <f t="shared" si="2"/>
        <v>19</v>
      </c>
      <c r="C51" s="37">
        <f>'[1]C-2'!U59</f>
        <v>19</v>
      </c>
      <c r="D51" s="37">
        <f>'[1]C-2'!V59</f>
        <v>0</v>
      </c>
      <c r="E51" s="39">
        <f>'[1]C-2'!W59</f>
        <v>0</v>
      </c>
    </row>
    <row r="52" spans="1:5" x14ac:dyDescent="0.25">
      <c r="A52" s="36" t="s">
        <v>66</v>
      </c>
      <c r="B52" s="37">
        <f t="shared" si="2"/>
        <v>318</v>
      </c>
      <c r="C52" s="37">
        <f>'[1]C-2'!U60</f>
        <v>314</v>
      </c>
      <c r="D52" s="37">
        <f>'[1]C-2'!V60</f>
        <v>4</v>
      </c>
      <c r="E52" s="39">
        <f>'[1]C-2'!W60</f>
        <v>0</v>
      </c>
    </row>
    <row r="53" spans="1:5" x14ac:dyDescent="0.25">
      <c r="A53" s="36" t="s">
        <v>67</v>
      </c>
      <c r="B53" s="37">
        <f t="shared" si="2"/>
        <v>62</v>
      </c>
      <c r="C53" s="37">
        <f>'[1]C-2'!U61</f>
        <v>55</v>
      </c>
      <c r="D53" s="37">
        <f>'[1]C-2'!V61</f>
        <v>7</v>
      </c>
      <c r="E53" s="39">
        <f>'[1]C-2'!W61</f>
        <v>0</v>
      </c>
    </row>
    <row r="54" spans="1:5" x14ac:dyDescent="0.25">
      <c r="A54" s="36" t="s">
        <v>68</v>
      </c>
      <c r="B54" s="37">
        <f t="shared" si="2"/>
        <v>52</v>
      </c>
      <c r="C54" s="37">
        <f>'[1]C-2'!U62</f>
        <v>52</v>
      </c>
      <c r="D54" s="37">
        <f>'[1]C-2'!V62</f>
        <v>0</v>
      </c>
      <c r="E54" s="39">
        <f>'[1]C-2'!W62</f>
        <v>0</v>
      </c>
    </row>
    <row r="55" spans="1:5" x14ac:dyDescent="0.25">
      <c r="A55" s="40"/>
      <c r="B55" s="37"/>
      <c r="C55" s="37"/>
      <c r="D55" s="37"/>
      <c r="E55" s="39"/>
    </row>
    <row r="56" spans="1:5" x14ac:dyDescent="0.25">
      <c r="A56" s="35" t="s">
        <v>137</v>
      </c>
      <c r="B56" s="112">
        <f>SUM(B57:B62)</f>
        <v>1144</v>
      </c>
      <c r="C56" s="112">
        <f>SUM(C57:C62)</f>
        <v>1141</v>
      </c>
      <c r="D56" s="112">
        <f>SUM(D57:D62)</f>
        <v>3</v>
      </c>
      <c r="E56" s="113">
        <f>SUM(E57:E62)</f>
        <v>0</v>
      </c>
    </row>
    <row r="57" spans="1:5" x14ac:dyDescent="0.25">
      <c r="A57" s="40" t="s">
        <v>70</v>
      </c>
      <c r="B57" s="37">
        <f t="shared" ref="B57:B62" si="3">SUM(C57:E57)</f>
        <v>621</v>
      </c>
      <c r="C57" s="37">
        <f>'[1]C-2'!U65</f>
        <v>621</v>
      </c>
      <c r="D57" s="37">
        <f>'[1]C-2'!V65</f>
        <v>0</v>
      </c>
      <c r="E57" s="39">
        <f>'[1]C-2'!W65</f>
        <v>0</v>
      </c>
    </row>
    <row r="58" spans="1:5" x14ac:dyDescent="0.25">
      <c r="A58" s="36" t="s">
        <v>71</v>
      </c>
      <c r="B58" s="37">
        <f t="shared" si="3"/>
        <v>54</v>
      </c>
      <c r="C58" s="37">
        <f>'[1]C-2'!U66</f>
        <v>53</v>
      </c>
      <c r="D58" s="37">
        <f>'[1]C-2'!V66</f>
        <v>1</v>
      </c>
      <c r="E58" s="39">
        <f>'[1]C-2'!W66</f>
        <v>0</v>
      </c>
    </row>
    <row r="59" spans="1:5" x14ac:dyDescent="0.25">
      <c r="A59" s="36" t="s">
        <v>72</v>
      </c>
      <c r="B59" s="37">
        <f t="shared" si="3"/>
        <v>100</v>
      </c>
      <c r="C59" s="37">
        <f>'[1]C-2'!U67</f>
        <v>100</v>
      </c>
      <c r="D59" s="37">
        <f>'[1]C-2'!V67</f>
        <v>0</v>
      </c>
      <c r="E59" s="39">
        <f>'[1]C-2'!W67</f>
        <v>0</v>
      </c>
    </row>
    <row r="60" spans="1:5" x14ac:dyDescent="0.25">
      <c r="A60" s="36" t="s">
        <v>73</v>
      </c>
      <c r="B60" s="37">
        <f t="shared" si="3"/>
        <v>158</v>
      </c>
      <c r="C60" s="37">
        <f>'[1]C-2'!U68</f>
        <v>158</v>
      </c>
      <c r="D60" s="37">
        <f>'[1]C-2'!V68</f>
        <v>0</v>
      </c>
      <c r="E60" s="39">
        <f>'[1]C-2'!W68</f>
        <v>0</v>
      </c>
    </row>
    <row r="61" spans="1:5" x14ac:dyDescent="0.25">
      <c r="A61" s="36" t="s">
        <v>74</v>
      </c>
      <c r="B61" s="37">
        <f t="shared" si="3"/>
        <v>67</v>
      </c>
      <c r="C61" s="37">
        <f>'[1]C-2'!U69</f>
        <v>65</v>
      </c>
      <c r="D61" s="37">
        <f>'[1]C-2'!V69</f>
        <v>2</v>
      </c>
      <c r="E61" s="39">
        <f>'[1]C-2'!W69</f>
        <v>0</v>
      </c>
    </row>
    <row r="62" spans="1:5" x14ac:dyDescent="0.25">
      <c r="A62" s="36" t="s">
        <v>75</v>
      </c>
      <c r="B62" s="37">
        <f t="shared" si="3"/>
        <v>144</v>
      </c>
      <c r="C62" s="37">
        <f>'[1]C-2'!U70</f>
        <v>144</v>
      </c>
      <c r="D62" s="37">
        <f>'[1]C-2'!V70</f>
        <v>0</v>
      </c>
      <c r="E62" s="39">
        <f>'[1]C-2'!W70</f>
        <v>0</v>
      </c>
    </row>
    <row r="63" spans="1:5" x14ac:dyDescent="0.25">
      <c r="A63" s="40"/>
      <c r="B63" s="41"/>
      <c r="C63" s="41"/>
      <c r="D63" s="41"/>
      <c r="E63" s="42"/>
    </row>
    <row r="64" spans="1:5" x14ac:dyDescent="0.25">
      <c r="A64" s="35" t="s">
        <v>138</v>
      </c>
      <c r="B64" s="112">
        <f>SUM(B65:B76)</f>
        <v>2696</v>
      </c>
      <c r="C64" s="112">
        <f>SUM(C65:C76)</f>
        <v>2619</v>
      </c>
      <c r="D64" s="112">
        <f>SUM(D65:D76)</f>
        <v>52</v>
      </c>
      <c r="E64" s="113">
        <f>SUM(E65:E76)</f>
        <v>25</v>
      </c>
    </row>
    <row r="65" spans="1:5" x14ac:dyDescent="0.25">
      <c r="A65" s="36" t="s">
        <v>77</v>
      </c>
      <c r="B65" s="37">
        <f t="shared" ref="B65:B76" si="4">SUM(C65:E65)</f>
        <v>640</v>
      </c>
      <c r="C65" s="37">
        <f>'[1]C-2'!U73</f>
        <v>633</v>
      </c>
      <c r="D65" s="37">
        <f>'[1]C-2'!V73</f>
        <v>7</v>
      </c>
      <c r="E65" s="39">
        <f>'[1]C-2'!W73</f>
        <v>0</v>
      </c>
    </row>
    <row r="66" spans="1:5" x14ac:dyDescent="0.25">
      <c r="A66" s="36" t="s">
        <v>78</v>
      </c>
      <c r="B66" s="37">
        <f t="shared" si="4"/>
        <v>102</v>
      </c>
      <c r="C66" s="37">
        <f>'[1]C-2'!U74</f>
        <v>91</v>
      </c>
      <c r="D66" s="37">
        <f>'[1]C-2'!V74</f>
        <v>11</v>
      </c>
      <c r="E66" s="39">
        <f>'[1]C-2'!W74</f>
        <v>0</v>
      </c>
    </row>
    <row r="67" spans="1:5" x14ac:dyDescent="0.25">
      <c r="A67" s="36" t="s">
        <v>79</v>
      </c>
      <c r="B67" s="37">
        <f t="shared" si="4"/>
        <v>196</v>
      </c>
      <c r="C67" s="37">
        <f>'[1]C-2'!U75</f>
        <v>185</v>
      </c>
      <c r="D67" s="37">
        <f>'[1]C-2'!V75</f>
        <v>11</v>
      </c>
      <c r="E67" s="39">
        <f>'[1]C-2'!W75</f>
        <v>0</v>
      </c>
    </row>
    <row r="68" spans="1:5" x14ac:dyDescent="0.25">
      <c r="A68" s="36" t="s">
        <v>80</v>
      </c>
      <c r="B68" s="37">
        <f t="shared" si="4"/>
        <v>105</v>
      </c>
      <c r="C68" s="37">
        <f>'[1]C-2'!U76</f>
        <v>105</v>
      </c>
      <c r="D68" s="37">
        <f>'[1]C-2'!V76</f>
        <v>0</v>
      </c>
      <c r="E68" s="39">
        <f>'[1]C-2'!W76</f>
        <v>0</v>
      </c>
    </row>
    <row r="69" spans="1:5" x14ac:dyDescent="0.25">
      <c r="A69" s="36" t="s">
        <v>81</v>
      </c>
      <c r="B69" s="37">
        <f t="shared" si="4"/>
        <v>81</v>
      </c>
      <c r="C69" s="37">
        <f>'[1]C-2'!U77</f>
        <v>78</v>
      </c>
      <c r="D69" s="37">
        <f>'[1]C-2'!V77</f>
        <v>3</v>
      </c>
      <c r="E69" s="39">
        <f>'[1]C-2'!W77</f>
        <v>0</v>
      </c>
    </row>
    <row r="70" spans="1:5" x14ac:dyDescent="0.25">
      <c r="A70" s="36" t="s">
        <v>82</v>
      </c>
      <c r="B70" s="37">
        <f t="shared" si="4"/>
        <v>149</v>
      </c>
      <c r="C70" s="37">
        <f>'[1]C-2'!U78</f>
        <v>121</v>
      </c>
      <c r="D70" s="37">
        <f>'[1]C-2'!V78</f>
        <v>3</v>
      </c>
      <c r="E70" s="39">
        <f>'[1]C-2'!W78</f>
        <v>25</v>
      </c>
    </row>
    <row r="71" spans="1:5" x14ac:dyDescent="0.25">
      <c r="A71" s="36" t="s">
        <v>139</v>
      </c>
      <c r="B71" s="37">
        <f t="shared" si="4"/>
        <v>364</v>
      </c>
      <c r="C71" s="37">
        <f>'[1]C-2'!U81</f>
        <v>363</v>
      </c>
      <c r="D71" s="37">
        <f>'[1]C-2'!V81</f>
        <v>1</v>
      </c>
      <c r="E71" s="39">
        <f>'[1]C-2'!W81</f>
        <v>0</v>
      </c>
    </row>
    <row r="72" spans="1:5" x14ac:dyDescent="0.25">
      <c r="A72" s="36" t="s">
        <v>85</v>
      </c>
      <c r="B72" s="37">
        <f t="shared" si="4"/>
        <v>635</v>
      </c>
      <c r="C72" s="37">
        <f>'[1]C-2'!U82</f>
        <v>634</v>
      </c>
      <c r="D72" s="37">
        <f>'[1]C-2'!V82</f>
        <v>1</v>
      </c>
      <c r="E72" s="39">
        <f>'[1]C-2'!W82</f>
        <v>0</v>
      </c>
    </row>
    <row r="73" spans="1:5" x14ac:dyDescent="0.25">
      <c r="A73" s="36" t="s">
        <v>86</v>
      </c>
      <c r="B73" s="37">
        <f t="shared" si="4"/>
        <v>21</v>
      </c>
      <c r="C73" s="37">
        <f>'[1]C-2'!U83</f>
        <v>19</v>
      </c>
      <c r="D73" s="37">
        <f>'[1]C-2'!V83</f>
        <v>2</v>
      </c>
      <c r="E73" s="39">
        <f>'[1]C-2'!W83</f>
        <v>0</v>
      </c>
    </row>
    <row r="74" spans="1:5" x14ac:dyDescent="0.25">
      <c r="A74" s="36" t="s">
        <v>87</v>
      </c>
      <c r="B74" s="37">
        <f t="shared" si="4"/>
        <v>360</v>
      </c>
      <c r="C74" s="37">
        <f>'[1]C-2'!U84</f>
        <v>353</v>
      </c>
      <c r="D74" s="37">
        <f>'[1]C-2'!V84</f>
        <v>7</v>
      </c>
      <c r="E74" s="39">
        <f>'[1]C-2'!W84</f>
        <v>0</v>
      </c>
    </row>
    <row r="75" spans="1:5" x14ac:dyDescent="0.25">
      <c r="A75" s="36" t="s">
        <v>88</v>
      </c>
      <c r="B75" s="37">
        <f t="shared" si="4"/>
        <v>11</v>
      </c>
      <c r="C75" s="37">
        <f>'[1]C-2'!U85</f>
        <v>5</v>
      </c>
      <c r="D75" s="37">
        <f>'[1]C-2'!V85</f>
        <v>6</v>
      </c>
      <c r="E75" s="39">
        <f>'[1]C-2'!W85</f>
        <v>0</v>
      </c>
    </row>
    <row r="76" spans="1:5" x14ac:dyDescent="0.25">
      <c r="A76" s="36" t="s">
        <v>89</v>
      </c>
      <c r="B76" s="37">
        <f t="shared" si="4"/>
        <v>32</v>
      </c>
      <c r="C76" s="37">
        <f>'[1]C-2'!U86</f>
        <v>32</v>
      </c>
      <c r="D76" s="37">
        <f>'[1]C-2'!V86</f>
        <v>0</v>
      </c>
      <c r="E76" s="39">
        <f>'[1]C-2'!W86</f>
        <v>0</v>
      </c>
    </row>
    <row r="77" spans="1:5" x14ac:dyDescent="0.25">
      <c r="A77" s="40"/>
      <c r="B77" s="41"/>
      <c r="C77" s="41"/>
      <c r="D77" s="41"/>
      <c r="E77" s="42"/>
    </row>
    <row r="78" spans="1:5" x14ac:dyDescent="0.25">
      <c r="A78" s="35" t="s">
        <v>140</v>
      </c>
      <c r="B78" s="112">
        <f>SUM(B79:B92)</f>
        <v>1745</v>
      </c>
      <c r="C78" s="112">
        <f>SUM(C79:C92)</f>
        <v>1538</v>
      </c>
      <c r="D78" s="112">
        <f>SUM(D79:D92)</f>
        <v>205</v>
      </c>
      <c r="E78" s="113">
        <f>SUM(E79:E92)</f>
        <v>2</v>
      </c>
    </row>
    <row r="79" spans="1:5" x14ac:dyDescent="0.25">
      <c r="A79" s="40" t="s">
        <v>91</v>
      </c>
      <c r="B79" s="37">
        <f t="shared" ref="B79:B92" si="5">SUM(C79:E79)</f>
        <v>270</v>
      </c>
      <c r="C79" s="37">
        <f>'[1]C-2'!U89</f>
        <v>160</v>
      </c>
      <c r="D79" s="37">
        <f>'[1]C-2'!V89</f>
        <v>110</v>
      </c>
      <c r="E79" s="39">
        <f>'[1]C-2'!W89</f>
        <v>0</v>
      </c>
    </row>
    <row r="80" spans="1:5" x14ac:dyDescent="0.25">
      <c r="A80" s="36" t="s">
        <v>92</v>
      </c>
      <c r="B80" s="37">
        <f t="shared" si="5"/>
        <v>70</v>
      </c>
      <c r="C80" s="37">
        <f>'[1]C-2'!U90</f>
        <v>46</v>
      </c>
      <c r="D80" s="37">
        <f>'[1]C-2'!V90</f>
        <v>24</v>
      </c>
      <c r="E80" s="39">
        <f>'[1]C-2'!W90</f>
        <v>0</v>
      </c>
    </row>
    <row r="81" spans="1:5" x14ac:dyDescent="0.25">
      <c r="A81" s="36" t="s">
        <v>93</v>
      </c>
      <c r="B81" s="37">
        <f t="shared" si="5"/>
        <v>47</v>
      </c>
      <c r="C81" s="37">
        <f>'[1]C-2'!U91</f>
        <v>42</v>
      </c>
      <c r="D81" s="37">
        <f>'[1]C-2'!V91</f>
        <v>5</v>
      </c>
      <c r="E81" s="39">
        <f>'[1]C-2'!W91</f>
        <v>0</v>
      </c>
    </row>
    <row r="82" spans="1:5" x14ac:dyDescent="0.25">
      <c r="A82" s="36" t="s">
        <v>94</v>
      </c>
      <c r="B82" s="37">
        <f t="shared" si="5"/>
        <v>200</v>
      </c>
      <c r="C82" s="37">
        <f>'[1]C-2'!U92</f>
        <v>158</v>
      </c>
      <c r="D82" s="37">
        <f>'[1]C-2'!V92</f>
        <v>42</v>
      </c>
      <c r="E82" s="39">
        <f>'[1]C-2'!W92</f>
        <v>0</v>
      </c>
    </row>
    <row r="83" spans="1:5" x14ac:dyDescent="0.25">
      <c r="A83" s="36" t="s">
        <v>95</v>
      </c>
      <c r="B83" s="37">
        <f t="shared" si="5"/>
        <v>172</v>
      </c>
      <c r="C83" s="37">
        <f>'[1]C-2'!U93</f>
        <v>172</v>
      </c>
      <c r="D83" s="37">
        <f>'[1]C-2'!V93</f>
        <v>0</v>
      </c>
      <c r="E83" s="39">
        <f>'[1]C-2'!W93</f>
        <v>0</v>
      </c>
    </row>
    <row r="84" spans="1:5" x14ac:dyDescent="0.25">
      <c r="A84" s="36" t="s">
        <v>96</v>
      </c>
      <c r="B84" s="37">
        <f t="shared" si="5"/>
        <v>99</v>
      </c>
      <c r="C84" s="37">
        <f>'[1]C-2'!U94</f>
        <v>99</v>
      </c>
      <c r="D84" s="37">
        <f>'[1]C-2'!V94</f>
        <v>0</v>
      </c>
      <c r="E84" s="39">
        <f>'[1]C-2'!W94</f>
        <v>0</v>
      </c>
    </row>
    <row r="85" spans="1:5" x14ac:dyDescent="0.25">
      <c r="A85" s="36" t="s">
        <v>97</v>
      </c>
      <c r="B85" s="37">
        <f t="shared" si="5"/>
        <v>83</v>
      </c>
      <c r="C85" s="37">
        <f>'[1]C-2'!U95</f>
        <v>80</v>
      </c>
      <c r="D85" s="37">
        <f>'[1]C-2'!V95</f>
        <v>1</v>
      </c>
      <c r="E85" s="39">
        <f>'[1]C-2'!W95</f>
        <v>2</v>
      </c>
    </row>
    <row r="86" spans="1:5" x14ac:dyDescent="0.25">
      <c r="A86" s="36" t="s">
        <v>98</v>
      </c>
      <c r="B86" s="37">
        <f t="shared" si="5"/>
        <v>29</v>
      </c>
      <c r="C86" s="37">
        <f>'[1]C-2'!U96</f>
        <v>29</v>
      </c>
      <c r="D86" s="37">
        <f>'[1]C-2'!V96</f>
        <v>0</v>
      </c>
      <c r="E86" s="39">
        <f>'[1]C-2'!W96</f>
        <v>0</v>
      </c>
    </row>
    <row r="87" spans="1:5" x14ac:dyDescent="0.25">
      <c r="A87" s="36" t="s">
        <v>101</v>
      </c>
      <c r="B87" s="37">
        <f t="shared" si="5"/>
        <v>278</v>
      </c>
      <c r="C87" s="37">
        <f>'[1]C-2'!U100</f>
        <v>263</v>
      </c>
      <c r="D87" s="37">
        <f>'[1]C-2'!V100</f>
        <v>15</v>
      </c>
      <c r="E87" s="39">
        <f>'[1]C-2'!W100</f>
        <v>0</v>
      </c>
    </row>
    <row r="88" spans="1:5" x14ac:dyDescent="0.25">
      <c r="A88" s="36" t="s">
        <v>103</v>
      </c>
      <c r="B88" s="37">
        <f t="shared" si="5"/>
        <v>123</v>
      </c>
      <c r="C88" s="37">
        <f>'[1]C-2'!U103</f>
        <v>121</v>
      </c>
      <c r="D88" s="37">
        <f>'[1]C-2'!V103</f>
        <v>2</v>
      </c>
      <c r="E88" s="39">
        <f>'[1]C-2'!W103</f>
        <v>0</v>
      </c>
    </row>
    <row r="89" spans="1:5" x14ac:dyDescent="0.25">
      <c r="A89" s="36" t="s">
        <v>104</v>
      </c>
      <c r="B89" s="37">
        <f t="shared" si="5"/>
        <v>176</v>
      </c>
      <c r="C89" s="37">
        <f>'[1]C-2'!U104</f>
        <v>176</v>
      </c>
      <c r="D89" s="37">
        <f>'[1]C-2'!V104</f>
        <v>0</v>
      </c>
      <c r="E89" s="39">
        <f>'[1]C-2'!W104</f>
        <v>0</v>
      </c>
    </row>
    <row r="90" spans="1:5" x14ac:dyDescent="0.25">
      <c r="A90" s="36" t="s">
        <v>105</v>
      </c>
      <c r="B90" s="37">
        <f t="shared" si="5"/>
        <v>80</v>
      </c>
      <c r="C90" s="37">
        <f>'[1]C-2'!U105</f>
        <v>78</v>
      </c>
      <c r="D90" s="37">
        <f>'[1]C-2'!V105</f>
        <v>2</v>
      </c>
      <c r="E90" s="39">
        <f>'[1]C-2'!W105</f>
        <v>0</v>
      </c>
    </row>
    <row r="91" spans="1:5" x14ac:dyDescent="0.25">
      <c r="A91" s="36" t="s">
        <v>106</v>
      </c>
      <c r="B91" s="37">
        <f t="shared" si="5"/>
        <v>72</v>
      </c>
      <c r="C91" s="37">
        <f>'[1]C-2'!U106</f>
        <v>72</v>
      </c>
      <c r="D91" s="37">
        <f>'[1]C-2'!V106</f>
        <v>0</v>
      </c>
      <c r="E91" s="39">
        <f>'[1]C-2'!W106</f>
        <v>0</v>
      </c>
    </row>
    <row r="92" spans="1:5" x14ac:dyDescent="0.25">
      <c r="A92" s="36" t="s">
        <v>141</v>
      </c>
      <c r="B92" s="37">
        <f t="shared" si="5"/>
        <v>46</v>
      </c>
      <c r="C92" s="37">
        <f>'[1]C-2'!U107</f>
        <v>42</v>
      </c>
      <c r="D92" s="37">
        <f>'[1]C-2'!V107</f>
        <v>4</v>
      </c>
      <c r="E92" s="39">
        <f>'[1]C-2'!W107</f>
        <v>0</v>
      </c>
    </row>
    <row r="93" spans="1:5" x14ac:dyDescent="0.25">
      <c r="A93" s="35"/>
      <c r="B93" s="41"/>
      <c r="C93" s="37"/>
      <c r="D93" s="37"/>
      <c r="E93" s="39"/>
    </row>
    <row r="94" spans="1:5" x14ac:dyDescent="0.25">
      <c r="A94" s="35" t="s">
        <v>142</v>
      </c>
      <c r="B94" s="112">
        <f>SUM(B95:B100)</f>
        <v>2497</v>
      </c>
      <c r="C94" s="112">
        <f>SUM(C95:C100)</f>
        <v>2426</v>
      </c>
      <c r="D94" s="112">
        <f>SUM(D95:D100)</f>
        <v>71</v>
      </c>
      <c r="E94" s="113">
        <f>SUM(E95:E100)</f>
        <v>0</v>
      </c>
    </row>
    <row r="95" spans="1:5" x14ac:dyDescent="0.25">
      <c r="A95" s="36" t="s">
        <v>109</v>
      </c>
      <c r="B95" s="37">
        <f t="shared" ref="B95:B100" si="6">SUM(C95:E95)</f>
        <v>510</v>
      </c>
      <c r="C95" s="37">
        <f>'[1]C-2'!U110</f>
        <v>509</v>
      </c>
      <c r="D95" s="37">
        <f>'[1]C-2'!V110</f>
        <v>1</v>
      </c>
      <c r="E95" s="39">
        <f>'[1]C-2'!W110</f>
        <v>0</v>
      </c>
    </row>
    <row r="96" spans="1:5" x14ac:dyDescent="0.25">
      <c r="A96" s="36" t="s">
        <v>110</v>
      </c>
      <c r="B96" s="37">
        <f t="shared" si="6"/>
        <v>363</v>
      </c>
      <c r="C96" s="37">
        <f>'[1]C-2'!U111</f>
        <v>356</v>
      </c>
      <c r="D96" s="37">
        <f>'[1]C-2'!V111</f>
        <v>7</v>
      </c>
      <c r="E96" s="39">
        <f>'[1]C-2'!W111</f>
        <v>0</v>
      </c>
    </row>
    <row r="97" spans="1:5" x14ac:dyDescent="0.25">
      <c r="A97" s="36" t="s">
        <v>111</v>
      </c>
      <c r="B97" s="37">
        <f t="shared" si="6"/>
        <v>350</v>
      </c>
      <c r="C97" s="37">
        <f>'[1]C-2'!U112</f>
        <v>336</v>
      </c>
      <c r="D97" s="37">
        <f>'[1]C-2'!V112</f>
        <v>14</v>
      </c>
      <c r="E97" s="39">
        <f>'[1]C-2'!W112</f>
        <v>0</v>
      </c>
    </row>
    <row r="98" spans="1:5" x14ac:dyDescent="0.25">
      <c r="A98" s="36" t="s">
        <v>113</v>
      </c>
      <c r="B98" s="37">
        <f t="shared" si="6"/>
        <v>964</v>
      </c>
      <c r="C98" s="37">
        <f>'[1]C-2'!U115</f>
        <v>964</v>
      </c>
      <c r="D98" s="37">
        <f>'[1]C-2'!V115</f>
        <v>0</v>
      </c>
      <c r="E98" s="39">
        <f>'[1]C-2'!W115</f>
        <v>0</v>
      </c>
    </row>
    <row r="99" spans="1:5" x14ac:dyDescent="0.25">
      <c r="A99" s="36" t="s">
        <v>114</v>
      </c>
      <c r="B99" s="37">
        <f t="shared" si="6"/>
        <v>166</v>
      </c>
      <c r="C99" s="37">
        <f>'[1]C-2'!U116</f>
        <v>117</v>
      </c>
      <c r="D99" s="37">
        <f>'[1]C-2'!V116</f>
        <v>49</v>
      </c>
      <c r="E99" s="39">
        <f>'[1]C-2'!W116</f>
        <v>0</v>
      </c>
    </row>
    <row r="100" spans="1:5" x14ac:dyDescent="0.25">
      <c r="A100" s="36" t="s">
        <v>115</v>
      </c>
      <c r="B100" s="37">
        <f t="shared" si="6"/>
        <v>144</v>
      </c>
      <c r="C100" s="37">
        <f>'[1]C-2'!U117</f>
        <v>144</v>
      </c>
      <c r="D100" s="37">
        <f>'[1]C-2'!V117</f>
        <v>0</v>
      </c>
      <c r="E100" s="39">
        <f>'[1]C-2'!W117</f>
        <v>0</v>
      </c>
    </row>
    <row r="101" spans="1:5" x14ac:dyDescent="0.25">
      <c r="A101" s="44"/>
      <c r="B101" s="114"/>
      <c r="C101" s="46"/>
      <c r="D101" s="46"/>
      <c r="E101" s="45"/>
    </row>
    <row r="102" spans="1:5" ht="47.25" x14ac:dyDescent="0.25">
      <c r="A102" s="117" t="s">
        <v>126</v>
      </c>
      <c r="B102" s="118"/>
      <c r="C102" s="118"/>
      <c r="D102" s="118"/>
      <c r="E102" s="118"/>
    </row>
    <row r="103" spans="1:5" x14ac:dyDescent="0.25">
      <c r="A103" s="47" t="s">
        <v>116</v>
      </c>
      <c r="B103" s="115"/>
      <c r="C103" s="115"/>
      <c r="D103" s="115"/>
      <c r="E103" s="115"/>
    </row>
    <row r="104" spans="1:5" hidden="1" x14ac:dyDescent="0.25"/>
  </sheetData>
  <mergeCells count="6">
    <mergeCell ref="A3:E3"/>
    <mergeCell ref="A4:E4"/>
    <mergeCell ref="A5:E5"/>
    <mergeCell ref="A7:A8"/>
    <mergeCell ref="B7:B8"/>
    <mergeCell ref="C7:E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20"/>
  <sheetViews>
    <sheetView workbookViewId="0">
      <selection activeCell="A93" sqref="A93"/>
    </sheetView>
  </sheetViews>
  <sheetFormatPr baseColWidth="10" defaultColWidth="0" defaultRowHeight="15.75" zeroHeight="1" x14ac:dyDescent="0.25"/>
  <cols>
    <col min="1" max="1" width="73" style="1" customWidth="1"/>
    <col min="2" max="2" width="11.7109375" style="1" customWidth="1"/>
    <col min="3" max="3" width="14" style="1" customWidth="1"/>
    <col min="4" max="4" width="14.28515625" style="1" customWidth="1"/>
    <col min="5" max="5" width="16" style="1" customWidth="1"/>
    <col min="6" max="6" width="16.140625" style="1" customWidth="1"/>
    <col min="7" max="7" width="17.42578125" style="1" customWidth="1"/>
    <col min="8" max="8" width="15.28515625" style="1" customWidth="1"/>
    <col min="9" max="9" width="14" style="1" customWidth="1"/>
    <col min="10" max="10" width="16" style="1" customWidth="1"/>
    <col min="11" max="11" width="20.85546875" style="1" customWidth="1"/>
    <col min="12" max="12" width="19.7109375" style="1" customWidth="1"/>
    <col min="13" max="13" width="21.28515625" style="1" customWidth="1"/>
    <col min="14" max="14" width="16.42578125" style="1" customWidth="1"/>
    <col min="15" max="15" width="12.5703125" style="1" customWidth="1"/>
    <col min="16" max="16" width="13.85546875" style="1" customWidth="1"/>
    <col min="17" max="17" width="14.7109375" style="1" customWidth="1"/>
    <col min="18" max="18" width="14.5703125" style="1" customWidth="1"/>
    <col min="19" max="19" width="13" style="1" customWidth="1"/>
    <col min="20" max="20" width="8.42578125" style="1" bestFit="1" customWidth="1"/>
    <col min="21" max="21" width="18.28515625" style="1" customWidth="1"/>
    <col min="22" max="22" width="9.140625" style="1" bestFit="1" customWidth="1"/>
    <col min="23" max="23" width="11.42578125" style="48" hidden="1" customWidth="1"/>
    <col min="24" max="16384" width="11.42578125" style="1" hidden="1"/>
  </cols>
  <sheetData>
    <row r="1" spans="1:22" x14ac:dyDescent="0.25">
      <c r="A1" s="17" t="s">
        <v>144</v>
      </c>
      <c r="B1" s="120"/>
      <c r="C1" s="120"/>
      <c r="D1" s="120"/>
      <c r="E1" s="120"/>
      <c r="F1" s="120"/>
      <c r="G1" s="121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1:22" x14ac:dyDescent="0.25">
      <c r="A2" s="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2" x14ac:dyDescent="0.25">
      <c r="A3" s="184" t="s">
        <v>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</row>
    <row r="4" spans="1:22" x14ac:dyDescent="0.25">
      <c r="A4" s="184" t="s">
        <v>11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</row>
    <row r="5" spans="1:22" x14ac:dyDescent="0.25">
      <c r="A5" s="184" t="s">
        <v>145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</row>
    <row r="6" spans="1:22" x14ac:dyDescent="0.25">
      <c r="A6" s="178" t="s">
        <v>12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</row>
    <row r="7" spans="1:22" x14ac:dyDescent="0.25">
      <c r="A7" s="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</row>
    <row r="8" spans="1:22" x14ac:dyDescent="0.25">
      <c r="A8" s="179" t="s">
        <v>13</v>
      </c>
      <c r="B8" s="177" t="s">
        <v>24</v>
      </c>
      <c r="C8" s="177" t="s">
        <v>146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</row>
    <row r="9" spans="1:22" ht="63" x14ac:dyDescent="0.25">
      <c r="A9" s="179"/>
      <c r="B9" s="177"/>
      <c r="C9" s="49" t="s">
        <v>147</v>
      </c>
      <c r="D9" s="49" t="s">
        <v>148</v>
      </c>
      <c r="E9" s="49" t="s">
        <v>149</v>
      </c>
      <c r="F9" s="49" t="s">
        <v>150</v>
      </c>
      <c r="G9" s="49" t="s">
        <v>151</v>
      </c>
      <c r="H9" s="49" t="s">
        <v>152</v>
      </c>
      <c r="I9" s="49" t="s">
        <v>153</v>
      </c>
      <c r="J9" s="49" t="s">
        <v>154</v>
      </c>
      <c r="K9" s="49" t="s">
        <v>155</v>
      </c>
      <c r="L9" s="49" t="s">
        <v>156</v>
      </c>
      <c r="M9" s="49" t="s">
        <v>157</v>
      </c>
      <c r="N9" s="49" t="s">
        <v>158</v>
      </c>
      <c r="O9" s="49" t="s">
        <v>159</v>
      </c>
      <c r="P9" s="49" t="s">
        <v>160</v>
      </c>
      <c r="Q9" s="49" t="s">
        <v>161</v>
      </c>
      <c r="R9" s="49" t="s">
        <v>162</v>
      </c>
      <c r="S9" s="49" t="s">
        <v>163</v>
      </c>
      <c r="T9" s="49" t="s">
        <v>164</v>
      </c>
      <c r="U9" s="49" t="s">
        <v>166</v>
      </c>
      <c r="V9" s="124" t="s">
        <v>165</v>
      </c>
    </row>
    <row r="10" spans="1:22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9"/>
    </row>
    <row r="11" spans="1:22" x14ac:dyDescent="0.25">
      <c r="A11" s="30" t="s">
        <v>24</v>
      </c>
      <c r="B11" s="111">
        <f t="shared" ref="B11:V11" si="0">+B13+B22+B25+B33+B40+B47+B55+B64+B72+B80+B88+B98+B102+B109+B114</f>
        <v>34755</v>
      </c>
      <c r="C11" s="111">
        <f t="shared" si="0"/>
        <v>463</v>
      </c>
      <c r="D11" s="111">
        <f t="shared" si="0"/>
        <v>5104</v>
      </c>
      <c r="E11" s="111">
        <f t="shared" si="0"/>
        <v>4784</v>
      </c>
      <c r="F11" s="111">
        <f t="shared" si="0"/>
        <v>8265</v>
      </c>
      <c r="G11" s="111">
        <f t="shared" si="0"/>
        <v>1876</v>
      </c>
      <c r="H11" s="111">
        <f t="shared" si="0"/>
        <v>1183</v>
      </c>
      <c r="I11" s="111">
        <f t="shared" si="0"/>
        <v>2952</v>
      </c>
      <c r="J11" s="111">
        <f t="shared" si="0"/>
        <v>1732</v>
      </c>
      <c r="K11" s="111">
        <f t="shared" si="0"/>
        <v>574</v>
      </c>
      <c r="L11" s="111">
        <f t="shared" si="0"/>
        <v>17</v>
      </c>
      <c r="M11" s="111">
        <f t="shared" si="0"/>
        <v>1046</v>
      </c>
      <c r="N11" s="111">
        <f t="shared" si="0"/>
        <v>2154</v>
      </c>
      <c r="O11" s="111">
        <f t="shared" si="0"/>
        <v>387</v>
      </c>
      <c r="P11" s="111">
        <f t="shared" si="0"/>
        <v>2761</v>
      </c>
      <c r="Q11" s="111">
        <f t="shared" si="0"/>
        <v>452</v>
      </c>
      <c r="R11" s="111">
        <f t="shared" si="0"/>
        <v>6</v>
      </c>
      <c r="S11" s="111">
        <f t="shared" si="0"/>
        <v>0</v>
      </c>
      <c r="T11" s="111">
        <f t="shared" si="0"/>
        <v>473</v>
      </c>
      <c r="U11" s="111">
        <f t="shared" si="0"/>
        <v>114</v>
      </c>
      <c r="V11" s="31">
        <f t="shared" si="0"/>
        <v>412</v>
      </c>
    </row>
    <row r="12" spans="1:22" x14ac:dyDescent="0.25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</row>
    <row r="13" spans="1:22" x14ac:dyDescent="0.25">
      <c r="A13" s="35" t="s">
        <v>25</v>
      </c>
      <c r="B13" s="111">
        <f t="shared" ref="B13:V13" si="1">SUM(B14:B20)</f>
        <v>5243</v>
      </c>
      <c r="C13" s="111">
        <f t="shared" si="1"/>
        <v>64</v>
      </c>
      <c r="D13" s="111">
        <f t="shared" si="1"/>
        <v>540</v>
      </c>
      <c r="E13" s="111">
        <f t="shared" si="1"/>
        <v>247</v>
      </c>
      <c r="F13" s="111">
        <f t="shared" si="1"/>
        <v>1002</v>
      </c>
      <c r="G13" s="111">
        <f t="shared" si="1"/>
        <v>255</v>
      </c>
      <c r="H13" s="111">
        <f t="shared" si="1"/>
        <v>11</v>
      </c>
      <c r="I13" s="111">
        <f t="shared" si="1"/>
        <v>776</v>
      </c>
      <c r="J13" s="111">
        <f t="shared" si="1"/>
        <v>403</v>
      </c>
      <c r="K13" s="111">
        <f t="shared" si="1"/>
        <v>2</v>
      </c>
      <c r="L13" s="111">
        <f t="shared" si="1"/>
        <v>7</v>
      </c>
      <c r="M13" s="111">
        <f t="shared" si="1"/>
        <v>166</v>
      </c>
      <c r="N13" s="111">
        <f t="shared" si="1"/>
        <v>60</v>
      </c>
      <c r="O13" s="111">
        <f t="shared" si="1"/>
        <v>19</v>
      </c>
      <c r="P13" s="111">
        <f t="shared" si="1"/>
        <v>1386</v>
      </c>
      <c r="Q13" s="111">
        <f t="shared" si="1"/>
        <v>177</v>
      </c>
      <c r="R13" s="111">
        <f t="shared" si="1"/>
        <v>1</v>
      </c>
      <c r="S13" s="111">
        <f t="shared" si="1"/>
        <v>0</v>
      </c>
      <c r="T13" s="111">
        <f t="shared" si="1"/>
        <v>40</v>
      </c>
      <c r="U13" s="111">
        <f t="shared" si="1"/>
        <v>7</v>
      </c>
      <c r="V13" s="111">
        <f t="shared" si="1"/>
        <v>80</v>
      </c>
    </row>
    <row r="14" spans="1:22" x14ac:dyDescent="0.25">
      <c r="A14" s="36" t="s">
        <v>26</v>
      </c>
      <c r="B14" s="37">
        <f t="shared" ref="B14:B20" si="2">SUM(C14:V14)</f>
        <v>3383</v>
      </c>
      <c r="C14" s="37">
        <v>32</v>
      </c>
      <c r="D14" s="37">
        <v>252</v>
      </c>
      <c r="E14" s="37">
        <v>0</v>
      </c>
      <c r="F14" s="37">
        <v>655</v>
      </c>
      <c r="G14" s="37">
        <v>129</v>
      </c>
      <c r="H14" s="37">
        <v>0</v>
      </c>
      <c r="I14" s="37">
        <v>664</v>
      </c>
      <c r="J14" s="37">
        <v>265</v>
      </c>
      <c r="K14" s="37">
        <v>0</v>
      </c>
      <c r="L14" s="37">
        <v>6</v>
      </c>
      <c r="M14" s="37">
        <v>0</v>
      </c>
      <c r="N14" s="37">
        <v>4</v>
      </c>
      <c r="O14" s="37">
        <v>0</v>
      </c>
      <c r="P14" s="37">
        <v>1353</v>
      </c>
      <c r="Q14" s="37">
        <v>0</v>
      </c>
      <c r="R14" s="37">
        <v>1</v>
      </c>
      <c r="S14" s="37">
        <v>0</v>
      </c>
      <c r="T14" s="37">
        <v>0</v>
      </c>
      <c r="U14" s="37">
        <v>0</v>
      </c>
      <c r="V14" s="39">
        <v>22</v>
      </c>
    </row>
    <row r="15" spans="1:22" x14ac:dyDescent="0.25">
      <c r="A15" s="36" t="s">
        <v>27</v>
      </c>
      <c r="B15" s="37">
        <f t="shared" si="2"/>
        <v>419</v>
      </c>
      <c r="C15" s="37">
        <v>3</v>
      </c>
      <c r="D15" s="37">
        <v>57</v>
      </c>
      <c r="E15" s="37">
        <v>54</v>
      </c>
      <c r="F15" s="37">
        <v>2</v>
      </c>
      <c r="G15" s="37">
        <v>34</v>
      </c>
      <c r="H15" s="37">
        <v>0</v>
      </c>
      <c r="I15" s="37">
        <v>31</v>
      </c>
      <c r="J15" s="37">
        <v>13</v>
      </c>
      <c r="K15" s="37">
        <v>0</v>
      </c>
      <c r="L15" s="37">
        <v>0</v>
      </c>
      <c r="M15" s="37">
        <v>5</v>
      </c>
      <c r="N15" s="37">
        <v>1</v>
      </c>
      <c r="O15" s="37">
        <v>19</v>
      </c>
      <c r="P15" s="37">
        <v>26</v>
      </c>
      <c r="Q15" s="37">
        <v>165</v>
      </c>
      <c r="R15" s="37">
        <v>0</v>
      </c>
      <c r="S15" s="37">
        <v>0</v>
      </c>
      <c r="T15" s="37">
        <v>7</v>
      </c>
      <c r="U15" s="37">
        <v>0</v>
      </c>
      <c r="V15" s="39">
        <v>2</v>
      </c>
    </row>
    <row r="16" spans="1:22" x14ac:dyDescent="0.25">
      <c r="A16" s="36" t="s">
        <v>28</v>
      </c>
      <c r="B16" s="37">
        <f t="shared" si="2"/>
        <v>546</v>
      </c>
      <c r="C16" s="37">
        <v>13</v>
      </c>
      <c r="D16" s="37">
        <v>51</v>
      </c>
      <c r="E16" s="37">
        <v>155</v>
      </c>
      <c r="F16" s="37">
        <v>37</v>
      </c>
      <c r="G16" s="37">
        <v>40</v>
      </c>
      <c r="H16" s="37">
        <v>0</v>
      </c>
      <c r="I16" s="37">
        <v>35</v>
      </c>
      <c r="J16" s="37">
        <v>21</v>
      </c>
      <c r="K16" s="37">
        <v>0</v>
      </c>
      <c r="L16" s="37">
        <v>1</v>
      </c>
      <c r="M16" s="37">
        <v>136</v>
      </c>
      <c r="N16" s="37">
        <v>25</v>
      </c>
      <c r="O16" s="37">
        <v>0</v>
      </c>
      <c r="P16" s="37">
        <v>2</v>
      </c>
      <c r="Q16" s="37">
        <v>0</v>
      </c>
      <c r="R16" s="37">
        <v>0</v>
      </c>
      <c r="S16" s="37">
        <v>0</v>
      </c>
      <c r="T16" s="37">
        <v>28</v>
      </c>
      <c r="U16" s="37">
        <v>0</v>
      </c>
      <c r="V16" s="39">
        <v>2</v>
      </c>
    </row>
    <row r="17" spans="1:22" x14ac:dyDescent="0.25">
      <c r="A17" s="36" t="s">
        <v>29</v>
      </c>
      <c r="B17" s="37">
        <f t="shared" si="2"/>
        <v>262</v>
      </c>
      <c r="C17" s="37">
        <v>0</v>
      </c>
      <c r="D17" s="37">
        <v>39</v>
      </c>
      <c r="E17" s="37">
        <v>7</v>
      </c>
      <c r="F17" s="37">
        <v>108</v>
      </c>
      <c r="G17" s="37">
        <v>8</v>
      </c>
      <c r="H17" s="37">
        <v>0</v>
      </c>
      <c r="I17" s="37">
        <v>7</v>
      </c>
      <c r="J17" s="37">
        <v>34</v>
      </c>
      <c r="K17" s="37">
        <v>0</v>
      </c>
      <c r="L17" s="37">
        <v>0</v>
      </c>
      <c r="M17" s="37">
        <v>5</v>
      </c>
      <c r="N17" s="37">
        <v>0</v>
      </c>
      <c r="O17" s="37">
        <v>0</v>
      </c>
      <c r="P17" s="37">
        <v>4</v>
      </c>
      <c r="Q17" s="37">
        <v>3</v>
      </c>
      <c r="R17" s="37">
        <v>0</v>
      </c>
      <c r="S17" s="37">
        <v>0</v>
      </c>
      <c r="T17" s="37">
        <v>3</v>
      </c>
      <c r="U17" s="37">
        <v>7</v>
      </c>
      <c r="V17" s="39">
        <v>37</v>
      </c>
    </row>
    <row r="18" spans="1:22" x14ac:dyDescent="0.25">
      <c r="A18" s="36" t="s">
        <v>30</v>
      </c>
      <c r="B18" s="37">
        <f t="shared" si="2"/>
        <v>173</v>
      </c>
      <c r="C18" s="37">
        <v>0</v>
      </c>
      <c r="D18" s="37">
        <v>52</v>
      </c>
      <c r="E18" s="37">
        <v>7</v>
      </c>
      <c r="F18" s="37">
        <v>47</v>
      </c>
      <c r="G18" s="37">
        <v>9</v>
      </c>
      <c r="H18" s="37">
        <v>0</v>
      </c>
      <c r="I18" s="37">
        <v>26</v>
      </c>
      <c r="J18" s="37">
        <v>20</v>
      </c>
      <c r="K18" s="37">
        <v>2</v>
      </c>
      <c r="L18" s="37">
        <v>0</v>
      </c>
      <c r="M18" s="37">
        <v>0</v>
      </c>
      <c r="N18" s="37">
        <v>8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2</v>
      </c>
      <c r="U18" s="37">
        <v>0</v>
      </c>
      <c r="V18" s="39">
        <v>0</v>
      </c>
    </row>
    <row r="19" spans="1:22" x14ac:dyDescent="0.25">
      <c r="A19" s="36" t="s">
        <v>31</v>
      </c>
      <c r="B19" s="37">
        <f t="shared" si="2"/>
        <v>410</v>
      </c>
      <c r="C19" s="37">
        <v>14</v>
      </c>
      <c r="D19" s="37">
        <v>78</v>
      </c>
      <c r="E19" s="37">
        <v>20</v>
      </c>
      <c r="F19" s="37">
        <v>151</v>
      </c>
      <c r="G19" s="37">
        <v>27</v>
      </c>
      <c r="H19" s="37">
        <v>11</v>
      </c>
      <c r="I19" s="37">
        <v>7</v>
      </c>
      <c r="J19" s="37">
        <v>43</v>
      </c>
      <c r="K19" s="37">
        <v>0</v>
      </c>
      <c r="L19" s="37">
        <v>0</v>
      </c>
      <c r="M19" s="37">
        <v>20</v>
      </c>
      <c r="N19" s="37">
        <v>22</v>
      </c>
      <c r="O19" s="37">
        <v>0</v>
      </c>
      <c r="P19" s="37">
        <v>1</v>
      </c>
      <c r="Q19" s="37">
        <v>9</v>
      </c>
      <c r="R19" s="37">
        <v>0</v>
      </c>
      <c r="S19" s="37">
        <v>0</v>
      </c>
      <c r="T19" s="37">
        <v>0</v>
      </c>
      <c r="U19" s="37">
        <v>0</v>
      </c>
      <c r="V19" s="39">
        <v>7</v>
      </c>
    </row>
    <row r="20" spans="1:22" x14ac:dyDescent="0.25">
      <c r="A20" s="36" t="s">
        <v>32</v>
      </c>
      <c r="B20" s="37">
        <f t="shared" si="2"/>
        <v>50</v>
      </c>
      <c r="C20" s="37">
        <v>2</v>
      </c>
      <c r="D20" s="37">
        <v>11</v>
      </c>
      <c r="E20" s="37">
        <v>4</v>
      </c>
      <c r="F20" s="37">
        <v>2</v>
      </c>
      <c r="G20" s="37">
        <v>8</v>
      </c>
      <c r="H20" s="37">
        <v>0</v>
      </c>
      <c r="I20" s="37">
        <v>6</v>
      </c>
      <c r="J20" s="37">
        <v>7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9">
        <v>10</v>
      </c>
    </row>
    <row r="21" spans="1:22" x14ac:dyDescent="0.25">
      <c r="A21" s="40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9"/>
    </row>
    <row r="22" spans="1:22" x14ac:dyDescent="0.25">
      <c r="A22" s="35" t="s">
        <v>33</v>
      </c>
      <c r="B22" s="125">
        <f t="shared" ref="B22:V22" si="3">SUM(B23)</f>
        <v>2287</v>
      </c>
      <c r="C22" s="125">
        <f t="shared" si="3"/>
        <v>18</v>
      </c>
      <c r="D22" s="125">
        <f t="shared" si="3"/>
        <v>168</v>
      </c>
      <c r="E22" s="125">
        <f t="shared" si="3"/>
        <v>1</v>
      </c>
      <c r="F22" s="125">
        <f t="shared" si="3"/>
        <v>0</v>
      </c>
      <c r="G22" s="125">
        <f t="shared" si="3"/>
        <v>156</v>
      </c>
      <c r="H22" s="125">
        <f t="shared" si="3"/>
        <v>0</v>
      </c>
      <c r="I22" s="125">
        <f t="shared" si="3"/>
        <v>50</v>
      </c>
      <c r="J22" s="125">
        <f t="shared" si="3"/>
        <v>200</v>
      </c>
      <c r="K22" s="125">
        <f t="shared" si="3"/>
        <v>0</v>
      </c>
      <c r="L22" s="125">
        <f t="shared" si="3"/>
        <v>0</v>
      </c>
      <c r="M22" s="125">
        <f t="shared" si="3"/>
        <v>0</v>
      </c>
      <c r="N22" s="125">
        <f t="shared" si="3"/>
        <v>1039</v>
      </c>
      <c r="O22" s="125">
        <f t="shared" si="3"/>
        <v>0</v>
      </c>
      <c r="P22" s="125">
        <f t="shared" si="3"/>
        <v>641</v>
      </c>
      <c r="Q22" s="125">
        <f t="shared" si="3"/>
        <v>0</v>
      </c>
      <c r="R22" s="125">
        <f t="shared" si="3"/>
        <v>0</v>
      </c>
      <c r="S22" s="125">
        <f t="shared" si="3"/>
        <v>0</v>
      </c>
      <c r="T22" s="125">
        <f t="shared" si="3"/>
        <v>0</v>
      </c>
      <c r="U22" s="125">
        <f t="shared" si="3"/>
        <v>0</v>
      </c>
      <c r="V22" s="125">
        <f t="shared" si="3"/>
        <v>14</v>
      </c>
    </row>
    <row r="23" spans="1:22" x14ac:dyDescent="0.25">
      <c r="A23" s="36" t="s">
        <v>34</v>
      </c>
      <c r="B23" s="37">
        <f>SUM(C23:V23)</f>
        <v>2287</v>
      </c>
      <c r="C23" s="37">
        <v>18</v>
      </c>
      <c r="D23" s="37">
        <v>168</v>
      </c>
      <c r="E23" s="37">
        <v>1</v>
      </c>
      <c r="F23" s="37">
        <v>0</v>
      </c>
      <c r="G23" s="37">
        <v>156</v>
      </c>
      <c r="H23" s="37">
        <v>0</v>
      </c>
      <c r="I23" s="37">
        <v>50</v>
      </c>
      <c r="J23" s="37">
        <v>200</v>
      </c>
      <c r="K23" s="37">
        <v>0</v>
      </c>
      <c r="L23" s="37">
        <v>0</v>
      </c>
      <c r="M23" s="37">
        <v>0</v>
      </c>
      <c r="N23" s="37">
        <v>1039</v>
      </c>
      <c r="O23" s="37">
        <v>0</v>
      </c>
      <c r="P23" s="37">
        <v>641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9">
        <v>14</v>
      </c>
    </row>
    <row r="24" spans="1:22" x14ac:dyDescent="0.25">
      <c r="A24" s="40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9"/>
    </row>
    <row r="25" spans="1:22" x14ac:dyDescent="0.25">
      <c r="A25" s="35" t="s">
        <v>35</v>
      </c>
      <c r="B25" s="125">
        <f t="shared" ref="B25:V25" si="4">SUM(B26:B31)</f>
        <v>2788</v>
      </c>
      <c r="C25" s="125">
        <f t="shared" si="4"/>
        <v>34</v>
      </c>
      <c r="D25" s="125">
        <f t="shared" si="4"/>
        <v>422</v>
      </c>
      <c r="E25" s="125">
        <f t="shared" si="4"/>
        <v>540</v>
      </c>
      <c r="F25" s="125">
        <f t="shared" si="4"/>
        <v>239</v>
      </c>
      <c r="G25" s="125">
        <f t="shared" si="4"/>
        <v>225</v>
      </c>
      <c r="H25" s="125">
        <f t="shared" si="4"/>
        <v>2</v>
      </c>
      <c r="I25" s="125">
        <f t="shared" si="4"/>
        <v>158</v>
      </c>
      <c r="J25" s="125">
        <f t="shared" si="4"/>
        <v>100</v>
      </c>
      <c r="K25" s="125">
        <f t="shared" si="4"/>
        <v>36</v>
      </c>
      <c r="L25" s="125">
        <f t="shared" si="4"/>
        <v>0</v>
      </c>
      <c r="M25" s="125">
        <f t="shared" si="4"/>
        <v>37</v>
      </c>
      <c r="N25" s="125">
        <f t="shared" si="4"/>
        <v>115</v>
      </c>
      <c r="O25" s="125">
        <f t="shared" si="4"/>
        <v>368</v>
      </c>
      <c r="P25" s="125">
        <f t="shared" si="4"/>
        <v>267</v>
      </c>
      <c r="Q25" s="125">
        <f t="shared" si="4"/>
        <v>77</v>
      </c>
      <c r="R25" s="125">
        <f t="shared" si="4"/>
        <v>2</v>
      </c>
      <c r="S25" s="125">
        <f t="shared" si="4"/>
        <v>0</v>
      </c>
      <c r="T25" s="125">
        <f t="shared" si="4"/>
        <v>55</v>
      </c>
      <c r="U25" s="125">
        <f t="shared" si="4"/>
        <v>1</v>
      </c>
      <c r="V25" s="125">
        <f t="shared" si="4"/>
        <v>110</v>
      </c>
    </row>
    <row r="26" spans="1:22" x14ac:dyDescent="0.25">
      <c r="A26" s="40" t="s">
        <v>36</v>
      </c>
      <c r="B26" s="37">
        <f t="shared" ref="B26:B31" si="5">SUM(C26:V26)</f>
        <v>1238</v>
      </c>
      <c r="C26" s="37">
        <v>15</v>
      </c>
      <c r="D26" s="37">
        <v>247</v>
      </c>
      <c r="E26" s="37">
        <v>58</v>
      </c>
      <c r="F26" s="37">
        <v>1</v>
      </c>
      <c r="G26" s="37">
        <v>143</v>
      </c>
      <c r="H26" s="37">
        <v>0</v>
      </c>
      <c r="I26" s="37">
        <v>31</v>
      </c>
      <c r="J26" s="37">
        <v>9</v>
      </c>
      <c r="K26" s="37">
        <v>0</v>
      </c>
      <c r="L26" s="37">
        <v>0</v>
      </c>
      <c r="M26" s="37">
        <v>1</v>
      </c>
      <c r="N26" s="37">
        <v>5</v>
      </c>
      <c r="O26" s="37">
        <v>367</v>
      </c>
      <c r="P26" s="37">
        <v>218</v>
      </c>
      <c r="Q26" s="37">
        <v>4</v>
      </c>
      <c r="R26" s="37">
        <v>1</v>
      </c>
      <c r="S26" s="37">
        <v>0</v>
      </c>
      <c r="T26" s="37">
        <v>38</v>
      </c>
      <c r="U26" s="37">
        <v>0</v>
      </c>
      <c r="V26" s="39">
        <v>100</v>
      </c>
    </row>
    <row r="27" spans="1:22" x14ac:dyDescent="0.25">
      <c r="A27" s="36" t="s">
        <v>37</v>
      </c>
      <c r="B27" s="37">
        <f t="shared" si="5"/>
        <v>360</v>
      </c>
      <c r="C27" s="37">
        <v>12</v>
      </c>
      <c r="D27" s="37">
        <v>28</v>
      </c>
      <c r="E27" s="37">
        <v>153</v>
      </c>
      <c r="F27" s="37">
        <v>30</v>
      </c>
      <c r="G27" s="37">
        <v>32</v>
      </c>
      <c r="H27" s="37">
        <v>0</v>
      </c>
      <c r="I27" s="37">
        <v>11</v>
      </c>
      <c r="J27" s="37">
        <v>5</v>
      </c>
      <c r="K27" s="37">
        <v>0</v>
      </c>
      <c r="L27" s="37">
        <v>0</v>
      </c>
      <c r="M27" s="37">
        <v>19</v>
      </c>
      <c r="N27" s="37">
        <v>0</v>
      </c>
      <c r="O27" s="37">
        <v>1</v>
      </c>
      <c r="P27" s="37">
        <v>14</v>
      </c>
      <c r="Q27" s="37">
        <v>54</v>
      </c>
      <c r="R27" s="37">
        <v>0</v>
      </c>
      <c r="S27" s="37">
        <v>0</v>
      </c>
      <c r="T27" s="37">
        <v>1</v>
      </c>
      <c r="U27" s="37">
        <v>0</v>
      </c>
      <c r="V27" s="39">
        <v>0</v>
      </c>
    </row>
    <row r="28" spans="1:22" x14ac:dyDescent="0.25">
      <c r="A28" s="36" t="s">
        <v>38</v>
      </c>
      <c r="B28" s="37">
        <f t="shared" si="5"/>
        <v>282</v>
      </c>
      <c r="C28" s="37">
        <v>1</v>
      </c>
      <c r="D28" s="37">
        <v>32</v>
      </c>
      <c r="E28" s="37">
        <v>164</v>
      </c>
      <c r="F28" s="37">
        <v>34</v>
      </c>
      <c r="G28" s="37">
        <v>10</v>
      </c>
      <c r="H28" s="37">
        <v>0</v>
      </c>
      <c r="I28" s="37">
        <v>19</v>
      </c>
      <c r="J28" s="37">
        <v>3</v>
      </c>
      <c r="K28" s="37">
        <v>0</v>
      </c>
      <c r="L28" s="37">
        <v>0</v>
      </c>
      <c r="M28" s="37">
        <v>11</v>
      </c>
      <c r="N28" s="37">
        <v>0</v>
      </c>
      <c r="O28" s="37">
        <v>0</v>
      </c>
      <c r="P28" s="37">
        <v>1</v>
      </c>
      <c r="Q28" s="37">
        <v>1</v>
      </c>
      <c r="R28" s="37">
        <v>1</v>
      </c>
      <c r="S28" s="37">
        <v>0</v>
      </c>
      <c r="T28" s="37">
        <v>1</v>
      </c>
      <c r="U28" s="37">
        <v>0</v>
      </c>
      <c r="V28" s="39">
        <v>4</v>
      </c>
    </row>
    <row r="29" spans="1:22" x14ac:dyDescent="0.25">
      <c r="A29" s="36" t="s">
        <v>39</v>
      </c>
      <c r="B29" s="37">
        <f t="shared" si="5"/>
        <v>415</v>
      </c>
      <c r="C29" s="37">
        <v>2</v>
      </c>
      <c r="D29" s="37">
        <v>67</v>
      </c>
      <c r="E29" s="37">
        <v>126</v>
      </c>
      <c r="F29" s="37">
        <v>120</v>
      </c>
      <c r="G29" s="37">
        <v>16</v>
      </c>
      <c r="H29" s="37">
        <v>2</v>
      </c>
      <c r="I29" s="37">
        <v>38</v>
      </c>
      <c r="J29" s="37">
        <v>3</v>
      </c>
      <c r="K29" s="37">
        <v>0</v>
      </c>
      <c r="L29" s="37">
        <v>0</v>
      </c>
      <c r="M29" s="37">
        <v>0</v>
      </c>
      <c r="N29" s="37">
        <v>23</v>
      </c>
      <c r="O29" s="37">
        <v>0</v>
      </c>
      <c r="P29" s="37">
        <v>2</v>
      </c>
      <c r="Q29" s="37">
        <v>5</v>
      </c>
      <c r="R29" s="37">
        <v>0</v>
      </c>
      <c r="S29" s="37">
        <v>0</v>
      </c>
      <c r="T29" s="37">
        <v>10</v>
      </c>
      <c r="U29" s="37">
        <v>0</v>
      </c>
      <c r="V29" s="39">
        <v>1</v>
      </c>
    </row>
    <row r="30" spans="1:22" x14ac:dyDescent="0.25">
      <c r="A30" s="36" t="s">
        <v>40</v>
      </c>
      <c r="B30" s="37">
        <f t="shared" si="5"/>
        <v>358</v>
      </c>
      <c r="C30" s="37">
        <v>0</v>
      </c>
      <c r="D30" s="37">
        <v>17</v>
      </c>
      <c r="E30" s="37">
        <v>32</v>
      </c>
      <c r="F30" s="37">
        <v>45</v>
      </c>
      <c r="G30" s="37">
        <v>18</v>
      </c>
      <c r="H30" s="37">
        <v>0</v>
      </c>
      <c r="I30" s="37">
        <v>33</v>
      </c>
      <c r="J30" s="37">
        <v>63</v>
      </c>
      <c r="K30" s="37">
        <v>36</v>
      </c>
      <c r="L30" s="37">
        <v>0</v>
      </c>
      <c r="M30" s="37">
        <v>6</v>
      </c>
      <c r="N30" s="37">
        <v>85</v>
      </c>
      <c r="O30" s="37">
        <v>0</v>
      </c>
      <c r="P30" s="37">
        <v>2</v>
      </c>
      <c r="Q30" s="37">
        <v>11</v>
      </c>
      <c r="R30" s="37">
        <v>0</v>
      </c>
      <c r="S30" s="37">
        <v>0</v>
      </c>
      <c r="T30" s="37">
        <v>5</v>
      </c>
      <c r="U30" s="37">
        <v>1</v>
      </c>
      <c r="V30" s="39">
        <v>4</v>
      </c>
    </row>
    <row r="31" spans="1:22" x14ac:dyDescent="0.25">
      <c r="A31" s="36" t="s">
        <v>41</v>
      </c>
      <c r="B31" s="37">
        <f t="shared" si="5"/>
        <v>135</v>
      </c>
      <c r="C31" s="37">
        <v>4</v>
      </c>
      <c r="D31" s="37">
        <v>31</v>
      </c>
      <c r="E31" s="37">
        <v>7</v>
      </c>
      <c r="F31" s="37">
        <v>9</v>
      </c>
      <c r="G31" s="37">
        <v>6</v>
      </c>
      <c r="H31" s="37">
        <v>0</v>
      </c>
      <c r="I31" s="37">
        <v>26</v>
      </c>
      <c r="J31" s="37">
        <v>17</v>
      </c>
      <c r="K31" s="37">
        <v>0</v>
      </c>
      <c r="L31" s="37">
        <v>0</v>
      </c>
      <c r="M31" s="37">
        <v>0</v>
      </c>
      <c r="N31" s="37">
        <v>2</v>
      </c>
      <c r="O31" s="37">
        <v>0</v>
      </c>
      <c r="P31" s="37">
        <v>30</v>
      </c>
      <c r="Q31" s="37">
        <v>2</v>
      </c>
      <c r="R31" s="37">
        <v>0</v>
      </c>
      <c r="S31" s="37">
        <v>0</v>
      </c>
      <c r="T31" s="37">
        <v>0</v>
      </c>
      <c r="U31" s="37">
        <v>0</v>
      </c>
      <c r="V31" s="39">
        <v>1</v>
      </c>
    </row>
    <row r="32" spans="1:22" x14ac:dyDescent="0.25">
      <c r="A32" s="40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2"/>
    </row>
    <row r="33" spans="1:22" x14ac:dyDescent="0.25">
      <c r="A33" s="35" t="s">
        <v>42</v>
      </c>
      <c r="B33" s="111">
        <f t="shared" ref="B33:V33" si="6">SUM(B34:B38)</f>
        <v>2347</v>
      </c>
      <c r="C33" s="111">
        <f t="shared" si="6"/>
        <v>36</v>
      </c>
      <c r="D33" s="111">
        <f t="shared" si="6"/>
        <v>499</v>
      </c>
      <c r="E33" s="111">
        <f t="shared" si="6"/>
        <v>79</v>
      </c>
      <c r="F33" s="111">
        <f t="shared" si="6"/>
        <v>1006</v>
      </c>
      <c r="G33" s="111">
        <f t="shared" si="6"/>
        <v>87</v>
      </c>
      <c r="H33" s="111">
        <f t="shared" si="6"/>
        <v>75</v>
      </c>
      <c r="I33" s="111">
        <f t="shared" si="6"/>
        <v>70</v>
      </c>
      <c r="J33" s="111">
        <f t="shared" si="6"/>
        <v>38</v>
      </c>
      <c r="K33" s="111">
        <f t="shared" si="6"/>
        <v>29</v>
      </c>
      <c r="L33" s="111">
        <f t="shared" si="6"/>
        <v>0</v>
      </c>
      <c r="M33" s="111">
        <f t="shared" si="6"/>
        <v>32</v>
      </c>
      <c r="N33" s="111">
        <f t="shared" si="6"/>
        <v>38</v>
      </c>
      <c r="O33" s="111">
        <f t="shared" si="6"/>
        <v>0</v>
      </c>
      <c r="P33" s="111">
        <f t="shared" si="6"/>
        <v>24</v>
      </c>
      <c r="Q33" s="111">
        <f t="shared" si="6"/>
        <v>43</v>
      </c>
      <c r="R33" s="111">
        <f t="shared" si="6"/>
        <v>0</v>
      </c>
      <c r="S33" s="111">
        <f t="shared" si="6"/>
        <v>0</v>
      </c>
      <c r="T33" s="111">
        <f t="shared" si="6"/>
        <v>282</v>
      </c>
      <c r="U33" s="111">
        <f t="shared" si="6"/>
        <v>0</v>
      </c>
      <c r="V33" s="111">
        <f t="shared" si="6"/>
        <v>9</v>
      </c>
    </row>
    <row r="34" spans="1:22" x14ac:dyDescent="0.25">
      <c r="A34" s="36" t="s">
        <v>43</v>
      </c>
      <c r="B34" s="37">
        <f>SUM(C34:V34)</f>
        <v>1633</v>
      </c>
      <c r="C34" s="37">
        <v>34</v>
      </c>
      <c r="D34" s="37">
        <v>379</v>
      </c>
      <c r="E34" s="37">
        <v>0</v>
      </c>
      <c r="F34" s="37">
        <v>859</v>
      </c>
      <c r="G34" s="37">
        <v>54</v>
      </c>
      <c r="H34" s="37">
        <v>27</v>
      </c>
      <c r="I34" s="37">
        <v>7</v>
      </c>
      <c r="J34" s="37">
        <v>12</v>
      </c>
      <c r="K34" s="37">
        <v>24</v>
      </c>
      <c r="L34" s="37">
        <v>0</v>
      </c>
      <c r="M34" s="37">
        <v>24</v>
      </c>
      <c r="N34" s="37">
        <v>9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198</v>
      </c>
      <c r="U34" s="37">
        <v>0</v>
      </c>
      <c r="V34" s="39">
        <v>6</v>
      </c>
    </row>
    <row r="35" spans="1:22" x14ac:dyDescent="0.25">
      <c r="A35" s="36" t="s">
        <v>44</v>
      </c>
      <c r="B35" s="37">
        <f>SUM(C35:V35)</f>
        <v>144</v>
      </c>
      <c r="C35" s="37">
        <v>0</v>
      </c>
      <c r="D35" s="37">
        <v>6</v>
      </c>
      <c r="E35" s="37">
        <v>7</v>
      </c>
      <c r="F35" s="37">
        <v>43</v>
      </c>
      <c r="G35" s="37">
        <v>8</v>
      </c>
      <c r="H35" s="37">
        <v>48</v>
      </c>
      <c r="I35" s="37">
        <v>16</v>
      </c>
      <c r="J35" s="37">
        <v>1</v>
      </c>
      <c r="K35" s="37">
        <v>4</v>
      </c>
      <c r="L35" s="37">
        <v>0</v>
      </c>
      <c r="M35" s="37">
        <v>5</v>
      </c>
      <c r="N35" s="37">
        <v>2</v>
      </c>
      <c r="O35" s="37">
        <v>0</v>
      </c>
      <c r="P35" s="37">
        <v>4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9">
        <v>0</v>
      </c>
    </row>
    <row r="36" spans="1:22" x14ac:dyDescent="0.25">
      <c r="A36" s="36" t="s">
        <v>45</v>
      </c>
      <c r="B36" s="37">
        <f>SUM(C36:V36)</f>
        <v>266</v>
      </c>
      <c r="C36" s="37">
        <v>0</v>
      </c>
      <c r="D36" s="37">
        <v>82</v>
      </c>
      <c r="E36" s="37">
        <v>7</v>
      </c>
      <c r="F36" s="37">
        <v>55</v>
      </c>
      <c r="G36" s="37">
        <v>6</v>
      </c>
      <c r="H36" s="37">
        <v>0</v>
      </c>
      <c r="I36" s="37">
        <v>9</v>
      </c>
      <c r="J36" s="37">
        <v>9</v>
      </c>
      <c r="K36" s="37">
        <v>0</v>
      </c>
      <c r="L36" s="37">
        <v>0</v>
      </c>
      <c r="M36" s="37">
        <v>0</v>
      </c>
      <c r="N36" s="37">
        <v>11</v>
      </c>
      <c r="O36" s="37">
        <v>0</v>
      </c>
      <c r="P36" s="37">
        <v>1</v>
      </c>
      <c r="Q36" s="37">
        <v>0</v>
      </c>
      <c r="R36" s="37">
        <v>0</v>
      </c>
      <c r="S36" s="37">
        <v>0</v>
      </c>
      <c r="T36" s="37">
        <v>84</v>
      </c>
      <c r="U36" s="37">
        <v>0</v>
      </c>
      <c r="V36" s="39">
        <v>2</v>
      </c>
    </row>
    <row r="37" spans="1:22" x14ac:dyDescent="0.25">
      <c r="A37" s="36" t="s">
        <v>46</v>
      </c>
      <c r="B37" s="37">
        <f>SUM(C37:V37)</f>
        <v>101</v>
      </c>
      <c r="C37" s="37">
        <v>0</v>
      </c>
      <c r="D37" s="37">
        <v>11</v>
      </c>
      <c r="E37" s="37">
        <v>34</v>
      </c>
      <c r="F37" s="37">
        <v>18</v>
      </c>
      <c r="G37" s="37">
        <v>6</v>
      </c>
      <c r="H37" s="37">
        <v>0</v>
      </c>
      <c r="I37" s="37">
        <v>11</v>
      </c>
      <c r="J37" s="37">
        <v>6</v>
      </c>
      <c r="K37" s="37">
        <v>1</v>
      </c>
      <c r="L37" s="37">
        <v>0</v>
      </c>
      <c r="M37" s="37">
        <v>2</v>
      </c>
      <c r="N37" s="37">
        <v>6</v>
      </c>
      <c r="O37" s="37">
        <v>0</v>
      </c>
      <c r="P37" s="37">
        <v>4</v>
      </c>
      <c r="Q37" s="37">
        <v>1</v>
      </c>
      <c r="R37" s="37">
        <v>0</v>
      </c>
      <c r="S37" s="37">
        <v>0</v>
      </c>
      <c r="T37" s="37">
        <v>0</v>
      </c>
      <c r="U37" s="37">
        <v>0</v>
      </c>
      <c r="V37" s="39">
        <v>1</v>
      </c>
    </row>
    <row r="38" spans="1:22" x14ac:dyDescent="0.25">
      <c r="A38" s="36" t="s">
        <v>47</v>
      </c>
      <c r="B38" s="37">
        <f>SUM(C38:V38)</f>
        <v>203</v>
      </c>
      <c r="C38" s="37">
        <v>2</v>
      </c>
      <c r="D38" s="37">
        <v>21</v>
      </c>
      <c r="E38" s="37">
        <v>31</v>
      </c>
      <c r="F38" s="37">
        <v>31</v>
      </c>
      <c r="G38" s="37">
        <v>13</v>
      </c>
      <c r="H38" s="37">
        <v>0</v>
      </c>
      <c r="I38" s="37">
        <v>27</v>
      </c>
      <c r="J38" s="37">
        <v>10</v>
      </c>
      <c r="K38" s="37">
        <v>0</v>
      </c>
      <c r="L38" s="37">
        <v>0</v>
      </c>
      <c r="M38" s="37">
        <v>1</v>
      </c>
      <c r="N38" s="37">
        <v>10</v>
      </c>
      <c r="O38" s="37">
        <v>0</v>
      </c>
      <c r="P38" s="37">
        <v>15</v>
      </c>
      <c r="Q38" s="37">
        <v>42</v>
      </c>
      <c r="R38" s="37">
        <v>0</v>
      </c>
      <c r="S38" s="37">
        <v>0</v>
      </c>
      <c r="T38" s="37">
        <v>0</v>
      </c>
      <c r="U38" s="37">
        <v>0</v>
      </c>
      <c r="V38" s="39">
        <v>0</v>
      </c>
    </row>
    <row r="39" spans="1:22" x14ac:dyDescent="0.25">
      <c r="A39" s="4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9"/>
    </row>
    <row r="40" spans="1:22" x14ac:dyDescent="0.25">
      <c r="A40" s="35" t="s">
        <v>48</v>
      </c>
      <c r="B40" s="125">
        <f t="shared" ref="B40:V40" si="7">SUM(B41:B45)</f>
        <v>1484</v>
      </c>
      <c r="C40" s="125">
        <f t="shared" si="7"/>
        <v>8</v>
      </c>
      <c r="D40" s="125">
        <f t="shared" si="7"/>
        <v>291</v>
      </c>
      <c r="E40" s="125">
        <f t="shared" si="7"/>
        <v>382</v>
      </c>
      <c r="F40" s="125">
        <f t="shared" si="7"/>
        <v>332</v>
      </c>
      <c r="G40" s="125">
        <f t="shared" si="7"/>
        <v>63</v>
      </c>
      <c r="H40" s="125">
        <f t="shared" si="7"/>
        <v>1</v>
      </c>
      <c r="I40" s="125">
        <f t="shared" si="7"/>
        <v>88</v>
      </c>
      <c r="J40" s="125">
        <f t="shared" si="7"/>
        <v>67</v>
      </c>
      <c r="K40" s="125">
        <f t="shared" si="7"/>
        <v>13</v>
      </c>
      <c r="L40" s="125">
        <f t="shared" si="7"/>
        <v>1</v>
      </c>
      <c r="M40" s="125">
        <f t="shared" si="7"/>
        <v>60</v>
      </c>
      <c r="N40" s="125">
        <f t="shared" si="7"/>
        <v>103</v>
      </c>
      <c r="O40" s="125">
        <f t="shared" si="7"/>
        <v>0</v>
      </c>
      <c r="P40" s="125">
        <f t="shared" si="7"/>
        <v>70</v>
      </c>
      <c r="Q40" s="125">
        <f t="shared" si="7"/>
        <v>5</v>
      </c>
      <c r="R40" s="125">
        <f t="shared" si="7"/>
        <v>0</v>
      </c>
      <c r="S40" s="125">
        <f t="shared" si="7"/>
        <v>0</v>
      </c>
      <c r="T40" s="125">
        <f t="shared" si="7"/>
        <v>0</v>
      </c>
      <c r="U40" s="125">
        <f t="shared" si="7"/>
        <v>0</v>
      </c>
      <c r="V40" s="125">
        <f t="shared" si="7"/>
        <v>0</v>
      </c>
    </row>
    <row r="41" spans="1:22" x14ac:dyDescent="0.25">
      <c r="A41" s="36" t="s">
        <v>49</v>
      </c>
      <c r="B41" s="37">
        <f>SUM(C41:V41)</f>
        <v>700</v>
      </c>
      <c r="C41" s="37">
        <v>0</v>
      </c>
      <c r="D41" s="37">
        <v>171</v>
      </c>
      <c r="E41" s="37">
        <v>147</v>
      </c>
      <c r="F41" s="37">
        <v>229</v>
      </c>
      <c r="G41" s="37">
        <v>29</v>
      </c>
      <c r="H41" s="37">
        <v>0</v>
      </c>
      <c r="I41" s="37">
        <v>0</v>
      </c>
      <c r="J41" s="37">
        <v>9</v>
      </c>
      <c r="K41" s="37">
        <v>0</v>
      </c>
      <c r="L41" s="37">
        <v>0</v>
      </c>
      <c r="M41" s="37">
        <v>42</v>
      </c>
      <c r="N41" s="37">
        <v>12</v>
      </c>
      <c r="O41" s="37">
        <v>0</v>
      </c>
      <c r="P41" s="37">
        <v>58</v>
      </c>
      <c r="Q41" s="37">
        <v>3</v>
      </c>
      <c r="R41" s="37">
        <v>0</v>
      </c>
      <c r="S41" s="37">
        <v>0</v>
      </c>
      <c r="T41" s="37">
        <v>0</v>
      </c>
      <c r="U41" s="37">
        <v>0</v>
      </c>
      <c r="V41" s="39">
        <v>0</v>
      </c>
    </row>
    <row r="42" spans="1:22" x14ac:dyDescent="0.25">
      <c r="A42" s="36" t="s">
        <v>50</v>
      </c>
      <c r="B42" s="37">
        <f>SUM(C42:V42)</f>
        <v>296</v>
      </c>
      <c r="C42" s="37">
        <v>2</v>
      </c>
      <c r="D42" s="37">
        <v>50</v>
      </c>
      <c r="E42" s="37">
        <v>77</v>
      </c>
      <c r="F42" s="37">
        <v>52</v>
      </c>
      <c r="G42" s="37">
        <v>18</v>
      </c>
      <c r="H42" s="37">
        <v>1</v>
      </c>
      <c r="I42" s="37">
        <v>44</v>
      </c>
      <c r="J42" s="37">
        <v>26</v>
      </c>
      <c r="K42" s="37">
        <v>2</v>
      </c>
      <c r="L42" s="37">
        <v>1</v>
      </c>
      <c r="M42" s="37">
        <v>7</v>
      </c>
      <c r="N42" s="37">
        <v>12</v>
      </c>
      <c r="O42" s="37">
        <v>0</v>
      </c>
      <c r="P42" s="37">
        <v>4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9">
        <v>0</v>
      </c>
    </row>
    <row r="43" spans="1:22" x14ac:dyDescent="0.25">
      <c r="A43" s="36" t="s">
        <v>51</v>
      </c>
      <c r="B43" s="37">
        <f>SUM(C43:V43)</f>
        <v>196</v>
      </c>
      <c r="C43" s="37">
        <v>5</v>
      </c>
      <c r="D43" s="37">
        <v>25</v>
      </c>
      <c r="E43" s="37">
        <v>109</v>
      </c>
      <c r="F43" s="37">
        <v>1</v>
      </c>
      <c r="G43" s="37">
        <v>7</v>
      </c>
      <c r="H43" s="37">
        <v>0</v>
      </c>
      <c r="I43" s="37">
        <v>5</v>
      </c>
      <c r="J43" s="37">
        <v>2</v>
      </c>
      <c r="K43" s="37">
        <v>3</v>
      </c>
      <c r="L43" s="37">
        <v>0</v>
      </c>
      <c r="M43" s="37">
        <v>6</v>
      </c>
      <c r="N43" s="37">
        <v>29</v>
      </c>
      <c r="O43" s="37">
        <v>0</v>
      </c>
      <c r="P43" s="37">
        <v>2</v>
      </c>
      <c r="Q43" s="37">
        <v>2</v>
      </c>
      <c r="R43" s="37">
        <v>0</v>
      </c>
      <c r="S43" s="37">
        <v>0</v>
      </c>
      <c r="T43" s="37">
        <v>0</v>
      </c>
      <c r="U43" s="37">
        <v>0</v>
      </c>
      <c r="V43" s="39">
        <v>0</v>
      </c>
    </row>
    <row r="44" spans="1:22" x14ac:dyDescent="0.25">
      <c r="A44" s="36" t="s">
        <v>52</v>
      </c>
      <c r="B44" s="37">
        <f>SUM(C44:V44)</f>
        <v>172</v>
      </c>
      <c r="C44" s="37">
        <v>0</v>
      </c>
      <c r="D44" s="37">
        <v>28</v>
      </c>
      <c r="E44" s="37">
        <v>36</v>
      </c>
      <c r="F44" s="37">
        <v>24</v>
      </c>
      <c r="G44" s="37">
        <v>7</v>
      </c>
      <c r="H44" s="37">
        <v>0</v>
      </c>
      <c r="I44" s="37">
        <v>39</v>
      </c>
      <c r="J44" s="37">
        <v>30</v>
      </c>
      <c r="K44" s="37">
        <v>3</v>
      </c>
      <c r="L44" s="37">
        <v>0</v>
      </c>
      <c r="M44" s="37">
        <v>2</v>
      </c>
      <c r="N44" s="37">
        <v>1</v>
      </c>
      <c r="O44" s="37">
        <v>0</v>
      </c>
      <c r="P44" s="37">
        <v>2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9">
        <v>0</v>
      </c>
    </row>
    <row r="45" spans="1:22" x14ac:dyDescent="0.25">
      <c r="A45" s="36" t="s">
        <v>53</v>
      </c>
      <c r="B45" s="37">
        <f>SUM(C45:V45)</f>
        <v>120</v>
      </c>
      <c r="C45" s="37">
        <v>1</v>
      </c>
      <c r="D45" s="37">
        <v>17</v>
      </c>
      <c r="E45" s="37">
        <v>13</v>
      </c>
      <c r="F45" s="37">
        <v>26</v>
      </c>
      <c r="G45" s="37">
        <v>2</v>
      </c>
      <c r="H45" s="37">
        <v>0</v>
      </c>
      <c r="I45" s="37">
        <v>0</v>
      </c>
      <c r="J45" s="37">
        <v>0</v>
      </c>
      <c r="K45" s="37">
        <v>5</v>
      </c>
      <c r="L45" s="37">
        <v>0</v>
      </c>
      <c r="M45" s="37">
        <v>3</v>
      </c>
      <c r="N45" s="37">
        <v>49</v>
      </c>
      <c r="O45" s="37">
        <v>0</v>
      </c>
      <c r="P45" s="37">
        <v>4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9">
        <v>0</v>
      </c>
    </row>
    <row r="46" spans="1:22" x14ac:dyDescent="0.25">
      <c r="A46" s="4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9"/>
    </row>
    <row r="47" spans="1:22" x14ac:dyDescent="0.25">
      <c r="A47" s="35" t="s">
        <v>54</v>
      </c>
      <c r="B47" s="125">
        <f t="shared" ref="B47:V47" si="8">SUM(B48:B53)</f>
        <v>1794</v>
      </c>
      <c r="C47" s="125">
        <f t="shared" si="8"/>
        <v>29</v>
      </c>
      <c r="D47" s="125">
        <f t="shared" si="8"/>
        <v>269</v>
      </c>
      <c r="E47" s="125">
        <f t="shared" si="8"/>
        <v>186</v>
      </c>
      <c r="F47" s="125">
        <f t="shared" si="8"/>
        <v>587</v>
      </c>
      <c r="G47" s="125">
        <f t="shared" si="8"/>
        <v>119</v>
      </c>
      <c r="H47" s="125">
        <f t="shared" si="8"/>
        <v>224</v>
      </c>
      <c r="I47" s="125">
        <f t="shared" si="8"/>
        <v>148</v>
      </c>
      <c r="J47" s="125">
        <f t="shared" si="8"/>
        <v>91</v>
      </c>
      <c r="K47" s="125">
        <f t="shared" si="8"/>
        <v>1</v>
      </c>
      <c r="L47" s="125">
        <f t="shared" si="8"/>
        <v>0</v>
      </c>
      <c r="M47" s="125">
        <f t="shared" si="8"/>
        <v>19</v>
      </c>
      <c r="N47" s="125">
        <f t="shared" si="8"/>
        <v>60</v>
      </c>
      <c r="O47" s="125">
        <f t="shared" si="8"/>
        <v>0</v>
      </c>
      <c r="P47" s="125">
        <f t="shared" si="8"/>
        <v>11</v>
      </c>
      <c r="Q47" s="125">
        <f t="shared" si="8"/>
        <v>26</v>
      </c>
      <c r="R47" s="125">
        <f t="shared" si="8"/>
        <v>0</v>
      </c>
      <c r="S47" s="125">
        <f t="shared" si="8"/>
        <v>0</v>
      </c>
      <c r="T47" s="125">
        <f t="shared" si="8"/>
        <v>0</v>
      </c>
      <c r="U47" s="125">
        <f t="shared" si="8"/>
        <v>0</v>
      </c>
      <c r="V47" s="125">
        <f t="shared" si="8"/>
        <v>24</v>
      </c>
    </row>
    <row r="48" spans="1:22" x14ac:dyDescent="0.25">
      <c r="A48" s="36" t="s">
        <v>55</v>
      </c>
      <c r="B48" s="37">
        <f t="shared" ref="B48:B53" si="9">SUM(C48:V48)</f>
        <v>555</v>
      </c>
      <c r="C48" s="37">
        <v>8</v>
      </c>
      <c r="D48" s="37">
        <v>99</v>
      </c>
      <c r="E48" s="37">
        <v>24</v>
      </c>
      <c r="F48" s="37">
        <v>194</v>
      </c>
      <c r="G48" s="37">
        <v>35</v>
      </c>
      <c r="H48" s="37">
        <v>120</v>
      </c>
      <c r="I48" s="37">
        <v>51</v>
      </c>
      <c r="J48" s="37">
        <v>6</v>
      </c>
      <c r="K48" s="37">
        <v>1</v>
      </c>
      <c r="L48" s="37">
        <v>0</v>
      </c>
      <c r="M48" s="37">
        <v>2</v>
      </c>
      <c r="N48" s="37">
        <v>10</v>
      </c>
      <c r="O48" s="37">
        <v>0</v>
      </c>
      <c r="P48" s="37">
        <v>2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9">
        <v>3</v>
      </c>
    </row>
    <row r="49" spans="1:22" x14ac:dyDescent="0.25">
      <c r="A49" s="36" t="s">
        <v>56</v>
      </c>
      <c r="B49" s="37">
        <f t="shared" si="9"/>
        <v>365</v>
      </c>
      <c r="C49" s="37">
        <v>16</v>
      </c>
      <c r="D49" s="37">
        <v>21</v>
      </c>
      <c r="E49" s="37">
        <v>35</v>
      </c>
      <c r="F49" s="37">
        <v>165</v>
      </c>
      <c r="G49" s="37">
        <v>56</v>
      </c>
      <c r="H49" s="37">
        <v>30</v>
      </c>
      <c r="I49" s="37">
        <v>16</v>
      </c>
      <c r="J49" s="37">
        <v>2</v>
      </c>
      <c r="K49" s="37">
        <v>0</v>
      </c>
      <c r="L49" s="37">
        <v>0</v>
      </c>
      <c r="M49" s="37">
        <v>0</v>
      </c>
      <c r="N49" s="37">
        <v>10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9">
        <v>14</v>
      </c>
    </row>
    <row r="50" spans="1:22" x14ac:dyDescent="0.25">
      <c r="A50" s="36" t="s">
        <v>57</v>
      </c>
      <c r="B50" s="37">
        <f t="shared" si="9"/>
        <v>97</v>
      </c>
      <c r="C50" s="37">
        <v>2</v>
      </c>
      <c r="D50" s="37">
        <v>20</v>
      </c>
      <c r="E50" s="37">
        <v>20</v>
      </c>
      <c r="F50" s="37">
        <v>22</v>
      </c>
      <c r="G50" s="37">
        <v>2</v>
      </c>
      <c r="H50" s="37">
        <v>0</v>
      </c>
      <c r="I50" s="37">
        <v>19</v>
      </c>
      <c r="J50" s="37">
        <v>8</v>
      </c>
      <c r="K50" s="37">
        <v>0</v>
      </c>
      <c r="L50" s="37">
        <v>0</v>
      </c>
      <c r="M50" s="37">
        <v>1</v>
      </c>
      <c r="N50" s="37">
        <v>2</v>
      </c>
      <c r="O50" s="37">
        <v>0</v>
      </c>
      <c r="P50" s="37">
        <v>1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9">
        <v>0</v>
      </c>
    </row>
    <row r="51" spans="1:22" x14ac:dyDescent="0.25">
      <c r="A51" s="36" t="s">
        <v>58</v>
      </c>
      <c r="B51" s="37">
        <f t="shared" si="9"/>
        <v>159</v>
      </c>
      <c r="C51" s="37">
        <v>0</v>
      </c>
      <c r="D51" s="37">
        <v>11</v>
      </c>
      <c r="E51" s="37">
        <v>1</v>
      </c>
      <c r="F51" s="37">
        <v>64</v>
      </c>
      <c r="G51" s="37">
        <v>1</v>
      </c>
      <c r="H51" s="37">
        <v>68</v>
      </c>
      <c r="I51" s="37">
        <v>4</v>
      </c>
      <c r="J51" s="37">
        <v>1</v>
      </c>
      <c r="K51" s="37">
        <v>0</v>
      </c>
      <c r="L51" s="37">
        <v>0</v>
      </c>
      <c r="M51" s="37">
        <v>1</v>
      </c>
      <c r="N51" s="37">
        <v>0</v>
      </c>
      <c r="O51" s="37">
        <v>0</v>
      </c>
      <c r="P51" s="37">
        <v>1</v>
      </c>
      <c r="Q51" s="37">
        <v>1</v>
      </c>
      <c r="R51" s="37">
        <v>0</v>
      </c>
      <c r="S51" s="37">
        <v>0</v>
      </c>
      <c r="T51" s="37">
        <v>0</v>
      </c>
      <c r="U51" s="37">
        <v>0</v>
      </c>
      <c r="V51" s="39">
        <v>6</v>
      </c>
    </row>
    <row r="52" spans="1:22" x14ac:dyDescent="0.25">
      <c r="A52" s="36" t="s">
        <v>59</v>
      </c>
      <c r="B52" s="37">
        <f t="shared" si="9"/>
        <v>362</v>
      </c>
      <c r="C52" s="37">
        <v>1</v>
      </c>
      <c r="D52" s="37">
        <v>24</v>
      </c>
      <c r="E52" s="37">
        <v>33</v>
      </c>
      <c r="F52" s="37">
        <v>104</v>
      </c>
      <c r="G52" s="37">
        <v>17</v>
      </c>
      <c r="H52" s="37">
        <v>6</v>
      </c>
      <c r="I52" s="37">
        <v>46</v>
      </c>
      <c r="J52" s="37">
        <v>69</v>
      </c>
      <c r="K52" s="37">
        <v>0</v>
      </c>
      <c r="L52" s="37">
        <v>0</v>
      </c>
      <c r="M52" s="37">
        <v>12</v>
      </c>
      <c r="N52" s="37">
        <v>18</v>
      </c>
      <c r="O52" s="37">
        <v>0</v>
      </c>
      <c r="P52" s="37">
        <v>7</v>
      </c>
      <c r="Q52" s="37">
        <v>25</v>
      </c>
      <c r="R52" s="37">
        <v>0</v>
      </c>
      <c r="S52" s="37">
        <v>0</v>
      </c>
      <c r="T52" s="37">
        <v>0</v>
      </c>
      <c r="U52" s="37">
        <v>0</v>
      </c>
      <c r="V52" s="39">
        <v>0</v>
      </c>
    </row>
    <row r="53" spans="1:22" x14ac:dyDescent="0.25">
      <c r="A53" s="36" t="s">
        <v>60</v>
      </c>
      <c r="B53" s="37">
        <f t="shared" si="9"/>
        <v>256</v>
      </c>
      <c r="C53" s="37">
        <v>2</v>
      </c>
      <c r="D53" s="37">
        <v>94</v>
      </c>
      <c r="E53" s="37">
        <v>73</v>
      </c>
      <c r="F53" s="37">
        <v>38</v>
      </c>
      <c r="G53" s="37">
        <v>8</v>
      </c>
      <c r="H53" s="37">
        <v>0</v>
      </c>
      <c r="I53" s="37">
        <v>12</v>
      </c>
      <c r="J53" s="37">
        <v>5</v>
      </c>
      <c r="K53" s="37">
        <v>0</v>
      </c>
      <c r="L53" s="37">
        <v>0</v>
      </c>
      <c r="M53" s="37">
        <v>3</v>
      </c>
      <c r="N53" s="37">
        <v>20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9">
        <v>1</v>
      </c>
    </row>
    <row r="54" spans="1:22" x14ac:dyDescent="0.25">
      <c r="A54" s="43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7"/>
    </row>
    <row r="55" spans="1:22" x14ac:dyDescent="0.25">
      <c r="A55" s="35" t="s">
        <v>61</v>
      </c>
      <c r="B55" s="111">
        <f t="shared" ref="B55:V55" si="10">SUM(B56:B62)</f>
        <v>3923</v>
      </c>
      <c r="C55" s="111">
        <f t="shared" si="10"/>
        <v>49</v>
      </c>
      <c r="D55" s="111">
        <f t="shared" si="10"/>
        <v>716</v>
      </c>
      <c r="E55" s="111">
        <f t="shared" si="10"/>
        <v>558</v>
      </c>
      <c r="F55" s="111">
        <f t="shared" si="10"/>
        <v>1467</v>
      </c>
      <c r="G55" s="111">
        <f t="shared" si="10"/>
        <v>233</v>
      </c>
      <c r="H55" s="111">
        <f t="shared" si="10"/>
        <v>79</v>
      </c>
      <c r="I55" s="111">
        <f t="shared" si="10"/>
        <v>362</v>
      </c>
      <c r="J55" s="111">
        <f t="shared" si="10"/>
        <v>246</v>
      </c>
      <c r="K55" s="111">
        <f t="shared" si="10"/>
        <v>5</v>
      </c>
      <c r="L55" s="111">
        <f t="shared" si="10"/>
        <v>2</v>
      </c>
      <c r="M55" s="111">
        <f t="shared" si="10"/>
        <v>105</v>
      </c>
      <c r="N55" s="111">
        <f t="shared" si="10"/>
        <v>57</v>
      </c>
      <c r="O55" s="111">
        <f t="shared" si="10"/>
        <v>0</v>
      </c>
      <c r="P55" s="111">
        <f t="shared" si="10"/>
        <v>11</v>
      </c>
      <c r="Q55" s="111">
        <f t="shared" si="10"/>
        <v>16</v>
      </c>
      <c r="R55" s="111">
        <f t="shared" si="10"/>
        <v>1</v>
      </c>
      <c r="S55" s="111">
        <f t="shared" si="10"/>
        <v>0</v>
      </c>
      <c r="T55" s="111">
        <f t="shared" si="10"/>
        <v>0</v>
      </c>
      <c r="U55" s="111">
        <f t="shared" si="10"/>
        <v>0</v>
      </c>
      <c r="V55" s="111">
        <f t="shared" si="10"/>
        <v>16</v>
      </c>
    </row>
    <row r="56" spans="1:22" x14ac:dyDescent="0.25">
      <c r="A56" s="40" t="s">
        <v>62</v>
      </c>
      <c r="B56" s="37">
        <f t="shared" ref="B56:B62" si="11">SUM(C56:V56)</f>
        <v>1589</v>
      </c>
      <c r="C56" s="37">
        <v>37</v>
      </c>
      <c r="D56" s="37">
        <v>332</v>
      </c>
      <c r="E56" s="37">
        <v>148</v>
      </c>
      <c r="F56" s="37">
        <v>618</v>
      </c>
      <c r="G56" s="37">
        <v>118</v>
      </c>
      <c r="H56" s="37">
        <v>76</v>
      </c>
      <c r="I56" s="37">
        <v>158</v>
      </c>
      <c r="J56" s="37">
        <v>55</v>
      </c>
      <c r="K56" s="37">
        <v>0</v>
      </c>
      <c r="L56" s="37">
        <v>0</v>
      </c>
      <c r="M56" s="37">
        <v>20</v>
      </c>
      <c r="N56" s="37">
        <v>13</v>
      </c>
      <c r="O56" s="37">
        <v>0</v>
      </c>
      <c r="P56" s="37">
        <v>2</v>
      </c>
      <c r="Q56" s="37">
        <v>1</v>
      </c>
      <c r="R56" s="37">
        <v>1</v>
      </c>
      <c r="S56" s="37">
        <v>0</v>
      </c>
      <c r="T56" s="37">
        <v>0</v>
      </c>
      <c r="U56" s="37">
        <v>0</v>
      </c>
      <c r="V56" s="39">
        <v>10</v>
      </c>
    </row>
    <row r="57" spans="1:22" x14ac:dyDescent="0.25">
      <c r="A57" s="36" t="s">
        <v>63</v>
      </c>
      <c r="B57" s="37">
        <f t="shared" si="11"/>
        <v>843</v>
      </c>
      <c r="C57" s="37">
        <v>1</v>
      </c>
      <c r="D57" s="37">
        <v>53</v>
      </c>
      <c r="E57" s="37">
        <v>79</v>
      </c>
      <c r="F57" s="37">
        <v>536</v>
      </c>
      <c r="G57" s="37">
        <v>28</v>
      </c>
      <c r="H57" s="37">
        <v>3</v>
      </c>
      <c r="I57" s="37">
        <v>112</v>
      </c>
      <c r="J57" s="37">
        <v>21</v>
      </c>
      <c r="K57" s="37">
        <v>0</v>
      </c>
      <c r="L57" s="37">
        <v>0</v>
      </c>
      <c r="M57" s="37">
        <v>0</v>
      </c>
      <c r="N57" s="37">
        <v>1</v>
      </c>
      <c r="O57" s="37">
        <v>0</v>
      </c>
      <c r="P57" s="37">
        <v>7</v>
      </c>
      <c r="Q57" s="37">
        <v>2</v>
      </c>
      <c r="R57" s="37">
        <v>0</v>
      </c>
      <c r="S57" s="37">
        <v>0</v>
      </c>
      <c r="T57" s="37">
        <v>0</v>
      </c>
      <c r="U57" s="37">
        <v>0</v>
      </c>
      <c r="V57" s="39">
        <v>0</v>
      </c>
    </row>
    <row r="58" spans="1:22" x14ac:dyDescent="0.25">
      <c r="A58" s="36" t="s">
        <v>64</v>
      </c>
      <c r="B58" s="37">
        <f t="shared" si="11"/>
        <v>335</v>
      </c>
      <c r="C58" s="37">
        <v>0</v>
      </c>
      <c r="D58" s="37">
        <v>49</v>
      </c>
      <c r="E58" s="37">
        <v>74</v>
      </c>
      <c r="F58" s="37">
        <v>132</v>
      </c>
      <c r="G58" s="37">
        <v>19</v>
      </c>
      <c r="H58" s="37">
        <v>0</v>
      </c>
      <c r="I58" s="37">
        <v>20</v>
      </c>
      <c r="J58" s="37">
        <v>14</v>
      </c>
      <c r="K58" s="37">
        <v>1</v>
      </c>
      <c r="L58" s="37">
        <v>0</v>
      </c>
      <c r="M58" s="37">
        <v>1</v>
      </c>
      <c r="N58" s="37">
        <v>21</v>
      </c>
      <c r="O58" s="37">
        <v>0</v>
      </c>
      <c r="P58" s="37">
        <v>2</v>
      </c>
      <c r="Q58" s="37">
        <v>2</v>
      </c>
      <c r="R58" s="37">
        <v>0</v>
      </c>
      <c r="S58" s="37">
        <v>0</v>
      </c>
      <c r="T58" s="37">
        <v>0</v>
      </c>
      <c r="U58" s="37">
        <v>0</v>
      </c>
      <c r="V58" s="39">
        <v>0</v>
      </c>
    </row>
    <row r="59" spans="1:22" x14ac:dyDescent="0.25">
      <c r="A59" s="36" t="s">
        <v>65</v>
      </c>
      <c r="B59" s="37">
        <f t="shared" si="11"/>
        <v>76</v>
      </c>
      <c r="C59" s="37">
        <v>0</v>
      </c>
      <c r="D59" s="37">
        <v>22</v>
      </c>
      <c r="E59" s="37">
        <v>5</v>
      </c>
      <c r="F59" s="37">
        <v>24</v>
      </c>
      <c r="G59" s="37">
        <v>3</v>
      </c>
      <c r="H59" s="37">
        <v>0</v>
      </c>
      <c r="I59" s="37">
        <v>8</v>
      </c>
      <c r="J59" s="37">
        <v>7</v>
      </c>
      <c r="K59" s="37">
        <v>1</v>
      </c>
      <c r="L59" s="37">
        <v>0</v>
      </c>
      <c r="M59" s="37">
        <v>0</v>
      </c>
      <c r="N59" s="37">
        <v>3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39">
        <v>3</v>
      </c>
    </row>
    <row r="60" spans="1:22" x14ac:dyDescent="0.25">
      <c r="A60" s="36" t="s">
        <v>66</v>
      </c>
      <c r="B60" s="37">
        <f t="shared" si="11"/>
        <v>552</v>
      </c>
      <c r="C60" s="37">
        <v>10</v>
      </c>
      <c r="D60" s="37">
        <v>111</v>
      </c>
      <c r="E60" s="37">
        <v>143</v>
      </c>
      <c r="F60" s="37">
        <v>150</v>
      </c>
      <c r="G60" s="37">
        <v>20</v>
      </c>
      <c r="H60" s="37">
        <v>0</v>
      </c>
      <c r="I60" s="37">
        <v>0</v>
      </c>
      <c r="J60" s="37">
        <v>80</v>
      </c>
      <c r="K60" s="37">
        <v>0</v>
      </c>
      <c r="L60" s="37">
        <v>0</v>
      </c>
      <c r="M60" s="37">
        <v>26</v>
      </c>
      <c r="N60" s="37">
        <v>0</v>
      </c>
      <c r="O60" s="37">
        <v>0</v>
      </c>
      <c r="P60" s="37">
        <v>0</v>
      </c>
      <c r="Q60" s="37">
        <v>10</v>
      </c>
      <c r="R60" s="37">
        <v>0</v>
      </c>
      <c r="S60" s="37">
        <v>0</v>
      </c>
      <c r="T60" s="37">
        <v>0</v>
      </c>
      <c r="U60" s="37">
        <v>0</v>
      </c>
      <c r="V60" s="39">
        <v>2</v>
      </c>
    </row>
    <row r="61" spans="1:22" x14ac:dyDescent="0.25">
      <c r="A61" s="36" t="s">
        <v>67</v>
      </c>
      <c r="B61" s="37">
        <f t="shared" si="11"/>
        <v>166</v>
      </c>
      <c r="C61" s="37">
        <v>0</v>
      </c>
      <c r="D61" s="37">
        <v>43</v>
      </c>
      <c r="E61" s="37">
        <v>45</v>
      </c>
      <c r="F61" s="37">
        <v>6</v>
      </c>
      <c r="G61" s="37">
        <v>17</v>
      </c>
      <c r="H61" s="37">
        <v>0</v>
      </c>
      <c r="I61" s="37">
        <v>22</v>
      </c>
      <c r="J61" s="37">
        <v>18</v>
      </c>
      <c r="K61" s="37">
        <v>0</v>
      </c>
      <c r="L61" s="37">
        <v>0</v>
      </c>
      <c r="M61" s="37">
        <v>13</v>
      </c>
      <c r="N61" s="37">
        <v>0</v>
      </c>
      <c r="O61" s="37">
        <v>0</v>
      </c>
      <c r="P61" s="37">
        <v>0</v>
      </c>
      <c r="Q61" s="37">
        <v>1</v>
      </c>
      <c r="R61" s="37">
        <v>0</v>
      </c>
      <c r="S61" s="37">
        <v>0</v>
      </c>
      <c r="T61" s="37">
        <v>0</v>
      </c>
      <c r="U61" s="37">
        <v>0</v>
      </c>
      <c r="V61" s="39">
        <v>1</v>
      </c>
    </row>
    <row r="62" spans="1:22" x14ac:dyDescent="0.25">
      <c r="A62" s="36" t="s">
        <v>68</v>
      </c>
      <c r="B62" s="37">
        <f t="shared" si="11"/>
        <v>362</v>
      </c>
      <c r="C62" s="37">
        <v>1</v>
      </c>
      <c r="D62" s="37">
        <v>106</v>
      </c>
      <c r="E62" s="37">
        <v>64</v>
      </c>
      <c r="F62" s="37">
        <v>1</v>
      </c>
      <c r="G62" s="37">
        <v>28</v>
      </c>
      <c r="H62" s="37">
        <v>0</v>
      </c>
      <c r="I62" s="37">
        <v>42</v>
      </c>
      <c r="J62" s="37">
        <v>51</v>
      </c>
      <c r="K62" s="37">
        <v>3</v>
      </c>
      <c r="L62" s="37">
        <v>2</v>
      </c>
      <c r="M62" s="37">
        <v>45</v>
      </c>
      <c r="N62" s="37">
        <v>19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9">
        <v>0</v>
      </c>
    </row>
    <row r="63" spans="1:22" x14ac:dyDescent="0.25">
      <c r="A63" s="40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2"/>
    </row>
    <row r="64" spans="1:22" x14ac:dyDescent="0.25">
      <c r="A64" s="35" t="s">
        <v>69</v>
      </c>
      <c r="B64" s="111">
        <f t="shared" ref="B64:V64" si="12">SUM(B65:B70)</f>
        <v>2969</v>
      </c>
      <c r="C64" s="111">
        <f t="shared" si="12"/>
        <v>28</v>
      </c>
      <c r="D64" s="111">
        <f t="shared" si="12"/>
        <v>587</v>
      </c>
      <c r="E64" s="111">
        <f t="shared" si="12"/>
        <v>213</v>
      </c>
      <c r="F64" s="111">
        <f t="shared" si="12"/>
        <v>1017</v>
      </c>
      <c r="G64" s="111">
        <f t="shared" si="12"/>
        <v>153</v>
      </c>
      <c r="H64" s="111">
        <f t="shared" si="12"/>
        <v>14</v>
      </c>
      <c r="I64" s="111">
        <f t="shared" si="12"/>
        <v>304</v>
      </c>
      <c r="J64" s="111">
        <f t="shared" si="12"/>
        <v>168</v>
      </c>
      <c r="K64" s="111">
        <f t="shared" si="12"/>
        <v>94</v>
      </c>
      <c r="L64" s="111">
        <f t="shared" si="12"/>
        <v>0</v>
      </c>
      <c r="M64" s="111">
        <f t="shared" si="12"/>
        <v>6</v>
      </c>
      <c r="N64" s="111">
        <f t="shared" si="12"/>
        <v>176</v>
      </c>
      <c r="O64" s="111">
        <f t="shared" si="12"/>
        <v>0</v>
      </c>
      <c r="P64" s="111">
        <f t="shared" si="12"/>
        <v>13</v>
      </c>
      <c r="Q64" s="111">
        <f t="shared" si="12"/>
        <v>3</v>
      </c>
      <c r="R64" s="111">
        <f t="shared" si="12"/>
        <v>0</v>
      </c>
      <c r="S64" s="111">
        <f t="shared" si="12"/>
        <v>0</v>
      </c>
      <c r="T64" s="111">
        <f t="shared" si="12"/>
        <v>90</v>
      </c>
      <c r="U64" s="111">
        <f t="shared" si="12"/>
        <v>98</v>
      </c>
      <c r="V64" s="111">
        <f t="shared" si="12"/>
        <v>5</v>
      </c>
    </row>
    <row r="65" spans="1:22" x14ac:dyDescent="0.25">
      <c r="A65" s="40" t="s">
        <v>70</v>
      </c>
      <c r="B65" s="37">
        <f t="shared" ref="B65:B70" si="13">SUM(C65:V65)</f>
        <v>1377</v>
      </c>
      <c r="C65" s="37">
        <v>20</v>
      </c>
      <c r="D65" s="37">
        <v>291</v>
      </c>
      <c r="E65" s="37">
        <v>0</v>
      </c>
      <c r="F65" s="37">
        <v>547</v>
      </c>
      <c r="G65" s="37">
        <v>63</v>
      </c>
      <c r="H65" s="37">
        <v>0</v>
      </c>
      <c r="I65" s="37">
        <v>162</v>
      </c>
      <c r="J65" s="37">
        <v>41</v>
      </c>
      <c r="K65" s="37">
        <v>87</v>
      </c>
      <c r="L65" s="37">
        <v>0</v>
      </c>
      <c r="M65" s="37">
        <v>0</v>
      </c>
      <c r="N65" s="37">
        <v>162</v>
      </c>
      <c r="O65" s="37">
        <v>0</v>
      </c>
      <c r="P65" s="37">
        <v>3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9">
        <v>1</v>
      </c>
    </row>
    <row r="66" spans="1:22" x14ac:dyDescent="0.25">
      <c r="A66" s="36" t="s">
        <v>71</v>
      </c>
      <c r="B66" s="37">
        <f t="shared" si="13"/>
        <v>183</v>
      </c>
      <c r="C66" s="37">
        <v>0</v>
      </c>
      <c r="D66" s="37">
        <v>16</v>
      </c>
      <c r="E66" s="37">
        <v>53</v>
      </c>
      <c r="F66" s="37">
        <v>66</v>
      </c>
      <c r="G66" s="37">
        <v>17</v>
      </c>
      <c r="H66" s="37">
        <v>0</v>
      </c>
      <c r="I66" s="37">
        <v>8</v>
      </c>
      <c r="J66" s="37">
        <v>4</v>
      </c>
      <c r="K66" s="37">
        <v>0</v>
      </c>
      <c r="L66" s="37">
        <v>0</v>
      </c>
      <c r="M66" s="37">
        <v>0</v>
      </c>
      <c r="N66" s="37">
        <v>2</v>
      </c>
      <c r="O66" s="37">
        <v>0</v>
      </c>
      <c r="P66" s="37">
        <v>1</v>
      </c>
      <c r="Q66" s="37">
        <v>2</v>
      </c>
      <c r="R66" s="37">
        <v>0</v>
      </c>
      <c r="S66" s="37">
        <v>0</v>
      </c>
      <c r="T66" s="37">
        <v>14</v>
      </c>
      <c r="U66" s="37">
        <v>0</v>
      </c>
      <c r="V66" s="39">
        <v>0</v>
      </c>
    </row>
    <row r="67" spans="1:22" x14ac:dyDescent="0.25">
      <c r="A67" s="36" t="s">
        <v>72</v>
      </c>
      <c r="B67" s="37">
        <f t="shared" si="13"/>
        <v>392</v>
      </c>
      <c r="C67" s="37">
        <v>0</v>
      </c>
      <c r="D67" s="37">
        <v>2</v>
      </c>
      <c r="E67" s="37">
        <v>26</v>
      </c>
      <c r="F67" s="37">
        <v>128</v>
      </c>
      <c r="G67" s="37">
        <v>19</v>
      </c>
      <c r="H67" s="37">
        <v>14</v>
      </c>
      <c r="I67" s="37">
        <v>18</v>
      </c>
      <c r="J67" s="37">
        <v>19</v>
      </c>
      <c r="K67" s="37">
        <v>2</v>
      </c>
      <c r="L67" s="37">
        <v>0</v>
      </c>
      <c r="M67" s="37">
        <v>0</v>
      </c>
      <c r="N67" s="37">
        <v>7</v>
      </c>
      <c r="O67" s="37">
        <v>0</v>
      </c>
      <c r="P67" s="37">
        <v>2</v>
      </c>
      <c r="Q67" s="37">
        <v>0</v>
      </c>
      <c r="R67" s="37">
        <v>0</v>
      </c>
      <c r="S67" s="37">
        <v>0</v>
      </c>
      <c r="T67" s="37">
        <v>62</v>
      </c>
      <c r="U67" s="37">
        <v>91</v>
      </c>
      <c r="V67" s="39">
        <v>2</v>
      </c>
    </row>
    <row r="68" spans="1:22" x14ac:dyDescent="0.25">
      <c r="A68" s="36" t="s">
        <v>73</v>
      </c>
      <c r="B68" s="37">
        <f t="shared" si="13"/>
        <v>43</v>
      </c>
      <c r="C68" s="37">
        <v>0</v>
      </c>
      <c r="D68" s="37">
        <v>3</v>
      </c>
      <c r="E68" s="37">
        <v>4</v>
      </c>
      <c r="F68" s="37">
        <v>3</v>
      </c>
      <c r="G68" s="37">
        <v>6</v>
      </c>
      <c r="H68" s="37">
        <v>0</v>
      </c>
      <c r="I68" s="37">
        <v>12</v>
      </c>
      <c r="J68" s="37">
        <v>0</v>
      </c>
      <c r="K68" s="37">
        <v>1</v>
      </c>
      <c r="L68" s="37">
        <v>0</v>
      </c>
      <c r="M68" s="37">
        <v>0</v>
      </c>
      <c r="N68" s="37">
        <v>4</v>
      </c>
      <c r="O68" s="37">
        <v>0</v>
      </c>
      <c r="P68" s="37">
        <v>1</v>
      </c>
      <c r="Q68" s="37">
        <v>0</v>
      </c>
      <c r="R68" s="37">
        <v>0</v>
      </c>
      <c r="S68" s="37">
        <v>0</v>
      </c>
      <c r="T68" s="37">
        <v>0</v>
      </c>
      <c r="U68" s="37">
        <v>7</v>
      </c>
      <c r="V68" s="39">
        <v>2</v>
      </c>
    </row>
    <row r="69" spans="1:22" x14ac:dyDescent="0.25">
      <c r="A69" s="36" t="s">
        <v>74</v>
      </c>
      <c r="B69" s="37">
        <f t="shared" si="13"/>
        <v>443</v>
      </c>
      <c r="C69" s="37">
        <v>3</v>
      </c>
      <c r="D69" s="37">
        <v>121</v>
      </c>
      <c r="E69" s="37">
        <v>73</v>
      </c>
      <c r="F69" s="37">
        <v>86</v>
      </c>
      <c r="G69" s="37">
        <v>34</v>
      </c>
      <c r="H69" s="37">
        <v>0</v>
      </c>
      <c r="I69" s="37">
        <v>12</v>
      </c>
      <c r="J69" s="37">
        <v>100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14</v>
      </c>
      <c r="U69" s="37">
        <v>0</v>
      </c>
      <c r="V69" s="39">
        <v>0</v>
      </c>
    </row>
    <row r="70" spans="1:22" x14ac:dyDescent="0.25">
      <c r="A70" s="36" t="s">
        <v>75</v>
      </c>
      <c r="B70" s="37">
        <f t="shared" si="13"/>
        <v>531</v>
      </c>
      <c r="C70" s="37">
        <v>5</v>
      </c>
      <c r="D70" s="37">
        <v>154</v>
      </c>
      <c r="E70" s="37">
        <v>57</v>
      </c>
      <c r="F70" s="37">
        <v>187</v>
      </c>
      <c r="G70" s="37">
        <v>14</v>
      </c>
      <c r="H70" s="37">
        <v>0</v>
      </c>
      <c r="I70" s="37">
        <v>92</v>
      </c>
      <c r="J70" s="37">
        <v>4</v>
      </c>
      <c r="K70" s="37">
        <v>4</v>
      </c>
      <c r="L70" s="37">
        <v>0</v>
      </c>
      <c r="M70" s="37">
        <v>6</v>
      </c>
      <c r="N70" s="37">
        <v>1</v>
      </c>
      <c r="O70" s="37">
        <v>0</v>
      </c>
      <c r="P70" s="37">
        <v>6</v>
      </c>
      <c r="Q70" s="37">
        <v>1</v>
      </c>
      <c r="R70" s="37">
        <v>0</v>
      </c>
      <c r="S70" s="37">
        <v>0</v>
      </c>
      <c r="T70" s="37">
        <v>0</v>
      </c>
      <c r="U70" s="37">
        <v>0</v>
      </c>
      <c r="V70" s="39">
        <v>0</v>
      </c>
    </row>
    <row r="71" spans="1:22" x14ac:dyDescent="0.25">
      <c r="A71" s="40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2"/>
    </row>
    <row r="72" spans="1:22" x14ac:dyDescent="0.25">
      <c r="A72" s="35" t="s">
        <v>76</v>
      </c>
      <c r="B72" s="111">
        <f t="shared" ref="B72:V72" si="14">SUM(B73:B78)</f>
        <v>1608</v>
      </c>
      <c r="C72" s="111">
        <f t="shared" si="14"/>
        <v>40</v>
      </c>
      <c r="D72" s="111">
        <f t="shared" si="14"/>
        <v>228</v>
      </c>
      <c r="E72" s="111">
        <f t="shared" si="14"/>
        <v>243</v>
      </c>
      <c r="F72" s="111">
        <f t="shared" si="14"/>
        <v>374</v>
      </c>
      <c r="G72" s="111">
        <f t="shared" si="14"/>
        <v>83</v>
      </c>
      <c r="H72" s="111">
        <f t="shared" si="14"/>
        <v>41</v>
      </c>
      <c r="I72" s="111">
        <f t="shared" si="14"/>
        <v>147</v>
      </c>
      <c r="J72" s="111">
        <f t="shared" si="14"/>
        <v>102</v>
      </c>
      <c r="K72" s="111">
        <f t="shared" si="14"/>
        <v>4</v>
      </c>
      <c r="L72" s="111">
        <f t="shared" si="14"/>
        <v>4</v>
      </c>
      <c r="M72" s="111">
        <f t="shared" si="14"/>
        <v>118</v>
      </c>
      <c r="N72" s="111">
        <f t="shared" si="14"/>
        <v>146</v>
      </c>
      <c r="O72" s="111">
        <f t="shared" si="14"/>
        <v>0</v>
      </c>
      <c r="P72" s="111">
        <f t="shared" si="14"/>
        <v>35</v>
      </c>
      <c r="Q72" s="111">
        <f t="shared" si="14"/>
        <v>19</v>
      </c>
      <c r="R72" s="111">
        <f t="shared" si="14"/>
        <v>2</v>
      </c>
      <c r="S72" s="111">
        <f t="shared" si="14"/>
        <v>0</v>
      </c>
      <c r="T72" s="111">
        <f t="shared" si="14"/>
        <v>1</v>
      </c>
      <c r="U72" s="111">
        <f t="shared" si="14"/>
        <v>0</v>
      </c>
      <c r="V72" s="111">
        <f t="shared" si="14"/>
        <v>21</v>
      </c>
    </row>
    <row r="73" spans="1:22" x14ac:dyDescent="0.25">
      <c r="A73" s="36" t="s">
        <v>77</v>
      </c>
      <c r="B73" s="37">
        <f t="shared" ref="B73:B78" si="15">SUM(C73:V73)</f>
        <v>548</v>
      </c>
      <c r="C73" s="37">
        <v>8</v>
      </c>
      <c r="D73" s="37">
        <v>108</v>
      </c>
      <c r="E73" s="37">
        <v>57</v>
      </c>
      <c r="F73" s="37">
        <v>232</v>
      </c>
      <c r="G73" s="37">
        <v>16</v>
      </c>
      <c r="H73" s="37">
        <v>0</v>
      </c>
      <c r="I73" s="37">
        <v>57</v>
      </c>
      <c r="J73" s="37">
        <v>10</v>
      </c>
      <c r="K73" s="37">
        <v>0</v>
      </c>
      <c r="L73" s="37">
        <v>0</v>
      </c>
      <c r="M73" s="37">
        <v>22</v>
      </c>
      <c r="N73" s="37">
        <v>3</v>
      </c>
      <c r="O73" s="37">
        <v>0</v>
      </c>
      <c r="P73" s="37">
        <v>31</v>
      </c>
      <c r="Q73" s="37">
        <v>4</v>
      </c>
      <c r="R73" s="37">
        <v>0</v>
      </c>
      <c r="S73" s="37">
        <v>0</v>
      </c>
      <c r="T73" s="37">
        <v>0</v>
      </c>
      <c r="U73" s="37">
        <v>0</v>
      </c>
      <c r="V73" s="39">
        <v>0</v>
      </c>
    </row>
    <row r="74" spans="1:22" x14ac:dyDescent="0.25">
      <c r="A74" s="36" t="s">
        <v>78</v>
      </c>
      <c r="B74" s="37">
        <f t="shared" si="15"/>
        <v>199</v>
      </c>
      <c r="C74" s="37">
        <v>2</v>
      </c>
      <c r="D74" s="37">
        <v>22</v>
      </c>
      <c r="E74" s="37">
        <v>24</v>
      </c>
      <c r="F74" s="37">
        <v>41</v>
      </c>
      <c r="G74" s="37">
        <v>19</v>
      </c>
      <c r="H74" s="37">
        <v>0</v>
      </c>
      <c r="I74" s="37">
        <v>22</v>
      </c>
      <c r="J74" s="37">
        <v>8</v>
      </c>
      <c r="K74" s="37">
        <v>1</v>
      </c>
      <c r="L74" s="37">
        <v>0</v>
      </c>
      <c r="M74" s="37">
        <v>26</v>
      </c>
      <c r="N74" s="37">
        <v>19</v>
      </c>
      <c r="O74" s="37">
        <v>0</v>
      </c>
      <c r="P74" s="37">
        <v>2</v>
      </c>
      <c r="Q74" s="37">
        <v>0</v>
      </c>
      <c r="R74" s="37">
        <v>1</v>
      </c>
      <c r="S74" s="37">
        <v>0</v>
      </c>
      <c r="T74" s="37">
        <v>0</v>
      </c>
      <c r="U74" s="37">
        <v>0</v>
      </c>
      <c r="V74" s="39">
        <v>12</v>
      </c>
    </row>
    <row r="75" spans="1:22" x14ac:dyDescent="0.25">
      <c r="A75" s="36" t="s">
        <v>79</v>
      </c>
      <c r="B75" s="37">
        <f t="shared" si="15"/>
        <v>230</v>
      </c>
      <c r="C75" s="37">
        <v>7</v>
      </c>
      <c r="D75" s="37">
        <v>44</v>
      </c>
      <c r="E75" s="37">
        <v>30</v>
      </c>
      <c r="F75" s="37">
        <v>21</v>
      </c>
      <c r="G75" s="37">
        <v>13</v>
      </c>
      <c r="H75" s="37">
        <v>7</v>
      </c>
      <c r="I75" s="37">
        <v>22</v>
      </c>
      <c r="J75" s="37">
        <v>9</v>
      </c>
      <c r="K75" s="37">
        <v>1</v>
      </c>
      <c r="L75" s="37">
        <v>3</v>
      </c>
      <c r="M75" s="37">
        <v>21</v>
      </c>
      <c r="N75" s="37">
        <v>38</v>
      </c>
      <c r="O75" s="37">
        <v>0</v>
      </c>
      <c r="P75" s="37">
        <v>2</v>
      </c>
      <c r="Q75" s="37">
        <v>3</v>
      </c>
      <c r="R75" s="37">
        <v>0</v>
      </c>
      <c r="S75" s="37">
        <v>0</v>
      </c>
      <c r="T75" s="37">
        <v>0</v>
      </c>
      <c r="U75" s="37">
        <v>0</v>
      </c>
      <c r="V75" s="39">
        <v>9</v>
      </c>
    </row>
    <row r="76" spans="1:22" x14ac:dyDescent="0.25">
      <c r="A76" s="36" t="s">
        <v>80</v>
      </c>
      <c r="B76" s="37">
        <f t="shared" si="15"/>
        <v>373</v>
      </c>
      <c r="C76" s="37">
        <v>16</v>
      </c>
      <c r="D76" s="37">
        <v>33</v>
      </c>
      <c r="E76" s="37">
        <v>25</v>
      </c>
      <c r="F76" s="37">
        <v>32</v>
      </c>
      <c r="G76" s="37">
        <v>19</v>
      </c>
      <c r="H76" s="37">
        <v>0</v>
      </c>
      <c r="I76" s="37">
        <v>37</v>
      </c>
      <c r="J76" s="37">
        <v>69</v>
      </c>
      <c r="K76" s="37">
        <v>0</v>
      </c>
      <c r="L76" s="37">
        <v>0</v>
      </c>
      <c r="M76" s="37">
        <v>44</v>
      </c>
      <c r="N76" s="37">
        <v>85</v>
      </c>
      <c r="O76" s="37">
        <v>0</v>
      </c>
      <c r="P76" s="37">
        <v>0</v>
      </c>
      <c r="Q76" s="37">
        <v>12</v>
      </c>
      <c r="R76" s="37">
        <v>0</v>
      </c>
      <c r="S76" s="37">
        <v>0</v>
      </c>
      <c r="T76" s="37">
        <v>1</v>
      </c>
      <c r="U76" s="37">
        <v>0</v>
      </c>
      <c r="V76" s="39">
        <v>0</v>
      </c>
    </row>
    <row r="77" spans="1:22" x14ac:dyDescent="0.25">
      <c r="A77" s="36" t="s">
        <v>81</v>
      </c>
      <c r="B77" s="37">
        <f t="shared" si="15"/>
        <v>126</v>
      </c>
      <c r="C77" s="37">
        <v>2</v>
      </c>
      <c r="D77" s="37">
        <v>20</v>
      </c>
      <c r="E77" s="37">
        <v>12</v>
      </c>
      <c r="F77" s="37">
        <v>47</v>
      </c>
      <c r="G77" s="37">
        <v>10</v>
      </c>
      <c r="H77" s="37">
        <v>18</v>
      </c>
      <c r="I77" s="37">
        <v>8</v>
      </c>
      <c r="J77" s="37">
        <v>4</v>
      </c>
      <c r="K77" s="37">
        <v>0</v>
      </c>
      <c r="L77" s="37">
        <v>1</v>
      </c>
      <c r="M77" s="37">
        <v>4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9">
        <v>0</v>
      </c>
    </row>
    <row r="78" spans="1:22" x14ac:dyDescent="0.25">
      <c r="A78" s="36" t="s">
        <v>82</v>
      </c>
      <c r="B78" s="37">
        <f t="shared" si="15"/>
        <v>132</v>
      </c>
      <c r="C78" s="37">
        <v>5</v>
      </c>
      <c r="D78" s="37">
        <v>1</v>
      </c>
      <c r="E78" s="37">
        <v>95</v>
      </c>
      <c r="F78" s="37">
        <v>1</v>
      </c>
      <c r="G78" s="37">
        <v>6</v>
      </c>
      <c r="H78" s="37">
        <v>16</v>
      </c>
      <c r="I78" s="37">
        <v>1</v>
      </c>
      <c r="J78" s="37">
        <v>2</v>
      </c>
      <c r="K78" s="37">
        <v>2</v>
      </c>
      <c r="L78" s="37">
        <v>0</v>
      </c>
      <c r="M78" s="37">
        <v>1</v>
      </c>
      <c r="N78" s="37">
        <v>1</v>
      </c>
      <c r="O78" s="37">
        <v>0</v>
      </c>
      <c r="P78" s="37">
        <v>0</v>
      </c>
      <c r="Q78" s="37">
        <v>0</v>
      </c>
      <c r="R78" s="37">
        <v>1</v>
      </c>
      <c r="S78" s="37">
        <v>0</v>
      </c>
      <c r="T78" s="37">
        <v>0</v>
      </c>
      <c r="U78" s="37">
        <v>0</v>
      </c>
      <c r="V78" s="39">
        <v>0</v>
      </c>
    </row>
    <row r="79" spans="1:22" x14ac:dyDescent="0.25">
      <c r="A79" s="40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9"/>
    </row>
    <row r="80" spans="1:22" x14ac:dyDescent="0.25">
      <c r="A80" s="35" t="s">
        <v>83</v>
      </c>
      <c r="B80" s="125">
        <f t="shared" ref="B80:V80" si="16">SUM(B81:B86)</f>
        <v>1582</v>
      </c>
      <c r="C80" s="125">
        <f t="shared" si="16"/>
        <v>40</v>
      </c>
      <c r="D80" s="125">
        <f t="shared" si="16"/>
        <v>322</v>
      </c>
      <c r="E80" s="125">
        <f t="shared" si="16"/>
        <v>144</v>
      </c>
      <c r="F80" s="125">
        <f t="shared" si="16"/>
        <v>514</v>
      </c>
      <c r="G80" s="125">
        <f t="shared" si="16"/>
        <v>81</v>
      </c>
      <c r="H80" s="125">
        <f t="shared" si="16"/>
        <v>126</v>
      </c>
      <c r="I80" s="125">
        <f t="shared" si="16"/>
        <v>81</v>
      </c>
      <c r="J80" s="125">
        <f t="shared" si="16"/>
        <v>25</v>
      </c>
      <c r="K80" s="125">
        <f t="shared" si="16"/>
        <v>59</v>
      </c>
      <c r="L80" s="125">
        <f t="shared" si="16"/>
        <v>0</v>
      </c>
      <c r="M80" s="125">
        <f t="shared" si="16"/>
        <v>87</v>
      </c>
      <c r="N80" s="125">
        <f t="shared" si="16"/>
        <v>6</v>
      </c>
      <c r="O80" s="125">
        <f t="shared" si="16"/>
        <v>0</v>
      </c>
      <c r="P80" s="125">
        <f t="shared" si="16"/>
        <v>75</v>
      </c>
      <c r="Q80" s="125">
        <f t="shared" si="16"/>
        <v>5</v>
      </c>
      <c r="R80" s="125">
        <f t="shared" si="16"/>
        <v>0</v>
      </c>
      <c r="S80" s="125">
        <f t="shared" si="16"/>
        <v>0</v>
      </c>
      <c r="T80" s="125">
        <f t="shared" si="16"/>
        <v>0</v>
      </c>
      <c r="U80" s="125">
        <f t="shared" si="16"/>
        <v>0</v>
      </c>
      <c r="V80" s="125">
        <f t="shared" si="16"/>
        <v>17</v>
      </c>
    </row>
    <row r="81" spans="1:22" x14ac:dyDescent="0.25">
      <c r="A81" s="36" t="s">
        <v>84</v>
      </c>
      <c r="B81" s="37">
        <f t="shared" ref="B81:B86" si="17">SUM(C81:V81)</f>
        <v>533</v>
      </c>
      <c r="C81" s="37">
        <v>20</v>
      </c>
      <c r="D81" s="37">
        <v>83</v>
      </c>
      <c r="E81" s="37">
        <v>11</v>
      </c>
      <c r="F81" s="37">
        <v>280</v>
      </c>
      <c r="G81" s="37">
        <v>20</v>
      </c>
      <c r="H81" s="37">
        <v>0</v>
      </c>
      <c r="I81" s="37">
        <v>21</v>
      </c>
      <c r="J81" s="37">
        <v>1</v>
      </c>
      <c r="K81" s="37">
        <v>54</v>
      </c>
      <c r="L81" s="37">
        <v>0</v>
      </c>
      <c r="M81" s="37">
        <v>13</v>
      </c>
      <c r="N81" s="37">
        <v>0</v>
      </c>
      <c r="O81" s="37">
        <v>0</v>
      </c>
      <c r="P81" s="37">
        <v>21</v>
      </c>
      <c r="Q81" s="37">
        <v>0</v>
      </c>
      <c r="R81" s="37">
        <v>0</v>
      </c>
      <c r="S81" s="37">
        <v>0</v>
      </c>
      <c r="T81" s="37">
        <v>0</v>
      </c>
      <c r="U81" s="37">
        <v>0</v>
      </c>
      <c r="V81" s="39">
        <v>9</v>
      </c>
    </row>
    <row r="82" spans="1:22" x14ac:dyDescent="0.25">
      <c r="A82" s="36" t="s">
        <v>85</v>
      </c>
      <c r="B82" s="37">
        <f t="shared" si="17"/>
        <v>463</v>
      </c>
      <c r="C82" s="37">
        <v>1</v>
      </c>
      <c r="D82" s="37">
        <v>53</v>
      </c>
      <c r="E82" s="37">
        <v>34</v>
      </c>
      <c r="F82" s="37">
        <v>169</v>
      </c>
      <c r="G82" s="37">
        <v>24</v>
      </c>
      <c r="H82" s="37">
        <v>119</v>
      </c>
      <c r="I82" s="37">
        <v>14</v>
      </c>
      <c r="J82" s="37">
        <v>1</v>
      </c>
      <c r="K82" s="37">
        <v>0</v>
      </c>
      <c r="L82" s="37">
        <v>0</v>
      </c>
      <c r="M82" s="37">
        <v>42</v>
      </c>
      <c r="N82" s="37">
        <v>0</v>
      </c>
      <c r="O82" s="37">
        <v>0</v>
      </c>
      <c r="P82" s="37">
        <v>3</v>
      </c>
      <c r="Q82" s="37">
        <v>0</v>
      </c>
      <c r="R82" s="37">
        <v>0</v>
      </c>
      <c r="S82" s="37">
        <v>0</v>
      </c>
      <c r="T82" s="37">
        <v>0</v>
      </c>
      <c r="U82" s="37">
        <v>0</v>
      </c>
      <c r="V82" s="39">
        <v>3</v>
      </c>
    </row>
    <row r="83" spans="1:22" x14ac:dyDescent="0.25">
      <c r="A83" s="36" t="s">
        <v>86</v>
      </c>
      <c r="B83" s="37">
        <f t="shared" si="17"/>
        <v>127</v>
      </c>
      <c r="C83" s="37">
        <v>7</v>
      </c>
      <c r="D83" s="37">
        <v>29</v>
      </c>
      <c r="E83" s="37">
        <v>34</v>
      </c>
      <c r="F83" s="37">
        <v>0</v>
      </c>
      <c r="G83" s="37">
        <v>11</v>
      </c>
      <c r="H83" s="37">
        <v>0</v>
      </c>
      <c r="I83" s="37">
        <v>13</v>
      </c>
      <c r="J83" s="37">
        <v>9</v>
      </c>
      <c r="K83" s="37">
        <v>5</v>
      </c>
      <c r="L83" s="37">
        <v>0</v>
      </c>
      <c r="M83" s="37">
        <v>15</v>
      </c>
      <c r="N83" s="37">
        <v>0</v>
      </c>
      <c r="O83" s="37">
        <v>0</v>
      </c>
      <c r="P83" s="37">
        <v>0</v>
      </c>
      <c r="Q83" s="37">
        <v>4</v>
      </c>
      <c r="R83" s="37">
        <v>0</v>
      </c>
      <c r="S83" s="37">
        <v>0</v>
      </c>
      <c r="T83" s="37">
        <v>0</v>
      </c>
      <c r="U83" s="37">
        <v>0</v>
      </c>
      <c r="V83" s="39">
        <v>0</v>
      </c>
    </row>
    <row r="84" spans="1:22" x14ac:dyDescent="0.25">
      <c r="A84" s="36" t="s">
        <v>87</v>
      </c>
      <c r="B84" s="37">
        <f t="shared" si="17"/>
        <v>234</v>
      </c>
      <c r="C84" s="37">
        <v>7</v>
      </c>
      <c r="D84" s="37">
        <v>61</v>
      </c>
      <c r="E84" s="37">
        <v>45</v>
      </c>
      <c r="F84" s="37">
        <v>15</v>
      </c>
      <c r="G84" s="37">
        <v>22</v>
      </c>
      <c r="H84" s="37">
        <v>4</v>
      </c>
      <c r="I84" s="37">
        <v>9</v>
      </c>
      <c r="J84" s="37">
        <v>8</v>
      </c>
      <c r="K84" s="37">
        <v>0</v>
      </c>
      <c r="L84" s="37">
        <v>0</v>
      </c>
      <c r="M84" s="37">
        <v>4</v>
      </c>
      <c r="N84" s="37">
        <v>3</v>
      </c>
      <c r="O84" s="37">
        <v>0</v>
      </c>
      <c r="P84" s="37">
        <v>50</v>
      </c>
      <c r="Q84" s="37">
        <v>1</v>
      </c>
      <c r="R84" s="37">
        <v>0</v>
      </c>
      <c r="S84" s="37">
        <v>0</v>
      </c>
      <c r="T84" s="37">
        <v>0</v>
      </c>
      <c r="U84" s="37">
        <v>0</v>
      </c>
      <c r="V84" s="39">
        <v>5</v>
      </c>
    </row>
    <row r="85" spans="1:22" x14ac:dyDescent="0.25">
      <c r="A85" s="36" t="s">
        <v>88</v>
      </c>
      <c r="B85" s="37">
        <f t="shared" si="17"/>
        <v>65</v>
      </c>
      <c r="C85" s="37">
        <v>0</v>
      </c>
      <c r="D85" s="37">
        <v>35</v>
      </c>
      <c r="E85" s="37">
        <v>11</v>
      </c>
      <c r="F85" s="37">
        <v>2</v>
      </c>
      <c r="G85" s="37">
        <v>1</v>
      </c>
      <c r="H85" s="37">
        <v>0</v>
      </c>
      <c r="I85" s="37">
        <v>2</v>
      </c>
      <c r="J85" s="37">
        <v>0</v>
      </c>
      <c r="K85" s="37">
        <v>0</v>
      </c>
      <c r="L85" s="37">
        <v>0</v>
      </c>
      <c r="M85" s="37">
        <v>13</v>
      </c>
      <c r="N85" s="37">
        <v>0</v>
      </c>
      <c r="O85" s="37">
        <v>0</v>
      </c>
      <c r="P85" s="37">
        <v>1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9">
        <v>0</v>
      </c>
    </row>
    <row r="86" spans="1:22" x14ac:dyDescent="0.25">
      <c r="A86" s="36" t="s">
        <v>89</v>
      </c>
      <c r="B86" s="37">
        <f t="shared" si="17"/>
        <v>160</v>
      </c>
      <c r="C86" s="37">
        <v>5</v>
      </c>
      <c r="D86" s="37">
        <v>61</v>
      </c>
      <c r="E86" s="37">
        <v>9</v>
      </c>
      <c r="F86" s="37">
        <v>48</v>
      </c>
      <c r="G86" s="37">
        <v>3</v>
      </c>
      <c r="H86" s="37">
        <v>3</v>
      </c>
      <c r="I86" s="37">
        <v>22</v>
      </c>
      <c r="J86" s="37">
        <v>6</v>
      </c>
      <c r="K86" s="37">
        <v>0</v>
      </c>
      <c r="L86" s="37">
        <v>0</v>
      </c>
      <c r="M86" s="37">
        <v>0</v>
      </c>
      <c r="N86" s="37">
        <v>3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  <c r="T86" s="37">
        <v>0</v>
      </c>
      <c r="U86" s="37">
        <v>0</v>
      </c>
      <c r="V86" s="39">
        <v>0</v>
      </c>
    </row>
    <row r="87" spans="1:22" x14ac:dyDescent="0.25">
      <c r="A87" s="40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9"/>
    </row>
    <row r="88" spans="1:22" x14ac:dyDescent="0.25">
      <c r="A88" s="35" t="s">
        <v>90</v>
      </c>
      <c r="B88" s="111">
        <f t="shared" ref="B88:V88" si="18">SUM(B89:B96)</f>
        <v>2431</v>
      </c>
      <c r="C88" s="111">
        <f t="shared" si="18"/>
        <v>51</v>
      </c>
      <c r="D88" s="111">
        <f t="shared" si="18"/>
        <v>98</v>
      </c>
      <c r="E88" s="111">
        <f t="shared" si="18"/>
        <v>826</v>
      </c>
      <c r="F88" s="111">
        <f t="shared" si="18"/>
        <v>394</v>
      </c>
      <c r="G88" s="111">
        <f t="shared" si="18"/>
        <v>203</v>
      </c>
      <c r="H88" s="111">
        <f t="shared" si="18"/>
        <v>15</v>
      </c>
      <c r="I88" s="111">
        <f t="shared" si="18"/>
        <v>250</v>
      </c>
      <c r="J88" s="111">
        <f t="shared" si="18"/>
        <v>89</v>
      </c>
      <c r="K88" s="111">
        <f t="shared" si="18"/>
        <v>5</v>
      </c>
      <c r="L88" s="111">
        <f t="shared" si="18"/>
        <v>0</v>
      </c>
      <c r="M88" s="111">
        <f t="shared" si="18"/>
        <v>230</v>
      </c>
      <c r="N88" s="111">
        <f t="shared" si="18"/>
        <v>208</v>
      </c>
      <c r="O88" s="111">
        <f t="shared" si="18"/>
        <v>0</v>
      </c>
      <c r="P88" s="111">
        <f t="shared" si="18"/>
        <v>9</v>
      </c>
      <c r="Q88" s="111">
        <f t="shared" si="18"/>
        <v>8</v>
      </c>
      <c r="R88" s="111">
        <f t="shared" si="18"/>
        <v>0</v>
      </c>
      <c r="S88" s="111">
        <f t="shared" si="18"/>
        <v>0</v>
      </c>
      <c r="T88" s="111">
        <f t="shared" si="18"/>
        <v>5</v>
      </c>
      <c r="U88" s="111">
        <f t="shared" si="18"/>
        <v>8</v>
      </c>
      <c r="V88" s="111">
        <f t="shared" si="18"/>
        <v>32</v>
      </c>
    </row>
    <row r="89" spans="1:22" x14ac:dyDescent="0.25">
      <c r="A89" s="40" t="s">
        <v>91</v>
      </c>
      <c r="B89" s="37">
        <f t="shared" ref="B89:B96" si="19">SUM(C89:V89)</f>
        <v>1117</v>
      </c>
      <c r="C89" s="37">
        <v>37</v>
      </c>
      <c r="D89" s="37">
        <v>0</v>
      </c>
      <c r="E89" s="37">
        <v>453</v>
      </c>
      <c r="F89" s="37">
        <v>110</v>
      </c>
      <c r="G89" s="37">
        <v>119</v>
      </c>
      <c r="H89" s="37">
        <v>0</v>
      </c>
      <c r="I89" s="37">
        <v>98</v>
      </c>
      <c r="J89" s="37">
        <v>17</v>
      </c>
      <c r="K89" s="37">
        <v>5</v>
      </c>
      <c r="L89" s="37">
        <v>0</v>
      </c>
      <c r="M89" s="37">
        <v>173</v>
      </c>
      <c r="N89" s="37">
        <v>101</v>
      </c>
      <c r="O89" s="37">
        <v>0</v>
      </c>
      <c r="P89" s="37">
        <v>1</v>
      </c>
      <c r="Q89" s="37">
        <v>2</v>
      </c>
      <c r="R89" s="37">
        <v>0</v>
      </c>
      <c r="S89" s="37">
        <v>0</v>
      </c>
      <c r="T89" s="37">
        <v>0</v>
      </c>
      <c r="U89" s="37">
        <v>0</v>
      </c>
      <c r="V89" s="39">
        <v>1</v>
      </c>
    </row>
    <row r="90" spans="1:22" x14ac:dyDescent="0.25">
      <c r="A90" s="36" t="s">
        <v>92</v>
      </c>
      <c r="B90" s="37">
        <f t="shared" si="19"/>
        <v>211</v>
      </c>
      <c r="C90" s="37">
        <v>5</v>
      </c>
      <c r="D90" s="37">
        <v>38</v>
      </c>
      <c r="E90" s="37">
        <v>80</v>
      </c>
      <c r="F90" s="37">
        <v>7</v>
      </c>
      <c r="G90" s="37">
        <v>20</v>
      </c>
      <c r="H90" s="37">
        <v>1</v>
      </c>
      <c r="I90" s="37">
        <v>28</v>
      </c>
      <c r="J90" s="37">
        <v>4</v>
      </c>
      <c r="K90" s="37">
        <v>0</v>
      </c>
      <c r="L90" s="37">
        <v>0</v>
      </c>
      <c r="M90" s="37">
        <v>20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8</v>
      </c>
      <c r="V90" s="39">
        <v>0</v>
      </c>
    </row>
    <row r="91" spans="1:22" x14ac:dyDescent="0.25">
      <c r="A91" s="36" t="s">
        <v>93</v>
      </c>
      <c r="B91" s="37">
        <f t="shared" si="19"/>
        <v>69</v>
      </c>
      <c r="C91" s="37">
        <v>2</v>
      </c>
      <c r="D91" s="37">
        <v>13</v>
      </c>
      <c r="E91" s="37">
        <v>6</v>
      </c>
      <c r="F91" s="37">
        <v>22</v>
      </c>
      <c r="G91" s="37">
        <v>8</v>
      </c>
      <c r="H91" s="37">
        <v>0</v>
      </c>
      <c r="I91" s="37">
        <v>1</v>
      </c>
      <c r="J91" s="37">
        <v>5</v>
      </c>
      <c r="K91" s="37">
        <v>0</v>
      </c>
      <c r="L91" s="37">
        <v>0</v>
      </c>
      <c r="M91" s="37">
        <v>6</v>
      </c>
      <c r="N91" s="37">
        <v>0</v>
      </c>
      <c r="O91" s="37">
        <v>0</v>
      </c>
      <c r="P91" s="37">
        <v>1</v>
      </c>
      <c r="Q91" s="37">
        <v>4</v>
      </c>
      <c r="R91" s="37">
        <v>0</v>
      </c>
      <c r="S91" s="37">
        <v>0</v>
      </c>
      <c r="T91" s="37">
        <v>0</v>
      </c>
      <c r="U91" s="37">
        <v>0</v>
      </c>
      <c r="V91" s="39">
        <v>1</v>
      </c>
    </row>
    <row r="92" spans="1:22" x14ac:dyDescent="0.25">
      <c r="A92" s="36" t="s">
        <v>94</v>
      </c>
      <c r="B92" s="37">
        <f t="shared" si="19"/>
        <v>229</v>
      </c>
      <c r="C92" s="37">
        <v>0</v>
      </c>
      <c r="D92" s="37">
        <v>18</v>
      </c>
      <c r="E92" s="37">
        <v>85</v>
      </c>
      <c r="F92" s="37">
        <v>5</v>
      </c>
      <c r="G92" s="37">
        <v>15</v>
      </c>
      <c r="H92" s="37">
        <v>0</v>
      </c>
      <c r="I92" s="37">
        <v>16</v>
      </c>
      <c r="J92" s="37">
        <v>2</v>
      </c>
      <c r="K92" s="37">
        <v>0</v>
      </c>
      <c r="L92" s="37">
        <v>0</v>
      </c>
      <c r="M92" s="37">
        <v>23</v>
      </c>
      <c r="N92" s="37">
        <v>57</v>
      </c>
      <c r="O92" s="37">
        <v>0</v>
      </c>
      <c r="P92" s="37">
        <v>5</v>
      </c>
      <c r="Q92" s="37">
        <v>2</v>
      </c>
      <c r="R92" s="37">
        <v>0</v>
      </c>
      <c r="S92" s="37">
        <v>0</v>
      </c>
      <c r="T92" s="37">
        <v>0</v>
      </c>
      <c r="U92" s="37">
        <v>0</v>
      </c>
      <c r="V92" s="39">
        <v>1</v>
      </c>
    </row>
    <row r="93" spans="1:22" x14ac:dyDescent="0.25">
      <c r="A93" s="36" t="s">
        <v>95</v>
      </c>
      <c r="B93" s="37">
        <f t="shared" si="19"/>
        <v>386</v>
      </c>
      <c r="C93" s="37">
        <v>5</v>
      </c>
      <c r="D93" s="37">
        <v>4</v>
      </c>
      <c r="E93" s="37">
        <v>92</v>
      </c>
      <c r="F93" s="37">
        <v>131</v>
      </c>
      <c r="G93" s="37">
        <v>32</v>
      </c>
      <c r="H93" s="37">
        <v>14</v>
      </c>
      <c r="I93" s="37">
        <v>75</v>
      </c>
      <c r="J93" s="37">
        <v>22</v>
      </c>
      <c r="K93" s="37">
        <v>0</v>
      </c>
      <c r="L93" s="37">
        <v>0</v>
      </c>
      <c r="M93" s="37">
        <v>6</v>
      </c>
      <c r="N93" s="37">
        <v>1</v>
      </c>
      <c r="O93" s="37">
        <v>0</v>
      </c>
      <c r="P93" s="37">
        <v>2</v>
      </c>
      <c r="Q93" s="37">
        <v>0</v>
      </c>
      <c r="R93" s="37">
        <v>0</v>
      </c>
      <c r="S93" s="37">
        <v>0</v>
      </c>
      <c r="T93" s="37">
        <v>1</v>
      </c>
      <c r="U93" s="37">
        <v>0</v>
      </c>
      <c r="V93" s="39">
        <v>1</v>
      </c>
    </row>
    <row r="94" spans="1:22" x14ac:dyDescent="0.25">
      <c r="A94" s="36" t="s">
        <v>96</v>
      </c>
      <c r="B94" s="37">
        <f t="shared" si="19"/>
        <v>204</v>
      </c>
      <c r="C94" s="37">
        <v>0</v>
      </c>
      <c r="D94" s="37">
        <v>14</v>
      </c>
      <c r="E94" s="37">
        <v>9</v>
      </c>
      <c r="F94" s="37">
        <v>94</v>
      </c>
      <c r="G94" s="37">
        <v>6</v>
      </c>
      <c r="H94" s="37">
        <v>0</v>
      </c>
      <c r="I94" s="37">
        <v>15</v>
      </c>
      <c r="J94" s="37">
        <v>31</v>
      </c>
      <c r="K94" s="37">
        <v>0</v>
      </c>
      <c r="L94" s="37">
        <v>0</v>
      </c>
      <c r="M94" s="37">
        <v>0</v>
      </c>
      <c r="N94" s="37">
        <v>4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  <c r="T94" s="37">
        <v>4</v>
      </c>
      <c r="U94" s="37">
        <v>0</v>
      </c>
      <c r="V94" s="39">
        <v>27</v>
      </c>
    </row>
    <row r="95" spans="1:22" x14ac:dyDescent="0.25">
      <c r="A95" s="36" t="s">
        <v>97</v>
      </c>
      <c r="B95" s="37">
        <f t="shared" si="19"/>
        <v>188</v>
      </c>
      <c r="C95" s="37">
        <v>2</v>
      </c>
      <c r="D95" s="37">
        <v>7</v>
      </c>
      <c r="E95" s="37">
        <v>98</v>
      </c>
      <c r="F95" s="37">
        <v>17</v>
      </c>
      <c r="G95" s="37">
        <v>1</v>
      </c>
      <c r="H95" s="37">
        <v>0</v>
      </c>
      <c r="I95" s="37">
        <v>14</v>
      </c>
      <c r="J95" s="37">
        <v>5</v>
      </c>
      <c r="K95" s="37">
        <v>0</v>
      </c>
      <c r="L95" s="37">
        <v>0</v>
      </c>
      <c r="M95" s="37">
        <v>1</v>
      </c>
      <c r="N95" s="37">
        <v>42</v>
      </c>
      <c r="O95" s="37">
        <v>0</v>
      </c>
      <c r="P95" s="37">
        <v>0</v>
      </c>
      <c r="Q95" s="37">
        <v>0</v>
      </c>
      <c r="R95" s="37">
        <v>0</v>
      </c>
      <c r="S95" s="37">
        <v>0</v>
      </c>
      <c r="T95" s="37">
        <v>0</v>
      </c>
      <c r="U95" s="37">
        <v>0</v>
      </c>
      <c r="V95" s="39">
        <v>1</v>
      </c>
    </row>
    <row r="96" spans="1:22" x14ac:dyDescent="0.25">
      <c r="A96" s="36" t="s">
        <v>98</v>
      </c>
      <c r="B96" s="37">
        <f t="shared" si="19"/>
        <v>27</v>
      </c>
      <c r="C96" s="37">
        <v>0</v>
      </c>
      <c r="D96" s="37">
        <v>4</v>
      </c>
      <c r="E96" s="37">
        <v>3</v>
      </c>
      <c r="F96" s="37">
        <v>8</v>
      </c>
      <c r="G96" s="37">
        <v>2</v>
      </c>
      <c r="H96" s="37">
        <v>0</v>
      </c>
      <c r="I96" s="37">
        <v>3</v>
      </c>
      <c r="J96" s="37">
        <v>3</v>
      </c>
      <c r="K96" s="37">
        <v>0</v>
      </c>
      <c r="L96" s="37">
        <v>0</v>
      </c>
      <c r="M96" s="37">
        <v>1</v>
      </c>
      <c r="N96" s="37">
        <v>3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>
        <v>0</v>
      </c>
      <c r="V96" s="39">
        <v>0</v>
      </c>
    </row>
    <row r="97" spans="1:22" x14ac:dyDescent="0.25">
      <c r="A97" s="40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9"/>
    </row>
    <row r="98" spans="1:22" x14ac:dyDescent="0.25">
      <c r="A98" s="35" t="s">
        <v>99</v>
      </c>
      <c r="B98" s="125">
        <f t="shared" ref="B98:V98" si="20">SUM(B99:B100)</f>
        <v>942</v>
      </c>
      <c r="C98" s="125">
        <f t="shared" si="20"/>
        <v>3</v>
      </c>
      <c r="D98" s="125">
        <f t="shared" si="20"/>
        <v>262</v>
      </c>
      <c r="E98" s="125">
        <f t="shared" si="20"/>
        <v>180</v>
      </c>
      <c r="F98" s="125">
        <f t="shared" si="20"/>
        <v>75</v>
      </c>
      <c r="G98" s="125">
        <f t="shared" si="20"/>
        <v>29</v>
      </c>
      <c r="H98" s="125">
        <f t="shared" si="20"/>
        <v>81</v>
      </c>
      <c r="I98" s="125">
        <f t="shared" si="20"/>
        <v>82</v>
      </c>
      <c r="J98" s="125">
        <f t="shared" si="20"/>
        <v>25</v>
      </c>
      <c r="K98" s="125">
        <f t="shared" si="20"/>
        <v>18</v>
      </c>
      <c r="L98" s="125">
        <f t="shared" si="20"/>
        <v>0</v>
      </c>
      <c r="M98" s="125">
        <f t="shared" si="20"/>
        <v>28</v>
      </c>
      <c r="N98" s="125">
        <f t="shared" si="20"/>
        <v>79</v>
      </c>
      <c r="O98" s="125">
        <f t="shared" si="20"/>
        <v>0</v>
      </c>
      <c r="P98" s="125">
        <f t="shared" si="20"/>
        <v>30</v>
      </c>
      <c r="Q98" s="125">
        <f t="shared" si="20"/>
        <v>21</v>
      </c>
      <c r="R98" s="125">
        <f t="shared" si="20"/>
        <v>0</v>
      </c>
      <c r="S98" s="125">
        <f t="shared" si="20"/>
        <v>0</v>
      </c>
      <c r="T98" s="125">
        <f t="shared" si="20"/>
        <v>0</v>
      </c>
      <c r="U98" s="125">
        <f t="shared" si="20"/>
        <v>0</v>
      </c>
      <c r="V98" s="125">
        <f t="shared" si="20"/>
        <v>29</v>
      </c>
    </row>
    <row r="99" spans="1:22" x14ac:dyDescent="0.25">
      <c r="A99" s="36" t="s">
        <v>100</v>
      </c>
      <c r="B99" s="37">
        <f>SUM(C99:V99)</f>
        <v>698</v>
      </c>
      <c r="C99" s="37">
        <v>2</v>
      </c>
      <c r="D99" s="37">
        <v>189</v>
      </c>
      <c r="E99" s="37">
        <v>153</v>
      </c>
      <c r="F99" s="37">
        <v>22</v>
      </c>
      <c r="G99" s="37">
        <v>24</v>
      </c>
      <c r="H99" s="37">
        <v>51</v>
      </c>
      <c r="I99" s="37">
        <v>68</v>
      </c>
      <c r="J99" s="37">
        <v>8</v>
      </c>
      <c r="K99" s="37">
        <v>18</v>
      </c>
      <c r="L99" s="37">
        <v>0</v>
      </c>
      <c r="M99" s="37">
        <v>19</v>
      </c>
      <c r="N99" s="37">
        <v>73</v>
      </c>
      <c r="O99" s="37">
        <v>0</v>
      </c>
      <c r="P99" s="37">
        <v>28</v>
      </c>
      <c r="Q99" s="37">
        <v>21</v>
      </c>
      <c r="R99" s="37">
        <v>0</v>
      </c>
      <c r="S99" s="37">
        <v>0</v>
      </c>
      <c r="T99" s="37">
        <v>0</v>
      </c>
      <c r="U99" s="37">
        <v>0</v>
      </c>
      <c r="V99" s="39">
        <v>22</v>
      </c>
    </row>
    <row r="100" spans="1:22" x14ac:dyDescent="0.25">
      <c r="A100" s="36" t="s">
        <v>101</v>
      </c>
      <c r="B100" s="37">
        <f>SUM(C100:V100)</f>
        <v>244</v>
      </c>
      <c r="C100" s="37">
        <v>1</v>
      </c>
      <c r="D100" s="37">
        <v>73</v>
      </c>
      <c r="E100" s="37">
        <v>27</v>
      </c>
      <c r="F100" s="37">
        <v>53</v>
      </c>
      <c r="G100" s="37">
        <v>5</v>
      </c>
      <c r="H100" s="37">
        <v>30</v>
      </c>
      <c r="I100" s="37">
        <v>14</v>
      </c>
      <c r="J100" s="37">
        <v>17</v>
      </c>
      <c r="K100" s="37">
        <v>0</v>
      </c>
      <c r="L100" s="37">
        <v>0</v>
      </c>
      <c r="M100" s="37">
        <v>9</v>
      </c>
      <c r="N100" s="37">
        <v>6</v>
      </c>
      <c r="O100" s="37">
        <v>0</v>
      </c>
      <c r="P100" s="37">
        <v>2</v>
      </c>
      <c r="Q100" s="37">
        <v>0</v>
      </c>
      <c r="R100" s="37">
        <v>0</v>
      </c>
      <c r="S100" s="37">
        <v>0</v>
      </c>
      <c r="T100" s="37">
        <v>0</v>
      </c>
      <c r="U100" s="37">
        <v>0</v>
      </c>
      <c r="V100" s="39">
        <v>7</v>
      </c>
    </row>
    <row r="101" spans="1:22" x14ac:dyDescent="0.25">
      <c r="A101" s="40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9"/>
    </row>
    <row r="102" spans="1:22" x14ac:dyDescent="0.25">
      <c r="A102" s="35" t="s">
        <v>102</v>
      </c>
      <c r="B102" s="125">
        <f t="shared" ref="B102:V102" si="21">SUM(B103:B107)</f>
        <v>1467</v>
      </c>
      <c r="C102" s="125">
        <f t="shared" si="21"/>
        <v>11</v>
      </c>
      <c r="D102" s="125">
        <f t="shared" si="21"/>
        <v>393</v>
      </c>
      <c r="E102" s="125">
        <f t="shared" si="21"/>
        <v>189</v>
      </c>
      <c r="F102" s="125">
        <f t="shared" si="21"/>
        <v>512</v>
      </c>
      <c r="G102" s="125">
        <f t="shared" si="21"/>
        <v>46</v>
      </c>
      <c r="H102" s="125">
        <f t="shared" si="21"/>
        <v>20</v>
      </c>
      <c r="I102" s="125">
        <f t="shared" si="21"/>
        <v>75</v>
      </c>
      <c r="J102" s="125">
        <f t="shared" si="21"/>
        <v>48</v>
      </c>
      <c r="K102" s="125">
        <f t="shared" si="21"/>
        <v>21</v>
      </c>
      <c r="L102" s="125">
        <f t="shared" si="21"/>
        <v>0</v>
      </c>
      <c r="M102" s="125">
        <f t="shared" si="21"/>
        <v>43</v>
      </c>
      <c r="N102" s="125">
        <f t="shared" si="21"/>
        <v>41</v>
      </c>
      <c r="O102" s="125">
        <f t="shared" si="21"/>
        <v>0</v>
      </c>
      <c r="P102" s="125">
        <f t="shared" si="21"/>
        <v>36</v>
      </c>
      <c r="Q102" s="125">
        <f t="shared" si="21"/>
        <v>0</v>
      </c>
      <c r="R102" s="125">
        <f t="shared" si="21"/>
        <v>0</v>
      </c>
      <c r="S102" s="125">
        <f t="shared" si="21"/>
        <v>0</v>
      </c>
      <c r="T102" s="125">
        <f t="shared" si="21"/>
        <v>0</v>
      </c>
      <c r="U102" s="125">
        <f t="shared" si="21"/>
        <v>0</v>
      </c>
      <c r="V102" s="125">
        <f t="shared" si="21"/>
        <v>32</v>
      </c>
    </row>
    <row r="103" spans="1:22" x14ac:dyDescent="0.25">
      <c r="A103" s="36" t="s">
        <v>103</v>
      </c>
      <c r="B103" s="37">
        <f>SUM(C103:V103)</f>
        <v>467</v>
      </c>
      <c r="C103" s="37">
        <v>5</v>
      </c>
      <c r="D103" s="37">
        <v>104</v>
      </c>
      <c r="E103" s="37">
        <v>84</v>
      </c>
      <c r="F103" s="37">
        <v>183</v>
      </c>
      <c r="G103" s="37">
        <v>9</v>
      </c>
      <c r="H103" s="37">
        <v>8</v>
      </c>
      <c r="I103" s="37">
        <v>20</v>
      </c>
      <c r="J103" s="37">
        <v>4</v>
      </c>
      <c r="K103" s="37">
        <v>10</v>
      </c>
      <c r="L103" s="37">
        <v>0</v>
      </c>
      <c r="M103" s="37">
        <v>35</v>
      </c>
      <c r="N103" s="37">
        <v>2</v>
      </c>
      <c r="O103" s="37">
        <v>0</v>
      </c>
      <c r="P103" s="37">
        <v>1</v>
      </c>
      <c r="Q103" s="37">
        <v>0</v>
      </c>
      <c r="R103" s="37">
        <v>0</v>
      </c>
      <c r="S103" s="37">
        <v>0</v>
      </c>
      <c r="T103" s="37">
        <v>0</v>
      </c>
      <c r="U103" s="37">
        <v>0</v>
      </c>
      <c r="V103" s="39">
        <v>2</v>
      </c>
    </row>
    <row r="104" spans="1:22" x14ac:dyDescent="0.25">
      <c r="A104" s="36" t="s">
        <v>104</v>
      </c>
      <c r="B104" s="37">
        <f>SUM(C104:V104)</f>
        <v>338</v>
      </c>
      <c r="C104" s="37">
        <v>0</v>
      </c>
      <c r="D104" s="37">
        <v>118</v>
      </c>
      <c r="E104" s="37">
        <v>21</v>
      </c>
      <c r="F104" s="37">
        <v>121</v>
      </c>
      <c r="G104" s="37">
        <v>7</v>
      </c>
      <c r="H104" s="37">
        <v>11</v>
      </c>
      <c r="I104" s="37">
        <v>24</v>
      </c>
      <c r="J104" s="37">
        <v>1</v>
      </c>
      <c r="K104" s="37">
        <v>3</v>
      </c>
      <c r="L104" s="37">
        <v>0</v>
      </c>
      <c r="M104" s="37">
        <v>8</v>
      </c>
      <c r="N104" s="37">
        <v>23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37">
        <v>0</v>
      </c>
      <c r="V104" s="39">
        <v>1</v>
      </c>
    </row>
    <row r="105" spans="1:22" x14ac:dyDescent="0.25">
      <c r="A105" s="36" t="s">
        <v>105</v>
      </c>
      <c r="B105" s="37">
        <f>SUM(C105:V105)</f>
        <v>274</v>
      </c>
      <c r="C105" s="37">
        <v>3</v>
      </c>
      <c r="D105" s="37">
        <v>67</v>
      </c>
      <c r="E105" s="37">
        <v>57</v>
      </c>
      <c r="F105" s="37">
        <v>94</v>
      </c>
      <c r="G105" s="37">
        <v>6</v>
      </c>
      <c r="H105" s="37">
        <v>0</v>
      </c>
      <c r="I105" s="37">
        <v>18</v>
      </c>
      <c r="J105" s="37">
        <v>17</v>
      </c>
      <c r="K105" s="37">
        <v>0</v>
      </c>
      <c r="L105" s="37">
        <v>0</v>
      </c>
      <c r="M105" s="37">
        <v>0</v>
      </c>
      <c r="N105" s="37">
        <v>9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9">
        <v>3</v>
      </c>
    </row>
    <row r="106" spans="1:22" x14ac:dyDescent="0.25">
      <c r="A106" s="36" t="s">
        <v>106</v>
      </c>
      <c r="B106" s="37">
        <f>SUM(C106:V106)</f>
        <v>275</v>
      </c>
      <c r="C106" s="37">
        <v>2</v>
      </c>
      <c r="D106" s="37">
        <v>96</v>
      </c>
      <c r="E106" s="37">
        <v>4</v>
      </c>
      <c r="F106" s="37">
        <v>101</v>
      </c>
      <c r="G106" s="37">
        <v>20</v>
      </c>
      <c r="H106" s="37">
        <v>0</v>
      </c>
      <c r="I106" s="37">
        <v>9</v>
      </c>
      <c r="J106" s="37">
        <v>14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29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9">
        <v>0</v>
      </c>
    </row>
    <row r="107" spans="1:22" x14ac:dyDescent="0.25">
      <c r="A107" s="36" t="s">
        <v>107</v>
      </c>
      <c r="B107" s="37">
        <f>SUM(C107:V107)</f>
        <v>113</v>
      </c>
      <c r="C107" s="37">
        <v>1</v>
      </c>
      <c r="D107" s="37">
        <v>8</v>
      </c>
      <c r="E107" s="37">
        <v>23</v>
      </c>
      <c r="F107" s="37">
        <v>13</v>
      </c>
      <c r="G107" s="37">
        <v>4</v>
      </c>
      <c r="H107" s="37">
        <v>1</v>
      </c>
      <c r="I107" s="37">
        <v>4</v>
      </c>
      <c r="J107" s="37">
        <v>12</v>
      </c>
      <c r="K107" s="37">
        <v>8</v>
      </c>
      <c r="L107" s="37">
        <v>0</v>
      </c>
      <c r="M107" s="37">
        <v>0</v>
      </c>
      <c r="N107" s="37">
        <v>7</v>
      </c>
      <c r="O107" s="37">
        <v>0</v>
      </c>
      <c r="P107" s="37">
        <v>6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9">
        <v>26</v>
      </c>
    </row>
    <row r="108" spans="1:22" x14ac:dyDescent="0.25">
      <c r="A108" s="35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9"/>
    </row>
    <row r="109" spans="1:22" x14ac:dyDescent="0.25">
      <c r="A109" s="35" t="s">
        <v>108</v>
      </c>
      <c r="B109" s="125">
        <f t="shared" ref="B109:V109" si="22">SUM(B110:B112)</f>
        <v>2016</v>
      </c>
      <c r="C109" s="125">
        <f t="shared" si="22"/>
        <v>47</v>
      </c>
      <c r="D109" s="125">
        <f t="shared" si="22"/>
        <v>100</v>
      </c>
      <c r="E109" s="125">
        <f t="shared" si="22"/>
        <v>429</v>
      </c>
      <c r="F109" s="125">
        <f t="shared" si="22"/>
        <v>657</v>
      </c>
      <c r="G109" s="125">
        <f t="shared" si="22"/>
        <v>64</v>
      </c>
      <c r="H109" s="125">
        <f t="shared" si="22"/>
        <v>0</v>
      </c>
      <c r="I109" s="125">
        <f t="shared" si="22"/>
        <v>266</v>
      </c>
      <c r="J109" s="125">
        <f t="shared" si="22"/>
        <v>78</v>
      </c>
      <c r="K109" s="125">
        <f t="shared" si="22"/>
        <v>279</v>
      </c>
      <c r="L109" s="125">
        <f t="shared" si="22"/>
        <v>1</v>
      </c>
      <c r="M109" s="125">
        <f t="shared" si="22"/>
        <v>34</v>
      </c>
      <c r="N109" s="125">
        <f t="shared" si="22"/>
        <v>6</v>
      </c>
      <c r="O109" s="125">
        <f t="shared" si="22"/>
        <v>0</v>
      </c>
      <c r="P109" s="125">
        <f t="shared" si="22"/>
        <v>50</v>
      </c>
      <c r="Q109" s="125">
        <f t="shared" si="22"/>
        <v>4</v>
      </c>
      <c r="R109" s="125">
        <f t="shared" si="22"/>
        <v>0</v>
      </c>
      <c r="S109" s="125">
        <f t="shared" si="22"/>
        <v>0</v>
      </c>
      <c r="T109" s="125">
        <f t="shared" si="22"/>
        <v>0</v>
      </c>
      <c r="U109" s="125">
        <f t="shared" si="22"/>
        <v>0</v>
      </c>
      <c r="V109" s="125">
        <f t="shared" si="22"/>
        <v>1</v>
      </c>
    </row>
    <row r="110" spans="1:22" x14ac:dyDescent="0.25">
      <c r="A110" s="36" t="s">
        <v>109</v>
      </c>
      <c r="B110" s="37">
        <f>SUM(C110:V110)</f>
        <v>1324</v>
      </c>
      <c r="C110" s="37">
        <v>41</v>
      </c>
      <c r="D110" s="37">
        <v>1</v>
      </c>
      <c r="E110" s="37">
        <v>268</v>
      </c>
      <c r="F110" s="37">
        <v>408</v>
      </c>
      <c r="G110" s="37">
        <v>59</v>
      </c>
      <c r="H110" s="37">
        <v>0</v>
      </c>
      <c r="I110" s="37">
        <v>191</v>
      </c>
      <c r="J110" s="37">
        <v>23</v>
      </c>
      <c r="K110" s="37">
        <v>279</v>
      </c>
      <c r="L110" s="37">
        <v>0</v>
      </c>
      <c r="M110" s="37">
        <v>31</v>
      </c>
      <c r="N110" s="37">
        <v>0</v>
      </c>
      <c r="O110" s="37">
        <v>0</v>
      </c>
      <c r="P110" s="37">
        <v>22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9">
        <v>1</v>
      </c>
    </row>
    <row r="111" spans="1:22" x14ac:dyDescent="0.25">
      <c r="A111" s="36" t="s">
        <v>110</v>
      </c>
      <c r="B111" s="37">
        <f>SUM(C111:V111)</f>
        <v>292</v>
      </c>
      <c r="C111" s="37">
        <v>0</v>
      </c>
      <c r="D111" s="37">
        <v>24</v>
      </c>
      <c r="E111" s="37">
        <v>99</v>
      </c>
      <c r="F111" s="37">
        <v>46</v>
      </c>
      <c r="G111" s="37">
        <v>1</v>
      </c>
      <c r="H111" s="37">
        <v>0</v>
      </c>
      <c r="I111" s="37">
        <v>39</v>
      </c>
      <c r="J111" s="37">
        <v>53</v>
      </c>
      <c r="K111" s="37">
        <v>0</v>
      </c>
      <c r="L111" s="37">
        <v>1</v>
      </c>
      <c r="M111" s="37">
        <v>1</v>
      </c>
      <c r="N111" s="37">
        <v>5</v>
      </c>
      <c r="O111" s="37">
        <v>0</v>
      </c>
      <c r="P111" s="37">
        <v>23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9">
        <v>0</v>
      </c>
    </row>
    <row r="112" spans="1:22" x14ac:dyDescent="0.25">
      <c r="A112" s="36" t="s">
        <v>111</v>
      </c>
      <c r="B112" s="37">
        <f>SUM(C112:V112)</f>
        <v>400</v>
      </c>
      <c r="C112" s="37">
        <v>6</v>
      </c>
      <c r="D112" s="37">
        <v>75</v>
      </c>
      <c r="E112" s="37">
        <v>62</v>
      </c>
      <c r="F112" s="37">
        <v>203</v>
      </c>
      <c r="G112" s="37">
        <v>4</v>
      </c>
      <c r="H112" s="37">
        <v>0</v>
      </c>
      <c r="I112" s="37">
        <v>36</v>
      </c>
      <c r="J112" s="37">
        <v>2</v>
      </c>
      <c r="K112" s="37">
        <v>0</v>
      </c>
      <c r="L112" s="37">
        <v>0</v>
      </c>
      <c r="M112" s="37">
        <v>2</v>
      </c>
      <c r="N112" s="37">
        <v>1</v>
      </c>
      <c r="O112" s="37">
        <v>0</v>
      </c>
      <c r="P112" s="37">
        <v>5</v>
      </c>
      <c r="Q112" s="37">
        <v>4</v>
      </c>
      <c r="R112" s="37">
        <v>0</v>
      </c>
      <c r="S112" s="37">
        <v>0</v>
      </c>
      <c r="T112" s="37">
        <v>0</v>
      </c>
      <c r="U112" s="37">
        <v>0</v>
      </c>
      <c r="V112" s="39">
        <v>0</v>
      </c>
    </row>
    <row r="113" spans="1:22" x14ac:dyDescent="0.25">
      <c r="A113" s="43"/>
      <c r="B113" s="12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9"/>
    </row>
    <row r="114" spans="1:22" x14ac:dyDescent="0.25">
      <c r="A114" s="35" t="s">
        <v>112</v>
      </c>
      <c r="B114" s="125">
        <f t="shared" ref="B114:V114" si="23">SUM(B115:B117)</f>
        <v>1874</v>
      </c>
      <c r="C114" s="125">
        <f t="shared" si="23"/>
        <v>5</v>
      </c>
      <c r="D114" s="125">
        <f t="shared" si="23"/>
        <v>209</v>
      </c>
      <c r="E114" s="125">
        <f t="shared" si="23"/>
        <v>567</v>
      </c>
      <c r="F114" s="125">
        <f t="shared" si="23"/>
        <v>89</v>
      </c>
      <c r="G114" s="125">
        <f t="shared" si="23"/>
        <v>79</v>
      </c>
      <c r="H114" s="125">
        <f t="shared" si="23"/>
        <v>494</v>
      </c>
      <c r="I114" s="125">
        <f t="shared" si="23"/>
        <v>95</v>
      </c>
      <c r="J114" s="125">
        <f t="shared" si="23"/>
        <v>52</v>
      </c>
      <c r="K114" s="125">
        <f t="shared" si="23"/>
        <v>8</v>
      </c>
      <c r="L114" s="125">
        <f t="shared" si="23"/>
        <v>2</v>
      </c>
      <c r="M114" s="125">
        <f t="shared" si="23"/>
        <v>81</v>
      </c>
      <c r="N114" s="125">
        <f t="shared" si="23"/>
        <v>20</v>
      </c>
      <c r="O114" s="125">
        <f t="shared" si="23"/>
        <v>0</v>
      </c>
      <c r="P114" s="125">
        <f t="shared" si="23"/>
        <v>103</v>
      </c>
      <c r="Q114" s="125">
        <f t="shared" si="23"/>
        <v>48</v>
      </c>
      <c r="R114" s="125">
        <f t="shared" si="23"/>
        <v>0</v>
      </c>
      <c r="S114" s="125">
        <f t="shared" si="23"/>
        <v>0</v>
      </c>
      <c r="T114" s="125">
        <f t="shared" si="23"/>
        <v>0</v>
      </c>
      <c r="U114" s="125">
        <f t="shared" si="23"/>
        <v>0</v>
      </c>
      <c r="V114" s="125">
        <f t="shared" si="23"/>
        <v>22</v>
      </c>
    </row>
    <row r="115" spans="1:22" x14ac:dyDescent="0.25">
      <c r="A115" s="36" t="s">
        <v>113</v>
      </c>
      <c r="B115" s="37">
        <f>SUM(C115:V115)</f>
        <v>666</v>
      </c>
      <c r="C115" s="37">
        <v>3</v>
      </c>
      <c r="D115" s="37">
        <v>143</v>
      </c>
      <c r="E115" s="37">
        <v>138</v>
      </c>
      <c r="F115" s="37">
        <v>0</v>
      </c>
      <c r="G115" s="37">
        <v>47</v>
      </c>
      <c r="H115" s="37">
        <v>6</v>
      </c>
      <c r="I115" s="37">
        <v>74</v>
      </c>
      <c r="J115" s="37">
        <v>35</v>
      </c>
      <c r="K115" s="37">
        <v>4</v>
      </c>
      <c r="L115" s="37">
        <v>0</v>
      </c>
      <c r="M115" s="37">
        <v>37</v>
      </c>
      <c r="N115" s="37">
        <v>20</v>
      </c>
      <c r="O115" s="37">
        <v>0</v>
      </c>
      <c r="P115" s="37">
        <v>98</v>
      </c>
      <c r="Q115" s="37">
        <v>43</v>
      </c>
      <c r="R115" s="37">
        <v>0</v>
      </c>
      <c r="S115" s="37">
        <v>0</v>
      </c>
      <c r="T115" s="37">
        <v>0</v>
      </c>
      <c r="U115" s="37">
        <v>0</v>
      </c>
      <c r="V115" s="39">
        <v>18</v>
      </c>
    </row>
    <row r="116" spans="1:22" x14ac:dyDescent="0.25">
      <c r="A116" s="36" t="s">
        <v>114</v>
      </c>
      <c r="B116" s="37">
        <f>SUM(C116:V116)</f>
        <v>495</v>
      </c>
      <c r="C116" s="37">
        <v>1</v>
      </c>
      <c r="D116" s="37">
        <v>29</v>
      </c>
      <c r="E116" s="37">
        <v>173</v>
      </c>
      <c r="F116" s="37">
        <v>87</v>
      </c>
      <c r="G116" s="37">
        <v>15</v>
      </c>
      <c r="H116" s="37">
        <v>125</v>
      </c>
      <c r="I116" s="37">
        <v>7</v>
      </c>
      <c r="J116" s="37">
        <v>11</v>
      </c>
      <c r="K116" s="37">
        <v>4</v>
      </c>
      <c r="L116" s="37">
        <v>2</v>
      </c>
      <c r="M116" s="37">
        <v>37</v>
      </c>
      <c r="N116" s="37">
        <v>0</v>
      </c>
      <c r="O116" s="37">
        <v>0</v>
      </c>
      <c r="P116" s="37">
        <v>0</v>
      </c>
      <c r="Q116" s="37">
        <v>1</v>
      </c>
      <c r="R116" s="37">
        <v>0</v>
      </c>
      <c r="S116" s="37">
        <v>0</v>
      </c>
      <c r="T116" s="37">
        <v>0</v>
      </c>
      <c r="U116" s="37">
        <v>0</v>
      </c>
      <c r="V116" s="39">
        <v>3</v>
      </c>
    </row>
    <row r="117" spans="1:22" x14ac:dyDescent="0.25">
      <c r="A117" s="36" t="s">
        <v>115</v>
      </c>
      <c r="B117" s="37">
        <f>SUM(C117:V117)</f>
        <v>713</v>
      </c>
      <c r="C117" s="37">
        <v>1</v>
      </c>
      <c r="D117" s="37">
        <v>37</v>
      </c>
      <c r="E117" s="37">
        <v>256</v>
      </c>
      <c r="F117" s="37">
        <v>2</v>
      </c>
      <c r="G117" s="37">
        <v>17</v>
      </c>
      <c r="H117" s="37">
        <v>363</v>
      </c>
      <c r="I117" s="37">
        <v>14</v>
      </c>
      <c r="J117" s="37">
        <v>6</v>
      </c>
      <c r="K117" s="37">
        <v>0</v>
      </c>
      <c r="L117" s="37">
        <v>0</v>
      </c>
      <c r="M117" s="37">
        <v>7</v>
      </c>
      <c r="N117" s="37">
        <v>0</v>
      </c>
      <c r="O117" s="37">
        <v>0</v>
      </c>
      <c r="P117" s="37">
        <v>5</v>
      </c>
      <c r="Q117" s="37">
        <v>4</v>
      </c>
      <c r="R117" s="37">
        <v>0</v>
      </c>
      <c r="S117" s="37">
        <v>0</v>
      </c>
      <c r="T117" s="37">
        <v>0</v>
      </c>
      <c r="U117" s="37">
        <v>0</v>
      </c>
      <c r="V117" s="39">
        <v>1</v>
      </c>
    </row>
    <row r="118" spans="1:22" x14ac:dyDescent="0.25">
      <c r="A118" s="44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5"/>
    </row>
    <row r="119" spans="1:22" x14ac:dyDescent="0.25">
      <c r="A119" s="128" t="s">
        <v>167</v>
      </c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</row>
    <row r="120" spans="1:22" x14ac:dyDescent="0.25">
      <c r="A120" s="130" t="s">
        <v>116</v>
      </c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</row>
  </sheetData>
  <mergeCells count="7">
    <mergeCell ref="A3:V3"/>
    <mergeCell ref="A4:V4"/>
    <mergeCell ref="A5:V5"/>
    <mergeCell ref="A6:V6"/>
    <mergeCell ref="A8:A9"/>
    <mergeCell ref="B8:B9"/>
    <mergeCell ref="C8:V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N83"/>
  <sheetViews>
    <sheetView workbookViewId="0">
      <selection activeCell="BV11" sqref="BV11"/>
    </sheetView>
  </sheetViews>
  <sheetFormatPr baseColWidth="10" defaultColWidth="0" defaultRowHeight="15" x14ac:dyDescent="0.25"/>
  <cols>
    <col min="1" max="1" width="79.28515625" style="6" customWidth="1"/>
    <col min="2" max="2" width="8.5703125" style="6" bestFit="1" customWidth="1"/>
    <col min="3" max="3" width="11.140625" style="6" customWidth="1"/>
    <col min="4" max="4" width="6.42578125" style="6" bestFit="1" customWidth="1"/>
    <col min="5" max="5" width="6.7109375" style="6" bestFit="1" customWidth="1"/>
    <col min="6" max="6" width="7.5703125" style="6" bestFit="1" customWidth="1"/>
    <col min="7" max="7" width="6.42578125" style="6" bestFit="1" customWidth="1"/>
    <col min="8" max="8" width="8.5703125" style="6" bestFit="1" customWidth="1"/>
    <col min="9" max="9" width="13" style="6" customWidth="1"/>
    <col min="10" max="10" width="2.42578125" style="6" customWidth="1"/>
    <col min="11" max="11" width="9.5703125" style="6" bestFit="1" customWidth="1"/>
    <col min="12" max="12" width="2.42578125" style="6" customWidth="1"/>
    <col min="13" max="13" width="15.7109375" style="6" customWidth="1"/>
    <col min="14" max="14" width="16" style="6" customWidth="1"/>
    <col min="15" max="15" width="10.28515625" style="6" bestFit="1" customWidth="1"/>
    <col min="16" max="16" width="10.140625" style="6" bestFit="1" customWidth="1"/>
    <col min="17" max="17" width="7" style="6" bestFit="1" customWidth="1"/>
    <col min="18" max="18" width="7.5703125" style="6" bestFit="1" customWidth="1"/>
    <col min="19" max="19" width="2.5703125" style="6" customWidth="1"/>
    <col min="20" max="20" width="9.28515625" style="6" bestFit="1" customWidth="1"/>
    <col min="21" max="21" width="5.5703125" style="6" bestFit="1" customWidth="1"/>
    <col min="22" max="22" width="7.7109375" style="6" bestFit="1" customWidth="1"/>
    <col min="23" max="23" width="7.42578125" style="6" bestFit="1" customWidth="1"/>
    <col min="24" max="24" width="8.28515625" style="6" bestFit="1" customWidth="1"/>
    <col min="25" max="25" width="3.28515625" style="6" customWidth="1"/>
    <col min="26" max="26" width="11.42578125" style="6" customWidth="1"/>
    <col min="27" max="27" width="6.5703125" style="6" bestFit="1" customWidth="1"/>
    <col min="28" max="28" width="11.140625" style="6" bestFit="1" customWidth="1"/>
    <col min="29" max="29" width="9" style="6" bestFit="1" customWidth="1"/>
    <col min="30" max="30" width="8.42578125" style="6" bestFit="1" customWidth="1"/>
    <col min="31" max="31" width="2.140625" style="6" customWidth="1"/>
    <col min="32" max="32" width="9.28515625" style="6" bestFit="1" customWidth="1"/>
    <col min="33" max="33" width="7.42578125" style="6" bestFit="1" customWidth="1"/>
    <col min="34" max="34" width="8.42578125" style="6" bestFit="1" customWidth="1"/>
    <col min="35" max="35" width="9.7109375" style="6" bestFit="1" customWidth="1"/>
    <col min="36" max="36" width="8.7109375" style="6" bestFit="1" customWidth="1"/>
    <col min="37" max="37" width="9.85546875" style="6" bestFit="1" customWidth="1"/>
    <col min="38" max="38" width="3.140625" style="6" customWidth="1"/>
    <col min="39" max="39" width="9.28515625" style="6" bestFit="1" customWidth="1"/>
    <col min="40" max="40" width="9.7109375" style="6" bestFit="1" customWidth="1"/>
    <col min="41" max="41" width="8.140625" style="6" bestFit="1" customWidth="1"/>
    <col min="42" max="42" width="9.7109375" style="6" bestFit="1" customWidth="1"/>
    <col min="43" max="43" width="9.85546875" style="6" bestFit="1" customWidth="1"/>
    <col min="44" max="44" width="8.7109375" style="6" bestFit="1" customWidth="1"/>
    <col min="45" max="45" width="8.42578125" style="6" bestFit="1" customWidth="1"/>
    <col min="46" max="46" width="3.140625" style="6" customWidth="1"/>
    <col min="47" max="47" width="12.140625" style="6" customWidth="1"/>
    <col min="48" max="48" width="9.5703125" style="6" bestFit="1" customWidth="1"/>
    <col min="49" max="49" width="7.42578125" style="6" bestFit="1" customWidth="1"/>
    <col min="50" max="50" width="6.5703125" style="6" bestFit="1" customWidth="1"/>
    <col min="51" max="51" width="8.42578125" style="6" bestFit="1" customWidth="1"/>
    <col min="52" max="52" width="10" style="6" bestFit="1" customWidth="1"/>
    <col min="53" max="53" width="2.5703125" style="6" customWidth="1"/>
    <col min="54" max="54" width="16" style="6" customWidth="1"/>
    <col min="55" max="55" width="9.140625" style="6" bestFit="1" customWidth="1"/>
    <col min="56" max="56" width="6.5703125" style="6" customWidth="1"/>
    <col min="57" max="57" width="7" style="6" bestFit="1" customWidth="1"/>
    <col min="58" max="58" width="7.85546875" style="6" bestFit="1" customWidth="1"/>
    <col min="59" max="59" width="11.28515625" style="6" bestFit="1" customWidth="1"/>
    <col min="60" max="60" width="2.5703125" style="6" customWidth="1"/>
    <col min="61" max="61" width="7.7109375" style="6" bestFit="1" customWidth="1"/>
    <col min="62" max="62" width="8.85546875" style="6" customWidth="1"/>
    <col min="63" max="63" width="12.140625" style="6" customWidth="1"/>
    <col min="64" max="64" width="8.28515625" style="6" bestFit="1" customWidth="1"/>
    <col min="65" max="65" width="10" style="6" bestFit="1" customWidth="1"/>
    <col min="66" max="66" width="7.42578125" style="6" bestFit="1" customWidth="1"/>
    <col min="67" max="67" width="2.7109375" style="6" customWidth="1"/>
    <col min="68" max="68" width="12.85546875" style="6" customWidth="1"/>
    <col min="69" max="69" width="8.5703125" style="6" bestFit="1" customWidth="1"/>
    <col min="70" max="70" width="8.42578125" style="6" bestFit="1" customWidth="1"/>
    <col min="71" max="71" width="10.5703125" style="6" bestFit="1" customWidth="1"/>
    <col min="72" max="72" width="9.42578125" style="6" bestFit="1" customWidth="1"/>
    <col min="73" max="74" width="8.28515625" style="6" bestFit="1" customWidth="1"/>
    <col min="75" max="75" width="7.5703125" style="6" bestFit="1" customWidth="1"/>
    <col min="76" max="76" width="3.42578125" style="6" customWidth="1"/>
    <col min="77" max="78" width="11.85546875" style="6" customWidth="1"/>
    <col min="79" max="79" width="3.85546875" style="6" customWidth="1"/>
    <col min="80" max="80" width="7.5703125" style="6" bestFit="1" customWidth="1"/>
    <col min="81" max="81" width="8.7109375" style="6" bestFit="1" customWidth="1"/>
    <col min="82" max="82" width="7.140625" style="6" customWidth="1"/>
    <col min="83" max="83" width="12.28515625" style="6" customWidth="1"/>
    <col min="84" max="84" width="10.7109375" style="6" bestFit="1" customWidth="1"/>
    <col min="85" max="85" width="3.42578125" style="6" customWidth="1"/>
    <col min="86" max="86" width="10.140625" style="6" customWidth="1"/>
    <col min="87" max="87" width="6.5703125" style="6" bestFit="1" customWidth="1"/>
    <col min="88" max="88" width="8" style="6" bestFit="1" customWidth="1"/>
    <col min="89" max="89" width="3.42578125" style="6" customWidth="1"/>
    <col min="90" max="90" width="9.28515625" style="6" customWidth="1"/>
    <col min="91" max="91" width="9.42578125" style="6" bestFit="1" customWidth="1"/>
    <col min="92" max="92" width="9.5703125" style="6" bestFit="1" customWidth="1"/>
    <col min="93" max="16384" width="11.42578125" style="6" hidden="1"/>
  </cols>
  <sheetData>
    <row r="1" spans="1:92" ht="15.75" x14ac:dyDescent="0.25">
      <c r="A1" s="52" t="s">
        <v>168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</row>
    <row r="2" spans="1:92" ht="15.75" x14ac:dyDescent="0.25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</row>
    <row r="3" spans="1:92" ht="15.75" x14ac:dyDescent="0.25">
      <c r="A3" s="199" t="s">
        <v>169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  <c r="BE3" s="199"/>
      <c r="BF3" s="199"/>
      <c r="BG3" s="199"/>
      <c r="BH3" s="199"/>
      <c r="BI3" s="199"/>
      <c r="BJ3" s="199"/>
      <c r="BK3" s="199"/>
      <c r="BL3" s="199"/>
      <c r="BM3" s="199"/>
      <c r="BN3" s="199"/>
      <c r="BO3" s="199"/>
      <c r="BP3" s="199"/>
      <c r="BQ3" s="199"/>
      <c r="BR3" s="199"/>
      <c r="BS3" s="199"/>
      <c r="BT3" s="199"/>
      <c r="BU3" s="199"/>
      <c r="BV3" s="199"/>
      <c r="BW3" s="199"/>
      <c r="BX3" s="199"/>
      <c r="BY3" s="199"/>
      <c r="BZ3" s="199"/>
      <c r="CA3" s="199"/>
      <c r="CB3" s="199"/>
      <c r="CC3" s="199"/>
      <c r="CD3" s="199"/>
      <c r="CE3" s="199"/>
      <c r="CF3" s="199"/>
      <c r="CG3" s="199"/>
      <c r="CH3" s="199"/>
      <c r="CI3" s="199"/>
      <c r="CJ3" s="199"/>
      <c r="CK3" s="199"/>
      <c r="CL3" s="199"/>
      <c r="CM3" s="199"/>
      <c r="CN3" s="199"/>
    </row>
    <row r="4" spans="1:92" ht="15.75" x14ac:dyDescent="0.25">
      <c r="A4" s="199" t="s">
        <v>170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199"/>
      <c r="AQ4" s="199"/>
      <c r="AR4" s="199"/>
      <c r="AS4" s="199"/>
      <c r="AT4" s="199"/>
      <c r="AU4" s="199"/>
      <c r="AV4" s="199"/>
      <c r="AW4" s="199"/>
      <c r="AX4" s="199"/>
      <c r="AY4" s="199"/>
      <c r="AZ4" s="199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99"/>
      <c r="BN4" s="199"/>
      <c r="BO4" s="199"/>
      <c r="BP4" s="199"/>
      <c r="BQ4" s="199"/>
      <c r="BR4" s="199"/>
      <c r="BS4" s="199"/>
      <c r="BT4" s="199"/>
      <c r="BU4" s="199"/>
      <c r="BV4" s="199"/>
      <c r="BW4" s="199"/>
      <c r="BX4" s="199"/>
      <c r="BY4" s="199"/>
      <c r="BZ4" s="199"/>
      <c r="CA4" s="199"/>
      <c r="CB4" s="199"/>
      <c r="CC4" s="199"/>
      <c r="CD4" s="199"/>
      <c r="CE4" s="199"/>
      <c r="CF4" s="199"/>
      <c r="CG4" s="199"/>
      <c r="CH4" s="199"/>
      <c r="CI4" s="199"/>
      <c r="CJ4" s="199"/>
      <c r="CK4" s="199"/>
      <c r="CL4" s="199"/>
      <c r="CM4" s="199"/>
      <c r="CN4" s="199"/>
    </row>
    <row r="5" spans="1:92" ht="15.75" x14ac:dyDescent="0.25">
      <c r="A5" s="199" t="s">
        <v>349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9"/>
      <c r="BN5" s="199"/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9"/>
      <c r="CI5" s="199"/>
      <c r="CJ5" s="199"/>
      <c r="CK5" s="199"/>
      <c r="CL5" s="199"/>
      <c r="CM5" s="199"/>
      <c r="CN5" s="199"/>
    </row>
    <row r="6" spans="1:92" ht="15.75" x14ac:dyDescent="0.25">
      <c r="A6" s="199" t="s">
        <v>130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  <c r="BB6" s="199"/>
      <c r="BC6" s="199"/>
      <c r="BD6" s="199"/>
      <c r="BE6" s="199"/>
      <c r="BF6" s="199"/>
      <c r="BG6" s="199"/>
      <c r="BH6" s="199"/>
      <c r="BI6" s="199"/>
      <c r="BJ6" s="199"/>
      <c r="BK6" s="199"/>
      <c r="BL6" s="199"/>
      <c r="BM6" s="199"/>
      <c r="BN6" s="199"/>
      <c r="BO6" s="199"/>
      <c r="BP6" s="199"/>
      <c r="BQ6" s="199"/>
      <c r="BR6" s="199"/>
      <c r="BS6" s="199"/>
      <c r="BT6" s="199"/>
      <c r="BU6" s="199"/>
      <c r="BV6" s="199"/>
      <c r="BW6" s="199"/>
      <c r="BX6" s="199"/>
      <c r="BY6" s="199"/>
      <c r="BZ6" s="199"/>
      <c r="CA6" s="199"/>
      <c r="CB6" s="199"/>
      <c r="CC6" s="199"/>
      <c r="CD6" s="199"/>
      <c r="CE6" s="199"/>
      <c r="CF6" s="199"/>
      <c r="CG6" s="199"/>
      <c r="CH6" s="199"/>
      <c r="CI6" s="199"/>
      <c r="CJ6" s="199"/>
      <c r="CK6" s="199"/>
      <c r="CL6" s="199"/>
      <c r="CM6" s="199"/>
      <c r="CN6" s="199"/>
    </row>
    <row r="7" spans="1:92" ht="15.75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</row>
    <row r="8" spans="1:92" ht="15.75" x14ac:dyDescent="0.25">
      <c r="A8" s="200" t="s">
        <v>171</v>
      </c>
      <c r="B8" s="194" t="s">
        <v>24</v>
      </c>
      <c r="C8" s="201" t="s">
        <v>172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</row>
    <row r="9" spans="1:92" ht="15.75" x14ac:dyDescent="0.25">
      <c r="A9" s="200"/>
      <c r="B9" s="194"/>
      <c r="C9" s="197" t="s">
        <v>173</v>
      </c>
      <c r="D9" s="197"/>
      <c r="E9" s="197"/>
      <c r="F9" s="197"/>
      <c r="G9" s="197"/>
      <c r="H9" s="197"/>
      <c r="I9" s="197"/>
      <c r="J9" s="147"/>
      <c r="K9" s="133" t="s">
        <v>174</v>
      </c>
      <c r="L9" s="147"/>
      <c r="M9" s="202" t="s">
        <v>175</v>
      </c>
      <c r="N9" s="202"/>
      <c r="O9" s="202"/>
      <c r="P9" s="202"/>
      <c r="Q9" s="202"/>
      <c r="R9" s="202"/>
      <c r="S9" s="147"/>
      <c r="T9" s="197" t="s">
        <v>176</v>
      </c>
      <c r="U9" s="197"/>
      <c r="V9" s="197"/>
      <c r="W9" s="197"/>
      <c r="X9" s="197"/>
      <c r="Y9" s="147"/>
      <c r="Z9" s="197" t="s">
        <v>177</v>
      </c>
      <c r="AA9" s="197"/>
      <c r="AB9" s="197"/>
      <c r="AC9" s="197"/>
      <c r="AD9" s="197"/>
      <c r="AE9" s="147"/>
      <c r="AF9" s="197" t="s">
        <v>178</v>
      </c>
      <c r="AG9" s="197"/>
      <c r="AH9" s="197"/>
      <c r="AI9" s="197"/>
      <c r="AJ9" s="197"/>
      <c r="AK9" s="197"/>
      <c r="AL9" s="147"/>
      <c r="AM9" s="197" t="s">
        <v>179</v>
      </c>
      <c r="AN9" s="197"/>
      <c r="AO9" s="197"/>
      <c r="AP9" s="197"/>
      <c r="AQ9" s="197"/>
      <c r="AR9" s="197"/>
      <c r="AS9" s="197"/>
      <c r="AT9" s="147"/>
      <c r="AU9" s="197" t="s">
        <v>180</v>
      </c>
      <c r="AV9" s="197"/>
      <c r="AW9" s="197"/>
      <c r="AX9" s="197"/>
      <c r="AY9" s="197"/>
      <c r="AZ9" s="197"/>
      <c r="BA9" s="147"/>
      <c r="BB9" s="197" t="s">
        <v>181</v>
      </c>
      <c r="BC9" s="197"/>
      <c r="BD9" s="197"/>
      <c r="BE9" s="197"/>
      <c r="BF9" s="197"/>
      <c r="BG9" s="197"/>
      <c r="BH9" s="147"/>
      <c r="BI9" s="197" t="s">
        <v>182</v>
      </c>
      <c r="BJ9" s="197"/>
      <c r="BK9" s="197"/>
      <c r="BL9" s="197"/>
      <c r="BM9" s="197"/>
      <c r="BN9" s="197"/>
      <c r="BO9" s="147"/>
      <c r="BP9" s="197" t="s">
        <v>183</v>
      </c>
      <c r="BQ9" s="197"/>
      <c r="BR9" s="197"/>
      <c r="BS9" s="197"/>
      <c r="BT9" s="197"/>
      <c r="BU9" s="197"/>
      <c r="BV9" s="197"/>
      <c r="BW9" s="197"/>
      <c r="BX9" s="147"/>
      <c r="BY9" s="197" t="s">
        <v>184</v>
      </c>
      <c r="BZ9" s="197"/>
      <c r="CA9" s="147"/>
      <c r="CB9" s="197" t="s">
        <v>185</v>
      </c>
      <c r="CC9" s="197"/>
      <c r="CD9" s="197"/>
      <c r="CE9" s="197"/>
      <c r="CF9" s="197"/>
      <c r="CG9" s="147"/>
      <c r="CH9" s="197" t="s">
        <v>186</v>
      </c>
      <c r="CI9" s="197"/>
      <c r="CJ9" s="197"/>
      <c r="CK9" s="147"/>
      <c r="CL9" s="203" t="s">
        <v>187</v>
      </c>
      <c r="CM9" s="203"/>
      <c r="CN9" s="203"/>
    </row>
    <row r="10" spans="1:92" ht="15.75" x14ac:dyDescent="0.25">
      <c r="A10" s="200"/>
      <c r="B10" s="194"/>
      <c r="C10" s="194" t="s">
        <v>188</v>
      </c>
      <c r="D10" s="195" t="s">
        <v>189</v>
      </c>
      <c r="E10" s="195"/>
      <c r="F10" s="195"/>
      <c r="G10" s="195"/>
      <c r="H10" s="195"/>
      <c r="I10" s="195"/>
      <c r="J10" s="148"/>
      <c r="K10" s="194" t="s">
        <v>190</v>
      </c>
      <c r="L10" s="148"/>
      <c r="M10" s="204" t="s">
        <v>191</v>
      </c>
      <c r="N10" s="195" t="s">
        <v>189</v>
      </c>
      <c r="O10" s="195"/>
      <c r="P10" s="195"/>
      <c r="Q10" s="195"/>
      <c r="R10" s="195"/>
      <c r="S10" s="148"/>
      <c r="T10" s="194" t="s">
        <v>192</v>
      </c>
      <c r="U10" s="195" t="s">
        <v>193</v>
      </c>
      <c r="V10" s="195"/>
      <c r="W10" s="195"/>
      <c r="X10" s="195"/>
      <c r="Y10" s="148"/>
      <c r="Z10" s="194" t="s">
        <v>194</v>
      </c>
      <c r="AA10" s="195" t="s">
        <v>193</v>
      </c>
      <c r="AB10" s="195"/>
      <c r="AC10" s="195"/>
      <c r="AD10" s="195"/>
      <c r="AE10" s="148"/>
      <c r="AF10" s="194" t="s">
        <v>195</v>
      </c>
      <c r="AG10" s="195" t="s">
        <v>193</v>
      </c>
      <c r="AH10" s="195"/>
      <c r="AI10" s="195"/>
      <c r="AJ10" s="195"/>
      <c r="AK10" s="195"/>
      <c r="AL10" s="148"/>
      <c r="AM10" s="194" t="s">
        <v>196</v>
      </c>
      <c r="AN10" s="195" t="s">
        <v>193</v>
      </c>
      <c r="AO10" s="195"/>
      <c r="AP10" s="195"/>
      <c r="AQ10" s="195"/>
      <c r="AR10" s="195"/>
      <c r="AS10" s="195"/>
      <c r="AT10" s="148"/>
      <c r="AU10" s="194" t="s">
        <v>197</v>
      </c>
      <c r="AV10" s="195" t="s">
        <v>193</v>
      </c>
      <c r="AW10" s="195"/>
      <c r="AX10" s="195"/>
      <c r="AY10" s="195"/>
      <c r="AZ10" s="195"/>
      <c r="BA10" s="148"/>
      <c r="BB10" s="198" t="s">
        <v>198</v>
      </c>
      <c r="BC10" s="195" t="s">
        <v>193</v>
      </c>
      <c r="BD10" s="195"/>
      <c r="BE10" s="195"/>
      <c r="BF10" s="195"/>
      <c r="BG10" s="195"/>
      <c r="BH10" s="148"/>
      <c r="BI10" s="194" t="s">
        <v>199</v>
      </c>
      <c r="BJ10" s="194"/>
      <c r="BK10" s="195" t="s">
        <v>193</v>
      </c>
      <c r="BL10" s="195"/>
      <c r="BM10" s="195"/>
      <c r="BN10" s="195"/>
      <c r="BO10" s="148"/>
      <c r="BP10" s="194" t="s">
        <v>200</v>
      </c>
      <c r="BQ10" s="195" t="s">
        <v>193</v>
      </c>
      <c r="BR10" s="195"/>
      <c r="BS10" s="195"/>
      <c r="BT10" s="195"/>
      <c r="BU10" s="195"/>
      <c r="BV10" s="195"/>
      <c r="BW10" s="195"/>
      <c r="BX10" s="148"/>
      <c r="BY10" s="194" t="s">
        <v>201</v>
      </c>
      <c r="BZ10" s="194" t="s">
        <v>202</v>
      </c>
      <c r="CA10" s="148"/>
      <c r="CB10" s="195" t="s">
        <v>193</v>
      </c>
      <c r="CC10" s="195"/>
      <c r="CD10" s="195"/>
      <c r="CE10" s="195"/>
      <c r="CF10" s="195"/>
      <c r="CG10" s="148"/>
      <c r="CH10" s="194" t="s">
        <v>203</v>
      </c>
      <c r="CI10" s="195" t="s">
        <v>193</v>
      </c>
      <c r="CJ10" s="195"/>
      <c r="CK10" s="148"/>
      <c r="CL10" s="194" t="s">
        <v>204</v>
      </c>
      <c r="CM10" s="196" t="s">
        <v>193</v>
      </c>
      <c r="CN10" s="196"/>
    </row>
    <row r="11" spans="1:92" ht="52.5" customHeight="1" x14ac:dyDescent="0.25">
      <c r="A11" s="200"/>
      <c r="B11" s="194"/>
      <c r="C11" s="194"/>
      <c r="D11" s="131" t="s">
        <v>205</v>
      </c>
      <c r="E11" s="131" t="s">
        <v>206</v>
      </c>
      <c r="F11" s="131" t="s">
        <v>207</v>
      </c>
      <c r="G11" s="131" t="s">
        <v>208</v>
      </c>
      <c r="H11" s="131" t="s">
        <v>209</v>
      </c>
      <c r="I11" s="131" t="s">
        <v>210</v>
      </c>
      <c r="J11" s="148"/>
      <c r="K11" s="194"/>
      <c r="L11" s="148"/>
      <c r="M11" s="204"/>
      <c r="N11" s="131" t="s">
        <v>211</v>
      </c>
      <c r="O11" s="131" t="s">
        <v>212</v>
      </c>
      <c r="P11" s="131" t="s">
        <v>213</v>
      </c>
      <c r="Q11" s="131" t="s">
        <v>214</v>
      </c>
      <c r="R11" s="131" t="s">
        <v>215</v>
      </c>
      <c r="S11" s="148"/>
      <c r="T11" s="194"/>
      <c r="U11" s="131" t="s">
        <v>216</v>
      </c>
      <c r="V11" s="131" t="s">
        <v>217</v>
      </c>
      <c r="W11" s="131" t="s">
        <v>218</v>
      </c>
      <c r="X11" s="131" t="s">
        <v>219</v>
      </c>
      <c r="Y11" s="148"/>
      <c r="Z11" s="194"/>
      <c r="AA11" s="131" t="s">
        <v>220</v>
      </c>
      <c r="AB11" s="131" t="s">
        <v>221</v>
      </c>
      <c r="AC11" s="131" t="s">
        <v>222</v>
      </c>
      <c r="AD11" s="131" t="s">
        <v>223</v>
      </c>
      <c r="AE11" s="148"/>
      <c r="AF11" s="194"/>
      <c r="AG11" s="131" t="s">
        <v>224</v>
      </c>
      <c r="AH11" s="131" t="s">
        <v>225</v>
      </c>
      <c r="AI11" s="131" t="s">
        <v>226</v>
      </c>
      <c r="AJ11" s="131" t="s">
        <v>227</v>
      </c>
      <c r="AK11" s="131" t="s">
        <v>228</v>
      </c>
      <c r="AL11" s="148"/>
      <c r="AM11" s="194"/>
      <c r="AN11" s="131" t="s">
        <v>229</v>
      </c>
      <c r="AO11" s="131" t="s">
        <v>230</v>
      </c>
      <c r="AP11" s="131" t="s">
        <v>231</v>
      </c>
      <c r="AQ11" s="131" t="s">
        <v>232</v>
      </c>
      <c r="AR11" s="131" t="s">
        <v>233</v>
      </c>
      <c r="AS11" s="131" t="s">
        <v>234</v>
      </c>
      <c r="AT11" s="148"/>
      <c r="AU11" s="194"/>
      <c r="AV11" s="131" t="s">
        <v>235</v>
      </c>
      <c r="AW11" s="134" t="s">
        <v>236</v>
      </c>
      <c r="AX11" s="131" t="s">
        <v>237</v>
      </c>
      <c r="AY11" s="131" t="s">
        <v>238</v>
      </c>
      <c r="AZ11" s="131" t="s">
        <v>239</v>
      </c>
      <c r="BA11" s="148"/>
      <c r="BB11" s="198"/>
      <c r="BC11" s="131" t="s">
        <v>240</v>
      </c>
      <c r="BD11" s="131" t="s">
        <v>241</v>
      </c>
      <c r="BE11" s="134" t="s">
        <v>242</v>
      </c>
      <c r="BF11" s="134" t="s">
        <v>243</v>
      </c>
      <c r="BG11" s="131" t="s">
        <v>244</v>
      </c>
      <c r="BH11" s="148"/>
      <c r="BI11" s="135" t="s">
        <v>245</v>
      </c>
      <c r="BJ11" s="131" t="s">
        <v>246</v>
      </c>
      <c r="BK11" s="131" t="s">
        <v>247</v>
      </c>
      <c r="BL11" s="131" t="s">
        <v>248</v>
      </c>
      <c r="BM11" s="131" t="s">
        <v>249</v>
      </c>
      <c r="BN11" s="131" t="s">
        <v>250</v>
      </c>
      <c r="BO11" s="148"/>
      <c r="BP11" s="194"/>
      <c r="BQ11" s="131" t="s">
        <v>251</v>
      </c>
      <c r="BR11" s="131" t="s">
        <v>252</v>
      </c>
      <c r="BS11" s="131" t="s">
        <v>253</v>
      </c>
      <c r="BT11" s="131" t="s">
        <v>254</v>
      </c>
      <c r="BU11" s="131" t="s">
        <v>255</v>
      </c>
      <c r="BV11" s="131" t="s">
        <v>256</v>
      </c>
      <c r="BW11" s="131" t="s">
        <v>257</v>
      </c>
      <c r="BX11" s="148"/>
      <c r="BY11" s="194"/>
      <c r="BZ11" s="194"/>
      <c r="CA11" s="148"/>
      <c r="CB11" s="131" t="s">
        <v>258</v>
      </c>
      <c r="CC11" s="131" t="s">
        <v>259</v>
      </c>
      <c r="CD11" s="131" t="s">
        <v>260</v>
      </c>
      <c r="CE11" s="131" t="s">
        <v>261</v>
      </c>
      <c r="CF11" s="134" t="s">
        <v>262</v>
      </c>
      <c r="CG11" s="148"/>
      <c r="CH11" s="194"/>
      <c r="CI11" s="131" t="s">
        <v>263</v>
      </c>
      <c r="CJ11" s="131" t="s">
        <v>264</v>
      </c>
      <c r="CK11" s="148"/>
      <c r="CL11" s="194"/>
      <c r="CM11" s="136" t="s">
        <v>265</v>
      </c>
      <c r="CN11" s="137" t="s">
        <v>266</v>
      </c>
    </row>
    <row r="12" spans="1:92" ht="15.75" x14ac:dyDescent="0.25">
      <c r="A12" s="5"/>
      <c r="B12" s="50"/>
      <c r="C12" s="138"/>
      <c r="D12" s="138"/>
      <c r="E12" s="138"/>
      <c r="F12" s="138"/>
      <c r="G12" s="138"/>
      <c r="H12" s="138"/>
      <c r="I12" s="138"/>
      <c r="J12" s="149"/>
      <c r="K12" s="138"/>
      <c r="L12" s="149"/>
      <c r="M12" s="138"/>
      <c r="N12" s="138"/>
      <c r="O12" s="138"/>
      <c r="P12" s="138"/>
      <c r="Q12" s="138"/>
      <c r="R12" s="138"/>
      <c r="S12" s="149"/>
      <c r="T12" s="138"/>
      <c r="U12" s="138"/>
      <c r="V12" s="138"/>
      <c r="W12" s="138"/>
      <c r="X12" s="138"/>
      <c r="Y12" s="149"/>
      <c r="Z12" s="138"/>
      <c r="AA12" s="138"/>
      <c r="AB12" s="138"/>
      <c r="AC12" s="138"/>
      <c r="AD12" s="138"/>
      <c r="AE12" s="149"/>
      <c r="AF12" s="138"/>
      <c r="AG12" s="138"/>
      <c r="AH12" s="138"/>
      <c r="AI12" s="138"/>
      <c r="AJ12" s="138"/>
      <c r="AK12" s="138"/>
      <c r="AL12" s="149"/>
      <c r="AM12" s="138"/>
      <c r="AN12" s="138"/>
      <c r="AO12" s="138"/>
      <c r="AP12" s="138"/>
      <c r="AQ12" s="138"/>
      <c r="AR12" s="138"/>
      <c r="AS12" s="138"/>
      <c r="AT12" s="149"/>
      <c r="AU12" s="138"/>
      <c r="AV12" s="138"/>
      <c r="AW12" s="138"/>
      <c r="AX12" s="138"/>
      <c r="AY12" s="138"/>
      <c r="AZ12" s="138"/>
      <c r="BA12" s="149"/>
      <c r="BB12" s="138"/>
      <c r="BC12" s="138"/>
      <c r="BD12" s="138"/>
      <c r="BE12" s="138"/>
      <c r="BF12" s="138"/>
      <c r="BG12" s="138"/>
      <c r="BH12" s="149"/>
      <c r="BI12" s="138"/>
      <c r="BJ12" s="138"/>
      <c r="BK12" s="138"/>
      <c r="BL12" s="138"/>
      <c r="BM12" s="138"/>
      <c r="BN12" s="138"/>
      <c r="BO12" s="149"/>
      <c r="BP12" s="138"/>
      <c r="BQ12" s="138"/>
      <c r="BR12" s="138"/>
      <c r="BS12" s="138"/>
      <c r="BT12" s="138"/>
      <c r="BU12" s="138"/>
      <c r="BV12" s="138"/>
      <c r="BW12" s="138"/>
      <c r="BX12" s="149"/>
      <c r="BY12" s="138"/>
      <c r="BZ12" s="138"/>
      <c r="CA12" s="149"/>
      <c r="CB12" s="138"/>
      <c r="CC12" s="138"/>
      <c r="CD12" s="138"/>
      <c r="CE12" s="138"/>
      <c r="CF12" s="138"/>
      <c r="CG12" s="149"/>
      <c r="CH12" s="138"/>
      <c r="CI12" s="138"/>
      <c r="CJ12" s="138"/>
      <c r="CK12" s="149"/>
      <c r="CL12" s="138"/>
      <c r="CM12" s="138"/>
      <c r="CN12" s="138"/>
    </row>
    <row r="13" spans="1:92" ht="15.75" x14ac:dyDescent="0.25">
      <c r="A13" s="5"/>
      <c r="B13" s="50"/>
      <c r="C13" s="138"/>
      <c r="D13" s="138"/>
      <c r="E13" s="138"/>
      <c r="F13" s="138"/>
      <c r="G13" s="138"/>
      <c r="H13" s="138"/>
      <c r="I13" s="138"/>
      <c r="J13" s="149"/>
      <c r="K13" s="138"/>
      <c r="L13" s="149"/>
      <c r="M13" s="138"/>
      <c r="N13" s="138"/>
      <c r="O13" s="138"/>
      <c r="P13" s="138"/>
      <c r="Q13" s="138"/>
      <c r="R13" s="138"/>
      <c r="S13" s="149"/>
      <c r="T13" s="138"/>
      <c r="U13" s="138"/>
      <c r="V13" s="138"/>
      <c r="W13" s="138"/>
      <c r="X13" s="138"/>
      <c r="Y13" s="149"/>
      <c r="Z13" s="138"/>
      <c r="AA13" s="138"/>
      <c r="AB13" s="138"/>
      <c r="AC13" s="138"/>
      <c r="AD13" s="138"/>
      <c r="AE13" s="149"/>
      <c r="AF13" s="138"/>
      <c r="AG13" s="138"/>
      <c r="AH13" s="138"/>
      <c r="AI13" s="138"/>
      <c r="AJ13" s="138"/>
      <c r="AK13" s="138"/>
      <c r="AL13" s="149"/>
      <c r="AM13" s="138"/>
      <c r="AN13" s="138"/>
      <c r="AO13" s="138"/>
      <c r="AP13" s="138"/>
      <c r="AQ13" s="138"/>
      <c r="AR13" s="138"/>
      <c r="AS13" s="138"/>
      <c r="AT13" s="149"/>
      <c r="AU13" s="138"/>
      <c r="AV13" s="138"/>
      <c r="AW13" s="138"/>
      <c r="AX13" s="138"/>
      <c r="AY13" s="138"/>
      <c r="AZ13" s="138"/>
      <c r="BA13" s="149"/>
      <c r="BB13" s="138"/>
      <c r="BC13" s="138"/>
      <c r="BD13" s="138"/>
      <c r="BE13" s="138"/>
      <c r="BF13" s="138"/>
      <c r="BG13" s="138"/>
      <c r="BH13" s="149"/>
      <c r="BI13" s="138"/>
      <c r="BJ13" s="138"/>
      <c r="BK13" s="138"/>
      <c r="BL13" s="138"/>
      <c r="BM13" s="138"/>
      <c r="BN13" s="138"/>
      <c r="BO13" s="149"/>
      <c r="BP13" s="138"/>
      <c r="BQ13" s="138"/>
      <c r="BR13" s="138"/>
      <c r="BS13" s="138"/>
      <c r="BT13" s="138"/>
      <c r="BU13" s="138"/>
      <c r="BV13" s="138"/>
      <c r="BW13" s="138"/>
      <c r="BX13" s="149"/>
      <c r="BY13" s="138"/>
      <c r="BZ13" s="138"/>
      <c r="CA13" s="149"/>
      <c r="CB13" s="138"/>
      <c r="CC13" s="138"/>
      <c r="CD13" s="138"/>
      <c r="CE13" s="138"/>
      <c r="CF13" s="138"/>
      <c r="CG13" s="149"/>
      <c r="CH13" s="138"/>
      <c r="CI13" s="138"/>
      <c r="CJ13" s="138"/>
      <c r="CK13" s="149"/>
      <c r="CL13" s="138"/>
      <c r="CM13" s="138"/>
      <c r="CN13" s="138"/>
    </row>
    <row r="14" spans="1:92" ht="15.75" x14ac:dyDescent="0.25">
      <c r="A14" s="132" t="s">
        <v>267</v>
      </c>
      <c r="B14" s="139">
        <f t="shared" ref="B14:I14" si="0">SUM(B16:B81)</f>
        <v>33842</v>
      </c>
      <c r="C14" s="140">
        <f t="shared" si="0"/>
        <v>3875</v>
      </c>
      <c r="D14" s="140">
        <f t="shared" si="0"/>
        <v>398</v>
      </c>
      <c r="E14" s="140">
        <f t="shared" si="0"/>
        <v>507</v>
      </c>
      <c r="F14" s="140">
        <f t="shared" si="0"/>
        <v>575</v>
      </c>
      <c r="G14" s="140">
        <f t="shared" si="0"/>
        <v>139</v>
      </c>
      <c r="H14" s="140">
        <f t="shared" si="0"/>
        <v>532</v>
      </c>
      <c r="I14" s="140">
        <f t="shared" si="0"/>
        <v>75</v>
      </c>
      <c r="J14" s="150"/>
      <c r="K14" s="140">
        <f>SUM(K16:K81)</f>
        <v>1716</v>
      </c>
      <c r="L14" s="150"/>
      <c r="M14" s="140">
        <f t="shared" ref="M14:R14" si="1">SUM(M16:M81)</f>
        <v>931</v>
      </c>
      <c r="N14" s="140">
        <f t="shared" si="1"/>
        <v>401</v>
      </c>
      <c r="O14" s="140">
        <f t="shared" si="1"/>
        <v>258</v>
      </c>
      <c r="P14" s="140">
        <f t="shared" si="1"/>
        <v>379</v>
      </c>
      <c r="Q14" s="140">
        <f t="shared" si="1"/>
        <v>431</v>
      </c>
      <c r="R14" s="140">
        <f t="shared" si="1"/>
        <v>120</v>
      </c>
      <c r="S14" s="150"/>
      <c r="T14" s="140">
        <f>SUM(T16:T81)</f>
        <v>1565</v>
      </c>
      <c r="U14" s="140">
        <f>SUM(U16:U81)</f>
        <v>144</v>
      </c>
      <c r="V14" s="140">
        <f>SUM(V16:V81)</f>
        <v>242</v>
      </c>
      <c r="W14" s="140">
        <f>SUM(W16:W81)</f>
        <v>67</v>
      </c>
      <c r="X14" s="140">
        <f>SUM(X16:X81)</f>
        <v>150</v>
      </c>
      <c r="Y14" s="150"/>
      <c r="Z14" s="140">
        <f>SUM(Z16:Z81)</f>
        <v>671</v>
      </c>
      <c r="AA14" s="140">
        <f>SUM(AA16:AA81)</f>
        <v>332</v>
      </c>
      <c r="AB14" s="140">
        <f>SUM(AB16:AB81)</f>
        <v>188</v>
      </c>
      <c r="AC14" s="140">
        <f>SUM(AC16:AC81)</f>
        <v>164</v>
      </c>
      <c r="AD14" s="140">
        <f>SUM(AD16:AD81)</f>
        <v>161</v>
      </c>
      <c r="AE14" s="150"/>
      <c r="AF14" s="140">
        <f t="shared" ref="AF14:AK14" si="2">SUM(AF16:AF81)</f>
        <v>481</v>
      </c>
      <c r="AG14" s="140">
        <f t="shared" si="2"/>
        <v>268</v>
      </c>
      <c r="AH14" s="140">
        <f t="shared" si="2"/>
        <v>73</v>
      </c>
      <c r="AI14" s="140">
        <f t="shared" si="2"/>
        <v>128</v>
      </c>
      <c r="AJ14" s="140">
        <f t="shared" si="2"/>
        <v>316</v>
      </c>
      <c r="AK14" s="140">
        <f t="shared" si="2"/>
        <v>241</v>
      </c>
      <c r="AL14" s="150"/>
      <c r="AM14" s="140">
        <f t="shared" ref="AM14:AS14" si="3">SUM(AM16:AM81)</f>
        <v>1324</v>
      </c>
      <c r="AN14" s="140">
        <f t="shared" si="3"/>
        <v>825</v>
      </c>
      <c r="AO14" s="140">
        <f t="shared" si="3"/>
        <v>374</v>
      </c>
      <c r="AP14" s="140">
        <f t="shared" si="3"/>
        <v>79</v>
      </c>
      <c r="AQ14" s="140">
        <f t="shared" si="3"/>
        <v>620</v>
      </c>
      <c r="AR14" s="140">
        <f t="shared" si="3"/>
        <v>143</v>
      </c>
      <c r="AS14" s="140">
        <f t="shared" si="3"/>
        <v>330</v>
      </c>
      <c r="AT14" s="150"/>
      <c r="AU14" s="140">
        <f t="shared" ref="AU14:AZ14" si="4">SUM(AU16:AU81)</f>
        <v>1291</v>
      </c>
      <c r="AV14" s="140">
        <f t="shared" si="4"/>
        <v>170</v>
      </c>
      <c r="AW14" s="140">
        <f t="shared" si="4"/>
        <v>322</v>
      </c>
      <c r="AX14" s="140">
        <f t="shared" si="4"/>
        <v>132</v>
      </c>
      <c r="AY14" s="140">
        <f t="shared" si="4"/>
        <v>415</v>
      </c>
      <c r="AZ14" s="140">
        <f t="shared" si="4"/>
        <v>438</v>
      </c>
      <c r="BA14" s="150"/>
      <c r="BB14" s="140">
        <f t="shared" ref="BB14:BG14" si="5">SUM(BB16:BB81)</f>
        <v>559</v>
      </c>
      <c r="BC14" s="140">
        <f t="shared" si="5"/>
        <v>180</v>
      </c>
      <c r="BD14" s="140">
        <f t="shared" si="5"/>
        <v>230</v>
      </c>
      <c r="BE14" s="140">
        <f t="shared" si="5"/>
        <v>342</v>
      </c>
      <c r="BF14" s="140">
        <f t="shared" si="5"/>
        <v>141</v>
      </c>
      <c r="BG14" s="140">
        <f t="shared" si="5"/>
        <v>106</v>
      </c>
      <c r="BH14" s="150"/>
      <c r="BI14" s="140">
        <f t="shared" ref="BI14:BN14" si="6">SUM(BI16:BI81)</f>
        <v>605</v>
      </c>
      <c r="BJ14" s="140">
        <f t="shared" si="6"/>
        <v>553</v>
      </c>
      <c r="BK14" s="140">
        <f t="shared" si="6"/>
        <v>116</v>
      </c>
      <c r="BL14" s="140">
        <f t="shared" si="6"/>
        <v>308</v>
      </c>
      <c r="BM14" s="140">
        <f t="shared" si="6"/>
        <v>68</v>
      </c>
      <c r="BN14" s="140">
        <f t="shared" si="6"/>
        <v>163</v>
      </c>
      <c r="BO14" s="150"/>
      <c r="BP14" s="140">
        <f t="shared" ref="BP14:BW14" si="7">SUM(BP16:BP81)</f>
        <v>927</v>
      </c>
      <c r="BQ14" s="140">
        <f t="shared" si="7"/>
        <v>197</v>
      </c>
      <c r="BR14" s="140">
        <f t="shared" si="7"/>
        <v>56</v>
      </c>
      <c r="BS14" s="140">
        <f t="shared" si="7"/>
        <v>51</v>
      </c>
      <c r="BT14" s="140">
        <f t="shared" si="7"/>
        <v>252</v>
      </c>
      <c r="BU14" s="140">
        <f t="shared" si="7"/>
        <v>224</v>
      </c>
      <c r="BV14" s="140">
        <f t="shared" si="7"/>
        <v>369</v>
      </c>
      <c r="BW14" s="140">
        <f t="shared" si="7"/>
        <v>173</v>
      </c>
      <c r="BX14" s="150"/>
      <c r="BY14" s="140">
        <f>SUM(BY16:BY81)</f>
        <v>712</v>
      </c>
      <c r="BZ14" s="140">
        <f>SUM(BZ16:BZ81)</f>
        <v>396</v>
      </c>
      <c r="CA14" s="150"/>
      <c r="CB14" s="140">
        <f>SUM(CB16:CB81)</f>
        <v>361</v>
      </c>
      <c r="CC14" s="140">
        <f>SUM(CC16:CC81)</f>
        <v>114</v>
      </c>
      <c r="CD14" s="140">
        <f>SUM(CD16:CD81)</f>
        <v>242</v>
      </c>
      <c r="CE14" s="140">
        <f>SUM(CE16:CE81)</f>
        <v>469</v>
      </c>
      <c r="CF14" s="140">
        <f>SUM(CF16:CF81)</f>
        <v>243</v>
      </c>
      <c r="CG14" s="150"/>
      <c r="CH14" s="140">
        <f>SUM(CH16:CH81)</f>
        <v>1107</v>
      </c>
      <c r="CI14" s="140">
        <f>SUM(CI16:CI81)</f>
        <v>393</v>
      </c>
      <c r="CJ14" s="140">
        <f>SUM(CJ16:CJ81)</f>
        <v>430</v>
      </c>
      <c r="CK14" s="150"/>
      <c r="CL14" s="140">
        <f>SUM(CL16:CL81)</f>
        <v>842</v>
      </c>
      <c r="CM14" s="140">
        <f>SUM(CM16:CM81)</f>
        <v>368</v>
      </c>
      <c r="CN14" s="140">
        <f>SUM(CN16:CN81)</f>
        <v>554</v>
      </c>
    </row>
    <row r="15" spans="1:92" ht="15.75" x14ac:dyDescent="0.25">
      <c r="A15" s="5"/>
      <c r="B15" s="50"/>
      <c r="C15" s="4"/>
      <c r="D15" s="4"/>
      <c r="E15" s="4"/>
      <c r="F15" s="4"/>
      <c r="G15" s="4"/>
      <c r="H15" s="4"/>
      <c r="I15" s="4"/>
      <c r="J15" s="151"/>
      <c r="K15" s="4"/>
      <c r="L15" s="151"/>
      <c r="M15" s="4"/>
      <c r="N15" s="4"/>
      <c r="O15" s="4"/>
      <c r="P15" s="4"/>
      <c r="Q15" s="4"/>
      <c r="R15" s="4"/>
      <c r="S15" s="151"/>
      <c r="T15" s="4"/>
      <c r="U15" s="4"/>
      <c r="V15" s="4"/>
      <c r="W15" s="4"/>
      <c r="X15" s="4"/>
      <c r="Y15" s="151"/>
      <c r="Z15" s="4"/>
      <c r="AA15" s="4"/>
      <c r="AB15" s="4"/>
      <c r="AC15" s="4"/>
      <c r="AD15" s="4"/>
      <c r="AE15" s="151"/>
      <c r="AF15" s="4"/>
      <c r="AG15" s="4"/>
      <c r="AH15" s="4"/>
      <c r="AI15" s="4"/>
      <c r="AJ15" s="4"/>
      <c r="AK15" s="4"/>
      <c r="AL15" s="151"/>
      <c r="AM15" s="4"/>
      <c r="AN15" s="4"/>
      <c r="AO15" s="4"/>
      <c r="AP15" s="4"/>
      <c r="AQ15" s="4"/>
      <c r="AR15" s="4"/>
      <c r="AS15" s="4"/>
      <c r="AT15" s="151"/>
      <c r="AU15" s="4"/>
      <c r="AV15" s="4"/>
      <c r="AW15" s="4"/>
      <c r="AX15" s="4"/>
      <c r="AY15" s="4"/>
      <c r="AZ15" s="4"/>
      <c r="BA15" s="151"/>
      <c r="BB15" s="4"/>
      <c r="BC15" s="4"/>
      <c r="BD15" s="4"/>
      <c r="BE15" s="4"/>
      <c r="BF15" s="4"/>
      <c r="BG15" s="4"/>
      <c r="BH15" s="151"/>
      <c r="BI15" s="4"/>
      <c r="BJ15" s="4"/>
      <c r="BK15" s="4"/>
      <c r="BL15" s="4"/>
      <c r="BM15" s="4"/>
      <c r="BN15" s="4"/>
      <c r="BO15" s="151"/>
      <c r="BP15" s="4"/>
      <c r="BQ15" s="4"/>
      <c r="BR15" s="4"/>
      <c r="BS15" s="4"/>
      <c r="BT15" s="4"/>
      <c r="BU15" s="4"/>
      <c r="BV15" s="4"/>
      <c r="BW15" s="4"/>
      <c r="BX15" s="151"/>
      <c r="BY15" s="4"/>
      <c r="BZ15" s="4"/>
      <c r="CA15" s="151"/>
      <c r="CB15" s="4"/>
      <c r="CC15" s="4"/>
      <c r="CD15" s="4"/>
      <c r="CE15" s="4"/>
      <c r="CF15" s="4"/>
      <c r="CG15" s="151"/>
      <c r="CH15" s="4"/>
      <c r="CI15" s="4"/>
      <c r="CJ15" s="4"/>
      <c r="CK15" s="151"/>
      <c r="CL15" s="4"/>
      <c r="CM15" s="4"/>
      <c r="CN15" s="4"/>
    </row>
    <row r="16" spans="1:92" ht="15.75" x14ac:dyDescent="0.25">
      <c r="A16" s="141" t="s">
        <v>268</v>
      </c>
      <c r="B16" s="139">
        <f t="shared" ref="B16:B47" si="8">SUM(C16:CN16)</f>
        <v>198</v>
      </c>
      <c r="C16" s="142">
        <v>1</v>
      </c>
      <c r="D16" s="142">
        <v>0</v>
      </c>
      <c r="E16" s="142">
        <v>4</v>
      </c>
      <c r="F16" s="142">
        <v>4</v>
      </c>
      <c r="G16" s="142">
        <v>0</v>
      </c>
      <c r="H16" s="142">
        <v>11</v>
      </c>
      <c r="I16" s="142">
        <v>0</v>
      </c>
      <c r="J16" s="152"/>
      <c r="K16" s="142">
        <v>2</v>
      </c>
      <c r="L16" s="152"/>
      <c r="M16" s="142">
        <v>4</v>
      </c>
      <c r="N16" s="142">
        <v>0</v>
      </c>
      <c r="O16" s="142">
        <v>0</v>
      </c>
      <c r="P16" s="142">
        <v>0</v>
      </c>
      <c r="Q16" s="142">
        <v>4</v>
      </c>
      <c r="R16" s="142">
        <v>1</v>
      </c>
      <c r="S16" s="152"/>
      <c r="T16" s="142">
        <v>11</v>
      </c>
      <c r="U16" s="142">
        <v>0</v>
      </c>
      <c r="V16" s="142">
        <v>3</v>
      </c>
      <c r="W16" s="142">
        <v>0</v>
      </c>
      <c r="X16" s="142">
        <v>2</v>
      </c>
      <c r="Y16" s="152"/>
      <c r="Z16" s="142">
        <v>1</v>
      </c>
      <c r="AA16" s="142">
        <v>0</v>
      </c>
      <c r="AB16" s="142">
        <v>0</v>
      </c>
      <c r="AC16" s="142">
        <v>0</v>
      </c>
      <c r="AD16" s="142">
        <v>4</v>
      </c>
      <c r="AE16" s="152"/>
      <c r="AF16" s="142">
        <v>2</v>
      </c>
      <c r="AG16" s="142">
        <v>0</v>
      </c>
      <c r="AH16" s="142">
        <v>0</v>
      </c>
      <c r="AI16" s="142">
        <v>0</v>
      </c>
      <c r="AJ16" s="142">
        <v>2</v>
      </c>
      <c r="AK16" s="142">
        <v>0</v>
      </c>
      <c r="AL16" s="152"/>
      <c r="AM16" s="142">
        <v>6</v>
      </c>
      <c r="AN16" s="142">
        <v>6</v>
      </c>
      <c r="AO16" s="142">
        <v>3</v>
      </c>
      <c r="AP16" s="142">
        <v>0</v>
      </c>
      <c r="AQ16" s="142">
        <v>15</v>
      </c>
      <c r="AR16" s="142">
        <v>2</v>
      </c>
      <c r="AS16" s="142">
        <v>4</v>
      </c>
      <c r="AT16" s="152"/>
      <c r="AU16" s="142">
        <v>3</v>
      </c>
      <c r="AV16" s="142">
        <v>0</v>
      </c>
      <c r="AW16" s="142">
        <v>3</v>
      </c>
      <c r="AX16" s="142">
        <v>1</v>
      </c>
      <c r="AY16" s="142">
        <v>5</v>
      </c>
      <c r="AZ16" s="142">
        <v>13</v>
      </c>
      <c r="BA16" s="152"/>
      <c r="BB16" s="142">
        <v>2</v>
      </c>
      <c r="BC16" s="142">
        <v>1</v>
      </c>
      <c r="BD16" s="142">
        <v>1</v>
      </c>
      <c r="BE16" s="142">
        <v>0</v>
      </c>
      <c r="BF16" s="142">
        <v>0</v>
      </c>
      <c r="BG16" s="142">
        <v>1</v>
      </c>
      <c r="BH16" s="152"/>
      <c r="BI16" s="142">
        <v>8</v>
      </c>
      <c r="BJ16" s="142">
        <v>0</v>
      </c>
      <c r="BK16" s="142">
        <v>0</v>
      </c>
      <c r="BL16" s="142">
        <v>0</v>
      </c>
      <c r="BM16" s="142">
        <v>2</v>
      </c>
      <c r="BN16" s="142">
        <v>2</v>
      </c>
      <c r="BO16" s="152"/>
      <c r="BP16" s="142">
        <v>1</v>
      </c>
      <c r="BQ16" s="142">
        <v>1</v>
      </c>
      <c r="BR16" s="142">
        <v>1</v>
      </c>
      <c r="BS16" s="142">
        <v>3</v>
      </c>
      <c r="BT16" s="142">
        <v>0</v>
      </c>
      <c r="BU16" s="142">
        <v>3</v>
      </c>
      <c r="BV16" s="142">
        <v>5</v>
      </c>
      <c r="BW16" s="142">
        <v>1</v>
      </c>
      <c r="BX16" s="152"/>
      <c r="BY16" s="142">
        <v>0</v>
      </c>
      <c r="BZ16" s="142">
        <v>20</v>
      </c>
      <c r="CA16" s="152"/>
      <c r="CB16" s="142">
        <v>1</v>
      </c>
      <c r="CC16" s="142">
        <v>0</v>
      </c>
      <c r="CD16" s="142">
        <v>3</v>
      </c>
      <c r="CE16" s="142">
        <v>0</v>
      </c>
      <c r="CF16" s="142">
        <v>2</v>
      </c>
      <c r="CG16" s="152"/>
      <c r="CH16" s="142">
        <v>6</v>
      </c>
      <c r="CI16" s="142">
        <v>8</v>
      </c>
      <c r="CJ16" s="142">
        <v>0</v>
      </c>
      <c r="CK16" s="152"/>
      <c r="CL16" s="142">
        <v>2</v>
      </c>
      <c r="CM16" s="142">
        <v>4</v>
      </c>
      <c r="CN16" s="142">
        <v>3</v>
      </c>
    </row>
    <row r="17" spans="1:92" ht="15.75" x14ac:dyDescent="0.25">
      <c r="A17" s="141" t="s">
        <v>269</v>
      </c>
      <c r="B17" s="139">
        <f t="shared" si="8"/>
        <v>38</v>
      </c>
      <c r="C17" s="142">
        <v>1</v>
      </c>
      <c r="D17" s="142">
        <v>0</v>
      </c>
      <c r="E17" s="142">
        <v>1</v>
      </c>
      <c r="F17" s="142">
        <v>0</v>
      </c>
      <c r="G17" s="142">
        <v>0</v>
      </c>
      <c r="H17" s="142">
        <v>0</v>
      </c>
      <c r="I17" s="142">
        <v>0</v>
      </c>
      <c r="J17" s="152"/>
      <c r="K17" s="142">
        <v>5</v>
      </c>
      <c r="L17" s="152"/>
      <c r="M17" s="142">
        <v>2</v>
      </c>
      <c r="N17" s="142">
        <v>0</v>
      </c>
      <c r="O17" s="142">
        <v>0</v>
      </c>
      <c r="P17" s="142">
        <v>0</v>
      </c>
      <c r="Q17" s="142">
        <v>2</v>
      </c>
      <c r="R17" s="142">
        <v>0</v>
      </c>
      <c r="S17" s="152"/>
      <c r="T17" s="142">
        <v>12</v>
      </c>
      <c r="U17" s="142">
        <v>0</v>
      </c>
      <c r="V17" s="142">
        <v>0</v>
      </c>
      <c r="W17" s="142">
        <v>0</v>
      </c>
      <c r="X17" s="142">
        <v>1</v>
      </c>
      <c r="Y17" s="152"/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52"/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52"/>
      <c r="AM17" s="142">
        <v>3</v>
      </c>
      <c r="AN17" s="142">
        <v>1</v>
      </c>
      <c r="AO17" s="142">
        <v>0</v>
      </c>
      <c r="AP17" s="142">
        <v>0</v>
      </c>
      <c r="AQ17" s="142">
        <v>1</v>
      </c>
      <c r="AR17" s="142">
        <v>0</v>
      </c>
      <c r="AS17" s="142">
        <v>0</v>
      </c>
      <c r="AT17" s="152"/>
      <c r="AU17" s="142">
        <v>2</v>
      </c>
      <c r="AV17" s="142">
        <v>0</v>
      </c>
      <c r="AW17" s="142">
        <v>1</v>
      </c>
      <c r="AX17" s="142">
        <v>0</v>
      </c>
      <c r="AY17" s="142">
        <v>0</v>
      </c>
      <c r="AZ17" s="142">
        <v>0</v>
      </c>
      <c r="BA17" s="152"/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52"/>
      <c r="BI17" s="142">
        <v>1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52"/>
      <c r="BP17" s="142">
        <v>1</v>
      </c>
      <c r="BQ17" s="142">
        <v>0</v>
      </c>
      <c r="BR17" s="142">
        <v>0</v>
      </c>
      <c r="BS17" s="142">
        <v>0</v>
      </c>
      <c r="BT17" s="142">
        <v>2</v>
      </c>
      <c r="BU17" s="142">
        <v>0</v>
      </c>
      <c r="BV17" s="142">
        <v>0</v>
      </c>
      <c r="BW17" s="142">
        <v>0</v>
      </c>
      <c r="BX17" s="152"/>
      <c r="BY17" s="142">
        <v>0</v>
      </c>
      <c r="BZ17" s="142">
        <v>0</v>
      </c>
      <c r="CA17" s="152"/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52"/>
      <c r="CH17" s="142">
        <v>0</v>
      </c>
      <c r="CI17" s="142">
        <v>0</v>
      </c>
      <c r="CJ17" s="142">
        <v>0</v>
      </c>
      <c r="CK17" s="152"/>
      <c r="CL17" s="142">
        <v>2</v>
      </c>
      <c r="CM17" s="142">
        <v>0</v>
      </c>
      <c r="CN17" s="142">
        <v>0</v>
      </c>
    </row>
    <row r="18" spans="1:92" ht="15.75" x14ac:dyDescent="0.25">
      <c r="A18" s="141" t="s">
        <v>270</v>
      </c>
      <c r="B18" s="139">
        <f t="shared" si="8"/>
        <v>1211</v>
      </c>
      <c r="C18" s="142">
        <v>93</v>
      </c>
      <c r="D18" s="142">
        <v>38</v>
      </c>
      <c r="E18" s="142">
        <v>11</v>
      </c>
      <c r="F18" s="142">
        <v>17</v>
      </c>
      <c r="G18" s="142">
        <v>1</v>
      </c>
      <c r="H18" s="142">
        <v>2</v>
      </c>
      <c r="I18" s="142">
        <v>0</v>
      </c>
      <c r="J18" s="152"/>
      <c r="K18" s="142">
        <v>102</v>
      </c>
      <c r="L18" s="152"/>
      <c r="M18" s="142">
        <v>44</v>
      </c>
      <c r="N18" s="142">
        <v>30</v>
      </c>
      <c r="O18" s="142">
        <v>5</v>
      </c>
      <c r="P18" s="142">
        <v>4</v>
      </c>
      <c r="Q18" s="142">
        <v>13</v>
      </c>
      <c r="R18" s="142">
        <v>4</v>
      </c>
      <c r="S18" s="152"/>
      <c r="T18" s="142">
        <v>54</v>
      </c>
      <c r="U18" s="142">
        <v>4</v>
      </c>
      <c r="V18" s="142">
        <v>4</v>
      </c>
      <c r="W18" s="142">
        <v>3</v>
      </c>
      <c r="X18" s="142">
        <v>3</v>
      </c>
      <c r="Y18" s="152"/>
      <c r="Z18" s="142">
        <v>3</v>
      </c>
      <c r="AA18" s="142">
        <v>3</v>
      </c>
      <c r="AB18" s="142">
        <v>6</v>
      </c>
      <c r="AC18" s="142">
        <v>1</v>
      </c>
      <c r="AD18" s="142">
        <v>0</v>
      </c>
      <c r="AE18" s="152"/>
      <c r="AF18" s="142">
        <v>11</v>
      </c>
      <c r="AG18" s="142">
        <v>1</v>
      </c>
      <c r="AH18" s="142">
        <v>2</v>
      </c>
      <c r="AI18" s="142">
        <v>0</v>
      </c>
      <c r="AJ18" s="142">
        <v>2</v>
      </c>
      <c r="AK18" s="142">
        <v>4</v>
      </c>
      <c r="AL18" s="152"/>
      <c r="AM18" s="142">
        <v>39</v>
      </c>
      <c r="AN18" s="142">
        <v>105</v>
      </c>
      <c r="AO18" s="142">
        <v>10</v>
      </c>
      <c r="AP18" s="142">
        <v>0</v>
      </c>
      <c r="AQ18" s="142">
        <v>23</v>
      </c>
      <c r="AR18" s="142">
        <v>8</v>
      </c>
      <c r="AS18" s="142">
        <v>17</v>
      </c>
      <c r="AT18" s="152"/>
      <c r="AU18" s="142">
        <v>148</v>
      </c>
      <c r="AV18" s="142">
        <v>11</v>
      </c>
      <c r="AW18" s="142">
        <v>20</v>
      </c>
      <c r="AX18" s="142">
        <v>38</v>
      </c>
      <c r="AY18" s="142">
        <v>36</v>
      </c>
      <c r="AZ18" s="142">
        <v>7</v>
      </c>
      <c r="BA18" s="152"/>
      <c r="BB18" s="142">
        <v>3</v>
      </c>
      <c r="BC18" s="142">
        <v>1</v>
      </c>
      <c r="BD18" s="142">
        <v>6</v>
      </c>
      <c r="BE18" s="142">
        <v>9</v>
      </c>
      <c r="BF18" s="142">
        <v>2</v>
      </c>
      <c r="BG18" s="142">
        <v>0</v>
      </c>
      <c r="BH18" s="152"/>
      <c r="BI18" s="142">
        <v>2</v>
      </c>
      <c r="BJ18" s="142">
        <v>0</v>
      </c>
      <c r="BK18" s="142">
        <v>2</v>
      </c>
      <c r="BL18" s="142">
        <v>1</v>
      </c>
      <c r="BM18" s="142">
        <v>0</v>
      </c>
      <c r="BN18" s="142">
        <v>0</v>
      </c>
      <c r="BO18" s="152"/>
      <c r="BP18" s="142">
        <v>34</v>
      </c>
      <c r="BQ18" s="142">
        <v>0</v>
      </c>
      <c r="BR18" s="142">
        <v>0</v>
      </c>
      <c r="BS18" s="142">
        <v>0</v>
      </c>
      <c r="BT18" s="142">
        <v>4</v>
      </c>
      <c r="BU18" s="142">
        <v>1</v>
      </c>
      <c r="BV18" s="142">
        <v>6</v>
      </c>
      <c r="BW18" s="142">
        <v>1</v>
      </c>
      <c r="BX18" s="152"/>
      <c r="BY18" s="142">
        <v>1</v>
      </c>
      <c r="BZ18" s="142">
        <v>2</v>
      </c>
      <c r="CA18" s="152"/>
      <c r="CB18" s="142">
        <v>7</v>
      </c>
      <c r="CC18" s="142">
        <v>0</v>
      </c>
      <c r="CD18" s="142">
        <v>1</v>
      </c>
      <c r="CE18" s="142">
        <v>2</v>
      </c>
      <c r="CF18" s="142">
        <v>2</v>
      </c>
      <c r="CG18" s="152"/>
      <c r="CH18" s="142">
        <v>170</v>
      </c>
      <c r="CI18" s="142">
        <v>17</v>
      </c>
      <c r="CJ18" s="142">
        <v>2</v>
      </c>
      <c r="CK18" s="152"/>
      <c r="CL18" s="142">
        <v>2</v>
      </c>
      <c r="CM18" s="142">
        <v>0</v>
      </c>
      <c r="CN18" s="142">
        <v>6</v>
      </c>
    </row>
    <row r="19" spans="1:92" ht="15.75" x14ac:dyDescent="0.25">
      <c r="A19" s="141" t="s">
        <v>271</v>
      </c>
      <c r="B19" s="139">
        <f t="shared" si="8"/>
        <v>8811</v>
      </c>
      <c r="C19" s="142">
        <v>552</v>
      </c>
      <c r="D19" s="142">
        <v>99</v>
      </c>
      <c r="E19" s="142">
        <v>172</v>
      </c>
      <c r="F19" s="142">
        <v>96</v>
      </c>
      <c r="G19" s="142">
        <v>40</v>
      </c>
      <c r="H19" s="142">
        <v>147</v>
      </c>
      <c r="I19" s="142">
        <v>0</v>
      </c>
      <c r="J19" s="152"/>
      <c r="K19" s="142">
        <v>735</v>
      </c>
      <c r="L19" s="152"/>
      <c r="M19" s="142">
        <v>475</v>
      </c>
      <c r="N19" s="142">
        <v>110</v>
      </c>
      <c r="O19" s="142">
        <v>75</v>
      </c>
      <c r="P19" s="142">
        <v>86</v>
      </c>
      <c r="Q19" s="142">
        <v>104</v>
      </c>
      <c r="R19" s="142">
        <v>32</v>
      </c>
      <c r="S19" s="152"/>
      <c r="T19" s="142">
        <v>518</v>
      </c>
      <c r="U19" s="142">
        <v>49</v>
      </c>
      <c r="V19" s="142">
        <v>82</v>
      </c>
      <c r="W19" s="142">
        <v>2</v>
      </c>
      <c r="X19" s="142">
        <v>55</v>
      </c>
      <c r="Y19" s="152"/>
      <c r="Z19" s="142">
        <v>37</v>
      </c>
      <c r="AA19" s="142">
        <v>66</v>
      </c>
      <c r="AB19" s="142">
        <v>18</v>
      </c>
      <c r="AC19" s="142">
        <v>35</v>
      </c>
      <c r="AD19" s="142">
        <v>65</v>
      </c>
      <c r="AE19" s="152"/>
      <c r="AF19" s="142">
        <v>149</v>
      </c>
      <c r="AG19" s="142">
        <v>31</v>
      </c>
      <c r="AH19" s="142">
        <v>11</v>
      </c>
      <c r="AI19" s="142">
        <v>47</v>
      </c>
      <c r="AJ19" s="142">
        <v>91</v>
      </c>
      <c r="AK19" s="142">
        <v>55</v>
      </c>
      <c r="AL19" s="152"/>
      <c r="AM19" s="142">
        <v>309</v>
      </c>
      <c r="AN19" s="142">
        <v>281</v>
      </c>
      <c r="AO19" s="142">
        <v>136</v>
      </c>
      <c r="AP19" s="142">
        <v>26</v>
      </c>
      <c r="AQ19" s="142">
        <v>218</v>
      </c>
      <c r="AR19" s="142">
        <v>25</v>
      </c>
      <c r="AS19" s="142">
        <v>38</v>
      </c>
      <c r="AT19" s="152"/>
      <c r="AU19" s="142">
        <v>339</v>
      </c>
      <c r="AV19" s="142">
        <v>62</v>
      </c>
      <c r="AW19" s="142">
        <v>60</v>
      </c>
      <c r="AX19" s="142">
        <v>28</v>
      </c>
      <c r="AY19" s="142">
        <v>111</v>
      </c>
      <c r="AZ19" s="142">
        <v>200</v>
      </c>
      <c r="BA19" s="152"/>
      <c r="BB19" s="142">
        <v>134</v>
      </c>
      <c r="BC19" s="142">
        <v>28</v>
      </c>
      <c r="BD19" s="142">
        <v>40</v>
      </c>
      <c r="BE19" s="142">
        <v>84</v>
      </c>
      <c r="BF19" s="142">
        <v>76</v>
      </c>
      <c r="BG19" s="142">
        <v>0</v>
      </c>
      <c r="BH19" s="152"/>
      <c r="BI19" s="142">
        <v>193</v>
      </c>
      <c r="BJ19" s="142">
        <v>6</v>
      </c>
      <c r="BK19" s="142">
        <v>25</v>
      </c>
      <c r="BL19" s="142">
        <v>37</v>
      </c>
      <c r="BM19" s="142">
        <v>15</v>
      </c>
      <c r="BN19" s="142">
        <v>19</v>
      </c>
      <c r="BO19" s="152"/>
      <c r="BP19" s="142">
        <v>387</v>
      </c>
      <c r="BQ19" s="142">
        <v>95</v>
      </c>
      <c r="BR19" s="142">
        <v>14</v>
      </c>
      <c r="BS19" s="142">
        <v>17</v>
      </c>
      <c r="BT19" s="142">
        <v>79</v>
      </c>
      <c r="BU19" s="142">
        <v>48</v>
      </c>
      <c r="BV19" s="142">
        <v>119</v>
      </c>
      <c r="BW19" s="142">
        <v>51</v>
      </c>
      <c r="BX19" s="152"/>
      <c r="BY19" s="142">
        <v>23</v>
      </c>
      <c r="BZ19" s="142">
        <v>102</v>
      </c>
      <c r="CA19" s="152"/>
      <c r="CB19" s="142">
        <v>167</v>
      </c>
      <c r="CC19" s="142">
        <v>2</v>
      </c>
      <c r="CD19" s="142">
        <v>93</v>
      </c>
      <c r="CE19" s="142">
        <v>15</v>
      </c>
      <c r="CF19" s="142">
        <v>49</v>
      </c>
      <c r="CG19" s="152"/>
      <c r="CH19" s="142">
        <v>336</v>
      </c>
      <c r="CI19" s="142">
        <v>141</v>
      </c>
      <c r="CJ19" s="142">
        <v>13</v>
      </c>
      <c r="CK19" s="152"/>
      <c r="CL19" s="142">
        <v>310</v>
      </c>
      <c r="CM19" s="142">
        <v>75</v>
      </c>
      <c r="CN19" s="142">
        <v>151</v>
      </c>
    </row>
    <row r="20" spans="1:92" ht="15.75" x14ac:dyDescent="0.25">
      <c r="A20" s="141" t="s">
        <v>272</v>
      </c>
      <c r="B20" s="139">
        <f t="shared" si="8"/>
        <v>1</v>
      </c>
      <c r="C20" s="142">
        <v>0</v>
      </c>
      <c r="D20" s="142">
        <v>0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52"/>
      <c r="K20" s="142">
        <v>0</v>
      </c>
      <c r="L20" s="152"/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52"/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52"/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52"/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52"/>
      <c r="AM20" s="142">
        <v>0</v>
      </c>
      <c r="AN20" s="142">
        <v>0</v>
      </c>
      <c r="AO20" s="142">
        <v>1</v>
      </c>
      <c r="AP20" s="142">
        <v>0</v>
      </c>
      <c r="AQ20" s="142">
        <v>0</v>
      </c>
      <c r="AR20" s="142">
        <v>0</v>
      </c>
      <c r="AS20" s="142">
        <v>0</v>
      </c>
      <c r="AT20" s="152"/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52"/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52"/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52"/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52"/>
      <c r="BY20" s="142">
        <v>0</v>
      </c>
      <c r="BZ20" s="142">
        <v>0</v>
      </c>
      <c r="CA20" s="152"/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52"/>
      <c r="CH20" s="142">
        <v>0</v>
      </c>
      <c r="CI20" s="142">
        <v>0</v>
      </c>
      <c r="CJ20" s="142">
        <v>0</v>
      </c>
      <c r="CK20" s="152"/>
      <c r="CL20" s="142">
        <v>0</v>
      </c>
      <c r="CM20" s="142">
        <v>0</v>
      </c>
      <c r="CN20" s="142">
        <v>0</v>
      </c>
    </row>
    <row r="21" spans="1:92" ht="15.75" x14ac:dyDescent="0.25">
      <c r="A21" s="141" t="s">
        <v>273</v>
      </c>
      <c r="B21" s="139">
        <f t="shared" si="8"/>
        <v>17</v>
      </c>
      <c r="C21" s="142">
        <v>1</v>
      </c>
      <c r="D21" s="142">
        <v>0</v>
      </c>
      <c r="E21" s="142">
        <v>0</v>
      </c>
      <c r="F21" s="142">
        <v>0</v>
      </c>
      <c r="G21" s="142">
        <v>3</v>
      </c>
      <c r="H21" s="142">
        <v>0</v>
      </c>
      <c r="I21" s="142">
        <v>0</v>
      </c>
      <c r="J21" s="152"/>
      <c r="K21" s="142">
        <v>0</v>
      </c>
      <c r="L21" s="152"/>
      <c r="M21" s="142">
        <v>1</v>
      </c>
      <c r="N21" s="142">
        <v>0</v>
      </c>
      <c r="O21" s="142">
        <v>1</v>
      </c>
      <c r="P21" s="142">
        <v>0</v>
      </c>
      <c r="Q21" s="142">
        <v>1</v>
      </c>
      <c r="R21" s="142">
        <v>0</v>
      </c>
      <c r="S21" s="152"/>
      <c r="T21" s="142">
        <v>2</v>
      </c>
      <c r="U21" s="142">
        <v>0</v>
      </c>
      <c r="V21" s="142">
        <v>0</v>
      </c>
      <c r="W21" s="142">
        <v>0</v>
      </c>
      <c r="X21" s="142">
        <v>0</v>
      </c>
      <c r="Y21" s="152"/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52"/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52"/>
      <c r="AM21" s="142">
        <v>0</v>
      </c>
      <c r="AN21" s="142">
        <v>1</v>
      </c>
      <c r="AO21" s="142">
        <v>1</v>
      </c>
      <c r="AP21" s="142">
        <v>0</v>
      </c>
      <c r="AQ21" s="142">
        <v>0</v>
      </c>
      <c r="AR21" s="142">
        <v>0</v>
      </c>
      <c r="AS21" s="142">
        <v>0</v>
      </c>
      <c r="AT21" s="152"/>
      <c r="AU21" s="142">
        <v>0</v>
      </c>
      <c r="AV21" s="142">
        <v>0</v>
      </c>
      <c r="AW21" s="142">
        <v>0</v>
      </c>
      <c r="AX21" s="142">
        <v>1</v>
      </c>
      <c r="AY21" s="142">
        <v>0</v>
      </c>
      <c r="AZ21" s="142">
        <v>0</v>
      </c>
      <c r="BA21" s="152"/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52"/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52"/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52"/>
      <c r="BY21" s="142">
        <v>0</v>
      </c>
      <c r="BZ21" s="142">
        <v>3</v>
      </c>
      <c r="CA21" s="152"/>
      <c r="CB21" s="142">
        <v>1</v>
      </c>
      <c r="CC21" s="142">
        <v>0</v>
      </c>
      <c r="CD21" s="142">
        <v>1</v>
      </c>
      <c r="CE21" s="142">
        <v>0</v>
      </c>
      <c r="CF21" s="142">
        <v>0</v>
      </c>
      <c r="CG21" s="152"/>
      <c r="CH21" s="142">
        <v>0</v>
      </c>
      <c r="CI21" s="142">
        <v>0</v>
      </c>
      <c r="CJ21" s="142">
        <v>0</v>
      </c>
      <c r="CK21" s="152"/>
      <c r="CL21" s="142">
        <v>0</v>
      </c>
      <c r="CM21" s="142">
        <v>0</v>
      </c>
      <c r="CN21" s="142">
        <v>0</v>
      </c>
    </row>
    <row r="22" spans="1:92" ht="15.75" x14ac:dyDescent="0.25">
      <c r="A22" s="141" t="s">
        <v>274</v>
      </c>
      <c r="B22" s="139">
        <f t="shared" si="8"/>
        <v>15</v>
      </c>
      <c r="C22" s="142">
        <v>1</v>
      </c>
      <c r="D22" s="142">
        <v>0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52"/>
      <c r="K22" s="142">
        <v>3</v>
      </c>
      <c r="L22" s="152"/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52"/>
      <c r="T22" s="142">
        <v>1</v>
      </c>
      <c r="U22" s="142">
        <v>1</v>
      </c>
      <c r="V22" s="142">
        <v>0</v>
      </c>
      <c r="W22" s="142">
        <v>0</v>
      </c>
      <c r="X22" s="142">
        <v>0</v>
      </c>
      <c r="Y22" s="152"/>
      <c r="Z22" s="142">
        <v>0</v>
      </c>
      <c r="AA22" s="142">
        <v>1</v>
      </c>
      <c r="AB22" s="142">
        <v>0</v>
      </c>
      <c r="AC22" s="142">
        <v>1</v>
      </c>
      <c r="AD22" s="142">
        <v>0</v>
      </c>
      <c r="AE22" s="152"/>
      <c r="AF22" s="142">
        <v>0</v>
      </c>
      <c r="AG22" s="142">
        <v>2</v>
      </c>
      <c r="AH22" s="142">
        <v>0</v>
      </c>
      <c r="AI22" s="142">
        <v>0</v>
      </c>
      <c r="AJ22" s="142">
        <v>0</v>
      </c>
      <c r="AK22" s="142">
        <v>0</v>
      </c>
      <c r="AL22" s="152"/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52"/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2</v>
      </c>
      <c r="BA22" s="152"/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52"/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52"/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1</v>
      </c>
      <c r="BX22" s="152"/>
      <c r="BY22" s="142">
        <v>0</v>
      </c>
      <c r="BZ22" s="142">
        <v>0</v>
      </c>
      <c r="CA22" s="152"/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52"/>
      <c r="CH22" s="142">
        <v>0</v>
      </c>
      <c r="CI22" s="142">
        <v>0</v>
      </c>
      <c r="CJ22" s="142">
        <v>0</v>
      </c>
      <c r="CK22" s="152"/>
      <c r="CL22" s="142">
        <v>0</v>
      </c>
      <c r="CM22" s="142">
        <v>2</v>
      </c>
      <c r="CN22" s="142">
        <v>0</v>
      </c>
    </row>
    <row r="23" spans="1:92" ht="15.75" x14ac:dyDescent="0.25">
      <c r="A23" s="141" t="s">
        <v>275</v>
      </c>
      <c r="B23" s="139">
        <f t="shared" si="8"/>
        <v>4</v>
      </c>
      <c r="C23" s="142">
        <v>0</v>
      </c>
      <c r="D23" s="142">
        <v>0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52"/>
      <c r="K23" s="142">
        <v>0</v>
      </c>
      <c r="L23" s="152"/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52"/>
      <c r="T23" s="142">
        <v>0</v>
      </c>
      <c r="U23" s="142">
        <v>0</v>
      </c>
      <c r="V23" s="142">
        <v>0</v>
      </c>
      <c r="W23" s="142">
        <v>0</v>
      </c>
      <c r="X23" s="142">
        <v>0</v>
      </c>
      <c r="Y23" s="152"/>
      <c r="Z23" s="142">
        <v>0</v>
      </c>
      <c r="AA23" s="142">
        <v>0</v>
      </c>
      <c r="AB23" s="142">
        <v>0</v>
      </c>
      <c r="AC23" s="142">
        <v>0</v>
      </c>
      <c r="AD23" s="142">
        <v>0</v>
      </c>
      <c r="AE23" s="152"/>
      <c r="AF23" s="142">
        <v>0</v>
      </c>
      <c r="AG23" s="142">
        <v>0</v>
      </c>
      <c r="AH23" s="142">
        <v>1</v>
      </c>
      <c r="AI23" s="142">
        <v>0</v>
      </c>
      <c r="AJ23" s="142">
        <v>0</v>
      </c>
      <c r="AK23" s="142">
        <v>0</v>
      </c>
      <c r="AL23" s="152"/>
      <c r="AM23" s="142">
        <v>0</v>
      </c>
      <c r="AN23" s="142">
        <v>0</v>
      </c>
      <c r="AO23" s="142">
        <v>1</v>
      </c>
      <c r="AP23" s="142">
        <v>0</v>
      </c>
      <c r="AQ23" s="142">
        <v>0</v>
      </c>
      <c r="AR23" s="142">
        <v>2</v>
      </c>
      <c r="AS23" s="142">
        <v>0</v>
      </c>
      <c r="AT23" s="152"/>
      <c r="AU23" s="142">
        <v>0</v>
      </c>
      <c r="AV23" s="142">
        <v>0</v>
      </c>
      <c r="AW23" s="142">
        <v>0</v>
      </c>
      <c r="AX23" s="142">
        <v>0</v>
      </c>
      <c r="AY23" s="142">
        <v>0</v>
      </c>
      <c r="AZ23" s="142">
        <v>0</v>
      </c>
      <c r="BA23" s="152"/>
      <c r="BB23" s="142">
        <v>0</v>
      </c>
      <c r="BC23" s="142">
        <v>0</v>
      </c>
      <c r="BD23" s="142">
        <v>0</v>
      </c>
      <c r="BE23" s="142">
        <v>0</v>
      </c>
      <c r="BF23" s="142">
        <v>0</v>
      </c>
      <c r="BG23" s="142">
        <v>0</v>
      </c>
      <c r="BH23" s="152"/>
      <c r="BI23" s="142">
        <v>0</v>
      </c>
      <c r="BJ23" s="142">
        <v>0</v>
      </c>
      <c r="BK23" s="142">
        <v>0</v>
      </c>
      <c r="BL23" s="142">
        <v>0</v>
      </c>
      <c r="BM23" s="142">
        <v>0</v>
      </c>
      <c r="BN23" s="142">
        <v>0</v>
      </c>
      <c r="BO23" s="152"/>
      <c r="BP23" s="142">
        <v>0</v>
      </c>
      <c r="BQ23" s="142">
        <v>0</v>
      </c>
      <c r="BR23" s="142">
        <v>0</v>
      </c>
      <c r="BS23" s="142">
        <v>0</v>
      </c>
      <c r="BT23" s="142">
        <v>0</v>
      </c>
      <c r="BU23" s="142">
        <v>0</v>
      </c>
      <c r="BV23" s="142">
        <v>0</v>
      </c>
      <c r="BW23" s="142">
        <v>0</v>
      </c>
      <c r="BX23" s="152"/>
      <c r="BY23" s="142">
        <v>0</v>
      </c>
      <c r="BZ23" s="142">
        <v>0</v>
      </c>
      <c r="CA23" s="152"/>
      <c r="CB23" s="142">
        <v>0</v>
      </c>
      <c r="CC23" s="142">
        <v>0</v>
      </c>
      <c r="CD23" s="142">
        <v>0</v>
      </c>
      <c r="CE23" s="142">
        <v>0</v>
      </c>
      <c r="CF23" s="142">
        <v>0</v>
      </c>
      <c r="CG23" s="152"/>
      <c r="CH23" s="142">
        <v>0</v>
      </c>
      <c r="CI23" s="142">
        <v>0</v>
      </c>
      <c r="CJ23" s="142">
        <v>0</v>
      </c>
      <c r="CK23" s="152"/>
      <c r="CL23" s="142">
        <v>0</v>
      </c>
      <c r="CM23" s="142">
        <v>0</v>
      </c>
      <c r="CN23" s="142">
        <v>0</v>
      </c>
    </row>
    <row r="24" spans="1:92" ht="15.75" x14ac:dyDescent="0.25">
      <c r="A24" s="141" t="s">
        <v>276</v>
      </c>
      <c r="B24" s="139">
        <f t="shared" si="8"/>
        <v>723</v>
      </c>
      <c r="C24" s="142">
        <v>257</v>
      </c>
      <c r="D24" s="142">
        <v>16</v>
      </c>
      <c r="E24" s="142">
        <v>16</v>
      </c>
      <c r="F24" s="142">
        <v>1</v>
      </c>
      <c r="G24" s="142">
        <v>3</v>
      </c>
      <c r="H24" s="142">
        <v>13</v>
      </c>
      <c r="I24" s="142">
        <v>1</v>
      </c>
      <c r="J24" s="152"/>
      <c r="K24" s="142">
        <v>12</v>
      </c>
      <c r="L24" s="152"/>
      <c r="M24" s="142">
        <v>1</v>
      </c>
      <c r="N24" s="142">
        <v>0</v>
      </c>
      <c r="O24" s="142">
        <v>0</v>
      </c>
      <c r="P24" s="142">
        <v>0</v>
      </c>
      <c r="Q24" s="142">
        <v>3</v>
      </c>
      <c r="R24" s="142">
        <v>3</v>
      </c>
      <c r="S24" s="152"/>
      <c r="T24" s="142">
        <v>108</v>
      </c>
      <c r="U24" s="142">
        <v>11</v>
      </c>
      <c r="V24" s="142">
        <v>27</v>
      </c>
      <c r="W24" s="142">
        <v>0</v>
      </c>
      <c r="X24" s="142">
        <v>0</v>
      </c>
      <c r="Y24" s="152"/>
      <c r="Z24" s="142">
        <v>0</v>
      </c>
      <c r="AA24" s="142">
        <v>0</v>
      </c>
      <c r="AB24" s="142">
        <v>0</v>
      </c>
      <c r="AC24" s="142">
        <v>0</v>
      </c>
      <c r="AD24" s="142">
        <v>0</v>
      </c>
      <c r="AE24" s="152"/>
      <c r="AF24" s="142">
        <v>2</v>
      </c>
      <c r="AG24" s="142">
        <v>3</v>
      </c>
      <c r="AH24" s="142">
        <v>0</v>
      </c>
      <c r="AI24" s="142">
        <v>0</v>
      </c>
      <c r="AJ24" s="142">
        <v>1</v>
      </c>
      <c r="AK24" s="142">
        <v>8</v>
      </c>
      <c r="AL24" s="152"/>
      <c r="AM24" s="142">
        <v>17</v>
      </c>
      <c r="AN24" s="142">
        <v>2</v>
      </c>
      <c r="AO24" s="142">
        <v>4</v>
      </c>
      <c r="AP24" s="142">
        <v>0</v>
      </c>
      <c r="AQ24" s="142">
        <v>16</v>
      </c>
      <c r="AR24" s="142">
        <v>4</v>
      </c>
      <c r="AS24" s="142">
        <v>18</v>
      </c>
      <c r="AT24" s="152"/>
      <c r="AU24" s="142">
        <v>107</v>
      </c>
      <c r="AV24" s="142">
        <v>0</v>
      </c>
      <c r="AW24" s="142">
        <v>2</v>
      </c>
      <c r="AX24" s="142">
        <v>2</v>
      </c>
      <c r="AY24" s="142">
        <v>0</v>
      </c>
      <c r="AZ24" s="142">
        <v>0</v>
      </c>
      <c r="BA24" s="152"/>
      <c r="BB24" s="142">
        <v>5</v>
      </c>
      <c r="BC24" s="142">
        <v>1</v>
      </c>
      <c r="BD24" s="142">
        <v>4</v>
      </c>
      <c r="BE24" s="142">
        <v>1</v>
      </c>
      <c r="BF24" s="142">
        <v>2</v>
      </c>
      <c r="BG24" s="142">
        <v>0</v>
      </c>
      <c r="BH24" s="152"/>
      <c r="BI24" s="142">
        <v>14</v>
      </c>
      <c r="BJ24" s="142">
        <v>0</v>
      </c>
      <c r="BK24" s="142">
        <v>1</v>
      </c>
      <c r="BL24" s="142">
        <v>1</v>
      </c>
      <c r="BM24" s="142">
        <v>1</v>
      </c>
      <c r="BN24" s="142">
        <v>6</v>
      </c>
      <c r="BO24" s="152"/>
      <c r="BP24" s="142">
        <v>1</v>
      </c>
      <c r="BQ24" s="142">
        <v>0</v>
      </c>
      <c r="BR24" s="142">
        <v>1</v>
      </c>
      <c r="BS24" s="142">
        <v>2</v>
      </c>
      <c r="BT24" s="142">
        <v>0</v>
      </c>
      <c r="BU24" s="142">
        <v>0</v>
      </c>
      <c r="BV24" s="142">
        <v>0</v>
      </c>
      <c r="BW24" s="142">
        <v>4</v>
      </c>
      <c r="BX24" s="152"/>
      <c r="BY24" s="142">
        <v>0</v>
      </c>
      <c r="BZ24" s="142">
        <v>0</v>
      </c>
      <c r="CA24" s="152"/>
      <c r="CB24" s="142">
        <v>1</v>
      </c>
      <c r="CC24" s="142">
        <v>0</v>
      </c>
      <c r="CD24" s="142">
        <v>0</v>
      </c>
      <c r="CE24" s="142">
        <v>0</v>
      </c>
      <c r="CF24" s="142">
        <v>6</v>
      </c>
      <c r="CG24" s="152"/>
      <c r="CH24" s="142">
        <v>10</v>
      </c>
      <c r="CI24" s="142">
        <v>3</v>
      </c>
      <c r="CJ24" s="142">
        <v>0</v>
      </c>
      <c r="CK24" s="152"/>
      <c r="CL24" s="142">
        <v>1</v>
      </c>
      <c r="CM24" s="142">
        <v>0</v>
      </c>
      <c r="CN24" s="142">
        <v>0</v>
      </c>
    </row>
    <row r="25" spans="1:92" ht="15.75" x14ac:dyDescent="0.25">
      <c r="A25" s="141" t="s">
        <v>277</v>
      </c>
      <c r="B25" s="139">
        <f t="shared" si="8"/>
        <v>12</v>
      </c>
      <c r="C25" s="142">
        <v>6</v>
      </c>
      <c r="D25" s="142">
        <v>0</v>
      </c>
      <c r="E25" s="142">
        <v>1</v>
      </c>
      <c r="F25" s="142">
        <v>0</v>
      </c>
      <c r="G25" s="142">
        <v>0</v>
      </c>
      <c r="H25" s="142">
        <v>0</v>
      </c>
      <c r="I25" s="142">
        <v>0</v>
      </c>
      <c r="J25" s="152"/>
      <c r="K25" s="142">
        <v>0</v>
      </c>
      <c r="L25" s="152"/>
      <c r="M25" s="142">
        <v>1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52"/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52"/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52"/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52"/>
      <c r="AM25" s="142">
        <v>0</v>
      </c>
      <c r="AN25" s="142">
        <v>1</v>
      </c>
      <c r="AO25" s="142">
        <v>0</v>
      </c>
      <c r="AP25" s="142">
        <v>0</v>
      </c>
      <c r="AQ25" s="142">
        <v>0</v>
      </c>
      <c r="AR25" s="142">
        <v>0</v>
      </c>
      <c r="AS25" s="142">
        <v>0</v>
      </c>
      <c r="AT25" s="152"/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0</v>
      </c>
      <c r="BA25" s="152"/>
      <c r="BB25" s="142">
        <v>0</v>
      </c>
      <c r="BC25" s="142">
        <v>0</v>
      </c>
      <c r="BD25" s="142">
        <v>0</v>
      </c>
      <c r="BE25" s="142">
        <v>0</v>
      </c>
      <c r="BF25" s="142">
        <v>0</v>
      </c>
      <c r="BG25" s="142">
        <v>0</v>
      </c>
      <c r="BH25" s="152"/>
      <c r="BI25" s="142">
        <v>0</v>
      </c>
      <c r="BJ25" s="142">
        <v>0</v>
      </c>
      <c r="BK25" s="142">
        <v>0</v>
      </c>
      <c r="BL25" s="142">
        <v>0</v>
      </c>
      <c r="BM25" s="142">
        <v>0</v>
      </c>
      <c r="BN25" s="142">
        <v>0</v>
      </c>
      <c r="BO25" s="152"/>
      <c r="BP25" s="142">
        <v>1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1</v>
      </c>
      <c r="BW25" s="142">
        <v>0</v>
      </c>
      <c r="BX25" s="152"/>
      <c r="BY25" s="142">
        <v>0</v>
      </c>
      <c r="BZ25" s="142">
        <v>0</v>
      </c>
      <c r="CA25" s="152"/>
      <c r="CB25" s="142">
        <v>0</v>
      </c>
      <c r="CC25" s="142">
        <v>0</v>
      </c>
      <c r="CD25" s="142">
        <v>0</v>
      </c>
      <c r="CE25" s="142">
        <v>0</v>
      </c>
      <c r="CF25" s="142">
        <v>0</v>
      </c>
      <c r="CG25" s="152"/>
      <c r="CH25" s="142">
        <v>1</v>
      </c>
      <c r="CI25" s="142">
        <v>0</v>
      </c>
      <c r="CJ25" s="142">
        <v>0</v>
      </c>
      <c r="CK25" s="152"/>
      <c r="CL25" s="142">
        <v>0</v>
      </c>
      <c r="CM25" s="142">
        <v>0</v>
      </c>
      <c r="CN25" s="142">
        <v>0</v>
      </c>
    </row>
    <row r="26" spans="1:92" ht="15.75" x14ac:dyDescent="0.25">
      <c r="A26" s="141" t="s">
        <v>278</v>
      </c>
      <c r="B26" s="139">
        <f t="shared" si="8"/>
        <v>297</v>
      </c>
      <c r="C26" s="142">
        <v>86</v>
      </c>
      <c r="D26" s="142">
        <v>0</v>
      </c>
      <c r="E26" s="142">
        <v>12</v>
      </c>
      <c r="F26" s="142">
        <v>6</v>
      </c>
      <c r="G26" s="142">
        <v>6</v>
      </c>
      <c r="H26" s="142">
        <v>0</v>
      </c>
      <c r="I26" s="142">
        <v>0</v>
      </c>
      <c r="J26" s="152"/>
      <c r="K26" s="142">
        <v>6</v>
      </c>
      <c r="L26" s="152"/>
      <c r="M26" s="142">
        <v>0</v>
      </c>
      <c r="N26" s="142">
        <v>0</v>
      </c>
      <c r="O26" s="142">
        <v>1</v>
      </c>
      <c r="P26" s="142">
        <v>0</v>
      </c>
      <c r="Q26" s="142">
        <v>1</v>
      </c>
      <c r="R26" s="142">
        <v>4</v>
      </c>
      <c r="S26" s="152"/>
      <c r="T26" s="142">
        <v>4</v>
      </c>
      <c r="U26" s="142">
        <v>3</v>
      </c>
      <c r="V26" s="142">
        <v>5</v>
      </c>
      <c r="W26" s="142">
        <v>0</v>
      </c>
      <c r="X26" s="142">
        <v>0</v>
      </c>
      <c r="Y26" s="152"/>
      <c r="Z26" s="142">
        <v>2</v>
      </c>
      <c r="AA26" s="142">
        <v>4</v>
      </c>
      <c r="AB26" s="142">
        <v>2</v>
      </c>
      <c r="AC26" s="142">
        <v>2</v>
      </c>
      <c r="AD26" s="142">
        <v>0</v>
      </c>
      <c r="AE26" s="152"/>
      <c r="AF26" s="142">
        <v>1</v>
      </c>
      <c r="AG26" s="142">
        <v>2</v>
      </c>
      <c r="AH26" s="142">
        <v>1</v>
      </c>
      <c r="AI26" s="142">
        <v>0</v>
      </c>
      <c r="AJ26" s="142">
        <v>2</v>
      </c>
      <c r="AK26" s="142">
        <v>0</v>
      </c>
      <c r="AL26" s="152"/>
      <c r="AM26" s="142">
        <v>11</v>
      </c>
      <c r="AN26" s="142">
        <v>7</v>
      </c>
      <c r="AO26" s="142">
        <v>0</v>
      </c>
      <c r="AP26" s="142">
        <v>1</v>
      </c>
      <c r="AQ26" s="142">
        <v>4</v>
      </c>
      <c r="AR26" s="142">
        <v>3</v>
      </c>
      <c r="AS26" s="142">
        <v>35</v>
      </c>
      <c r="AT26" s="152"/>
      <c r="AU26" s="142">
        <v>11</v>
      </c>
      <c r="AV26" s="142">
        <v>0</v>
      </c>
      <c r="AW26" s="142">
        <v>1</v>
      </c>
      <c r="AX26" s="142">
        <v>3</v>
      </c>
      <c r="AY26" s="142">
        <v>13</v>
      </c>
      <c r="AZ26" s="142">
        <v>2</v>
      </c>
      <c r="BA26" s="152"/>
      <c r="BB26" s="142">
        <v>0</v>
      </c>
      <c r="BC26" s="142">
        <v>0</v>
      </c>
      <c r="BD26" s="142">
        <v>2</v>
      </c>
      <c r="BE26" s="142">
        <v>1</v>
      </c>
      <c r="BF26" s="142">
        <v>0</v>
      </c>
      <c r="BG26" s="142">
        <v>0</v>
      </c>
      <c r="BH26" s="152"/>
      <c r="BI26" s="142">
        <v>0</v>
      </c>
      <c r="BJ26" s="142">
        <v>0</v>
      </c>
      <c r="BK26" s="142">
        <v>0</v>
      </c>
      <c r="BL26" s="142">
        <v>0</v>
      </c>
      <c r="BM26" s="142">
        <v>1</v>
      </c>
      <c r="BN26" s="142">
        <v>0</v>
      </c>
      <c r="BO26" s="152"/>
      <c r="BP26" s="142">
        <v>8</v>
      </c>
      <c r="BQ26" s="142">
        <v>3</v>
      </c>
      <c r="BR26" s="142">
        <v>1</v>
      </c>
      <c r="BS26" s="142">
        <v>0</v>
      </c>
      <c r="BT26" s="142">
        <v>2</v>
      </c>
      <c r="BU26" s="142">
        <v>1</v>
      </c>
      <c r="BV26" s="142">
        <v>2</v>
      </c>
      <c r="BW26" s="142">
        <v>0</v>
      </c>
      <c r="BX26" s="152"/>
      <c r="BY26" s="142">
        <v>0</v>
      </c>
      <c r="BZ26" s="142">
        <v>0</v>
      </c>
      <c r="CA26" s="152"/>
      <c r="CB26" s="142">
        <v>2</v>
      </c>
      <c r="CC26" s="142">
        <v>0</v>
      </c>
      <c r="CD26" s="142">
        <v>1</v>
      </c>
      <c r="CE26" s="142">
        <v>1</v>
      </c>
      <c r="CF26" s="142">
        <v>7</v>
      </c>
      <c r="CG26" s="152"/>
      <c r="CH26" s="142">
        <v>11</v>
      </c>
      <c r="CI26" s="142">
        <v>3</v>
      </c>
      <c r="CJ26" s="142">
        <v>0</v>
      </c>
      <c r="CK26" s="152"/>
      <c r="CL26" s="142">
        <v>6</v>
      </c>
      <c r="CM26" s="142">
        <v>3</v>
      </c>
      <c r="CN26" s="142">
        <v>1</v>
      </c>
    </row>
    <row r="27" spans="1:92" ht="15.75" x14ac:dyDescent="0.25">
      <c r="A27" s="141" t="s">
        <v>279</v>
      </c>
      <c r="B27" s="139">
        <f t="shared" si="8"/>
        <v>100</v>
      </c>
      <c r="C27" s="142">
        <v>0</v>
      </c>
      <c r="D27" s="142">
        <v>0</v>
      </c>
      <c r="E27" s="142">
        <v>2</v>
      </c>
      <c r="F27" s="142">
        <v>5</v>
      </c>
      <c r="G27" s="142">
        <v>0</v>
      </c>
      <c r="H27" s="142">
        <v>0</v>
      </c>
      <c r="I27" s="142">
        <v>0</v>
      </c>
      <c r="J27" s="152"/>
      <c r="K27" s="142">
        <v>5</v>
      </c>
      <c r="L27" s="152"/>
      <c r="M27" s="142">
        <v>1</v>
      </c>
      <c r="N27" s="142">
        <v>0</v>
      </c>
      <c r="O27" s="142">
        <v>0</v>
      </c>
      <c r="P27" s="142">
        <v>1</v>
      </c>
      <c r="Q27" s="142">
        <v>0</v>
      </c>
      <c r="R27" s="142">
        <v>1</v>
      </c>
      <c r="S27" s="152"/>
      <c r="T27" s="142">
        <v>1</v>
      </c>
      <c r="U27" s="142">
        <v>0</v>
      </c>
      <c r="V27" s="142">
        <v>3</v>
      </c>
      <c r="W27" s="142">
        <v>0</v>
      </c>
      <c r="X27" s="142">
        <v>0</v>
      </c>
      <c r="Y27" s="152"/>
      <c r="Z27" s="142">
        <v>0</v>
      </c>
      <c r="AA27" s="142">
        <v>0</v>
      </c>
      <c r="AB27" s="142">
        <v>0</v>
      </c>
      <c r="AC27" s="142">
        <v>3</v>
      </c>
      <c r="AD27" s="142">
        <v>0</v>
      </c>
      <c r="AE27" s="152"/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5</v>
      </c>
      <c r="AL27" s="152"/>
      <c r="AM27" s="142">
        <v>12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10</v>
      </c>
      <c r="AT27" s="152"/>
      <c r="AU27" s="142">
        <v>20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52"/>
      <c r="BB27" s="142">
        <v>1</v>
      </c>
      <c r="BC27" s="142">
        <v>1</v>
      </c>
      <c r="BD27" s="142">
        <v>0</v>
      </c>
      <c r="BE27" s="142">
        <v>1</v>
      </c>
      <c r="BF27" s="142">
        <v>0</v>
      </c>
      <c r="BG27" s="142">
        <v>0</v>
      </c>
      <c r="BH27" s="152"/>
      <c r="BI27" s="142">
        <v>0</v>
      </c>
      <c r="BJ27" s="142">
        <v>0</v>
      </c>
      <c r="BK27" s="142">
        <v>1</v>
      </c>
      <c r="BL27" s="142">
        <v>0</v>
      </c>
      <c r="BM27" s="142">
        <v>0</v>
      </c>
      <c r="BN27" s="142">
        <v>0</v>
      </c>
      <c r="BO27" s="152"/>
      <c r="BP27" s="142">
        <v>0</v>
      </c>
      <c r="BQ27" s="142">
        <v>0</v>
      </c>
      <c r="BR27" s="142">
        <v>0</v>
      </c>
      <c r="BS27" s="142">
        <v>3</v>
      </c>
      <c r="BT27" s="142">
        <v>1</v>
      </c>
      <c r="BU27" s="142">
        <v>0</v>
      </c>
      <c r="BV27" s="142">
        <v>0</v>
      </c>
      <c r="BW27" s="142">
        <v>0</v>
      </c>
      <c r="BX27" s="152"/>
      <c r="BY27" s="142">
        <v>0</v>
      </c>
      <c r="BZ27" s="142">
        <v>3</v>
      </c>
      <c r="CA27" s="152"/>
      <c r="CB27" s="142">
        <v>5</v>
      </c>
      <c r="CC27" s="142">
        <v>0</v>
      </c>
      <c r="CD27" s="142">
        <v>5</v>
      </c>
      <c r="CE27" s="142">
        <v>0</v>
      </c>
      <c r="CF27" s="142">
        <v>10</v>
      </c>
      <c r="CG27" s="152"/>
      <c r="CH27" s="142">
        <v>0</v>
      </c>
      <c r="CI27" s="142">
        <v>0</v>
      </c>
      <c r="CJ27" s="142">
        <v>0</v>
      </c>
      <c r="CK27" s="152"/>
      <c r="CL27" s="142">
        <v>0</v>
      </c>
      <c r="CM27" s="142">
        <v>0</v>
      </c>
      <c r="CN27" s="142">
        <v>0</v>
      </c>
    </row>
    <row r="28" spans="1:92" ht="15.75" x14ac:dyDescent="0.25">
      <c r="A28" s="141" t="s">
        <v>280</v>
      </c>
      <c r="B28" s="139">
        <f t="shared" si="8"/>
        <v>331</v>
      </c>
      <c r="C28" s="142">
        <v>3</v>
      </c>
      <c r="D28" s="142">
        <v>3</v>
      </c>
      <c r="E28" s="142">
        <v>0</v>
      </c>
      <c r="F28" s="142">
        <v>3</v>
      </c>
      <c r="G28" s="142">
        <v>1</v>
      </c>
      <c r="H28" s="142">
        <v>10</v>
      </c>
      <c r="I28" s="142">
        <v>0</v>
      </c>
      <c r="J28" s="152"/>
      <c r="K28" s="142">
        <v>2</v>
      </c>
      <c r="L28" s="152"/>
      <c r="M28" s="142">
        <v>3</v>
      </c>
      <c r="N28" s="142">
        <v>0</v>
      </c>
      <c r="O28" s="142">
        <v>0</v>
      </c>
      <c r="P28" s="142">
        <v>1</v>
      </c>
      <c r="Q28" s="142">
        <v>11</v>
      </c>
      <c r="R28" s="142">
        <v>2</v>
      </c>
      <c r="S28" s="152"/>
      <c r="T28" s="142">
        <v>22</v>
      </c>
      <c r="U28" s="142">
        <v>3</v>
      </c>
      <c r="V28" s="142">
        <v>5</v>
      </c>
      <c r="W28" s="142">
        <v>0</v>
      </c>
      <c r="X28" s="142">
        <v>3</v>
      </c>
      <c r="Y28" s="152"/>
      <c r="Z28" s="142">
        <v>3</v>
      </c>
      <c r="AA28" s="142">
        <v>2</v>
      </c>
      <c r="AB28" s="142">
        <v>1</v>
      </c>
      <c r="AC28" s="142">
        <v>10</v>
      </c>
      <c r="AD28" s="142">
        <v>0</v>
      </c>
      <c r="AE28" s="152"/>
      <c r="AF28" s="142">
        <v>4</v>
      </c>
      <c r="AG28" s="142">
        <v>1</v>
      </c>
      <c r="AH28" s="142">
        <v>1</v>
      </c>
      <c r="AI28" s="142">
        <v>3</v>
      </c>
      <c r="AJ28" s="142">
        <v>4</v>
      </c>
      <c r="AK28" s="142">
        <v>1</v>
      </c>
      <c r="AL28" s="152"/>
      <c r="AM28" s="142">
        <v>6</v>
      </c>
      <c r="AN28" s="142">
        <v>3</v>
      </c>
      <c r="AO28" s="142">
        <v>2</v>
      </c>
      <c r="AP28" s="142">
        <v>1</v>
      </c>
      <c r="AQ28" s="142">
        <v>8</v>
      </c>
      <c r="AR28" s="142">
        <v>4</v>
      </c>
      <c r="AS28" s="142">
        <v>9</v>
      </c>
      <c r="AT28" s="152"/>
      <c r="AU28" s="142">
        <v>5</v>
      </c>
      <c r="AV28" s="142">
        <v>3</v>
      </c>
      <c r="AW28" s="142">
        <v>2</v>
      </c>
      <c r="AX28" s="142">
        <v>0</v>
      </c>
      <c r="AY28" s="142">
        <v>5</v>
      </c>
      <c r="AZ28" s="142">
        <v>25</v>
      </c>
      <c r="BA28" s="152"/>
      <c r="BB28" s="142">
        <v>4</v>
      </c>
      <c r="BC28" s="142">
        <v>5</v>
      </c>
      <c r="BD28" s="142">
        <v>2</v>
      </c>
      <c r="BE28" s="142">
        <v>1</v>
      </c>
      <c r="BF28" s="142">
        <v>2</v>
      </c>
      <c r="BG28" s="142">
        <v>0</v>
      </c>
      <c r="BH28" s="152"/>
      <c r="BI28" s="142">
        <v>12</v>
      </c>
      <c r="BJ28" s="142">
        <v>0</v>
      </c>
      <c r="BK28" s="142">
        <v>1</v>
      </c>
      <c r="BL28" s="142">
        <v>0</v>
      </c>
      <c r="BM28" s="142">
        <v>3</v>
      </c>
      <c r="BN28" s="142">
        <v>2</v>
      </c>
      <c r="BO28" s="152"/>
      <c r="BP28" s="142">
        <v>5</v>
      </c>
      <c r="BQ28" s="142">
        <v>3</v>
      </c>
      <c r="BR28" s="142">
        <v>3</v>
      </c>
      <c r="BS28" s="142">
        <v>1</v>
      </c>
      <c r="BT28" s="142">
        <v>3</v>
      </c>
      <c r="BU28" s="142">
        <v>2</v>
      </c>
      <c r="BV28" s="142">
        <v>3</v>
      </c>
      <c r="BW28" s="142">
        <v>0</v>
      </c>
      <c r="BX28" s="152"/>
      <c r="BY28" s="142">
        <v>0</v>
      </c>
      <c r="BZ28" s="142">
        <v>28</v>
      </c>
      <c r="CA28" s="152"/>
      <c r="CB28" s="142">
        <v>6</v>
      </c>
      <c r="CC28" s="142">
        <v>0</v>
      </c>
      <c r="CD28" s="142">
        <v>15</v>
      </c>
      <c r="CE28" s="142">
        <v>1</v>
      </c>
      <c r="CF28" s="142">
        <v>12</v>
      </c>
      <c r="CG28" s="152"/>
      <c r="CH28" s="142">
        <v>14</v>
      </c>
      <c r="CI28" s="142">
        <v>8</v>
      </c>
      <c r="CJ28" s="142">
        <v>1</v>
      </c>
      <c r="CK28" s="152"/>
      <c r="CL28" s="142">
        <v>7</v>
      </c>
      <c r="CM28" s="142">
        <v>6</v>
      </c>
      <c r="CN28" s="142">
        <v>6</v>
      </c>
    </row>
    <row r="29" spans="1:92" ht="15.75" x14ac:dyDescent="0.25">
      <c r="A29" s="141" t="s">
        <v>281</v>
      </c>
      <c r="B29" s="139">
        <f t="shared" si="8"/>
        <v>249</v>
      </c>
      <c r="C29" s="142">
        <v>98</v>
      </c>
      <c r="D29" s="142">
        <v>4</v>
      </c>
      <c r="E29" s="142">
        <v>1</v>
      </c>
      <c r="F29" s="142">
        <v>3</v>
      </c>
      <c r="G29" s="142">
        <v>2</v>
      </c>
      <c r="H29" s="142">
        <v>3</v>
      </c>
      <c r="I29" s="142">
        <v>0</v>
      </c>
      <c r="J29" s="152"/>
      <c r="K29" s="142">
        <v>12</v>
      </c>
      <c r="L29" s="152"/>
      <c r="M29" s="142">
        <v>3</v>
      </c>
      <c r="N29" s="142">
        <v>0</v>
      </c>
      <c r="O29" s="142">
        <v>0</v>
      </c>
      <c r="P29" s="142">
        <v>2</v>
      </c>
      <c r="Q29" s="142">
        <v>1</v>
      </c>
      <c r="R29" s="142">
        <v>1</v>
      </c>
      <c r="S29" s="152"/>
      <c r="T29" s="142">
        <v>17</v>
      </c>
      <c r="U29" s="142">
        <v>1</v>
      </c>
      <c r="V29" s="142">
        <v>1</v>
      </c>
      <c r="W29" s="142">
        <v>0</v>
      </c>
      <c r="X29" s="142">
        <v>2</v>
      </c>
      <c r="Y29" s="152"/>
      <c r="Z29" s="142">
        <v>0</v>
      </c>
      <c r="AA29" s="142">
        <v>0</v>
      </c>
      <c r="AB29" s="142">
        <v>2</v>
      </c>
      <c r="AC29" s="142">
        <v>2</v>
      </c>
      <c r="AD29" s="142">
        <v>1</v>
      </c>
      <c r="AE29" s="152"/>
      <c r="AF29" s="142">
        <v>5</v>
      </c>
      <c r="AG29" s="142">
        <v>3</v>
      </c>
      <c r="AH29" s="142">
        <v>0</v>
      </c>
      <c r="AI29" s="142">
        <v>1</v>
      </c>
      <c r="AJ29" s="142">
        <v>1</v>
      </c>
      <c r="AK29" s="142">
        <v>0</v>
      </c>
      <c r="AL29" s="152"/>
      <c r="AM29" s="142">
        <v>3</v>
      </c>
      <c r="AN29" s="142">
        <v>3</v>
      </c>
      <c r="AO29" s="142">
        <v>2</v>
      </c>
      <c r="AP29" s="142">
        <v>0</v>
      </c>
      <c r="AQ29" s="142">
        <v>1</v>
      </c>
      <c r="AR29" s="142">
        <v>0</v>
      </c>
      <c r="AS29" s="142">
        <v>1</v>
      </c>
      <c r="AT29" s="152"/>
      <c r="AU29" s="142">
        <v>14</v>
      </c>
      <c r="AV29" s="142">
        <v>0</v>
      </c>
      <c r="AW29" s="142">
        <v>1</v>
      </c>
      <c r="AX29" s="142">
        <v>0</v>
      </c>
      <c r="AY29" s="142">
        <v>2</v>
      </c>
      <c r="AZ29" s="142">
        <v>0</v>
      </c>
      <c r="BA29" s="152"/>
      <c r="BB29" s="142">
        <v>2</v>
      </c>
      <c r="BC29" s="142">
        <v>1</v>
      </c>
      <c r="BD29" s="142">
        <v>1</v>
      </c>
      <c r="BE29" s="142">
        <v>3</v>
      </c>
      <c r="BF29" s="142">
        <v>6</v>
      </c>
      <c r="BG29" s="142">
        <v>0</v>
      </c>
      <c r="BH29" s="152"/>
      <c r="BI29" s="142">
        <v>2</v>
      </c>
      <c r="BJ29" s="142">
        <v>1</v>
      </c>
      <c r="BK29" s="142">
        <v>2</v>
      </c>
      <c r="BL29" s="142">
        <v>0</v>
      </c>
      <c r="BM29" s="142">
        <v>0</v>
      </c>
      <c r="BN29" s="142">
        <v>0</v>
      </c>
      <c r="BO29" s="152"/>
      <c r="BP29" s="142">
        <v>14</v>
      </c>
      <c r="BQ29" s="142">
        <v>0</v>
      </c>
      <c r="BR29" s="142">
        <v>0</v>
      </c>
      <c r="BS29" s="142">
        <v>0</v>
      </c>
      <c r="BT29" s="142">
        <v>3</v>
      </c>
      <c r="BU29" s="142">
        <v>1</v>
      </c>
      <c r="BV29" s="142">
        <v>0</v>
      </c>
      <c r="BW29" s="142">
        <v>2</v>
      </c>
      <c r="BX29" s="152"/>
      <c r="BY29" s="142">
        <v>1</v>
      </c>
      <c r="BZ29" s="142">
        <v>1</v>
      </c>
      <c r="CA29" s="152"/>
      <c r="CB29" s="142">
        <v>4</v>
      </c>
      <c r="CC29" s="142">
        <v>0</v>
      </c>
      <c r="CD29" s="142">
        <v>1</v>
      </c>
      <c r="CE29" s="142">
        <v>0</v>
      </c>
      <c r="CF29" s="142">
        <v>2</v>
      </c>
      <c r="CG29" s="152"/>
      <c r="CH29" s="142">
        <v>3</v>
      </c>
      <c r="CI29" s="142">
        <v>1</v>
      </c>
      <c r="CJ29" s="142">
        <v>0</v>
      </c>
      <c r="CK29" s="152"/>
      <c r="CL29" s="142">
        <v>3</v>
      </c>
      <c r="CM29" s="142">
        <v>1</v>
      </c>
      <c r="CN29" s="142">
        <v>1</v>
      </c>
    </row>
    <row r="30" spans="1:92" ht="15.75" x14ac:dyDescent="0.25">
      <c r="A30" s="141" t="s">
        <v>282</v>
      </c>
      <c r="B30" s="139">
        <f t="shared" si="8"/>
        <v>3</v>
      </c>
      <c r="C30" s="142">
        <v>1</v>
      </c>
      <c r="D30" s="142">
        <v>0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52"/>
      <c r="K30" s="142">
        <v>0</v>
      </c>
      <c r="L30" s="152"/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52"/>
      <c r="T30" s="142">
        <v>0</v>
      </c>
      <c r="U30" s="142">
        <v>0</v>
      </c>
      <c r="V30" s="142">
        <v>0</v>
      </c>
      <c r="W30" s="142">
        <v>0</v>
      </c>
      <c r="X30" s="142">
        <v>0</v>
      </c>
      <c r="Y30" s="152"/>
      <c r="Z30" s="142">
        <v>0</v>
      </c>
      <c r="AA30" s="142">
        <v>0</v>
      </c>
      <c r="AB30" s="142">
        <v>0</v>
      </c>
      <c r="AC30" s="142">
        <v>0</v>
      </c>
      <c r="AD30" s="142">
        <v>0</v>
      </c>
      <c r="AE30" s="152"/>
      <c r="AF30" s="142">
        <v>0</v>
      </c>
      <c r="AG30" s="142">
        <v>0</v>
      </c>
      <c r="AH30" s="142">
        <v>0</v>
      </c>
      <c r="AI30" s="142">
        <v>0</v>
      </c>
      <c r="AJ30" s="142">
        <v>0</v>
      </c>
      <c r="AK30" s="142">
        <v>0</v>
      </c>
      <c r="AL30" s="152"/>
      <c r="AM30" s="142">
        <v>0</v>
      </c>
      <c r="AN30" s="142">
        <v>0</v>
      </c>
      <c r="AO30" s="142">
        <v>1</v>
      </c>
      <c r="AP30" s="142">
        <v>0</v>
      </c>
      <c r="AQ30" s="142">
        <v>0</v>
      </c>
      <c r="AR30" s="142">
        <v>0</v>
      </c>
      <c r="AS30" s="142">
        <v>0</v>
      </c>
      <c r="AT30" s="152"/>
      <c r="AU30" s="142">
        <v>1</v>
      </c>
      <c r="AV30" s="142">
        <v>0</v>
      </c>
      <c r="AW30" s="142">
        <v>0</v>
      </c>
      <c r="AX30" s="142">
        <v>0</v>
      </c>
      <c r="AY30" s="142">
        <v>0</v>
      </c>
      <c r="AZ30" s="142">
        <v>0</v>
      </c>
      <c r="BA30" s="152"/>
      <c r="BB30" s="142">
        <v>0</v>
      </c>
      <c r="BC30" s="142">
        <v>0</v>
      </c>
      <c r="BD30" s="142">
        <v>0</v>
      </c>
      <c r="BE30" s="142">
        <v>0</v>
      </c>
      <c r="BF30" s="142">
        <v>0</v>
      </c>
      <c r="BG30" s="142">
        <v>0</v>
      </c>
      <c r="BH30" s="152"/>
      <c r="BI30" s="142">
        <v>0</v>
      </c>
      <c r="BJ30" s="142">
        <v>0</v>
      </c>
      <c r="BK30" s="142">
        <v>0</v>
      </c>
      <c r="BL30" s="142">
        <v>0</v>
      </c>
      <c r="BM30" s="142">
        <v>0</v>
      </c>
      <c r="BN30" s="142">
        <v>0</v>
      </c>
      <c r="BO30" s="152"/>
      <c r="BP30" s="142">
        <v>0</v>
      </c>
      <c r="BQ30" s="142">
        <v>0</v>
      </c>
      <c r="BR30" s="142">
        <v>0</v>
      </c>
      <c r="BS30" s="142">
        <v>0</v>
      </c>
      <c r="BT30" s="142">
        <v>0</v>
      </c>
      <c r="BU30" s="142">
        <v>0</v>
      </c>
      <c r="BV30" s="142">
        <v>0</v>
      </c>
      <c r="BW30" s="142">
        <v>0</v>
      </c>
      <c r="BX30" s="152"/>
      <c r="BY30" s="142">
        <v>0</v>
      </c>
      <c r="BZ30" s="142">
        <v>0</v>
      </c>
      <c r="CA30" s="152"/>
      <c r="CB30" s="142">
        <v>0</v>
      </c>
      <c r="CC30" s="142">
        <v>0</v>
      </c>
      <c r="CD30" s="142">
        <v>0</v>
      </c>
      <c r="CE30" s="142">
        <v>0</v>
      </c>
      <c r="CF30" s="142">
        <v>0</v>
      </c>
      <c r="CG30" s="152"/>
      <c r="CH30" s="142">
        <v>0</v>
      </c>
      <c r="CI30" s="142">
        <v>0</v>
      </c>
      <c r="CJ30" s="142">
        <v>0</v>
      </c>
      <c r="CK30" s="152"/>
      <c r="CL30" s="142">
        <v>0</v>
      </c>
      <c r="CM30" s="142">
        <v>0</v>
      </c>
      <c r="CN30" s="142">
        <v>0</v>
      </c>
    </row>
    <row r="31" spans="1:92" ht="15.75" x14ac:dyDescent="0.25">
      <c r="A31" s="141" t="s">
        <v>283</v>
      </c>
      <c r="B31" s="139">
        <f t="shared" si="8"/>
        <v>5</v>
      </c>
      <c r="C31" s="142">
        <v>0</v>
      </c>
      <c r="D31" s="142">
        <v>0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52"/>
      <c r="K31" s="142">
        <v>0</v>
      </c>
      <c r="L31" s="152"/>
      <c r="M31" s="142">
        <v>0</v>
      </c>
      <c r="N31" s="142">
        <v>0</v>
      </c>
      <c r="O31" s="142">
        <v>0</v>
      </c>
      <c r="P31" s="142">
        <v>0</v>
      </c>
      <c r="Q31" s="142">
        <v>1</v>
      </c>
      <c r="R31" s="142">
        <v>0</v>
      </c>
      <c r="S31" s="152"/>
      <c r="T31" s="142">
        <v>0</v>
      </c>
      <c r="U31" s="142">
        <v>0</v>
      </c>
      <c r="V31" s="142">
        <v>0</v>
      </c>
      <c r="W31" s="142">
        <v>0</v>
      </c>
      <c r="X31" s="142">
        <v>0</v>
      </c>
      <c r="Y31" s="152"/>
      <c r="Z31" s="142">
        <v>0</v>
      </c>
      <c r="AA31" s="142">
        <v>0</v>
      </c>
      <c r="AB31" s="142">
        <v>0</v>
      </c>
      <c r="AC31" s="142">
        <v>0</v>
      </c>
      <c r="AD31" s="142">
        <v>0</v>
      </c>
      <c r="AE31" s="152"/>
      <c r="AF31" s="142">
        <v>0</v>
      </c>
      <c r="AG31" s="142">
        <v>0</v>
      </c>
      <c r="AH31" s="142">
        <v>0</v>
      </c>
      <c r="AI31" s="142">
        <v>0</v>
      </c>
      <c r="AJ31" s="142">
        <v>0</v>
      </c>
      <c r="AK31" s="142">
        <v>1</v>
      </c>
      <c r="AL31" s="152"/>
      <c r="AM31" s="142">
        <v>0</v>
      </c>
      <c r="AN31" s="142">
        <v>0</v>
      </c>
      <c r="AO31" s="142">
        <v>1</v>
      </c>
      <c r="AP31" s="142">
        <v>0</v>
      </c>
      <c r="AQ31" s="142">
        <v>0</v>
      </c>
      <c r="AR31" s="142">
        <v>1</v>
      </c>
      <c r="AS31" s="142">
        <v>0</v>
      </c>
      <c r="AT31" s="152"/>
      <c r="AU31" s="142">
        <v>0</v>
      </c>
      <c r="AV31" s="142">
        <v>0</v>
      </c>
      <c r="AW31" s="142">
        <v>0</v>
      </c>
      <c r="AX31" s="142">
        <v>0</v>
      </c>
      <c r="AY31" s="142">
        <v>0</v>
      </c>
      <c r="AZ31" s="142">
        <v>0</v>
      </c>
      <c r="BA31" s="152"/>
      <c r="BB31" s="142">
        <v>0</v>
      </c>
      <c r="BC31" s="142">
        <v>0</v>
      </c>
      <c r="BD31" s="142">
        <v>0</v>
      </c>
      <c r="BE31" s="142">
        <v>0</v>
      </c>
      <c r="BF31" s="142">
        <v>0</v>
      </c>
      <c r="BG31" s="142">
        <v>0</v>
      </c>
      <c r="BH31" s="152"/>
      <c r="BI31" s="142">
        <v>0</v>
      </c>
      <c r="BJ31" s="142">
        <v>0</v>
      </c>
      <c r="BK31" s="142">
        <v>1</v>
      </c>
      <c r="BL31" s="142">
        <v>0</v>
      </c>
      <c r="BM31" s="142">
        <v>0</v>
      </c>
      <c r="BN31" s="142">
        <v>0</v>
      </c>
      <c r="BO31" s="152"/>
      <c r="BP31" s="142">
        <v>0</v>
      </c>
      <c r="BQ31" s="142">
        <v>0</v>
      </c>
      <c r="BR31" s="142">
        <v>0</v>
      </c>
      <c r="BS31" s="142">
        <v>0</v>
      </c>
      <c r="BT31" s="142">
        <v>0</v>
      </c>
      <c r="BU31" s="142">
        <v>0</v>
      </c>
      <c r="BV31" s="142">
        <v>0</v>
      </c>
      <c r="BW31" s="142">
        <v>0</v>
      </c>
      <c r="BX31" s="152"/>
      <c r="BY31" s="142">
        <v>0</v>
      </c>
      <c r="BZ31" s="142">
        <v>0</v>
      </c>
      <c r="CA31" s="152"/>
      <c r="CB31" s="142">
        <v>0</v>
      </c>
      <c r="CC31" s="142">
        <v>0</v>
      </c>
      <c r="CD31" s="142">
        <v>0</v>
      </c>
      <c r="CE31" s="142">
        <v>0</v>
      </c>
      <c r="CF31" s="142">
        <v>0</v>
      </c>
      <c r="CG31" s="152"/>
      <c r="CH31" s="142">
        <v>0</v>
      </c>
      <c r="CI31" s="142">
        <v>0</v>
      </c>
      <c r="CJ31" s="142">
        <v>0</v>
      </c>
      <c r="CK31" s="152"/>
      <c r="CL31" s="142">
        <v>0</v>
      </c>
      <c r="CM31" s="142">
        <v>0</v>
      </c>
      <c r="CN31" s="142">
        <v>0</v>
      </c>
    </row>
    <row r="32" spans="1:92" ht="15.75" x14ac:dyDescent="0.25">
      <c r="A32" s="141" t="s">
        <v>284</v>
      </c>
      <c r="B32" s="139">
        <f t="shared" si="8"/>
        <v>6</v>
      </c>
      <c r="C32" s="142">
        <v>0</v>
      </c>
      <c r="D32" s="142">
        <v>0</v>
      </c>
      <c r="E32" s="142">
        <v>1</v>
      </c>
      <c r="F32" s="142">
        <v>0</v>
      </c>
      <c r="G32" s="142">
        <v>0</v>
      </c>
      <c r="H32" s="142">
        <v>0</v>
      </c>
      <c r="I32" s="142">
        <v>0</v>
      </c>
      <c r="J32" s="152"/>
      <c r="K32" s="142">
        <v>1</v>
      </c>
      <c r="L32" s="152"/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52"/>
      <c r="T32" s="142">
        <v>2</v>
      </c>
      <c r="U32" s="142">
        <v>0</v>
      </c>
      <c r="V32" s="142">
        <v>0</v>
      </c>
      <c r="W32" s="142">
        <v>0</v>
      </c>
      <c r="X32" s="142">
        <v>0</v>
      </c>
      <c r="Y32" s="152"/>
      <c r="Z32" s="142">
        <v>0</v>
      </c>
      <c r="AA32" s="142">
        <v>0</v>
      </c>
      <c r="AB32" s="142">
        <v>0</v>
      </c>
      <c r="AC32" s="142">
        <v>0</v>
      </c>
      <c r="AD32" s="142">
        <v>0</v>
      </c>
      <c r="AE32" s="152"/>
      <c r="AF32" s="142">
        <v>0</v>
      </c>
      <c r="AG32" s="142">
        <v>0</v>
      </c>
      <c r="AH32" s="142">
        <v>0</v>
      </c>
      <c r="AI32" s="142">
        <v>0</v>
      </c>
      <c r="AJ32" s="142">
        <v>0</v>
      </c>
      <c r="AK32" s="142">
        <v>2</v>
      </c>
      <c r="AL32" s="152"/>
      <c r="AM32" s="142">
        <v>0</v>
      </c>
      <c r="AN32" s="142">
        <v>0</v>
      </c>
      <c r="AO32" s="142">
        <v>0</v>
      </c>
      <c r="AP32" s="142">
        <v>0</v>
      </c>
      <c r="AQ32" s="142">
        <v>0</v>
      </c>
      <c r="AR32" s="142">
        <v>0</v>
      </c>
      <c r="AS32" s="142">
        <v>0</v>
      </c>
      <c r="AT32" s="152"/>
      <c r="AU32" s="142">
        <v>0</v>
      </c>
      <c r="AV32" s="142">
        <v>0</v>
      </c>
      <c r="AW32" s="142">
        <v>0</v>
      </c>
      <c r="AX32" s="142">
        <v>0</v>
      </c>
      <c r="AY32" s="142">
        <v>0</v>
      </c>
      <c r="AZ32" s="142">
        <v>0</v>
      </c>
      <c r="BA32" s="152"/>
      <c r="BB32" s="142">
        <v>0</v>
      </c>
      <c r="BC32" s="142">
        <v>0</v>
      </c>
      <c r="BD32" s="142">
        <v>0</v>
      </c>
      <c r="BE32" s="142">
        <v>0</v>
      </c>
      <c r="BF32" s="142">
        <v>0</v>
      </c>
      <c r="BG32" s="142">
        <v>0</v>
      </c>
      <c r="BH32" s="152"/>
      <c r="BI32" s="142">
        <v>0</v>
      </c>
      <c r="BJ32" s="142">
        <v>0</v>
      </c>
      <c r="BK32" s="142">
        <v>0</v>
      </c>
      <c r="BL32" s="142">
        <v>0</v>
      </c>
      <c r="BM32" s="142">
        <v>0</v>
      </c>
      <c r="BN32" s="142">
        <v>0</v>
      </c>
      <c r="BO32" s="152"/>
      <c r="BP32" s="142">
        <v>0</v>
      </c>
      <c r="BQ32" s="142">
        <v>0</v>
      </c>
      <c r="BR32" s="142">
        <v>0</v>
      </c>
      <c r="BS32" s="142">
        <v>0</v>
      </c>
      <c r="BT32" s="142">
        <v>0</v>
      </c>
      <c r="BU32" s="142">
        <v>0</v>
      </c>
      <c r="BV32" s="142">
        <v>0</v>
      </c>
      <c r="BW32" s="142">
        <v>0</v>
      </c>
      <c r="BX32" s="152"/>
      <c r="BY32" s="142">
        <v>0</v>
      </c>
      <c r="BZ32" s="142">
        <v>0</v>
      </c>
      <c r="CA32" s="152"/>
      <c r="CB32" s="142">
        <v>0</v>
      </c>
      <c r="CC32" s="142">
        <v>0</v>
      </c>
      <c r="CD32" s="142">
        <v>0</v>
      </c>
      <c r="CE32" s="142">
        <v>0</v>
      </c>
      <c r="CF32" s="142">
        <v>0</v>
      </c>
      <c r="CG32" s="152"/>
      <c r="CH32" s="142">
        <v>0</v>
      </c>
      <c r="CI32" s="142">
        <v>0</v>
      </c>
      <c r="CJ32" s="142">
        <v>0</v>
      </c>
      <c r="CK32" s="152"/>
      <c r="CL32" s="142">
        <v>0</v>
      </c>
      <c r="CM32" s="142">
        <v>0</v>
      </c>
      <c r="CN32" s="142">
        <v>0</v>
      </c>
    </row>
    <row r="33" spans="1:92" ht="15.75" x14ac:dyDescent="0.25">
      <c r="A33" s="141" t="s">
        <v>285</v>
      </c>
      <c r="B33" s="139">
        <f t="shared" si="8"/>
        <v>1</v>
      </c>
      <c r="C33" s="142">
        <v>0</v>
      </c>
      <c r="D33" s="142">
        <v>0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52"/>
      <c r="K33" s="142">
        <v>0</v>
      </c>
      <c r="L33" s="152"/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52"/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52"/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52"/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52"/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52"/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52"/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52"/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52"/>
      <c r="BP33" s="142">
        <v>0</v>
      </c>
      <c r="BQ33" s="142">
        <v>1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52"/>
      <c r="BY33" s="142">
        <v>0</v>
      </c>
      <c r="BZ33" s="142">
        <v>0</v>
      </c>
      <c r="CA33" s="152"/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52"/>
      <c r="CH33" s="142">
        <v>0</v>
      </c>
      <c r="CI33" s="142">
        <v>0</v>
      </c>
      <c r="CJ33" s="142">
        <v>0</v>
      </c>
      <c r="CK33" s="152"/>
      <c r="CL33" s="142">
        <v>0</v>
      </c>
      <c r="CM33" s="142">
        <v>0</v>
      </c>
      <c r="CN33" s="142">
        <v>0</v>
      </c>
    </row>
    <row r="34" spans="1:92" ht="15.75" x14ac:dyDescent="0.25">
      <c r="A34" s="141" t="s">
        <v>286</v>
      </c>
      <c r="B34" s="139">
        <f t="shared" si="8"/>
        <v>1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52"/>
      <c r="K34" s="142">
        <v>0</v>
      </c>
      <c r="L34" s="152"/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52"/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52"/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52"/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52"/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  <c r="AS34" s="142">
        <v>0</v>
      </c>
      <c r="AT34" s="152"/>
      <c r="AU34" s="142">
        <v>1</v>
      </c>
      <c r="AV34" s="142">
        <v>0</v>
      </c>
      <c r="AW34" s="142">
        <v>0</v>
      </c>
      <c r="AX34" s="142">
        <v>0</v>
      </c>
      <c r="AY34" s="142">
        <v>0</v>
      </c>
      <c r="AZ34" s="142">
        <v>0</v>
      </c>
      <c r="BA34" s="152"/>
      <c r="BB34" s="142">
        <v>0</v>
      </c>
      <c r="BC34" s="142">
        <v>0</v>
      </c>
      <c r="BD34" s="142">
        <v>0</v>
      </c>
      <c r="BE34" s="142">
        <v>0</v>
      </c>
      <c r="BF34" s="142">
        <v>0</v>
      </c>
      <c r="BG34" s="142">
        <v>0</v>
      </c>
      <c r="BH34" s="152"/>
      <c r="BI34" s="142">
        <v>0</v>
      </c>
      <c r="BJ34" s="142">
        <v>0</v>
      </c>
      <c r="BK34" s="142">
        <v>0</v>
      </c>
      <c r="BL34" s="142">
        <v>0</v>
      </c>
      <c r="BM34" s="142">
        <v>0</v>
      </c>
      <c r="BN34" s="142">
        <v>0</v>
      </c>
      <c r="BO34" s="152"/>
      <c r="BP34" s="142">
        <v>0</v>
      </c>
      <c r="BQ34" s="142">
        <v>0</v>
      </c>
      <c r="BR34" s="142">
        <v>0</v>
      </c>
      <c r="BS34" s="142">
        <v>0</v>
      </c>
      <c r="BT34" s="142">
        <v>0</v>
      </c>
      <c r="BU34" s="142">
        <v>0</v>
      </c>
      <c r="BV34" s="142">
        <v>0</v>
      </c>
      <c r="BW34" s="142">
        <v>0</v>
      </c>
      <c r="BX34" s="152"/>
      <c r="BY34" s="142">
        <v>0</v>
      </c>
      <c r="BZ34" s="142">
        <v>0</v>
      </c>
      <c r="CA34" s="152"/>
      <c r="CB34" s="142">
        <v>0</v>
      </c>
      <c r="CC34" s="142">
        <v>0</v>
      </c>
      <c r="CD34" s="142">
        <v>0</v>
      </c>
      <c r="CE34" s="142">
        <v>0</v>
      </c>
      <c r="CF34" s="142">
        <v>0</v>
      </c>
      <c r="CG34" s="152"/>
      <c r="CH34" s="142">
        <v>0</v>
      </c>
      <c r="CI34" s="142">
        <v>0</v>
      </c>
      <c r="CJ34" s="142">
        <v>0</v>
      </c>
      <c r="CK34" s="152"/>
      <c r="CL34" s="142">
        <v>0</v>
      </c>
      <c r="CM34" s="142">
        <v>0</v>
      </c>
      <c r="CN34" s="142">
        <v>0</v>
      </c>
    </row>
    <row r="35" spans="1:92" ht="15.75" x14ac:dyDescent="0.25">
      <c r="A35" s="141" t="s">
        <v>287</v>
      </c>
      <c r="B35" s="139">
        <f t="shared" si="8"/>
        <v>369</v>
      </c>
      <c r="C35" s="142">
        <v>87</v>
      </c>
      <c r="D35" s="142">
        <v>7</v>
      </c>
      <c r="E35" s="142">
        <v>13</v>
      </c>
      <c r="F35" s="142">
        <v>54</v>
      </c>
      <c r="G35" s="142">
        <v>0</v>
      </c>
      <c r="H35" s="142">
        <v>0</v>
      </c>
      <c r="I35" s="142">
        <v>0</v>
      </c>
      <c r="J35" s="152"/>
      <c r="K35" s="142">
        <v>95</v>
      </c>
      <c r="L35" s="152"/>
      <c r="M35" s="142">
        <v>0</v>
      </c>
      <c r="N35" s="142">
        <v>0</v>
      </c>
      <c r="O35" s="142">
        <v>4</v>
      </c>
      <c r="P35" s="142">
        <v>0</v>
      </c>
      <c r="Q35" s="142">
        <v>0</v>
      </c>
      <c r="R35" s="142">
        <v>0</v>
      </c>
      <c r="S35" s="152"/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52"/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52"/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52"/>
      <c r="AM35" s="142">
        <v>36</v>
      </c>
      <c r="AN35" s="142">
        <v>39</v>
      </c>
      <c r="AO35" s="142">
        <v>0</v>
      </c>
      <c r="AP35" s="142">
        <v>0</v>
      </c>
      <c r="AQ35" s="142">
        <v>0</v>
      </c>
      <c r="AR35" s="142">
        <v>0</v>
      </c>
      <c r="AS35" s="142">
        <v>0</v>
      </c>
      <c r="AT35" s="152"/>
      <c r="AU35" s="142">
        <v>18</v>
      </c>
      <c r="AV35" s="142">
        <v>0</v>
      </c>
      <c r="AW35" s="142">
        <v>0</v>
      </c>
      <c r="AX35" s="142">
        <v>0</v>
      </c>
      <c r="AY35" s="142">
        <v>0</v>
      </c>
      <c r="AZ35" s="142">
        <v>0</v>
      </c>
      <c r="BA35" s="152"/>
      <c r="BB35" s="142">
        <v>1</v>
      </c>
      <c r="BC35" s="142">
        <v>0</v>
      </c>
      <c r="BD35" s="142">
        <v>0</v>
      </c>
      <c r="BE35" s="142">
        <v>0</v>
      </c>
      <c r="BF35" s="142">
        <v>0</v>
      </c>
      <c r="BG35" s="142">
        <v>0</v>
      </c>
      <c r="BH35" s="152"/>
      <c r="BI35" s="142">
        <v>4</v>
      </c>
      <c r="BJ35" s="142">
        <v>0</v>
      </c>
      <c r="BK35" s="142">
        <v>0</v>
      </c>
      <c r="BL35" s="142">
        <v>0</v>
      </c>
      <c r="BM35" s="142">
        <v>0</v>
      </c>
      <c r="BN35" s="142">
        <v>9</v>
      </c>
      <c r="BO35" s="152"/>
      <c r="BP35" s="142">
        <v>2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52"/>
      <c r="BY35" s="142">
        <v>0</v>
      </c>
      <c r="BZ35" s="142">
        <v>0</v>
      </c>
      <c r="CA35" s="152"/>
      <c r="CB35" s="142">
        <v>0</v>
      </c>
      <c r="CC35" s="142">
        <v>0</v>
      </c>
      <c r="CD35" s="142">
        <v>0</v>
      </c>
      <c r="CE35" s="142">
        <v>0</v>
      </c>
      <c r="CF35" s="142">
        <v>0</v>
      </c>
      <c r="CG35" s="152"/>
      <c r="CH35" s="142">
        <v>0</v>
      </c>
      <c r="CI35" s="142">
        <v>0</v>
      </c>
      <c r="CJ35" s="142">
        <v>0</v>
      </c>
      <c r="CK35" s="152"/>
      <c r="CL35" s="142">
        <v>0</v>
      </c>
      <c r="CM35" s="142">
        <v>0</v>
      </c>
      <c r="CN35" s="142">
        <v>0</v>
      </c>
    </row>
    <row r="36" spans="1:92" ht="15.75" x14ac:dyDescent="0.25">
      <c r="A36" s="141" t="s">
        <v>288</v>
      </c>
      <c r="B36" s="139">
        <f t="shared" si="8"/>
        <v>5</v>
      </c>
      <c r="C36" s="142">
        <v>0</v>
      </c>
      <c r="D36" s="142">
        <v>0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52"/>
      <c r="K36" s="142">
        <v>0</v>
      </c>
      <c r="L36" s="152"/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52"/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52"/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52"/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52"/>
      <c r="AM36" s="142">
        <v>0</v>
      </c>
      <c r="AN36" s="142">
        <v>0</v>
      </c>
      <c r="AO36" s="142">
        <v>1</v>
      </c>
      <c r="AP36" s="142">
        <v>0</v>
      </c>
      <c r="AQ36" s="142">
        <v>0</v>
      </c>
      <c r="AR36" s="142">
        <v>0</v>
      </c>
      <c r="AS36" s="142">
        <v>0</v>
      </c>
      <c r="AT36" s="152"/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52"/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52"/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52"/>
      <c r="BP36" s="142">
        <v>0</v>
      </c>
      <c r="BQ36" s="142">
        <v>0</v>
      </c>
      <c r="BR36" s="142">
        <v>0</v>
      </c>
      <c r="BS36" s="142">
        <v>0</v>
      </c>
      <c r="BT36" s="142">
        <v>1</v>
      </c>
      <c r="BU36" s="142">
        <v>0</v>
      </c>
      <c r="BV36" s="142">
        <v>3</v>
      </c>
      <c r="BW36" s="142">
        <v>0</v>
      </c>
      <c r="BX36" s="152"/>
      <c r="BY36" s="142">
        <v>0</v>
      </c>
      <c r="BZ36" s="142">
        <v>0</v>
      </c>
      <c r="CA36" s="152"/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52"/>
      <c r="CH36" s="142">
        <v>0</v>
      </c>
      <c r="CI36" s="142">
        <v>0</v>
      </c>
      <c r="CJ36" s="142">
        <v>0</v>
      </c>
      <c r="CK36" s="152"/>
      <c r="CL36" s="142">
        <v>0</v>
      </c>
      <c r="CM36" s="142">
        <v>0</v>
      </c>
      <c r="CN36" s="142">
        <v>0</v>
      </c>
    </row>
    <row r="37" spans="1:92" ht="15.75" x14ac:dyDescent="0.25">
      <c r="A37" s="141" t="s">
        <v>289</v>
      </c>
      <c r="B37" s="139">
        <f t="shared" si="8"/>
        <v>2</v>
      </c>
      <c r="C37" s="142">
        <v>0</v>
      </c>
      <c r="D37" s="142">
        <v>0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52"/>
      <c r="K37" s="142">
        <v>0</v>
      </c>
      <c r="L37" s="152"/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52"/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52"/>
      <c r="Z37" s="142">
        <v>0</v>
      </c>
      <c r="AA37" s="142">
        <v>0</v>
      </c>
      <c r="AB37" s="142">
        <v>0</v>
      </c>
      <c r="AC37" s="142">
        <v>0</v>
      </c>
      <c r="AD37" s="142">
        <v>0</v>
      </c>
      <c r="AE37" s="152"/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52"/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52"/>
      <c r="AU37" s="142">
        <v>0</v>
      </c>
      <c r="AV37" s="142">
        <v>0</v>
      </c>
      <c r="AW37" s="142">
        <v>0</v>
      </c>
      <c r="AX37" s="142">
        <v>0</v>
      </c>
      <c r="AY37" s="142">
        <v>0</v>
      </c>
      <c r="AZ37" s="142">
        <v>0</v>
      </c>
      <c r="BA37" s="152"/>
      <c r="BB37" s="142">
        <v>0</v>
      </c>
      <c r="BC37" s="142">
        <v>0</v>
      </c>
      <c r="BD37" s="142">
        <v>0</v>
      </c>
      <c r="BE37" s="142">
        <v>0</v>
      </c>
      <c r="BF37" s="142">
        <v>0</v>
      </c>
      <c r="BG37" s="142">
        <v>0</v>
      </c>
      <c r="BH37" s="152"/>
      <c r="BI37" s="142">
        <v>0</v>
      </c>
      <c r="BJ37" s="142">
        <v>0</v>
      </c>
      <c r="BK37" s="142">
        <v>0</v>
      </c>
      <c r="BL37" s="142">
        <v>0</v>
      </c>
      <c r="BM37" s="142">
        <v>0</v>
      </c>
      <c r="BN37" s="142">
        <v>0</v>
      </c>
      <c r="BO37" s="152"/>
      <c r="BP37" s="142">
        <v>0</v>
      </c>
      <c r="BQ37" s="142">
        <v>0</v>
      </c>
      <c r="BR37" s="142">
        <v>0</v>
      </c>
      <c r="BS37" s="142">
        <v>0</v>
      </c>
      <c r="BT37" s="142">
        <v>0</v>
      </c>
      <c r="BU37" s="142">
        <v>0</v>
      </c>
      <c r="BV37" s="142">
        <v>0</v>
      </c>
      <c r="BW37" s="142">
        <v>0</v>
      </c>
      <c r="BX37" s="152"/>
      <c r="BY37" s="142">
        <v>0</v>
      </c>
      <c r="BZ37" s="142">
        <v>1</v>
      </c>
      <c r="CA37" s="152"/>
      <c r="CB37" s="142">
        <v>0</v>
      </c>
      <c r="CC37" s="142">
        <v>0</v>
      </c>
      <c r="CD37" s="142">
        <v>0</v>
      </c>
      <c r="CE37" s="142">
        <v>0</v>
      </c>
      <c r="CF37" s="142">
        <v>0</v>
      </c>
      <c r="CG37" s="152"/>
      <c r="CH37" s="142">
        <v>1</v>
      </c>
      <c r="CI37" s="142">
        <v>0</v>
      </c>
      <c r="CJ37" s="142">
        <v>0</v>
      </c>
      <c r="CK37" s="152"/>
      <c r="CL37" s="142">
        <v>0</v>
      </c>
      <c r="CM37" s="142">
        <v>0</v>
      </c>
      <c r="CN37" s="142">
        <v>0</v>
      </c>
    </row>
    <row r="38" spans="1:92" ht="15.75" x14ac:dyDescent="0.25">
      <c r="A38" s="141" t="s">
        <v>290</v>
      </c>
      <c r="B38" s="139">
        <f t="shared" si="8"/>
        <v>56</v>
      </c>
      <c r="C38" s="142">
        <v>1</v>
      </c>
      <c r="D38" s="142">
        <v>0</v>
      </c>
      <c r="E38" s="142">
        <v>0</v>
      </c>
      <c r="F38" s="142">
        <v>0</v>
      </c>
      <c r="G38" s="142">
        <v>0</v>
      </c>
      <c r="H38" s="142">
        <v>1</v>
      </c>
      <c r="I38" s="142">
        <v>0</v>
      </c>
      <c r="J38" s="152"/>
      <c r="K38" s="142">
        <v>0</v>
      </c>
      <c r="L38" s="152"/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52"/>
      <c r="T38" s="142">
        <v>2</v>
      </c>
      <c r="U38" s="142">
        <v>0</v>
      </c>
      <c r="V38" s="142">
        <v>1</v>
      </c>
      <c r="W38" s="142">
        <v>0</v>
      </c>
      <c r="X38" s="142">
        <v>1</v>
      </c>
      <c r="Y38" s="152"/>
      <c r="Z38" s="142">
        <v>0</v>
      </c>
      <c r="AA38" s="142">
        <v>0</v>
      </c>
      <c r="AB38" s="142">
        <v>0</v>
      </c>
      <c r="AC38" s="142">
        <v>1</v>
      </c>
      <c r="AD38" s="142">
        <v>0</v>
      </c>
      <c r="AE38" s="152"/>
      <c r="AF38" s="142">
        <v>0</v>
      </c>
      <c r="AG38" s="142">
        <v>0</v>
      </c>
      <c r="AH38" s="142">
        <v>0</v>
      </c>
      <c r="AI38" s="142">
        <v>0</v>
      </c>
      <c r="AJ38" s="142">
        <v>0</v>
      </c>
      <c r="AK38" s="142">
        <v>0</v>
      </c>
      <c r="AL38" s="152"/>
      <c r="AM38" s="142">
        <v>1</v>
      </c>
      <c r="AN38" s="142">
        <v>0</v>
      </c>
      <c r="AO38" s="142">
        <v>0</v>
      </c>
      <c r="AP38" s="142">
        <v>0</v>
      </c>
      <c r="AQ38" s="142">
        <v>3</v>
      </c>
      <c r="AR38" s="142">
        <v>0</v>
      </c>
      <c r="AS38" s="142">
        <v>3</v>
      </c>
      <c r="AT38" s="152"/>
      <c r="AU38" s="142">
        <v>2</v>
      </c>
      <c r="AV38" s="142">
        <v>0</v>
      </c>
      <c r="AW38" s="142">
        <v>1</v>
      </c>
      <c r="AX38" s="142">
        <v>0</v>
      </c>
      <c r="AY38" s="142">
        <v>0</v>
      </c>
      <c r="AZ38" s="142">
        <v>1</v>
      </c>
      <c r="BA38" s="152"/>
      <c r="BB38" s="142">
        <v>0</v>
      </c>
      <c r="BC38" s="142">
        <v>0</v>
      </c>
      <c r="BD38" s="142">
        <v>0</v>
      </c>
      <c r="BE38" s="142">
        <v>0</v>
      </c>
      <c r="BF38" s="142">
        <v>0</v>
      </c>
      <c r="BG38" s="142">
        <v>0</v>
      </c>
      <c r="BH38" s="152"/>
      <c r="BI38" s="142">
        <v>0</v>
      </c>
      <c r="BJ38" s="142">
        <v>0</v>
      </c>
      <c r="BK38" s="142">
        <v>0</v>
      </c>
      <c r="BL38" s="142">
        <v>0</v>
      </c>
      <c r="BM38" s="142">
        <v>0</v>
      </c>
      <c r="BN38" s="142">
        <v>0</v>
      </c>
      <c r="BO38" s="152"/>
      <c r="BP38" s="142">
        <v>1</v>
      </c>
      <c r="BQ38" s="142">
        <v>0</v>
      </c>
      <c r="BR38" s="142">
        <v>0</v>
      </c>
      <c r="BS38" s="142">
        <v>0</v>
      </c>
      <c r="BT38" s="142">
        <v>1</v>
      </c>
      <c r="BU38" s="142">
        <v>0</v>
      </c>
      <c r="BV38" s="142">
        <v>0</v>
      </c>
      <c r="BW38" s="142">
        <v>1</v>
      </c>
      <c r="BX38" s="152"/>
      <c r="BY38" s="142">
        <v>2</v>
      </c>
      <c r="BZ38" s="142">
        <v>15</v>
      </c>
      <c r="CA38" s="152"/>
      <c r="CB38" s="142">
        <v>0</v>
      </c>
      <c r="CC38" s="142">
        <v>0</v>
      </c>
      <c r="CD38" s="142">
        <v>0</v>
      </c>
      <c r="CE38" s="142">
        <v>0</v>
      </c>
      <c r="CF38" s="142">
        <v>1</v>
      </c>
      <c r="CG38" s="152"/>
      <c r="CH38" s="142">
        <v>1</v>
      </c>
      <c r="CI38" s="142">
        <v>0</v>
      </c>
      <c r="CJ38" s="142">
        <v>0</v>
      </c>
      <c r="CK38" s="152"/>
      <c r="CL38" s="142">
        <v>10</v>
      </c>
      <c r="CM38" s="142">
        <v>6</v>
      </c>
      <c r="CN38" s="142">
        <v>0</v>
      </c>
    </row>
    <row r="39" spans="1:92" ht="15.75" x14ac:dyDescent="0.25">
      <c r="A39" s="141" t="s">
        <v>291</v>
      </c>
      <c r="B39" s="139">
        <f t="shared" si="8"/>
        <v>382</v>
      </c>
      <c r="C39" s="142">
        <v>247</v>
      </c>
      <c r="D39" s="142">
        <v>0</v>
      </c>
      <c r="E39" s="142">
        <v>1</v>
      </c>
      <c r="F39" s="142">
        <v>17</v>
      </c>
      <c r="G39" s="142">
        <v>0</v>
      </c>
      <c r="H39" s="142">
        <v>1</v>
      </c>
      <c r="I39" s="142">
        <v>0</v>
      </c>
      <c r="J39" s="152"/>
      <c r="K39" s="142">
        <v>6</v>
      </c>
      <c r="L39" s="152"/>
      <c r="M39" s="142">
        <v>0</v>
      </c>
      <c r="N39" s="142">
        <v>1</v>
      </c>
      <c r="O39" s="142">
        <v>0</v>
      </c>
      <c r="P39" s="142">
        <v>1</v>
      </c>
      <c r="Q39" s="142">
        <v>0</v>
      </c>
      <c r="R39" s="142">
        <v>0</v>
      </c>
      <c r="S39" s="152"/>
      <c r="T39" s="142">
        <v>18</v>
      </c>
      <c r="U39" s="142">
        <v>0</v>
      </c>
      <c r="V39" s="142">
        <v>0</v>
      </c>
      <c r="W39" s="142">
        <v>0</v>
      </c>
      <c r="X39" s="142">
        <v>0</v>
      </c>
      <c r="Y39" s="152"/>
      <c r="Z39" s="142">
        <v>0</v>
      </c>
      <c r="AA39" s="142">
        <v>1</v>
      </c>
      <c r="AB39" s="142">
        <v>0</v>
      </c>
      <c r="AC39" s="142">
        <v>0</v>
      </c>
      <c r="AD39" s="142">
        <v>0</v>
      </c>
      <c r="AE39" s="152"/>
      <c r="AF39" s="142">
        <v>1</v>
      </c>
      <c r="AG39" s="142">
        <v>0</v>
      </c>
      <c r="AH39" s="142">
        <v>1</v>
      </c>
      <c r="AI39" s="142">
        <v>0</v>
      </c>
      <c r="AJ39" s="142">
        <v>1</v>
      </c>
      <c r="AK39" s="142">
        <v>0</v>
      </c>
      <c r="AL39" s="152"/>
      <c r="AM39" s="142">
        <v>0</v>
      </c>
      <c r="AN39" s="142">
        <v>34</v>
      </c>
      <c r="AO39" s="142">
        <v>3</v>
      </c>
      <c r="AP39" s="142">
        <v>0</v>
      </c>
      <c r="AQ39" s="142">
        <v>6</v>
      </c>
      <c r="AR39" s="142">
        <v>0</v>
      </c>
      <c r="AS39" s="142">
        <v>0</v>
      </c>
      <c r="AT39" s="152"/>
      <c r="AU39" s="142">
        <v>1</v>
      </c>
      <c r="AV39" s="142">
        <v>0</v>
      </c>
      <c r="AW39" s="142">
        <v>1</v>
      </c>
      <c r="AX39" s="142">
        <v>2</v>
      </c>
      <c r="AY39" s="142">
        <v>1</v>
      </c>
      <c r="AZ39" s="142">
        <v>0</v>
      </c>
      <c r="BA39" s="152"/>
      <c r="BB39" s="142">
        <v>0</v>
      </c>
      <c r="BC39" s="142">
        <v>1</v>
      </c>
      <c r="BD39" s="142">
        <v>0</v>
      </c>
      <c r="BE39" s="142">
        <v>8</v>
      </c>
      <c r="BF39" s="142">
        <v>0</v>
      </c>
      <c r="BG39" s="142">
        <v>0</v>
      </c>
      <c r="BH39" s="152"/>
      <c r="BI39" s="142">
        <v>0</v>
      </c>
      <c r="BJ39" s="142">
        <v>0</v>
      </c>
      <c r="BK39" s="142">
        <v>0</v>
      </c>
      <c r="BL39" s="142">
        <v>0</v>
      </c>
      <c r="BM39" s="142">
        <v>0</v>
      </c>
      <c r="BN39" s="142">
        <v>4</v>
      </c>
      <c r="BO39" s="152"/>
      <c r="BP39" s="142">
        <v>1</v>
      </c>
      <c r="BQ39" s="142">
        <v>0</v>
      </c>
      <c r="BR39" s="142">
        <v>0</v>
      </c>
      <c r="BS39" s="142">
        <v>0</v>
      </c>
      <c r="BT39" s="142">
        <v>0</v>
      </c>
      <c r="BU39" s="142">
        <v>7</v>
      </c>
      <c r="BV39" s="142">
        <v>1</v>
      </c>
      <c r="BW39" s="142">
        <v>0</v>
      </c>
      <c r="BX39" s="152"/>
      <c r="BY39" s="142">
        <v>0</v>
      </c>
      <c r="BZ39" s="142">
        <v>3</v>
      </c>
      <c r="CA39" s="152"/>
      <c r="CB39" s="142">
        <v>1</v>
      </c>
      <c r="CC39" s="142">
        <v>0</v>
      </c>
      <c r="CD39" s="142">
        <v>0</v>
      </c>
      <c r="CE39" s="142">
        <v>0</v>
      </c>
      <c r="CF39" s="142">
        <v>0</v>
      </c>
      <c r="CG39" s="152"/>
      <c r="CH39" s="142">
        <v>6</v>
      </c>
      <c r="CI39" s="142">
        <v>0</v>
      </c>
      <c r="CJ39" s="142">
        <v>1</v>
      </c>
      <c r="CK39" s="152"/>
      <c r="CL39" s="142">
        <v>0</v>
      </c>
      <c r="CM39" s="142">
        <v>0</v>
      </c>
      <c r="CN39" s="142">
        <v>5</v>
      </c>
    </row>
    <row r="40" spans="1:92" ht="15.75" x14ac:dyDescent="0.25">
      <c r="A40" s="141" t="s">
        <v>292</v>
      </c>
      <c r="B40" s="139">
        <f t="shared" si="8"/>
        <v>2</v>
      </c>
      <c r="C40" s="142">
        <v>1</v>
      </c>
      <c r="D40" s="142">
        <v>0</v>
      </c>
      <c r="E40" s="142">
        <v>0</v>
      </c>
      <c r="F40" s="142">
        <v>0</v>
      </c>
      <c r="G40" s="142">
        <v>0</v>
      </c>
      <c r="H40" s="142">
        <v>0</v>
      </c>
      <c r="I40" s="142">
        <v>0</v>
      </c>
      <c r="J40" s="152"/>
      <c r="K40" s="142">
        <v>0</v>
      </c>
      <c r="L40" s="152"/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52"/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52"/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52"/>
      <c r="AF40" s="142">
        <v>0</v>
      </c>
      <c r="AG40" s="142">
        <v>0</v>
      </c>
      <c r="AH40" s="142">
        <v>0</v>
      </c>
      <c r="AI40" s="142">
        <v>0</v>
      </c>
      <c r="AJ40" s="142">
        <v>0</v>
      </c>
      <c r="AK40" s="142">
        <v>0</v>
      </c>
      <c r="AL40" s="152"/>
      <c r="AM40" s="142">
        <v>0</v>
      </c>
      <c r="AN40" s="142">
        <v>0</v>
      </c>
      <c r="AO40" s="142">
        <v>0</v>
      </c>
      <c r="AP40" s="142">
        <v>0</v>
      </c>
      <c r="AQ40" s="142">
        <v>0</v>
      </c>
      <c r="AR40" s="142">
        <v>0</v>
      </c>
      <c r="AS40" s="142">
        <v>0</v>
      </c>
      <c r="AT40" s="152"/>
      <c r="AU40" s="142">
        <v>0</v>
      </c>
      <c r="AV40" s="142">
        <v>0</v>
      </c>
      <c r="AW40" s="142">
        <v>0</v>
      </c>
      <c r="AX40" s="142">
        <v>0</v>
      </c>
      <c r="AY40" s="142">
        <v>0</v>
      </c>
      <c r="AZ40" s="142">
        <v>0</v>
      </c>
      <c r="BA40" s="152"/>
      <c r="BB40" s="142">
        <v>0</v>
      </c>
      <c r="BC40" s="142">
        <v>0</v>
      </c>
      <c r="BD40" s="142">
        <v>0</v>
      </c>
      <c r="BE40" s="142">
        <v>0</v>
      </c>
      <c r="BF40" s="142">
        <v>0</v>
      </c>
      <c r="BG40" s="142">
        <v>0</v>
      </c>
      <c r="BH40" s="152"/>
      <c r="BI40" s="142">
        <v>0</v>
      </c>
      <c r="BJ40" s="142">
        <v>0</v>
      </c>
      <c r="BK40" s="142">
        <v>0</v>
      </c>
      <c r="BL40" s="142">
        <v>0</v>
      </c>
      <c r="BM40" s="142">
        <v>0</v>
      </c>
      <c r="BN40" s="142">
        <v>0</v>
      </c>
      <c r="BO40" s="152"/>
      <c r="BP40" s="142">
        <v>0</v>
      </c>
      <c r="BQ40" s="142">
        <v>0</v>
      </c>
      <c r="BR40" s="142">
        <v>0</v>
      </c>
      <c r="BS40" s="142">
        <v>0</v>
      </c>
      <c r="BT40" s="142">
        <v>0</v>
      </c>
      <c r="BU40" s="142">
        <v>0</v>
      </c>
      <c r="BV40" s="142">
        <v>0</v>
      </c>
      <c r="BW40" s="142">
        <v>0</v>
      </c>
      <c r="BX40" s="152"/>
      <c r="BY40" s="142">
        <v>0</v>
      </c>
      <c r="BZ40" s="142">
        <v>0</v>
      </c>
      <c r="CA40" s="152"/>
      <c r="CB40" s="142">
        <v>0</v>
      </c>
      <c r="CC40" s="142">
        <v>0</v>
      </c>
      <c r="CD40" s="142">
        <v>0</v>
      </c>
      <c r="CE40" s="142">
        <v>0</v>
      </c>
      <c r="CF40" s="142">
        <v>0</v>
      </c>
      <c r="CG40" s="152"/>
      <c r="CH40" s="142">
        <v>0</v>
      </c>
      <c r="CI40" s="142">
        <v>0</v>
      </c>
      <c r="CJ40" s="142">
        <v>1</v>
      </c>
      <c r="CK40" s="152"/>
      <c r="CL40" s="142">
        <v>0</v>
      </c>
      <c r="CM40" s="142">
        <v>0</v>
      </c>
      <c r="CN40" s="142">
        <v>0</v>
      </c>
    </row>
    <row r="41" spans="1:92" ht="15.75" x14ac:dyDescent="0.25">
      <c r="A41" s="141" t="s">
        <v>293</v>
      </c>
      <c r="B41" s="139">
        <f t="shared" si="8"/>
        <v>2</v>
      </c>
      <c r="C41" s="142">
        <v>0</v>
      </c>
      <c r="D41" s="142">
        <v>0</v>
      </c>
      <c r="E41" s="142">
        <v>0</v>
      </c>
      <c r="F41" s="142">
        <v>0</v>
      </c>
      <c r="G41" s="142">
        <v>0</v>
      </c>
      <c r="H41" s="142">
        <v>0</v>
      </c>
      <c r="I41" s="142">
        <v>0</v>
      </c>
      <c r="J41" s="152"/>
      <c r="K41" s="142">
        <v>0</v>
      </c>
      <c r="L41" s="152"/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52"/>
      <c r="T41" s="142">
        <v>0</v>
      </c>
      <c r="U41" s="142">
        <v>0</v>
      </c>
      <c r="V41" s="142">
        <v>0</v>
      </c>
      <c r="W41" s="142">
        <v>0</v>
      </c>
      <c r="X41" s="142">
        <v>0</v>
      </c>
      <c r="Y41" s="152"/>
      <c r="Z41" s="142">
        <v>0</v>
      </c>
      <c r="AA41" s="142">
        <v>0</v>
      </c>
      <c r="AB41" s="142">
        <v>1</v>
      </c>
      <c r="AC41" s="142">
        <v>0</v>
      </c>
      <c r="AD41" s="142">
        <v>0</v>
      </c>
      <c r="AE41" s="152"/>
      <c r="AF41" s="142">
        <v>1</v>
      </c>
      <c r="AG41" s="142">
        <v>0</v>
      </c>
      <c r="AH41" s="142">
        <v>0</v>
      </c>
      <c r="AI41" s="142">
        <v>0</v>
      </c>
      <c r="AJ41" s="142">
        <v>0</v>
      </c>
      <c r="AK41" s="142">
        <v>0</v>
      </c>
      <c r="AL41" s="152"/>
      <c r="AM41" s="142">
        <v>0</v>
      </c>
      <c r="AN41" s="142">
        <v>0</v>
      </c>
      <c r="AO41" s="142">
        <v>0</v>
      </c>
      <c r="AP41" s="142">
        <v>0</v>
      </c>
      <c r="AQ41" s="142">
        <v>0</v>
      </c>
      <c r="AR41" s="142">
        <v>0</v>
      </c>
      <c r="AS41" s="142">
        <v>0</v>
      </c>
      <c r="AT41" s="152"/>
      <c r="AU41" s="142">
        <v>0</v>
      </c>
      <c r="AV41" s="142">
        <v>0</v>
      </c>
      <c r="AW41" s="142">
        <v>0</v>
      </c>
      <c r="AX41" s="142">
        <v>0</v>
      </c>
      <c r="AY41" s="142">
        <v>0</v>
      </c>
      <c r="AZ41" s="142">
        <v>0</v>
      </c>
      <c r="BA41" s="152"/>
      <c r="BB41" s="142">
        <v>0</v>
      </c>
      <c r="BC41" s="142">
        <v>0</v>
      </c>
      <c r="BD41" s="142">
        <v>0</v>
      </c>
      <c r="BE41" s="142">
        <v>0</v>
      </c>
      <c r="BF41" s="142">
        <v>0</v>
      </c>
      <c r="BG41" s="142">
        <v>0</v>
      </c>
      <c r="BH41" s="152"/>
      <c r="BI41" s="142">
        <v>0</v>
      </c>
      <c r="BJ41" s="142">
        <v>0</v>
      </c>
      <c r="BK41" s="142">
        <v>0</v>
      </c>
      <c r="BL41" s="142">
        <v>0</v>
      </c>
      <c r="BM41" s="142">
        <v>0</v>
      </c>
      <c r="BN41" s="142">
        <v>0</v>
      </c>
      <c r="BO41" s="152"/>
      <c r="BP41" s="142">
        <v>0</v>
      </c>
      <c r="BQ41" s="142">
        <v>0</v>
      </c>
      <c r="BR41" s="142">
        <v>0</v>
      </c>
      <c r="BS41" s="142">
        <v>0</v>
      </c>
      <c r="BT41" s="142">
        <v>0</v>
      </c>
      <c r="BU41" s="142">
        <v>0</v>
      </c>
      <c r="BV41" s="142">
        <v>0</v>
      </c>
      <c r="BW41" s="142">
        <v>0</v>
      </c>
      <c r="BX41" s="152"/>
      <c r="BY41" s="142">
        <v>0</v>
      </c>
      <c r="BZ41" s="142">
        <v>0</v>
      </c>
      <c r="CA41" s="152"/>
      <c r="CB41" s="142">
        <v>0</v>
      </c>
      <c r="CC41" s="142">
        <v>0</v>
      </c>
      <c r="CD41" s="142">
        <v>0</v>
      </c>
      <c r="CE41" s="142">
        <v>0</v>
      </c>
      <c r="CF41" s="142">
        <v>0</v>
      </c>
      <c r="CG41" s="152"/>
      <c r="CH41" s="142">
        <v>0</v>
      </c>
      <c r="CI41" s="142">
        <v>0</v>
      </c>
      <c r="CJ41" s="142">
        <v>0</v>
      </c>
      <c r="CK41" s="152"/>
      <c r="CL41" s="142">
        <v>0</v>
      </c>
      <c r="CM41" s="142">
        <v>0</v>
      </c>
      <c r="CN41" s="142">
        <v>0</v>
      </c>
    </row>
    <row r="42" spans="1:92" ht="15.75" x14ac:dyDescent="0.25">
      <c r="A42" s="141" t="s">
        <v>294</v>
      </c>
      <c r="B42" s="139">
        <f t="shared" si="8"/>
        <v>0</v>
      </c>
      <c r="C42" s="142">
        <v>0</v>
      </c>
      <c r="D42" s="142">
        <v>0</v>
      </c>
      <c r="E42" s="142">
        <v>0</v>
      </c>
      <c r="F42" s="142">
        <v>0</v>
      </c>
      <c r="G42" s="142">
        <v>0</v>
      </c>
      <c r="H42" s="142">
        <v>0</v>
      </c>
      <c r="I42" s="142">
        <v>0</v>
      </c>
      <c r="J42" s="152"/>
      <c r="K42" s="142">
        <v>0</v>
      </c>
      <c r="L42" s="152"/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2">
        <v>0</v>
      </c>
      <c r="S42" s="152"/>
      <c r="T42" s="142">
        <v>0</v>
      </c>
      <c r="U42" s="142">
        <v>0</v>
      </c>
      <c r="V42" s="142">
        <v>0</v>
      </c>
      <c r="W42" s="142">
        <v>0</v>
      </c>
      <c r="X42" s="142">
        <v>0</v>
      </c>
      <c r="Y42" s="152"/>
      <c r="Z42" s="142">
        <v>0</v>
      </c>
      <c r="AA42" s="142">
        <v>0</v>
      </c>
      <c r="AB42" s="142">
        <v>0</v>
      </c>
      <c r="AC42" s="142">
        <v>0</v>
      </c>
      <c r="AD42" s="142">
        <v>0</v>
      </c>
      <c r="AE42" s="152"/>
      <c r="AF42" s="142">
        <v>0</v>
      </c>
      <c r="AG42" s="142">
        <v>0</v>
      </c>
      <c r="AH42" s="142">
        <v>0</v>
      </c>
      <c r="AI42" s="142">
        <v>0</v>
      </c>
      <c r="AJ42" s="142">
        <v>0</v>
      </c>
      <c r="AK42" s="142">
        <v>0</v>
      </c>
      <c r="AL42" s="152"/>
      <c r="AM42" s="142">
        <v>0</v>
      </c>
      <c r="AN42" s="142">
        <v>0</v>
      </c>
      <c r="AO42" s="142">
        <v>0</v>
      </c>
      <c r="AP42" s="142">
        <v>0</v>
      </c>
      <c r="AQ42" s="142">
        <v>0</v>
      </c>
      <c r="AR42" s="142">
        <v>0</v>
      </c>
      <c r="AS42" s="142">
        <v>0</v>
      </c>
      <c r="AT42" s="152"/>
      <c r="AU42" s="142">
        <v>0</v>
      </c>
      <c r="AV42" s="142">
        <v>0</v>
      </c>
      <c r="AW42" s="142">
        <v>0</v>
      </c>
      <c r="AX42" s="142">
        <v>0</v>
      </c>
      <c r="AY42" s="142">
        <v>0</v>
      </c>
      <c r="AZ42" s="142">
        <v>0</v>
      </c>
      <c r="BA42" s="152"/>
      <c r="BB42" s="142">
        <v>0</v>
      </c>
      <c r="BC42" s="142">
        <v>0</v>
      </c>
      <c r="BD42" s="142">
        <v>0</v>
      </c>
      <c r="BE42" s="142">
        <v>0</v>
      </c>
      <c r="BF42" s="142">
        <v>0</v>
      </c>
      <c r="BG42" s="142">
        <v>0</v>
      </c>
      <c r="BH42" s="152"/>
      <c r="BI42" s="142">
        <v>0</v>
      </c>
      <c r="BJ42" s="142">
        <v>0</v>
      </c>
      <c r="BK42" s="142">
        <v>0</v>
      </c>
      <c r="BL42" s="142">
        <v>0</v>
      </c>
      <c r="BM42" s="142">
        <v>0</v>
      </c>
      <c r="BN42" s="142">
        <v>0</v>
      </c>
      <c r="BO42" s="152"/>
      <c r="BP42" s="142">
        <v>0</v>
      </c>
      <c r="BQ42" s="142">
        <v>0</v>
      </c>
      <c r="BR42" s="142">
        <v>0</v>
      </c>
      <c r="BS42" s="142">
        <v>0</v>
      </c>
      <c r="BT42" s="142">
        <v>0</v>
      </c>
      <c r="BU42" s="142">
        <v>0</v>
      </c>
      <c r="BV42" s="142">
        <v>0</v>
      </c>
      <c r="BW42" s="142">
        <v>0</v>
      </c>
      <c r="BX42" s="152"/>
      <c r="BY42" s="142">
        <v>0</v>
      </c>
      <c r="BZ42" s="142">
        <v>0</v>
      </c>
      <c r="CA42" s="152"/>
      <c r="CB42" s="142">
        <v>0</v>
      </c>
      <c r="CC42" s="142">
        <v>0</v>
      </c>
      <c r="CD42" s="142">
        <v>0</v>
      </c>
      <c r="CE42" s="142">
        <v>0</v>
      </c>
      <c r="CF42" s="142">
        <v>0</v>
      </c>
      <c r="CG42" s="152"/>
      <c r="CH42" s="142">
        <v>0</v>
      </c>
      <c r="CI42" s="142">
        <v>0</v>
      </c>
      <c r="CJ42" s="142">
        <v>0</v>
      </c>
      <c r="CK42" s="152"/>
      <c r="CL42" s="142">
        <v>0</v>
      </c>
      <c r="CM42" s="142">
        <v>0</v>
      </c>
      <c r="CN42" s="142">
        <v>0</v>
      </c>
    </row>
    <row r="43" spans="1:92" ht="15.75" x14ac:dyDescent="0.25">
      <c r="A43" s="141" t="s">
        <v>295</v>
      </c>
      <c r="B43" s="139">
        <f t="shared" si="8"/>
        <v>48</v>
      </c>
      <c r="C43" s="142">
        <v>2</v>
      </c>
      <c r="D43" s="142">
        <v>7</v>
      </c>
      <c r="E43" s="142">
        <v>0</v>
      </c>
      <c r="F43" s="142">
        <v>5</v>
      </c>
      <c r="G43" s="142">
        <v>0</v>
      </c>
      <c r="H43" s="142">
        <v>0</v>
      </c>
      <c r="I43" s="142">
        <v>0</v>
      </c>
      <c r="J43" s="152"/>
      <c r="K43" s="142">
        <v>0</v>
      </c>
      <c r="L43" s="152"/>
      <c r="M43" s="142">
        <v>0</v>
      </c>
      <c r="N43" s="142">
        <v>0</v>
      </c>
      <c r="O43" s="142">
        <v>0</v>
      </c>
      <c r="P43" s="142">
        <v>1</v>
      </c>
      <c r="Q43" s="142">
        <v>0</v>
      </c>
      <c r="R43" s="142">
        <v>0</v>
      </c>
      <c r="S43" s="152"/>
      <c r="T43" s="142">
        <v>0</v>
      </c>
      <c r="U43" s="142">
        <v>0</v>
      </c>
      <c r="V43" s="142">
        <v>1</v>
      </c>
      <c r="W43" s="142">
        <v>0</v>
      </c>
      <c r="X43" s="142">
        <v>1</v>
      </c>
      <c r="Y43" s="152"/>
      <c r="Z43" s="142">
        <v>0</v>
      </c>
      <c r="AA43" s="142">
        <v>0</v>
      </c>
      <c r="AB43" s="142">
        <v>0</v>
      </c>
      <c r="AC43" s="142">
        <v>0</v>
      </c>
      <c r="AD43" s="142">
        <v>0</v>
      </c>
      <c r="AE43" s="152"/>
      <c r="AF43" s="142">
        <v>0</v>
      </c>
      <c r="AG43" s="142">
        <v>0</v>
      </c>
      <c r="AH43" s="142">
        <v>0</v>
      </c>
      <c r="AI43" s="142">
        <v>0</v>
      </c>
      <c r="AJ43" s="142">
        <v>0</v>
      </c>
      <c r="AK43" s="142">
        <v>0</v>
      </c>
      <c r="AL43" s="152"/>
      <c r="AM43" s="142">
        <v>0</v>
      </c>
      <c r="AN43" s="142">
        <v>0</v>
      </c>
      <c r="AO43" s="142">
        <v>1</v>
      </c>
      <c r="AP43" s="142">
        <v>0</v>
      </c>
      <c r="AQ43" s="142">
        <v>8</v>
      </c>
      <c r="AR43" s="142">
        <v>0</v>
      </c>
      <c r="AS43" s="142">
        <v>0</v>
      </c>
      <c r="AT43" s="152"/>
      <c r="AU43" s="142">
        <v>0</v>
      </c>
      <c r="AV43" s="142">
        <v>1</v>
      </c>
      <c r="AW43" s="142">
        <v>0</v>
      </c>
      <c r="AX43" s="142">
        <v>1</v>
      </c>
      <c r="AY43" s="142">
        <v>3</v>
      </c>
      <c r="AZ43" s="142">
        <v>0</v>
      </c>
      <c r="BA43" s="152"/>
      <c r="BB43" s="142">
        <v>0</v>
      </c>
      <c r="BC43" s="142">
        <v>0</v>
      </c>
      <c r="BD43" s="142">
        <v>0</v>
      </c>
      <c r="BE43" s="142">
        <v>0</v>
      </c>
      <c r="BF43" s="142">
        <v>0</v>
      </c>
      <c r="BG43" s="142">
        <v>0</v>
      </c>
      <c r="BH43" s="152"/>
      <c r="BI43" s="142">
        <v>2</v>
      </c>
      <c r="BJ43" s="142">
        <v>0</v>
      </c>
      <c r="BK43" s="142">
        <v>0</v>
      </c>
      <c r="BL43" s="142">
        <v>0</v>
      </c>
      <c r="BM43" s="142">
        <v>0</v>
      </c>
      <c r="BN43" s="142">
        <v>0</v>
      </c>
      <c r="BO43" s="152"/>
      <c r="BP43" s="142">
        <v>9</v>
      </c>
      <c r="BQ43" s="142">
        <v>3</v>
      </c>
      <c r="BR43" s="142">
        <v>0</v>
      </c>
      <c r="BS43" s="142">
        <v>0</v>
      </c>
      <c r="BT43" s="142">
        <v>0</v>
      </c>
      <c r="BU43" s="142">
        <v>0</v>
      </c>
      <c r="BV43" s="142">
        <v>2</v>
      </c>
      <c r="BW43" s="142">
        <v>0</v>
      </c>
      <c r="BX43" s="152"/>
      <c r="BY43" s="142">
        <v>0</v>
      </c>
      <c r="BZ43" s="142">
        <v>0</v>
      </c>
      <c r="CA43" s="152"/>
      <c r="CB43" s="142">
        <v>1</v>
      </c>
      <c r="CC43" s="142">
        <v>0</v>
      </c>
      <c r="CD43" s="142">
        <v>0</v>
      </c>
      <c r="CE43" s="142">
        <v>0</v>
      </c>
      <c r="CF43" s="142">
        <v>0</v>
      </c>
      <c r="CG43" s="152"/>
      <c r="CH43" s="142">
        <v>0</v>
      </c>
      <c r="CI43" s="142">
        <v>0</v>
      </c>
      <c r="CJ43" s="142">
        <v>0</v>
      </c>
      <c r="CK43" s="152"/>
      <c r="CL43" s="142">
        <v>0</v>
      </c>
      <c r="CM43" s="142">
        <v>0</v>
      </c>
      <c r="CN43" s="142">
        <v>0</v>
      </c>
    </row>
    <row r="44" spans="1:92" ht="15.75" x14ac:dyDescent="0.25">
      <c r="A44" s="154" t="s">
        <v>296</v>
      </c>
      <c r="B44" s="139">
        <f t="shared" si="8"/>
        <v>2</v>
      </c>
      <c r="C44" s="142">
        <v>0</v>
      </c>
      <c r="D44" s="142">
        <v>0</v>
      </c>
      <c r="E44" s="142">
        <v>0</v>
      </c>
      <c r="F44" s="142">
        <v>0</v>
      </c>
      <c r="G44" s="142">
        <v>0</v>
      </c>
      <c r="H44" s="142">
        <v>0</v>
      </c>
      <c r="I44" s="142">
        <v>0</v>
      </c>
      <c r="J44" s="152"/>
      <c r="K44" s="142">
        <v>0</v>
      </c>
      <c r="L44" s="152"/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52"/>
      <c r="T44" s="142">
        <v>0</v>
      </c>
      <c r="U44" s="142">
        <v>0</v>
      </c>
      <c r="V44" s="142">
        <v>0</v>
      </c>
      <c r="W44" s="142">
        <v>0</v>
      </c>
      <c r="X44" s="142">
        <v>0</v>
      </c>
      <c r="Y44" s="152"/>
      <c r="Z44" s="142">
        <v>0</v>
      </c>
      <c r="AA44" s="142">
        <v>0</v>
      </c>
      <c r="AB44" s="142">
        <v>0</v>
      </c>
      <c r="AC44" s="142">
        <v>0</v>
      </c>
      <c r="AD44" s="142">
        <v>0</v>
      </c>
      <c r="AE44" s="152"/>
      <c r="AF44" s="142">
        <v>1</v>
      </c>
      <c r="AG44" s="142">
        <v>0</v>
      </c>
      <c r="AH44" s="142">
        <v>0</v>
      </c>
      <c r="AI44" s="142">
        <v>0</v>
      </c>
      <c r="AJ44" s="142">
        <v>0</v>
      </c>
      <c r="AK44" s="142">
        <v>0</v>
      </c>
      <c r="AL44" s="152"/>
      <c r="AM44" s="142">
        <v>0</v>
      </c>
      <c r="AN44" s="142">
        <v>0</v>
      </c>
      <c r="AO44" s="142">
        <v>0</v>
      </c>
      <c r="AP44" s="142">
        <v>0</v>
      </c>
      <c r="AQ44" s="142">
        <v>0</v>
      </c>
      <c r="AR44" s="142">
        <v>0</v>
      </c>
      <c r="AS44" s="142">
        <v>1</v>
      </c>
      <c r="AT44" s="152"/>
      <c r="AU44" s="142">
        <v>0</v>
      </c>
      <c r="AV44" s="142">
        <v>0</v>
      </c>
      <c r="AW44" s="142">
        <v>0</v>
      </c>
      <c r="AX44" s="142">
        <v>0</v>
      </c>
      <c r="AY44" s="142">
        <v>0</v>
      </c>
      <c r="AZ44" s="142">
        <v>0</v>
      </c>
      <c r="BA44" s="152"/>
      <c r="BB44" s="142">
        <v>0</v>
      </c>
      <c r="BC44" s="142">
        <v>0</v>
      </c>
      <c r="BD44" s="142">
        <v>0</v>
      </c>
      <c r="BE44" s="142">
        <v>0</v>
      </c>
      <c r="BF44" s="142">
        <v>0</v>
      </c>
      <c r="BG44" s="142">
        <v>0</v>
      </c>
      <c r="BH44" s="152"/>
      <c r="BI44" s="142">
        <v>0</v>
      </c>
      <c r="BJ44" s="142">
        <v>0</v>
      </c>
      <c r="BK44" s="142">
        <v>0</v>
      </c>
      <c r="BL44" s="142">
        <v>0</v>
      </c>
      <c r="BM44" s="142">
        <v>0</v>
      </c>
      <c r="BN44" s="142">
        <v>0</v>
      </c>
      <c r="BO44" s="152"/>
      <c r="BP44" s="142">
        <v>0</v>
      </c>
      <c r="BQ44" s="142">
        <v>0</v>
      </c>
      <c r="BR44" s="142">
        <v>0</v>
      </c>
      <c r="BS44" s="142">
        <v>0</v>
      </c>
      <c r="BT44" s="142">
        <v>0</v>
      </c>
      <c r="BU44" s="142">
        <v>0</v>
      </c>
      <c r="BV44" s="142">
        <v>0</v>
      </c>
      <c r="BW44" s="142">
        <v>0</v>
      </c>
      <c r="BX44" s="152"/>
      <c r="BY44" s="142">
        <v>0</v>
      </c>
      <c r="BZ44" s="142">
        <v>0</v>
      </c>
      <c r="CA44" s="152"/>
      <c r="CB44" s="142">
        <v>0</v>
      </c>
      <c r="CC44" s="142">
        <v>0</v>
      </c>
      <c r="CD44" s="142">
        <v>0</v>
      </c>
      <c r="CE44" s="142">
        <v>0</v>
      </c>
      <c r="CF44" s="142">
        <v>0</v>
      </c>
      <c r="CG44" s="152"/>
      <c r="CH44" s="142">
        <v>0</v>
      </c>
      <c r="CI44" s="142">
        <v>0</v>
      </c>
      <c r="CJ44" s="142">
        <v>0</v>
      </c>
      <c r="CK44" s="152"/>
      <c r="CL44" s="142">
        <v>0</v>
      </c>
      <c r="CM44" s="142">
        <v>0</v>
      </c>
      <c r="CN44" s="142">
        <v>0</v>
      </c>
    </row>
    <row r="45" spans="1:92" ht="15.75" x14ac:dyDescent="0.25">
      <c r="A45" s="141" t="s">
        <v>297</v>
      </c>
      <c r="B45" s="139">
        <f t="shared" si="8"/>
        <v>4</v>
      </c>
      <c r="C45" s="142">
        <v>0</v>
      </c>
      <c r="D45" s="142">
        <v>0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52"/>
      <c r="K45" s="142">
        <v>1</v>
      </c>
      <c r="L45" s="152"/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52"/>
      <c r="T45" s="142">
        <v>0</v>
      </c>
      <c r="U45" s="142">
        <v>0</v>
      </c>
      <c r="V45" s="142">
        <v>0</v>
      </c>
      <c r="W45" s="142">
        <v>0</v>
      </c>
      <c r="X45" s="142">
        <v>0</v>
      </c>
      <c r="Y45" s="152"/>
      <c r="Z45" s="142">
        <v>0</v>
      </c>
      <c r="AA45" s="142">
        <v>0</v>
      </c>
      <c r="AB45" s="142">
        <v>0</v>
      </c>
      <c r="AC45" s="142">
        <v>0</v>
      </c>
      <c r="AD45" s="142">
        <v>0</v>
      </c>
      <c r="AE45" s="152"/>
      <c r="AF45" s="142">
        <v>0</v>
      </c>
      <c r="AG45" s="142">
        <v>1</v>
      </c>
      <c r="AH45" s="142">
        <v>0</v>
      </c>
      <c r="AI45" s="142">
        <v>0</v>
      </c>
      <c r="AJ45" s="142">
        <v>0</v>
      </c>
      <c r="AK45" s="142">
        <v>0</v>
      </c>
      <c r="AL45" s="152"/>
      <c r="AM45" s="142">
        <v>0</v>
      </c>
      <c r="AN45" s="142">
        <v>0</v>
      </c>
      <c r="AO45" s="142">
        <v>0</v>
      </c>
      <c r="AP45" s="142">
        <v>0</v>
      </c>
      <c r="AQ45" s="142">
        <v>0</v>
      </c>
      <c r="AR45" s="142">
        <v>0</v>
      </c>
      <c r="AS45" s="142">
        <v>1</v>
      </c>
      <c r="AT45" s="152"/>
      <c r="AU45" s="142">
        <v>0</v>
      </c>
      <c r="AV45" s="142">
        <v>0</v>
      </c>
      <c r="AW45" s="142">
        <v>0</v>
      </c>
      <c r="AX45" s="142">
        <v>0</v>
      </c>
      <c r="AY45" s="142">
        <v>0</v>
      </c>
      <c r="AZ45" s="142">
        <v>0</v>
      </c>
      <c r="BA45" s="152"/>
      <c r="BB45" s="142">
        <v>0</v>
      </c>
      <c r="BC45" s="142">
        <v>0</v>
      </c>
      <c r="BD45" s="142">
        <v>0</v>
      </c>
      <c r="BE45" s="142">
        <v>0</v>
      </c>
      <c r="BF45" s="142">
        <v>0</v>
      </c>
      <c r="BG45" s="142">
        <v>0</v>
      </c>
      <c r="BH45" s="152"/>
      <c r="BI45" s="142">
        <v>0</v>
      </c>
      <c r="BJ45" s="142">
        <v>0</v>
      </c>
      <c r="BK45" s="142">
        <v>0</v>
      </c>
      <c r="BL45" s="142">
        <v>0</v>
      </c>
      <c r="BM45" s="142">
        <v>0</v>
      </c>
      <c r="BN45" s="142">
        <v>0</v>
      </c>
      <c r="BO45" s="152"/>
      <c r="BP45" s="142">
        <v>0</v>
      </c>
      <c r="BQ45" s="142">
        <v>0</v>
      </c>
      <c r="BR45" s="142">
        <v>0</v>
      </c>
      <c r="BS45" s="142">
        <v>0</v>
      </c>
      <c r="BT45" s="142">
        <v>0</v>
      </c>
      <c r="BU45" s="142">
        <v>0</v>
      </c>
      <c r="BV45" s="142">
        <v>0</v>
      </c>
      <c r="BW45" s="142">
        <v>0</v>
      </c>
      <c r="BX45" s="152"/>
      <c r="BY45" s="142">
        <v>0</v>
      </c>
      <c r="BZ45" s="142">
        <v>0</v>
      </c>
      <c r="CA45" s="152"/>
      <c r="CB45" s="142">
        <v>1</v>
      </c>
      <c r="CC45" s="142">
        <v>0</v>
      </c>
      <c r="CD45" s="142">
        <v>0</v>
      </c>
      <c r="CE45" s="142">
        <v>0</v>
      </c>
      <c r="CF45" s="142">
        <v>0</v>
      </c>
      <c r="CG45" s="152"/>
      <c r="CH45" s="142">
        <v>0</v>
      </c>
      <c r="CI45" s="142">
        <v>0</v>
      </c>
      <c r="CJ45" s="142">
        <v>0</v>
      </c>
      <c r="CK45" s="152"/>
      <c r="CL45" s="142">
        <v>0</v>
      </c>
      <c r="CM45" s="142">
        <v>0</v>
      </c>
      <c r="CN45" s="142">
        <v>0</v>
      </c>
    </row>
    <row r="46" spans="1:92" ht="15.75" x14ac:dyDescent="0.25">
      <c r="A46" s="141" t="s">
        <v>298</v>
      </c>
      <c r="B46" s="139">
        <f t="shared" si="8"/>
        <v>3</v>
      </c>
      <c r="C46" s="142">
        <v>0</v>
      </c>
      <c r="D46" s="142">
        <v>0</v>
      </c>
      <c r="E46" s="142">
        <v>0</v>
      </c>
      <c r="F46" s="142">
        <v>0</v>
      </c>
      <c r="G46" s="142">
        <v>0</v>
      </c>
      <c r="H46" s="142">
        <v>0</v>
      </c>
      <c r="I46" s="142">
        <v>0</v>
      </c>
      <c r="J46" s="152"/>
      <c r="K46" s="142">
        <v>0</v>
      </c>
      <c r="L46" s="152"/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52"/>
      <c r="T46" s="142">
        <v>3</v>
      </c>
      <c r="U46" s="142">
        <v>0</v>
      </c>
      <c r="V46" s="142">
        <v>0</v>
      </c>
      <c r="W46" s="142">
        <v>0</v>
      </c>
      <c r="X46" s="142">
        <v>0</v>
      </c>
      <c r="Y46" s="152"/>
      <c r="Z46" s="142">
        <v>0</v>
      </c>
      <c r="AA46" s="142">
        <v>0</v>
      </c>
      <c r="AB46" s="142">
        <v>0</v>
      </c>
      <c r="AC46" s="142">
        <v>0</v>
      </c>
      <c r="AD46" s="142">
        <v>0</v>
      </c>
      <c r="AE46" s="152"/>
      <c r="AF46" s="142">
        <v>0</v>
      </c>
      <c r="AG46" s="142">
        <v>0</v>
      </c>
      <c r="AH46" s="142">
        <v>0</v>
      </c>
      <c r="AI46" s="142">
        <v>0</v>
      </c>
      <c r="AJ46" s="142">
        <v>0</v>
      </c>
      <c r="AK46" s="142">
        <v>0</v>
      </c>
      <c r="AL46" s="152"/>
      <c r="AM46" s="142">
        <v>0</v>
      </c>
      <c r="AN46" s="142">
        <v>0</v>
      </c>
      <c r="AO46" s="142">
        <v>0</v>
      </c>
      <c r="AP46" s="142">
        <v>0</v>
      </c>
      <c r="AQ46" s="142">
        <v>0</v>
      </c>
      <c r="AR46" s="142">
        <v>0</v>
      </c>
      <c r="AS46" s="142">
        <v>0</v>
      </c>
      <c r="AT46" s="152"/>
      <c r="AU46" s="142">
        <v>0</v>
      </c>
      <c r="AV46" s="142">
        <v>0</v>
      </c>
      <c r="AW46" s="142">
        <v>0</v>
      </c>
      <c r="AX46" s="142">
        <v>0</v>
      </c>
      <c r="AY46" s="142">
        <v>0</v>
      </c>
      <c r="AZ46" s="142">
        <v>0</v>
      </c>
      <c r="BA46" s="152"/>
      <c r="BB46" s="142">
        <v>0</v>
      </c>
      <c r="BC46" s="142">
        <v>0</v>
      </c>
      <c r="BD46" s="142">
        <v>0</v>
      </c>
      <c r="BE46" s="142">
        <v>0</v>
      </c>
      <c r="BF46" s="142">
        <v>0</v>
      </c>
      <c r="BG46" s="142">
        <v>0</v>
      </c>
      <c r="BH46" s="152"/>
      <c r="BI46" s="142">
        <v>0</v>
      </c>
      <c r="BJ46" s="142">
        <v>0</v>
      </c>
      <c r="BK46" s="142">
        <v>0</v>
      </c>
      <c r="BL46" s="142">
        <v>0</v>
      </c>
      <c r="BM46" s="142">
        <v>0</v>
      </c>
      <c r="BN46" s="142">
        <v>0</v>
      </c>
      <c r="BO46" s="152"/>
      <c r="BP46" s="142">
        <v>0</v>
      </c>
      <c r="BQ46" s="142">
        <v>0</v>
      </c>
      <c r="BR46" s="142">
        <v>0</v>
      </c>
      <c r="BS46" s="142">
        <v>0</v>
      </c>
      <c r="BT46" s="142">
        <v>0</v>
      </c>
      <c r="BU46" s="142">
        <v>0</v>
      </c>
      <c r="BV46" s="142">
        <v>0</v>
      </c>
      <c r="BW46" s="142">
        <v>0</v>
      </c>
      <c r="BX46" s="152"/>
      <c r="BY46" s="142">
        <v>0</v>
      </c>
      <c r="BZ46" s="142">
        <v>0</v>
      </c>
      <c r="CA46" s="152"/>
      <c r="CB46" s="142">
        <v>0</v>
      </c>
      <c r="CC46" s="142">
        <v>0</v>
      </c>
      <c r="CD46" s="142">
        <v>0</v>
      </c>
      <c r="CE46" s="142">
        <v>0</v>
      </c>
      <c r="CF46" s="142">
        <v>0</v>
      </c>
      <c r="CG46" s="152"/>
      <c r="CH46" s="142">
        <v>0</v>
      </c>
      <c r="CI46" s="142">
        <v>0</v>
      </c>
      <c r="CJ46" s="142">
        <v>0</v>
      </c>
      <c r="CK46" s="152"/>
      <c r="CL46" s="142">
        <v>0</v>
      </c>
      <c r="CM46" s="142">
        <v>0</v>
      </c>
      <c r="CN46" s="142">
        <v>0</v>
      </c>
    </row>
    <row r="47" spans="1:92" ht="15.75" x14ac:dyDescent="0.25">
      <c r="A47" s="141" t="s">
        <v>299</v>
      </c>
      <c r="B47" s="139">
        <f t="shared" si="8"/>
        <v>6</v>
      </c>
      <c r="C47" s="142">
        <v>1</v>
      </c>
      <c r="D47" s="142">
        <v>0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52"/>
      <c r="K47" s="142">
        <v>1</v>
      </c>
      <c r="L47" s="152"/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52"/>
      <c r="T47" s="142">
        <v>0</v>
      </c>
      <c r="U47" s="142">
        <v>0</v>
      </c>
      <c r="V47" s="142">
        <v>0</v>
      </c>
      <c r="W47" s="142">
        <v>0</v>
      </c>
      <c r="X47" s="142">
        <v>0</v>
      </c>
      <c r="Y47" s="152"/>
      <c r="Z47" s="142">
        <v>0</v>
      </c>
      <c r="AA47" s="142">
        <v>0</v>
      </c>
      <c r="AB47" s="142">
        <v>0</v>
      </c>
      <c r="AC47" s="142">
        <v>0</v>
      </c>
      <c r="AD47" s="142">
        <v>0</v>
      </c>
      <c r="AE47" s="152"/>
      <c r="AF47" s="142">
        <v>0</v>
      </c>
      <c r="AG47" s="142">
        <v>0</v>
      </c>
      <c r="AH47" s="142">
        <v>0</v>
      </c>
      <c r="AI47" s="142">
        <v>0</v>
      </c>
      <c r="AJ47" s="142">
        <v>0</v>
      </c>
      <c r="AK47" s="142">
        <v>0</v>
      </c>
      <c r="AL47" s="152"/>
      <c r="AM47" s="142">
        <v>1</v>
      </c>
      <c r="AN47" s="142">
        <v>0</v>
      </c>
      <c r="AO47" s="142">
        <v>0</v>
      </c>
      <c r="AP47" s="142">
        <v>0</v>
      </c>
      <c r="AQ47" s="142">
        <v>1</v>
      </c>
      <c r="AR47" s="142">
        <v>0</v>
      </c>
      <c r="AS47" s="142">
        <v>0</v>
      </c>
      <c r="AT47" s="152"/>
      <c r="AU47" s="142">
        <v>1</v>
      </c>
      <c r="AV47" s="142">
        <v>0</v>
      </c>
      <c r="AW47" s="142">
        <v>0</v>
      </c>
      <c r="AX47" s="142">
        <v>0</v>
      </c>
      <c r="AY47" s="142">
        <v>0</v>
      </c>
      <c r="AZ47" s="142">
        <v>0</v>
      </c>
      <c r="BA47" s="152"/>
      <c r="BB47" s="142">
        <v>0</v>
      </c>
      <c r="BC47" s="142">
        <v>0</v>
      </c>
      <c r="BD47" s="142">
        <v>0</v>
      </c>
      <c r="BE47" s="142">
        <v>0</v>
      </c>
      <c r="BF47" s="142">
        <v>0</v>
      </c>
      <c r="BG47" s="142">
        <v>0</v>
      </c>
      <c r="BH47" s="152"/>
      <c r="BI47" s="142">
        <v>0</v>
      </c>
      <c r="BJ47" s="142">
        <v>0</v>
      </c>
      <c r="BK47" s="142">
        <v>0</v>
      </c>
      <c r="BL47" s="142">
        <v>0</v>
      </c>
      <c r="BM47" s="142">
        <v>0</v>
      </c>
      <c r="BN47" s="142">
        <v>0</v>
      </c>
      <c r="BO47" s="152"/>
      <c r="BP47" s="142">
        <v>0</v>
      </c>
      <c r="BQ47" s="142">
        <v>0</v>
      </c>
      <c r="BR47" s="142">
        <v>0</v>
      </c>
      <c r="BS47" s="142">
        <v>0</v>
      </c>
      <c r="BT47" s="142">
        <v>0</v>
      </c>
      <c r="BU47" s="142">
        <v>0</v>
      </c>
      <c r="BV47" s="142">
        <v>0</v>
      </c>
      <c r="BW47" s="142">
        <v>0</v>
      </c>
      <c r="BX47" s="152"/>
      <c r="BY47" s="142">
        <v>0</v>
      </c>
      <c r="BZ47" s="142">
        <v>0</v>
      </c>
      <c r="CA47" s="152"/>
      <c r="CB47" s="142">
        <v>0</v>
      </c>
      <c r="CC47" s="142">
        <v>0</v>
      </c>
      <c r="CD47" s="142">
        <v>0</v>
      </c>
      <c r="CE47" s="142">
        <v>0</v>
      </c>
      <c r="CF47" s="142">
        <v>0</v>
      </c>
      <c r="CG47" s="152"/>
      <c r="CH47" s="142">
        <v>1</v>
      </c>
      <c r="CI47" s="142">
        <v>0</v>
      </c>
      <c r="CJ47" s="142">
        <v>0</v>
      </c>
      <c r="CK47" s="152"/>
      <c r="CL47" s="142">
        <v>0</v>
      </c>
      <c r="CM47" s="142">
        <v>0</v>
      </c>
      <c r="CN47" s="142">
        <v>0</v>
      </c>
    </row>
    <row r="48" spans="1:92" ht="15.75" x14ac:dyDescent="0.25">
      <c r="A48" s="141" t="s">
        <v>300</v>
      </c>
      <c r="B48" s="139">
        <f t="shared" ref="B48:B72" si="9">SUM(C48:CN48)</f>
        <v>162</v>
      </c>
      <c r="C48" s="142">
        <v>18</v>
      </c>
      <c r="D48" s="142">
        <v>1</v>
      </c>
      <c r="E48" s="142">
        <v>0</v>
      </c>
      <c r="F48" s="142">
        <v>5</v>
      </c>
      <c r="G48" s="142">
        <v>1</v>
      </c>
      <c r="H48" s="142">
        <v>0</v>
      </c>
      <c r="I48" s="142">
        <v>0</v>
      </c>
      <c r="J48" s="152"/>
      <c r="K48" s="142">
        <v>10</v>
      </c>
      <c r="L48" s="152"/>
      <c r="M48" s="142">
        <v>4</v>
      </c>
      <c r="N48" s="142">
        <v>4</v>
      </c>
      <c r="O48" s="142">
        <v>3</v>
      </c>
      <c r="P48" s="142">
        <v>0</v>
      </c>
      <c r="Q48" s="142">
        <v>2</v>
      </c>
      <c r="R48" s="142">
        <v>0</v>
      </c>
      <c r="S48" s="152"/>
      <c r="T48" s="142">
        <v>9</v>
      </c>
      <c r="U48" s="142">
        <v>1</v>
      </c>
      <c r="V48" s="142">
        <v>2</v>
      </c>
      <c r="W48" s="142">
        <v>0</v>
      </c>
      <c r="X48" s="142">
        <v>2</v>
      </c>
      <c r="Y48" s="152"/>
      <c r="Z48" s="142">
        <v>1</v>
      </c>
      <c r="AA48" s="142">
        <v>1</v>
      </c>
      <c r="AB48" s="142">
        <v>3</v>
      </c>
      <c r="AC48" s="142">
        <v>0</v>
      </c>
      <c r="AD48" s="142">
        <v>0</v>
      </c>
      <c r="AE48" s="152"/>
      <c r="AF48" s="142">
        <v>1</v>
      </c>
      <c r="AG48" s="142">
        <v>2</v>
      </c>
      <c r="AH48" s="142">
        <v>0</v>
      </c>
      <c r="AI48" s="142">
        <v>0</v>
      </c>
      <c r="AJ48" s="142">
        <v>0</v>
      </c>
      <c r="AK48" s="142">
        <v>3</v>
      </c>
      <c r="AL48" s="152"/>
      <c r="AM48" s="142">
        <v>1</v>
      </c>
      <c r="AN48" s="142">
        <v>5</v>
      </c>
      <c r="AO48" s="142">
        <v>2</v>
      </c>
      <c r="AP48" s="142">
        <v>0</v>
      </c>
      <c r="AQ48" s="142">
        <v>5</v>
      </c>
      <c r="AR48" s="142">
        <v>0</v>
      </c>
      <c r="AS48" s="142">
        <v>1</v>
      </c>
      <c r="AT48" s="152"/>
      <c r="AU48" s="142">
        <v>4</v>
      </c>
      <c r="AV48" s="142">
        <v>2</v>
      </c>
      <c r="AW48" s="142">
        <v>5</v>
      </c>
      <c r="AX48" s="142">
        <v>0</v>
      </c>
      <c r="AY48" s="142">
        <v>0</v>
      </c>
      <c r="AZ48" s="142">
        <v>7</v>
      </c>
      <c r="BA48" s="152"/>
      <c r="BB48" s="142">
        <v>4</v>
      </c>
      <c r="BC48" s="142">
        <v>2</v>
      </c>
      <c r="BD48" s="142">
        <v>0</v>
      </c>
      <c r="BE48" s="142">
        <v>4</v>
      </c>
      <c r="BF48" s="142">
        <v>1</v>
      </c>
      <c r="BG48" s="142">
        <v>0</v>
      </c>
      <c r="BH48" s="152"/>
      <c r="BI48" s="142">
        <v>2</v>
      </c>
      <c r="BJ48" s="142">
        <v>0</v>
      </c>
      <c r="BK48" s="142">
        <v>1</v>
      </c>
      <c r="BL48" s="142">
        <v>1</v>
      </c>
      <c r="BM48" s="142">
        <v>0</v>
      </c>
      <c r="BN48" s="142">
        <v>0</v>
      </c>
      <c r="BO48" s="152"/>
      <c r="BP48" s="142">
        <v>6</v>
      </c>
      <c r="BQ48" s="142">
        <v>4</v>
      </c>
      <c r="BR48" s="142">
        <v>1</v>
      </c>
      <c r="BS48" s="142">
        <v>0</v>
      </c>
      <c r="BT48" s="142">
        <v>3</v>
      </c>
      <c r="BU48" s="142">
        <v>1</v>
      </c>
      <c r="BV48" s="142">
        <v>2</v>
      </c>
      <c r="BW48" s="142">
        <v>1</v>
      </c>
      <c r="BX48" s="152"/>
      <c r="BY48" s="142">
        <v>0</v>
      </c>
      <c r="BZ48" s="142">
        <v>3</v>
      </c>
      <c r="CA48" s="152"/>
      <c r="CB48" s="142">
        <v>0</v>
      </c>
      <c r="CC48" s="142">
        <v>0</v>
      </c>
      <c r="CD48" s="142">
        <v>4</v>
      </c>
      <c r="CE48" s="142">
        <v>0</v>
      </c>
      <c r="CF48" s="142">
        <v>4</v>
      </c>
      <c r="CG48" s="152"/>
      <c r="CH48" s="142">
        <v>4</v>
      </c>
      <c r="CI48" s="142">
        <v>0</v>
      </c>
      <c r="CJ48" s="142">
        <v>2</v>
      </c>
      <c r="CK48" s="152"/>
      <c r="CL48" s="142">
        <v>2</v>
      </c>
      <c r="CM48" s="142">
        <v>3</v>
      </c>
      <c r="CN48" s="142">
        <v>2</v>
      </c>
    </row>
    <row r="49" spans="1:92" ht="15.75" x14ac:dyDescent="0.25">
      <c r="A49" s="141" t="s">
        <v>301</v>
      </c>
      <c r="B49" s="139">
        <f t="shared" si="9"/>
        <v>2</v>
      </c>
      <c r="C49" s="142">
        <v>0</v>
      </c>
      <c r="D49" s="142">
        <v>0</v>
      </c>
      <c r="E49" s="142">
        <v>0</v>
      </c>
      <c r="F49" s="142">
        <v>0</v>
      </c>
      <c r="G49" s="142">
        <v>0</v>
      </c>
      <c r="H49" s="142">
        <v>0</v>
      </c>
      <c r="I49" s="142">
        <v>0</v>
      </c>
      <c r="J49" s="152"/>
      <c r="K49" s="142">
        <v>0</v>
      </c>
      <c r="L49" s="152"/>
      <c r="M49" s="142">
        <v>0</v>
      </c>
      <c r="N49" s="142">
        <v>0</v>
      </c>
      <c r="O49" s="142">
        <v>0</v>
      </c>
      <c r="P49" s="142">
        <v>1</v>
      </c>
      <c r="Q49" s="142">
        <v>0</v>
      </c>
      <c r="R49" s="142">
        <v>0</v>
      </c>
      <c r="S49" s="152"/>
      <c r="T49" s="142">
        <v>0</v>
      </c>
      <c r="U49" s="142">
        <v>0</v>
      </c>
      <c r="V49" s="142">
        <v>0</v>
      </c>
      <c r="W49" s="142">
        <v>0</v>
      </c>
      <c r="X49" s="142">
        <v>0</v>
      </c>
      <c r="Y49" s="152"/>
      <c r="Z49" s="142">
        <v>0</v>
      </c>
      <c r="AA49" s="142">
        <v>0</v>
      </c>
      <c r="AB49" s="142">
        <v>0</v>
      </c>
      <c r="AC49" s="142">
        <v>0</v>
      </c>
      <c r="AD49" s="142">
        <v>0</v>
      </c>
      <c r="AE49" s="152"/>
      <c r="AF49" s="142">
        <v>0</v>
      </c>
      <c r="AG49" s="142">
        <v>0</v>
      </c>
      <c r="AH49" s="142">
        <v>0</v>
      </c>
      <c r="AI49" s="142">
        <v>0</v>
      </c>
      <c r="AJ49" s="142">
        <v>0</v>
      </c>
      <c r="AK49" s="142">
        <v>0</v>
      </c>
      <c r="AL49" s="152"/>
      <c r="AM49" s="142">
        <v>0</v>
      </c>
      <c r="AN49" s="142">
        <v>0</v>
      </c>
      <c r="AO49" s="142">
        <v>0</v>
      </c>
      <c r="AP49" s="142">
        <v>0</v>
      </c>
      <c r="AQ49" s="142">
        <v>0</v>
      </c>
      <c r="AR49" s="142">
        <v>0</v>
      </c>
      <c r="AS49" s="142">
        <v>0</v>
      </c>
      <c r="AT49" s="152"/>
      <c r="AU49" s="142">
        <v>0</v>
      </c>
      <c r="AV49" s="142">
        <v>0</v>
      </c>
      <c r="AW49" s="142">
        <v>0</v>
      </c>
      <c r="AX49" s="142">
        <v>0</v>
      </c>
      <c r="AY49" s="142">
        <v>0</v>
      </c>
      <c r="AZ49" s="142">
        <v>0</v>
      </c>
      <c r="BA49" s="152"/>
      <c r="BB49" s="142">
        <v>0</v>
      </c>
      <c r="BC49" s="142">
        <v>0</v>
      </c>
      <c r="BD49" s="142">
        <v>0</v>
      </c>
      <c r="BE49" s="142">
        <v>0</v>
      </c>
      <c r="BF49" s="142">
        <v>0</v>
      </c>
      <c r="BG49" s="142">
        <v>0</v>
      </c>
      <c r="BH49" s="152"/>
      <c r="BI49" s="142">
        <v>0</v>
      </c>
      <c r="BJ49" s="142">
        <v>0</v>
      </c>
      <c r="BK49" s="142">
        <v>0</v>
      </c>
      <c r="BL49" s="142">
        <v>1</v>
      </c>
      <c r="BM49" s="142">
        <v>0</v>
      </c>
      <c r="BN49" s="142">
        <v>0</v>
      </c>
      <c r="BO49" s="152"/>
      <c r="BP49" s="142">
        <v>0</v>
      </c>
      <c r="BQ49" s="142">
        <v>0</v>
      </c>
      <c r="BR49" s="142">
        <v>0</v>
      </c>
      <c r="BS49" s="142">
        <v>0</v>
      </c>
      <c r="BT49" s="142">
        <v>0</v>
      </c>
      <c r="BU49" s="142">
        <v>0</v>
      </c>
      <c r="BV49" s="142">
        <v>0</v>
      </c>
      <c r="BW49" s="142">
        <v>0</v>
      </c>
      <c r="BX49" s="152"/>
      <c r="BY49" s="142">
        <v>0</v>
      </c>
      <c r="BZ49" s="142">
        <v>0</v>
      </c>
      <c r="CA49" s="152"/>
      <c r="CB49" s="142">
        <v>0</v>
      </c>
      <c r="CC49" s="142">
        <v>0</v>
      </c>
      <c r="CD49" s="142">
        <v>0</v>
      </c>
      <c r="CE49" s="142">
        <v>0</v>
      </c>
      <c r="CF49" s="142">
        <v>0</v>
      </c>
      <c r="CG49" s="152"/>
      <c r="CH49" s="142">
        <v>0</v>
      </c>
      <c r="CI49" s="142">
        <v>0</v>
      </c>
      <c r="CJ49" s="142">
        <v>0</v>
      </c>
      <c r="CK49" s="152"/>
      <c r="CL49" s="142">
        <v>0</v>
      </c>
      <c r="CM49" s="142">
        <v>0</v>
      </c>
      <c r="CN49" s="142">
        <v>0</v>
      </c>
    </row>
    <row r="50" spans="1:92" ht="15.75" x14ac:dyDescent="0.25">
      <c r="A50" s="141" t="s">
        <v>302</v>
      </c>
      <c r="B50" s="139">
        <f t="shared" si="9"/>
        <v>3946</v>
      </c>
      <c r="C50" s="142">
        <v>474</v>
      </c>
      <c r="D50" s="142">
        <v>46</v>
      </c>
      <c r="E50" s="142">
        <v>84</v>
      </c>
      <c r="F50" s="142">
        <v>53</v>
      </c>
      <c r="G50" s="142">
        <v>14</v>
      </c>
      <c r="H50" s="142">
        <v>39</v>
      </c>
      <c r="I50" s="142">
        <v>0</v>
      </c>
      <c r="J50" s="152"/>
      <c r="K50" s="142">
        <v>120</v>
      </c>
      <c r="L50" s="152"/>
      <c r="M50" s="142">
        <v>134</v>
      </c>
      <c r="N50" s="142">
        <v>45</v>
      </c>
      <c r="O50" s="142">
        <v>39</v>
      </c>
      <c r="P50" s="142">
        <v>40</v>
      </c>
      <c r="Q50" s="142">
        <v>20</v>
      </c>
      <c r="R50" s="142">
        <v>8</v>
      </c>
      <c r="S50" s="152"/>
      <c r="T50" s="142">
        <v>371</v>
      </c>
      <c r="U50" s="142">
        <v>19</v>
      </c>
      <c r="V50" s="142">
        <v>27</v>
      </c>
      <c r="W50" s="142">
        <v>1</v>
      </c>
      <c r="X50" s="142">
        <v>8</v>
      </c>
      <c r="Y50" s="152"/>
      <c r="Z50" s="142">
        <v>12</v>
      </c>
      <c r="AA50" s="142">
        <v>14</v>
      </c>
      <c r="AB50" s="142">
        <v>9</v>
      </c>
      <c r="AC50" s="142">
        <v>15</v>
      </c>
      <c r="AD50" s="142">
        <v>11</v>
      </c>
      <c r="AE50" s="152"/>
      <c r="AF50" s="142">
        <v>39</v>
      </c>
      <c r="AG50" s="142">
        <v>22</v>
      </c>
      <c r="AH50" s="142">
        <v>3</v>
      </c>
      <c r="AI50" s="142">
        <v>1</v>
      </c>
      <c r="AJ50" s="142">
        <v>12</v>
      </c>
      <c r="AK50" s="142">
        <v>25</v>
      </c>
      <c r="AL50" s="152"/>
      <c r="AM50" s="142">
        <v>310</v>
      </c>
      <c r="AN50" s="142">
        <v>110</v>
      </c>
      <c r="AO50" s="142">
        <v>59</v>
      </c>
      <c r="AP50" s="142">
        <v>15</v>
      </c>
      <c r="AQ50" s="142">
        <v>46</v>
      </c>
      <c r="AR50" s="142">
        <v>21</v>
      </c>
      <c r="AS50" s="142">
        <v>25</v>
      </c>
      <c r="AT50" s="152"/>
      <c r="AU50" s="142">
        <v>224</v>
      </c>
      <c r="AV50" s="142">
        <v>20</v>
      </c>
      <c r="AW50" s="142">
        <v>36</v>
      </c>
      <c r="AX50" s="142">
        <v>1</v>
      </c>
      <c r="AY50" s="142">
        <v>60</v>
      </c>
      <c r="AZ50" s="142">
        <v>103</v>
      </c>
      <c r="BA50" s="152"/>
      <c r="BB50" s="142">
        <v>55</v>
      </c>
      <c r="BC50" s="142">
        <v>12</v>
      </c>
      <c r="BD50" s="142">
        <v>40</v>
      </c>
      <c r="BE50" s="142">
        <v>36</v>
      </c>
      <c r="BF50" s="142">
        <v>22</v>
      </c>
      <c r="BG50" s="142">
        <v>0</v>
      </c>
      <c r="BH50" s="152"/>
      <c r="BI50" s="142">
        <v>98</v>
      </c>
      <c r="BJ50" s="142">
        <v>0</v>
      </c>
      <c r="BK50" s="142">
        <v>20</v>
      </c>
      <c r="BL50" s="142">
        <v>4</v>
      </c>
      <c r="BM50" s="142">
        <v>4</v>
      </c>
      <c r="BN50" s="142">
        <v>2</v>
      </c>
      <c r="BO50" s="152"/>
      <c r="BP50" s="142">
        <v>191</v>
      </c>
      <c r="BQ50" s="142">
        <v>17</v>
      </c>
      <c r="BR50" s="142">
        <v>16</v>
      </c>
      <c r="BS50" s="142">
        <v>0</v>
      </c>
      <c r="BT50" s="142">
        <v>56</v>
      </c>
      <c r="BU50" s="142">
        <v>22</v>
      </c>
      <c r="BV50" s="142">
        <v>42</v>
      </c>
      <c r="BW50" s="142">
        <v>2</v>
      </c>
      <c r="BX50" s="152"/>
      <c r="BY50" s="142">
        <v>9</v>
      </c>
      <c r="BZ50" s="142">
        <v>20</v>
      </c>
      <c r="CA50" s="152"/>
      <c r="CB50" s="142">
        <v>51</v>
      </c>
      <c r="CC50" s="142">
        <v>0</v>
      </c>
      <c r="CD50" s="142">
        <v>11</v>
      </c>
      <c r="CE50" s="142">
        <v>10</v>
      </c>
      <c r="CF50" s="142">
        <v>22</v>
      </c>
      <c r="CG50" s="152"/>
      <c r="CH50" s="142">
        <v>231</v>
      </c>
      <c r="CI50" s="142">
        <v>35</v>
      </c>
      <c r="CJ50" s="142">
        <v>8</v>
      </c>
      <c r="CK50" s="152"/>
      <c r="CL50" s="142">
        <v>81</v>
      </c>
      <c r="CM50" s="142">
        <v>36</v>
      </c>
      <c r="CN50" s="142">
        <v>58</v>
      </c>
    </row>
    <row r="51" spans="1:92" ht="15.75" x14ac:dyDescent="0.25">
      <c r="A51" s="141" t="s">
        <v>303</v>
      </c>
      <c r="B51" s="139">
        <f t="shared" si="9"/>
        <v>3</v>
      </c>
      <c r="C51" s="142">
        <v>0</v>
      </c>
      <c r="D51" s="142">
        <v>0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52"/>
      <c r="K51" s="142">
        <v>0</v>
      </c>
      <c r="L51" s="152"/>
      <c r="M51" s="142">
        <v>1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52"/>
      <c r="T51" s="142">
        <v>0</v>
      </c>
      <c r="U51" s="142">
        <v>0</v>
      </c>
      <c r="V51" s="142">
        <v>0</v>
      </c>
      <c r="W51" s="142">
        <v>0</v>
      </c>
      <c r="X51" s="142">
        <v>0</v>
      </c>
      <c r="Y51" s="152"/>
      <c r="Z51" s="142">
        <v>1</v>
      </c>
      <c r="AA51" s="142">
        <v>0</v>
      </c>
      <c r="AB51" s="142">
        <v>0</v>
      </c>
      <c r="AC51" s="142">
        <v>0</v>
      </c>
      <c r="AD51" s="142">
        <v>0</v>
      </c>
      <c r="AE51" s="152"/>
      <c r="AF51" s="142">
        <v>0</v>
      </c>
      <c r="AG51" s="142">
        <v>0</v>
      </c>
      <c r="AH51" s="142">
        <v>0</v>
      </c>
      <c r="AI51" s="142">
        <v>0</v>
      </c>
      <c r="AJ51" s="142">
        <v>0</v>
      </c>
      <c r="AK51" s="142">
        <v>0</v>
      </c>
      <c r="AL51" s="152"/>
      <c r="AM51" s="142">
        <v>0</v>
      </c>
      <c r="AN51" s="142">
        <v>0</v>
      </c>
      <c r="AO51" s="142">
        <v>0</v>
      </c>
      <c r="AP51" s="142">
        <v>0</v>
      </c>
      <c r="AQ51" s="142">
        <v>0</v>
      </c>
      <c r="AR51" s="142">
        <v>0</v>
      </c>
      <c r="AS51" s="142">
        <v>0</v>
      </c>
      <c r="AT51" s="152"/>
      <c r="AU51" s="142">
        <v>0</v>
      </c>
      <c r="AV51" s="142">
        <v>0</v>
      </c>
      <c r="AW51" s="142">
        <v>0</v>
      </c>
      <c r="AX51" s="142">
        <v>0</v>
      </c>
      <c r="AY51" s="142">
        <v>0</v>
      </c>
      <c r="AZ51" s="142">
        <v>0</v>
      </c>
      <c r="BA51" s="152"/>
      <c r="BB51" s="142">
        <v>0</v>
      </c>
      <c r="BC51" s="142">
        <v>0</v>
      </c>
      <c r="BD51" s="142">
        <v>1</v>
      </c>
      <c r="BE51" s="142">
        <v>0</v>
      </c>
      <c r="BF51" s="142">
        <v>0</v>
      </c>
      <c r="BG51" s="142">
        <v>0</v>
      </c>
      <c r="BH51" s="152"/>
      <c r="BI51" s="142">
        <v>0</v>
      </c>
      <c r="BJ51" s="142">
        <v>0</v>
      </c>
      <c r="BK51" s="142">
        <v>0</v>
      </c>
      <c r="BL51" s="142">
        <v>0</v>
      </c>
      <c r="BM51" s="142">
        <v>0</v>
      </c>
      <c r="BN51" s="142">
        <v>0</v>
      </c>
      <c r="BO51" s="152"/>
      <c r="BP51" s="142">
        <v>0</v>
      </c>
      <c r="BQ51" s="142">
        <v>0</v>
      </c>
      <c r="BR51" s="142">
        <v>0</v>
      </c>
      <c r="BS51" s="142">
        <v>0</v>
      </c>
      <c r="BT51" s="142">
        <v>0</v>
      </c>
      <c r="BU51" s="142">
        <v>0</v>
      </c>
      <c r="BV51" s="142">
        <v>0</v>
      </c>
      <c r="BW51" s="142">
        <v>0</v>
      </c>
      <c r="BX51" s="152"/>
      <c r="BY51" s="142">
        <v>0</v>
      </c>
      <c r="BZ51" s="142">
        <v>0</v>
      </c>
      <c r="CA51" s="152"/>
      <c r="CB51" s="142">
        <v>0</v>
      </c>
      <c r="CC51" s="142">
        <v>0</v>
      </c>
      <c r="CD51" s="142">
        <v>0</v>
      </c>
      <c r="CE51" s="142">
        <v>0</v>
      </c>
      <c r="CF51" s="142">
        <v>0</v>
      </c>
      <c r="CG51" s="152"/>
      <c r="CH51" s="142">
        <v>0</v>
      </c>
      <c r="CI51" s="142">
        <v>0</v>
      </c>
      <c r="CJ51" s="142">
        <v>0</v>
      </c>
      <c r="CK51" s="152"/>
      <c r="CL51" s="142">
        <v>0</v>
      </c>
      <c r="CM51" s="142">
        <v>0</v>
      </c>
      <c r="CN51" s="142">
        <v>0</v>
      </c>
    </row>
    <row r="52" spans="1:92" ht="15.75" x14ac:dyDescent="0.25">
      <c r="A52" s="141" t="s">
        <v>304</v>
      </c>
      <c r="B52" s="139">
        <f t="shared" si="9"/>
        <v>2116</v>
      </c>
      <c r="C52" s="142">
        <v>214</v>
      </c>
      <c r="D52" s="142">
        <v>25</v>
      </c>
      <c r="E52" s="142">
        <v>56</v>
      </c>
      <c r="F52" s="142">
        <v>34</v>
      </c>
      <c r="G52" s="142">
        <v>11</v>
      </c>
      <c r="H52" s="142">
        <v>54</v>
      </c>
      <c r="I52" s="142">
        <v>1</v>
      </c>
      <c r="J52" s="152"/>
      <c r="K52" s="142">
        <v>125</v>
      </c>
      <c r="L52" s="152"/>
      <c r="M52" s="142">
        <v>73</v>
      </c>
      <c r="N52" s="142">
        <v>20</v>
      </c>
      <c r="O52" s="142">
        <v>27</v>
      </c>
      <c r="P52" s="142">
        <v>16</v>
      </c>
      <c r="Q52" s="142">
        <v>26</v>
      </c>
      <c r="R52" s="142">
        <v>4</v>
      </c>
      <c r="S52" s="152"/>
      <c r="T52" s="142">
        <v>74</v>
      </c>
      <c r="U52" s="142">
        <v>4</v>
      </c>
      <c r="V52" s="142">
        <v>11</v>
      </c>
      <c r="W52" s="142">
        <v>0</v>
      </c>
      <c r="X52" s="142">
        <v>5</v>
      </c>
      <c r="Y52" s="152"/>
      <c r="Z52" s="142">
        <v>7</v>
      </c>
      <c r="AA52" s="142">
        <v>10</v>
      </c>
      <c r="AB52" s="142">
        <v>1</v>
      </c>
      <c r="AC52" s="142">
        <v>7</v>
      </c>
      <c r="AD52" s="142">
        <v>18</v>
      </c>
      <c r="AE52" s="152"/>
      <c r="AF52" s="142">
        <v>37</v>
      </c>
      <c r="AG52" s="142">
        <v>2</v>
      </c>
      <c r="AH52" s="142">
        <v>1</v>
      </c>
      <c r="AI52" s="142">
        <v>5</v>
      </c>
      <c r="AJ52" s="142">
        <v>10</v>
      </c>
      <c r="AK52" s="142">
        <v>6</v>
      </c>
      <c r="AL52" s="152"/>
      <c r="AM52" s="142">
        <v>189</v>
      </c>
      <c r="AN52" s="142">
        <v>96</v>
      </c>
      <c r="AO52" s="142">
        <v>25</v>
      </c>
      <c r="AP52" s="142">
        <v>10</v>
      </c>
      <c r="AQ52" s="142">
        <v>49</v>
      </c>
      <c r="AR52" s="142">
        <v>3</v>
      </c>
      <c r="AS52" s="142">
        <v>17</v>
      </c>
      <c r="AT52" s="152"/>
      <c r="AU52" s="142">
        <v>119</v>
      </c>
      <c r="AV52" s="142">
        <v>19</v>
      </c>
      <c r="AW52" s="142">
        <v>32</v>
      </c>
      <c r="AX52" s="142">
        <v>10</v>
      </c>
      <c r="AY52" s="142">
        <v>30</v>
      </c>
      <c r="AZ52" s="142">
        <v>11</v>
      </c>
      <c r="BA52" s="152"/>
      <c r="BB52" s="142">
        <v>40</v>
      </c>
      <c r="BC52" s="142">
        <v>5</v>
      </c>
      <c r="BD52" s="142">
        <v>11</v>
      </c>
      <c r="BE52" s="142">
        <v>32</v>
      </c>
      <c r="BF52" s="142">
        <v>4</v>
      </c>
      <c r="BG52" s="142">
        <v>1</v>
      </c>
      <c r="BH52" s="152"/>
      <c r="BI52" s="142">
        <v>52</v>
      </c>
      <c r="BJ52" s="142">
        <v>0</v>
      </c>
      <c r="BK52" s="142">
        <v>5</v>
      </c>
      <c r="BL52" s="142">
        <v>4</v>
      </c>
      <c r="BM52" s="142">
        <v>4</v>
      </c>
      <c r="BN52" s="142">
        <v>7</v>
      </c>
      <c r="BO52" s="152"/>
      <c r="BP52" s="142">
        <v>31</v>
      </c>
      <c r="BQ52" s="142">
        <v>11</v>
      </c>
      <c r="BR52" s="142">
        <v>5</v>
      </c>
      <c r="BS52" s="142">
        <v>10</v>
      </c>
      <c r="BT52" s="142">
        <v>6</v>
      </c>
      <c r="BU52" s="142">
        <v>13</v>
      </c>
      <c r="BV52" s="142">
        <v>10</v>
      </c>
      <c r="BW52" s="142">
        <v>2</v>
      </c>
      <c r="BX52" s="152"/>
      <c r="BY52" s="142">
        <v>0</v>
      </c>
      <c r="BZ52" s="142">
        <v>41</v>
      </c>
      <c r="CA52" s="152"/>
      <c r="CB52" s="142">
        <v>18</v>
      </c>
      <c r="CC52" s="142">
        <v>0</v>
      </c>
      <c r="CD52" s="142">
        <v>22</v>
      </c>
      <c r="CE52" s="142">
        <v>0</v>
      </c>
      <c r="CF52" s="142">
        <v>25</v>
      </c>
      <c r="CG52" s="152"/>
      <c r="CH52" s="142">
        <v>153</v>
      </c>
      <c r="CI52" s="142">
        <v>13</v>
      </c>
      <c r="CJ52" s="142">
        <v>5</v>
      </c>
      <c r="CK52" s="152"/>
      <c r="CL52" s="142">
        <v>29</v>
      </c>
      <c r="CM52" s="142">
        <v>32</v>
      </c>
      <c r="CN52" s="142">
        <v>31</v>
      </c>
    </row>
    <row r="53" spans="1:92" ht="15.75" x14ac:dyDescent="0.25">
      <c r="A53" s="141" t="s">
        <v>305</v>
      </c>
      <c r="B53" s="139">
        <f t="shared" si="9"/>
        <v>33</v>
      </c>
      <c r="C53" s="142">
        <v>0</v>
      </c>
      <c r="D53" s="142">
        <v>0</v>
      </c>
      <c r="E53" s="142">
        <v>0</v>
      </c>
      <c r="F53" s="142">
        <v>0</v>
      </c>
      <c r="G53" s="142">
        <v>0</v>
      </c>
      <c r="H53" s="142">
        <v>0</v>
      </c>
      <c r="I53" s="142">
        <v>0</v>
      </c>
      <c r="J53" s="152"/>
      <c r="K53" s="142">
        <v>1</v>
      </c>
      <c r="L53" s="152"/>
      <c r="M53" s="142">
        <v>0</v>
      </c>
      <c r="N53" s="142">
        <v>0</v>
      </c>
      <c r="O53" s="142">
        <v>0</v>
      </c>
      <c r="P53" s="142">
        <v>2</v>
      </c>
      <c r="Q53" s="142">
        <v>0</v>
      </c>
      <c r="R53" s="142">
        <v>0</v>
      </c>
      <c r="S53" s="152"/>
      <c r="T53" s="142">
        <v>1</v>
      </c>
      <c r="U53" s="142">
        <v>0</v>
      </c>
      <c r="V53" s="142">
        <v>0</v>
      </c>
      <c r="W53" s="142">
        <v>0</v>
      </c>
      <c r="X53" s="142">
        <v>1</v>
      </c>
      <c r="Y53" s="152"/>
      <c r="Z53" s="142">
        <v>0</v>
      </c>
      <c r="AA53" s="142">
        <v>0</v>
      </c>
      <c r="AB53" s="142">
        <v>1</v>
      </c>
      <c r="AC53" s="142">
        <v>1</v>
      </c>
      <c r="AD53" s="142">
        <v>1</v>
      </c>
      <c r="AE53" s="152"/>
      <c r="AF53" s="142">
        <v>3</v>
      </c>
      <c r="AG53" s="142">
        <v>0</v>
      </c>
      <c r="AH53" s="142">
        <v>0</v>
      </c>
      <c r="AI53" s="142">
        <v>0</v>
      </c>
      <c r="AJ53" s="142">
        <v>0</v>
      </c>
      <c r="AK53" s="142">
        <v>0</v>
      </c>
      <c r="AL53" s="152"/>
      <c r="AM53" s="142">
        <v>2</v>
      </c>
      <c r="AN53" s="142">
        <v>1</v>
      </c>
      <c r="AO53" s="142">
        <v>1</v>
      </c>
      <c r="AP53" s="142">
        <v>2</v>
      </c>
      <c r="AQ53" s="142">
        <v>0</v>
      </c>
      <c r="AR53" s="142">
        <v>0</v>
      </c>
      <c r="AS53" s="142">
        <v>2</v>
      </c>
      <c r="AT53" s="152"/>
      <c r="AU53" s="142">
        <v>1</v>
      </c>
      <c r="AV53" s="142">
        <v>0</v>
      </c>
      <c r="AW53" s="142">
        <v>0</v>
      </c>
      <c r="AX53" s="142">
        <v>2</v>
      </c>
      <c r="AY53" s="142">
        <v>2</v>
      </c>
      <c r="AZ53" s="142">
        <v>0</v>
      </c>
      <c r="BA53" s="152"/>
      <c r="BB53" s="142">
        <v>0</v>
      </c>
      <c r="BC53" s="142">
        <v>0</v>
      </c>
      <c r="BD53" s="142">
        <v>0</v>
      </c>
      <c r="BE53" s="142">
        <v>0</v>
      </c>
      <c r="BF53" s="142">
        <v>0</v>
      </c>
      <c r="BG53" s="142">
        <v>0</v>
      </c>
      <c r="BH53" s="152"/>
      <c r="BI53" s="142">
        <v>3</v>
      </c>
      <c r="BJ53" s="142">
        <v>0</v>
      </c>
      <c r="BK53" s="142">
        <v>0</v>
      </c>
      <c r="BL53" s="142">
        <v>0</v>
      </c>
      <c r="BM53" s="142">
        <v>0</v>
      </c>
      <c r="BN53" s="142">
        <v>0</v>
      </c>
      <c r="BO53" s="152"/>
      <c r="BP53" s="142">
        <v>0</v>
      </c>
      <c r="BQ53" s="142">
        <v>1</v>
      </c>
      <c r="BR53" s="142">
        <v>0</v>
      </c>
      <c r="BS53" s="142">
        <v>0</v>
      </c>
      <c r="BT53" s="142">
        <v>0</v>
      </c>
      <c r="BU53" s="142">
        <v>0</v>
      </c>
      <c r="BV53" s="142">
        <v>0</v>
      </c>
      <c r="BW53" s="142">
        <v>0</v>
      </c>
      <c r="BX53" s="152"/>
      <c r="BY53" s="142">
        <v>0</v>
      </c>
      <c r="BZ53" s="142">
        <v>2</v>
      </c>
      <c r="CA53" s="152"/>
      <c r="CB53" s="142">
        <v>0</v>
      </c>
      <c r="CC53" s="142">
        <v>0</v>
      </c>
      <c r="CD53" s="142">
        <v>0</v>
      </c>
      <c r="CE53" s="142">
        <v>0</v>
      </c>
      <c r="CF53" s="142">
        <v>0</v>
      </c>
      <c r="CG53" s="152"/>
      <c r="CH53" s="142">
        <v>2</v>
      </c>
      <c r="CI53" s="142">
        <v>0</v>
      </c>
      <c r="CJ53" s="142">
        <v>0</v>
      </c>
      <c r="CK53" s="152"/>
      <c r="CL53" s="142">
        <v>0</v>
      </c>
      <c r="CM53" s="142">
        <v>1</v>
      </c>
      <c r="CN53" s="142">
        <v>0</v>
      </c>
    </row>
    <row r="54" spans="1:92" ht="15.75" x14ac:dyDescent="0.25">
      <c r="A54" s="141" t="s">
        <v>306</v>
      </c>
      <c r="B54" s="139">
        <f t="shared" si="9"/>
        <v>1</v>
      </c>
      <c r="C54" s="142">
        <v>0</v>
      </c>
      <c r="D54" s="142">
        <v>0</v>
      </c>
      <c r="E54" s="142">
        <v>0</v>
      </c>
      <c r="F54" s="142">
        <v>0</v>
      </c>
      <c r="G54" s="142">
        <v>0</v>
      </c>
      <c r="H54" s="142">
        <v>0</v>
      </c>
      <c r="I54" s="142">
        <v>0</v>
      </c>
      <c r="J54" s="152"/>
      <c r="K54" s="142">
        <v>0</v>
      </c>
      <c r="L54" s="152"/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0</v>
      </c>
      <c r="S54" s="152"/>
      <c r="T54" s="142">
        <v>0</v>
      </c>
      <c r="U54" s="142">
        <v>0</v>
      </c>
      <c r="V54" s="142">
        <v>0</v>
      </c>
      <c r="W54" s="142">
        <v>0</v>
      </c>
      <c r="X54" s="142">
        <v>0</v>
      </c>
      <c r="Y54" s="152"/>
      <c r="Z54" s="142">
        <v>0</v>
      </c>
      <c r="AA54" s="142">
        <v>0</v>
      </c>
      <c r="AB54" s="142">
        <v>0</v>
      </c>
      <c r="AC54" s="142">
        <v>0</v>
      </c>
      <c r="AD54" s="142">
        <v>0</v>
      </c>
      <c r="AE54" s="152"/>
      <c r="AF54" s="142">
        <v>0</v>
      </c>
      <c r="AG54" s="142">
        <v>0</v>
      </c>
      <c r="AH54" s="142">
        <v>0</v>
      </c>
      <c r="AI54" s="142">
        <v>0</v>
      </c>
      <c r="AJ54" s="142">
        <v>0</v>
      </c>
      <c r="AK54" s="142">
        <v>0</v>
      </c>
      <c r="AL54" s="152"/>
      <c r="AM54" s="142">
        <v>1</v>
      </c>
      <c r="AN54" s="142">
        <v>0</v>
      </c>
      <c r="AO54" s="142">
        <v>0</v>
      </c>
      <c r="AP54" s="142">
        <v>0</v>
      </c>
      <c r="AQ54" s="142">
        <v>0</v>
      </c>
      <c r="AR54" s="142">
        <v>0</v>
      </c>
      <c r="AS54" s="142">
        <v>0</v>
      </c>
      <c r="AT54" s="152"/>
      <c r="AU54" s="142">
        <v>0</v>
      </c>
      <c r="AV54" s="142">
        <v>0</v>
      </c>
      <c r="AW54" s="142">
        <v>0</v>
      </c>
      <c r="AX54" s="142">
        <v>0</v>
      </c>
      <c r="AY54" s="142">
        <v>0</v>
      </c>
      <c r="AZ54" s="142">
        <v>0</v>
      </c>
      <c r="BA54" s="152"/>
      <c r="BB54" s="142">
        <v>0</v>
      </c>
      <c r="BC54" s="142">
        <v>0</v>
      </c>
      <c r="BD54" s="142">
        <v>0</v>
      </c>
      <c r="BE54" s="142">
        <v>0</v>
      </c>
      <c r="BF54" s="142">
        <v>0</v>
      </c>
      <c r="BG54" s="142">
        <v>0</v>
      </c>
      <c r="BH54" s="152"/>
      <c r="BI54" s="142">
        <v>0</v>
      </c>
      <c r="BJ54" s="142">
        <v>0</v>
      </c>
      <c r="BK54" s="142">
        <v>0</v>
      </c>
      <c r="BL54" s="142">
        <v>0</v>
      </c>
      <c r="BM54" s="142">
        <v>0</v>
      </c>
      <c r="BN54" s="142">
        <v>0</v>
      </c>
      <c r="BO54" s="152"/>
      <c r="BP54" s="142">
        <v>0</v>
      </c>
      <c r="BQ54" s="142">
        <v>0</v>
      </c>
      <c r="BR54" s="142">
        <v>0</v>
      </c>
      <c r="BS54" s="142">
        <v>0</v>
      </c>
      <c r="BT54" s="142">
        <v>0</v>
      </c>
      <c r="BU54" s="142">
        <v>0</v>
      </c>
      <c r="BV54" s="142">
        <v>0</v>
      </c>
      <c r="BW54" s="142">
        <v>0</v>
      </c>
      <c r="BX54" s="152"/>
      <c r="BY54" s="142">
        <v>0</v>
      </c>
      <c r="BZ54" s="142">
        <v>0</v>
      </c>
      <c r="CA54" s="152"/>
      <c r="CB54" s="142">
        <v>0</v>
      </c>
      <c r="CC54" s="142">
        <v>0</v>
      </c>
      <c r="CD54" s="142">
        <v>0</v>
      </c>
      <c r="CE54" s="142">
        <v>0</v>
      </c>
      <c r="CF54" s="142">
        <v>0</v>
      </c>
      <c r="CG54" s="152"/>
      <c r="CH54" s="142">
        <v>0</v>
      </c>
      <c r="CI54" s="142">
        <v>0</v>
      </c>
      <c r="CJ54" s="142">
        <v>0</v>
      </c>
      <c r="CK54" s="152"/>
      <c r="CL54" s="142">
        <v>0</v>
      </c>
      <c r="CM54" s="142">
        <v>0</v>
      </c>
      <c r="CN54" s="142">
        <v>0</v>
      </c>
    </row>
    <row r="55" spans="1:92" ht="15.75" x14ac:dyDescent="0.25">
      <c r="A55" s="141" t="s">
        <v>307</v>
      </c>
      <c r="B55" s="139">
        <f t="shared" si="9"/>
        <v>63</v>
      </c>
      <c r="C55" s="142">
        <v>5</v>
      </c>
      <c r="D55" s="142">
        <v>1</v>
      </c>
      <c r="E55" s="142">
        <v>2</v>
      </c>
      <c r="F55" s="142">
        <v>1</v>
      </c>
      <c r="G55" s="142">
        <v>0</v>
      </c>
      <c r="H55" s="142">
        <v>1</v>
      </c>
      <c r="I55" s="142">
        <v>0</v>
      </c>
      <c r="J55" s="152"/>
      <c r="K55" s="142">
        <v>5</v>
      </c>
      <c r="L55" s="152"/>
      <c r="M55" s="142">
        <v>1</v>
      </c>
      <c r="N55" s="142">
        <v>0</v>
      </c>
      <c r="O55" s="142">
        <v>2</v>
      </c>
      <c r="P55" s="142">
        <v>0</v>
      </c>
      <c r="Q55" s="142">
        <v>1</v>
      </c>
      <c r="R55" s="142">
        <v>0</v>
      </c>
      <c r="S55" s="152"/>
      <c r="T55" s="142">
        <v>2</v>
      </c>
      <c r="U55" s="142">
        <v>0</v>
      </c>
      <c r="V55" s="142">
        <v>0</v>
      </c>
      <c r="W55" s="142">
        <v>0</v>
      </c>
      <c r="X55" s="142">
        <v>0</v>
      </c>
      <c r="Y55" s="152"/>
      <c r="Z55" s="142">
        <v>0</v>
      </c>
      <c r="AA55" s="142">
        <v>1</v>
      </c>
      <c r="AB55" s="142">
        <v>1</v>
      </c>
      <c r="AC55" s="142">
        <v>1</v>
      </c>
      <c r="AD55" s="142">
        <v>0</v>
      </c>
      <c r="AE55" s="152"/>
      <c r="AF55" s="142">
        <v>1</v>
      </c>
      <c r="AG55" s="142">
        <v>0</v>
      </c>
      <c r="AH55" s="142">
        <v>0</v>
      </c>
      <c r="AI55" s="142">
        <v>0</v>
      </c>
      <c r="AJ55" s="142">
        <v>2</v>
      </c>
      <c r="AK55" s="142">
        <v>1</v>
      </c>
      <c r="AL55" s="152"/>
      <c r="AM55" s="142">
        <v>5</v>
      </c>
      <c r="AN55" s="142">
        <v>3</v>
      </c>
      <c r="AO55" s="142">
        <v>0</v>
      </c>
      <c r="AP55" s="142">
        <v>0</v>
      </c>
      <c r="AQ55" s="142">
        <v>0</v>
      </c>
      <c r="AR55" s="142">
        <v>0</v>
      </c>
      <c r="AS55" s="142">
        <v>0</v>
      </c>
      <c r="AT55" s="152"/>
      <c r="AU55" s="142">
        <v>6</v>
      </c>
      <c r="AV55" s="142">
        <v>0</v>
      </c>
      <c r="AW55" s="142">
        <v>0</v>
      </c>
      <c r="AX55" s="142">
        <v>0</v>
      </c>
      <c r="AY55" s="142">
        <v>1</v>
      </c>
      <c r="AZ55" s="142">
        <v>2</v>
      </c>
      <c r="BA55" s="152"/>
      <c r="BB55" s="142">
        <v>1</v>
      </c>
      <c r="BC55" s="142">
        <v>0</v>
      </c>
      <c r="BD55" s="142">
        <v>0</v>
      </c>
      <c r="BE55" s="142">
        <v>2</v>
      </c>
      <c r="BF55" s="142">
        <v>0</v>
      </c>
      <c r="BG55" s="142">
        <v>0</v>
      </c>
      <c r="BH55" s="152"/>
      <c r="BI55" s="142">
        <v>1</v>
      </c>
      <c r="BJ55" s="142">
        <v>0</v>
      </c>
      <c r="BK55" s="142">
        <v>0</v>
      </c>
      <c r="BL55" s="142">
        <v>0</v>
      </c>
      <c r="BM55" s="142">
        <v>0</v>
      </c>
      <c r="BN55" s="142">
        <v>0</v>
      </c>
      <c r="BO55" s="152"/>
      <c r="BP55" s="142">
        <v>1</v>
      </c>
      <c r="BQ55" s="142">
        <v>1</v>
      </c>
      <c r="BR55" s="142">
        <v>0</v>
      </c>
      <c r="BS55" s="142">
        <v>0</v>
      </c>
      <c r="BT55" s="142">
        <v>0</v>
      </c>
      <c r="BU55" s="142">
        <v>2</v>
      </c>
      <c r="BV55" s="142">
        <v>2</v>
      </c>
      <c r="BW55" s="142">
        <v>0</v>
      </c>
      <c r="BX55" s="152"/>
      <c r="BY55" s="142">
        <v>0</v>
      </c>
      <c r="BZ55" s="142">
        <v>0</v>
      </c>
      <c r="CA55" s="152"/>
      <c r="CB55" s="142">
        <v>0</v>
      </c>
      <c r="CC55" s="142">
        <v>0</v>
      </c>
      <c r="CD55" s="142">
        <v>2</v>
      </c>
      <c r="CE55" s="142">
        <v>0</v>
      </c>
      <c r="CF55" s="142">
        <v>0</v>
      </c>
      <c r="CG55" s="152"/>
      <c r="CH55" s="142">
        <v>2</v>
      </c>
      <c r="CI55" s="142">
        <v>0</v>
      </c>
      <c r="CJ55" s="142">
        <v>1</v>
      </c>
      <c r="CK55" s="152"/>
      <c r="CL55" s="142">
        <v>2</v>
      </c>
      <c r="CM55" s="142">
        <v>0</v>
      </c>
      <c r="CN55" s="142">
        <v>1</v>
      </c>
    </row>
    <row r="56" spans="1:92" ht="15.75" x14ac:dyDescent="0.25">
      <c r="A56" s="141" t="s">
        <v>308</v>
      </c>
      <c r="B56" s="139">
        <f t="shared" si="9"/>
        <v>780</v>
      </c>
      <c r="C56" s="142">
        <v>500</v>
      </c>
      <c r="D56" s="142">
        <v>0</v>
      </c>
      <c r="E56" s="142">
        <v>5</v>
      </c>
      <c r="F56" s="142">
        <v>0</v>
      </c>
      <c r="G56" s="142">
        <v>0</v>
      </c>
      <c r="H56" s="142">
        <v>0</v>
      </c>
      <c r="I56" s="142">
        <v>0</v>
      </c>
      <c r="J56" s="152"/>
      <c r="K56" s="142">
        <v>2</v>
      </c>
      <c r="L56" s="152"/>
      <c r="M56" s="142">
        <v>7</v>
      </c>
      <c r="N56" s="142">
        <v>0</v>
      </c>
      <c r="O56" s="142">
        <v>0</v>
      </c>
      <c r="P56" s="142">
        <v>0</v>
      </c>
      <c r="Q56" s="142">
        <v>1</v>
      </c>
      <c r="R56" s="142">
        <v>0</v>
      </c>
      <c r="S56" s="152"/>
      <c r="T56" s="142">
        <v>244</v>
      </c>
      <c r="U56" s="142">
        <v>0</v>
      </c>
      <c r="V56" s="142">
        <v>0</v>
      </c>
      <c r="W56" s="142">
        <v>0</v>
      </c>
      <c r="X56" s="142">
        <v>0</v>
      </c>
      <c r="Y56" s="152"/>
      <c r="Z56" s="142">
        <v>0</v>
      </c>
      <c r="AA56" s="142">
        <v>0</v>
      </c>
      <c r="AB56" s="142">
        <v>0</v>
      </c>
      <c r="AC56" s="142">
        <v>3</v>
      </c>
      <c r="AD56" s="142">
        <v>0</v>
      </c>
      <c r="AE56" s="152"/>
      <c r="AF56" s="142">
        <v>0</v>
      </c>
      <c r="AG56" s="142">
        <v>0</v>
      </c>
      <c r="AH56" s="142">
        <v>0</v>
      </c>
      <c r="AI56" s="142">
        <v>0</v>
      </c>
      <c r="AJ56" s="142">
        <v>0</v>
      </c>
      <c r="AK56" s="142">
        <v>0</v>
      </c>
      <c r="AL56" s="152"/>
      <c r="AM56" s="142">
        <v>0</v>
      </c>
      <c r="AN56" s="142">
        <v>7</v>
      </c>
      <c r="AO56" s="142">
        <v>0</v>
      </c>
      <c r="AP56" s="142">
        <v>0</v>
      </c>
      <c r="AQ56" s="142">
        <v>1</v>
      </c>
      <c r="AR56" s="142">
        <v>0</v>
      </c>
      <c r="AS56" s="142">
        <v>0</v>
      </c>
      <c r="AT56" s="152"/>
      <c r="AU56" s="142">
        <v>2</v>
      </c>
      <c r="AV56" s="142">
        <v>0</v>
      </c>
      <c r="AW56" s="142">
        <v>0</v>
      </c>
      <c r="AX56" s="142">
        <v>0</v>
      </c>
      <c r="AY56" s="142">
        <v>1</v>
      </c>
      <c r="AZ56" s="142">
        <v>0</v>
      </c>
      <c r="BA56" s="152"/>
      <c r="BB56" s="142">
        <v>0</v>
      </c>
      <c r="BC56" s="142">
        <v>0</v>
      </c>
      <c r="BD56" s="142">
        <v>0</v>
      </c>
      <c r="BE56" s="142">
        <v>0</v>
      </c>
      <c r="BF56" s="142">
        <v>0</v>
      </c>
      <c r="BG56" s="142">
        <v>0</v>
      </c>
      <c r="BH56" s="152"/>
      <c r="BI56" s="142">
        <v>0</v>
      </c>
      <c r="BJ56" s="142">
        <v>0</v>
      </c>
      <c r="BK56" s="142">
        <v>0</v>
      </c>
      <c r="BL56" s="142">
        <v>0</v>
      </c>
      <c r="BM56" s="142">
        <v>0</v>
      </c>
      <c r="BN56" s="142">
        <v>0</v>
      </c>
      <c r="BO56" s="152"/>
      <c r="BP56" s="142">
        <v>0</v>
      </c>
      <c r="BQ56" s="142">
        <v>0</v>
      </c>
      <c r="BR56" s="142">
        <v>0</v>
      </c>
      <c r="BS56" s="142">
        <v>0</v>
      </c>
      <c r="BT56" s="142">
        <v>0</v>
      </c>
      <c r="BU56" s="142">
        <v>0</v>
      </c>
      <c r="BV56" s="142">
        <v>0</v>
      </c>
      <c r="BW56" s="142">
        <v>0</v>
      </c>
      <c r="BX56" s="152"/>
      <c r="BY56" s="142">
        <v>0</v>
      </c>
      <c r="BZ56" s="142">
        <v>0</v>
      </c>
      <c r="CA56" s="152"/>
      <c r="CB56" s="142">
        <v>0</v>
      </c>
      <c r="CC56" s="142">
        <v>0</v>
      </c>
      <c r="CD56" s="142">
        <v>1</v>
      </c>
      <c r="CE56" s="142">
        <v>0</v>
      </c>
      <c r="CF56" s="142">
        <v>1</v>
      </c>
      <c r="CG56" s="152"/>
      <c r="CH56" s="142">
        <v>2</v>
      </c>
      <c r="CI56" s="142">
        <v>0</v>
      </c>
      <c r="CJ56" s="142">
        <v>0</v>
      </c>
      <c r="CK56" s="152"/>
      <c r="CL56" s="142">
        <v>0</v>
      </c>
      <c r="CM56" s="142">
        <v>0</v>
      </c>
      <c r="CN56" s="142">
        <v>3</v>
      </c>
    </row>
    <row r="57" spans="1:92" ht="15.75" x14ac:dyDescent="0.25">
      <c r="A57" s="141" t="s">
        <v>309</v>
      </c>
      <c r="B57" s="139">
        <f t="shared" si="9"/>
        <v>168</v>
      </c>
      <c r="C57" s="142">
        <v>25</v>
      </c>
      <c r="D57" s="142">
        <v>1</v>
      </c>
      <c r="E57" s="142">
        <v>2</v>
      </c>
      <c r="F57" s="142">
        <v>9</v>
      </c>
      <c r="G57" s="142">
        <v>0</v>
      </c>
      <c r="H57" s="142">
        <v>1</v>
      </c>
      <c r="I57" s="142">
        <v>0</v>
      </c>
      <c r="J57" s="152"/>
      <c r="K57" s="142">
        <v>10</v>
      </c>
      <c r="L57" s="152"/>
      <c r="M57" s="142">
        <v>-1</v>
      </c>
      <c r="N57" s="142">
        <v>2</v>
      </c>
      <c r="O57" s="142">
        <v>1</v>
      </c>
      <c r="P57" s="142">
        <v>0</v>
      </c>
      <c r="Q57" s="142">
        <v>2</v>
      </c>
      <c r="R57" s="142">
        <v>0</v>
      </c>
      <c r="S57" s="152"/>
      <c r="T57" s="142">
        <v>13</v>
      </c>
      <c r="U57" s="142">
        <v>1</v>
      </c>
      <c r="V57" s="142">
        <v>1</v>
      </c>
      <c r="W57" s="142">
        <v>0</v>
      </c>
      <c r="X57" s="142">
        <v>2</v>
      </c>
      <c r="Y57" s="152"/>
      <c r="Z57" s="142">
        <v>4</v>
      </c>
      <c r="AA57" s="142">
        <v>3</v>
      </c>
      <c r="AB57" s="142">
        <v>3</v>
      </c>
      <c r="AC57" s="142">
        <v>1</v>
      </c>
      <c r="AD57" s="142">
        <v>0</v>
      </c>
      <c r="AE57" s="152"/>
      <c r="AF57" s="142">
        <v>0</v>
      </c>
      <c r="AG57" s="142">
        <v>0</v>
      </c>
      <c r="AH57" s="142">
        <v>0</v>
      </c>
      <c r="AI57" s="142">
        <v>0</v>
      </c>
      <c r="AJ57" s="142">
        <v>0</v>
      </c>
      <c r="AK57" s="142">
        <v>0</v>
      </c>
      <c r="AL57" s="152"/>
      <c r="AM57" s="142">
        <v>10</v>
      </c>
      <c r="AN57" s="142">
        <v>0</v>
      </c>
      <c r="AO57" s="142">
        <v>0</v>
      </c>
      <c r="AP57" s="142">
        <v>0</v>
      </c>
      <c r="AQ57" s="142">
        <v>2</v>
      </c>
      <c r="AR57" s="142">
        <v>2</v>
      </c>
      <c r="AS57" s="142">
        <v>9</v>
      </c>
      <c r="AT57" s="152"/>
      <c r="AU57" s="142">
        <v>12</v>
      </c>
      <c r="AV57" s="142">
        <v>2</v>
      </c>
      <c r="AW57" s="142">
        <v>0</v>
      </c>
      <c r="AX57" s="142">
        <v>0</v>
      </c>
      <c r="AY57" s="142">
        <v>0</v>
      </c>
      <c r="AZ57" s="142">
        <v>1</v>
      </c>
      <c r="BA57" s="152"/>
      <c r="BB57" s="142">
        <v>0</v>
      </c>
      <c r="BC57" s="142">
        <v>1</v>
      </c>
      <c r="BD57" s="142">
        <v>4</v>
      </c>
      <c r="BE57" s="142">
        <v>2</v>
      </c>
      <c r="BF57" s="142">
        <v>2</v>
      </c>
      <c r="BG57" s="142">
        <v>0</v>
      </c>
      <c r="BH57" s="152"/>
      <c r="BI57" s="142">
        <v>4</v>
      </c>
      <c r="BJ57" s="142">
        <v>0</v>
      </c>
      <c r="BK57" s="142">
        <v>0</v>
      </c>
      <c r="BL57" s="142">
        <v>0</v>
      </c>
      <c r="BM57" s="142">
        <v>0</v>
      </c>
      <c r="BN57" s="142">
        <v>0</v>
      </c>
      <c r="BO57" s="152"/>
      <c r="BP57" s="142">
        <v>9</v>
      </c>
      <c r="BQ57" s="142">
        <v>1</v>
      </c>
      <c r="BR57" s="142">
        <v>0</v>
      </c>
      <c r="BS57" s="142">
        <v>1</v>
      </c>
      <c r="BT57" s="142">
        <v>2</v>
      </c>
      <c r="BU57" s="142">
        <v>1</v>
      </c>
      <c r="BV57" s="142">
        <v>0</v>
      </c>
      <c r="BW57" s="142">
        <v>1</v>
      </c>
      <c r="BX57" s="152"/>
      <c r="BY57" s="142">
        <v>0</v>
      </c>
      <c r="BZ57" s="142">
        <v>2</v>
      </c>
      <c r="CA57" s="152"/>
      <c r="CB57" s="142">
        <v>4</v>
      </c>
      <c r="CC57" s="142">
        <v>0</v>
      </c>
      <c r="CD57" s="142">
        <v>0</v>
      </c>
      <c r="CE57" s="142">
        <v>0</v>
      </c>
      <c r="CF57" s="142">
        <v>1</v>
      </c>
      <c r="CG57" s="152"/>
      <c r="CH57" s="142">
        <v>7</v>
      </c>
      <c r="CI57" s="142">
        <v>0</v>
      </c>
      <c r="CJ57" s="142">
        <v>0</v>
      </c>
      <c r="CK57" s="152"/>
      <c r="CL57" s="142">
        <v>1</v>
      </c>
      <c r="CM57" s="142">
        <v>3</v>
      </c>
      <c r="CN57" s="142">
        <v>4</v>
      </c>
    </row>
    <row r="58" spans="1:92" ht="15.75" x14ac:dyDescent="0.25">
      <c r="A58" s="141" t="s">
        <v>310</v>
      </c>
      <c r="B58" s="139">
        <f t="shared" si="9"/>
        <v>3</v>
      </c>
      <c r="C58" s="142">
        <v>0</v>
      </c>
      <c r="D58" s="142">
        <v>0</v>
      </c>
      <c r="E58" s="142">
        <v>0</v>
      </c>
      <c r="F58" s="142">
        <v>0</v>
      </c>
      <c r="G58" s="142">
        <v>0</v>
      </c>
      <c r="H58" s="142">
        <v>0</v>
      </c>
      <c r="I58" s="142">
        <v>0</v>
      </c>
      <c r="J58" s="152"/>
      <c r="K58" s="142">
        <v>0</v>
      </c>
      <c r="L58" s="152"/>
      <c r="M58" s="142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52"/>
      <c r="T58" s="142">
        <v>2</v>
      </c>
      <c r="U58" s="142">
        <v>0</v>
      </c>
      <c r="V58" s="142">
        <v>0</v>
      </c>
      <c r="W58" s="142">
        <v>0</v>
      </c>
      <c r="X58" s="142">
        <v>0</v>
      </c>
      <c r="Y58" s="152"/>
      <c r="Z58" s="142">
        <v>0</v>
      </c>
      <c r="AA58" s="142">
        <v>0</v>
      </c>
      <c r="AB58" s="142">
        <v>0</v>
      </c>
      <c r="AC58" s="142">
        <v>0</v>
      </c>
      <c r="AD58" s="142">
        <v>0</v>
      </c>
      <c r="AE58" s="152"/>
      <c r="AF58" s="142">
        <v>0</v>
      </c>
      <c r="AG58" s="142">
        <v>0</v>
      </c>
      <c r="AH58" s="142">
        <v>0</v>
      </c>
      <c r="AI58" s="142">
        <v>0</v>
      </c>
      <c r="AJ58" s="142">
        <v>0</v>
      </c>
      <c r="AK58" s="142">
        <v>0</v>
      </c>
      <c r="AL58" s="152"/>
      <c r="AM58" s="142">
        <v>0</v>
      </c>
      <c r="AN58" s="142">
        <v>0</v>
      </c>
      <c r="AO58" s="142">
        <v>0</v>
      </c>
      <c r="AP58" s="142">
        <v>0</v>
      </c>
      <c r="AQ58" s="142">
        <v>0</v>
      </c>
      <c r="AR58" s="142">
        <v>0</v>
      </c>
      <c r="AS58" s="142">
        <v>0</v>
      </c>
      <c r="AT58" s="152"/>
      <c r="AU58" s="142">
        <v>0</v>
      </c>
      <c r="AV58" s="142">
        <v>0</v>
      </c>
      <c r="AW58" s="142">
        <v>0</v>
      </c>
      <c r="AX58" s="142">
        <v>0</v>
      </c>
      <c r="AY58" s="142">
        <v>0</v>
      </c>
      <c r="AZ58" s="142">
        <v>0</v>
      </c>
      <c r="BA58" s="152"/>
      <c r="BB58" s="142">
        <v>0</v>
      </c>
      <c r="BC58" s="142">
        <v>0</v>
      </c>
      <c r="BD58" s="142">
        <v>0</v>
      </c>
      <c r="BE58" s="142">
        <v>0</v>
      </c>
      <c r="BF58" s="142">
        <v>0</v>
      </c>
      <c r="BG58" s="142">
        <v>0</v>
      </c>
      <c r="BH58" s="152"/>
      <c r="BI58" s="142">
        <v>0</v>
      </c>
      <c r="BJ58" s="142">
        <v>0</v>
      </c>
      <c r="BK58" s="142">
        <v>0</v>
      </c>
      <c r="BL58" s="142">
        <v>0</v>
      </c>
      <c r="BM58" s="142">
        <v>0</v>
      </c>
      <c r="BN58" s="142">
        <v>0</v>
      </c>
      <c r="BO58" s="152"/>
      <c r="BP58" s="142">
        <v>0</v>
      </c>
      <c r="BQ58" s="142">
        <v>0</v>
      </c>
      <c r="BR58" s="142">
        <v>0</v>
      </c>
      <c r="BS58" s="142">
        <v>0</v>
      </c>
      <c r="BT58" s="142">
        <v>0</v>
      </c>
      <c r="BU58" s="142">
        <v>0</v>
      </c>
      <c r="BV58" s="142">
        <v>0</v>
      </c>
      <c r="BW58" s="142">
        <v>0</v>
      </c>
      <c r="BX58" s="152"/>
      <c r="BY58" s="142">
        <v>0</v>
      </c>
      <c r="BZ58" s="142">
        <v>0</v>
      </c>
      <c r="CA58" s="152"/>
      <c r="CB58" s="142">
        <v>0</v>
      </c>
      <c r="CC58" s="142">
        <v>0</v>
      </c>
      <c r="CD58" s="142">
        <v>0</v>
      </c>
      <c r="CE58" s="142">
        <v>0</v>
      </c>
      <c r="CF58" s="142">
        <v>0</v>
      </c>
      <c r="CG58" s="152"/>
      <c r="CH58" s="142">
        <v>0</v>
      </c>
      <c r="CI58" s="142">
        <v>0</v>
      </c>
      <c r="CJ58" s="142">
        <v>0</v>
      </c>
      <c r="CK58" s="152"/>
      <c r="CL58" s="142">
        <v>0</v>
      </c>
      <c r="CM58" s="142">
        <v>0</v>
      </c>
      <c r="CN58" s="142">
        <v>1</v>
      </c>
    </row>
    <row r="59" spans="1:92" ht="15.75" x14ac:dyDescent="0.25">
      <c r="A59" s="141" t="s">
        <v>311</v>
      </c>
      <c r="B59" s="139">
        <f t="shared" si="9"/>
        <v>7</v>
      </c>
      <c r="C59" s="142">
        <v>0</v>
      </c>
      <c r="D59" s="142">
        <v>1</v>
      </c>
      <c r="E59" s="142">
        <v>0</v>
      </c>
      <c r="F59" s="142">
        <v>0</v>
      </c>
      <c r="G59" s="142">
        <v>0</v>
      </c>
      <c r="H59" s="142">
        <v>1</v>
      </c>
      <c r="I59" s="142">
        <v>0</v>
      </c>
      <c r="J59" s="152"/>
      <c r="K59" s="142">
        <v>0</v>
      </c>
      <c r="L59" s="152"/>
      <c r="M59" s="142">
        <v>0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52"/>
      <c r="T59" s="142">
        <v>0</v>
      </c>
      <c r="U59" s="142">
        <v>0</v>
      </c>
      <c r="V59" s="142">
        <v>0</v>
      </c>
      <c r="W59" s="142">
        <v>0</v>
      </c>
      <c r="X59" s="142">
        <v>0</v>
      </c>
      <c r="Y59" s="152"/>
      <c r="Z59" s="142">
        <v>0</v>
      </c>
      <c r="AA59" s="142">
        <v>0</v>
      </c>
      <c r="AB59" s="142">
        <v>0</v>
      </c>
      <c r="AC59" s="142">
        <v>0</v>
      </c>
      <c r="AD59" s="142">
        <v>0</v>
      </c>
      <c r="AE59" s="152"/>
      <c r="AF59" s="142">
        <v>0</v>
      </c>
      <c r="AG59" s="142">
        <v>0</v>
      </c>
      <c r="AH59" s="142">
        <v>0</v>
      </c>
      <c r="AI59" s="142">
        <v>0</v>
      </c>
      <c r="AJ59" s="142">
        <v>0</v>
      </c>
      <c r="AK59" s="142">
        <v>0</v>
      </c>
      <c r="AL59" s="152"/>
      <c r="AM59" s="142">
        <v>0</v>
      </c>
      <c r="AN59" s="142">
        <v>0</v>
      </c>
      <c r="AO59" s="142">
        <v>0</v>
      </c>
      <c r="AP59" s="142">
        <v>0</v>
      </c>
      <c r="AQ59" s="142">
        <v>0</v>
      </c>
      <c r="AR59" s="142">
        <v>0</v>
      </c>
      <c r="AS59" s="142">
        <v>0</v>
      </c>
      <c r="AT59" s="152"/>
      <c r="AU59" s="142">
        <v>0</v>
      </c>
      <c r="AV59" s="142">
        <v>0</v>
      </c>
      <c r="AW59" s="142">
        <v>0</v>
      </c>
      <c r="AX59" s="142">
        <v>0</v>
      </c>
      <c r="AY59" s="142">
        <v>0</v>
      </c>
      <c r="AZ59" s="142">
        <v>0</v>
      </c>
      <c r="BA59" s="152"/>
      <c r="BB59" s="142">
        <v>0</v>
      </c>
      <c r="BC59" s="142">
        <v>0</v>
      </c>
      <c r="BD59" s="142">
        <v>1</v>
      </c>
      <c r="BE59" s="142">
        <v>0</v>
      </c>
      <c r="BF59" s="142">
        <v>0</v>
      </c>
      <c r="BG59" s="142">
        <v>0</v>
      </c>
      <c r="BH59" s="152"/>
      <c r="BI59" s="142">
        <v>0</v>
      </c>
      <c r="BJ59" s="142">
        <v>0</v>
      </c>
      <c r="BK59" s="142">
        <v>0</v>
      </c>
      <c r="BL59" s="142">
        <v>0</v>
      </c>
      <c r="BM59" s="142">
        <v>0</v>
      </c>
      <c r="BN59" s="142">
        <v>0</v>
      </c>
      <c r="BO59" s="152"/>
      <c r="BP59" s="142">
        <v>0</v>
      </c>
      <c r="BQ59" s="142">
        <v>0</v>
      </c>
      <c r="BR59" s="142">
        <v>0</v>
      </c>
      <c r="BS59" s="142">
        <v>0</v>
      </c>
      <c r="BT59" s="142">
        <v>0</v>
      </c>
      <c r="BU59" s="142">
        <v>0</v>
      </c>
      <c r="BV59" s="142">
        <v>0</v>
      </c>
      <c r="BW59" s="142">
        <v>0</v>
      </c>
      <c r="BX59" s="152"/>
      <c r="BY59" s="142">
        <v>0</v>
      </c>
      <c r="BZ59" s="142">
        <v>3</v>
      </c>
      <c r="CA59" s="152"/>
      <c r="CB59" s="142">
        <v>1</v>
      </c>
      <c r="CC59" s="142">
        <v>0</v>
      </c>
      <c r="CD59" s="142">
        <v>0</v>
      </c>
      <c r="CE59" s="142">
        <v>0</v>
      </c>
      <c r="CF59" s="142">
        <v>0</v>
      </c>
      <c r="CG59" s="152"/>
      <c r="CH59" s="142">
        <v>0</v>
      </c>
      <c r="CI59" s="142">
        <v>0</v>
      </c>
      <c r="CJ59" s="142">
        <v>0</v>
      </c>
      <c r="CK59" s="152"/>
      <c r="CL59" s="142">
        <v>0</v>
      </c>
      <c r="CM59" s="142">
        <v>0</v>
      </c>
      <c r="CN59" s="142">
        <v>0</v>
      </c>
    </row>
    <row r="60" spans="1:92" ht="15.75" x14ac:dyDescent="0.25">
      <c r="A60" s="141" t="s">
        <v>312</v>
      </c>
      <c r="B60" s="139">
        <f t="shared" si="9"/>
        <v>7</v>
      </c>
      <c r="C60" s="142">
        <v>0</v>
      </c>
      <c r="D60" s="142">
        <v>0</v>
      </c>
      <c r="E60" s="142">
        <v>0</v>
      </c>
      <c r="F60" s="142">
        <v>0</v>
      </c>
      <c r="G60" s="142">
        <v>0</v>
      </c>
      <c r="H60" s="142">
        <v>2</v>
      </c>
      <c r="I60" s="142">
        <v>0</v>
      </c>
      <c r="J60" s="152"/>
      <c r="K60" s="142">
        <v>0</v>
      </c>
      <c r="L60" s="152"/>
      <c r="M60" s="142">
        <v>2</v>
      </c>
      <c r="N60" s="142">
        <v>1</v>
      </c>
      <c r="O60" s="142">
        <v>0</v>
      </c>
      <c r="P60" s="142">
        <v>0</v>
      </c>
      <c r="Q60" s="142">
        <v>0</v>
      </c>
      <c r="R60" s="142">
        <v>0</v>
      </c>
      <c r="S60" s="152"/>
      <c r="T60" s="142">
        <v>0</v>
      </c>
      <c r="U60" s="142">
        <v>0</v>
      </c>
      <c r="V60" s="142">
        <v>0</v>
      </c>
      <c r="W60" s="142">
        <v>0</v>
      </c>
      <c r="X60" s="142">
        <v>0</v>
      </c>
      <c r="Y60" s="152"/>
      <c r="Z60" s="142">
        <v>0</v>
      </c>
      <c r="AA60" s="142">
        <v>0</v>
      </c>
      <c r="AB60" s="142">
        <v>0</v>
      </c>
      <c r="AC60" s="142">
        <v>0</v>
      </c>
      <c r="AD60" s="142">
        <v>0</v>
      </c>
      <c r="AE60" s="152"/>
      <c r="AF60" s="142">
        <v>0</v>
      </c>
      <c r="AG60" s="142">
        <v>0</v>
      </c>
      <c r="AH60" s="142">
        <v>0</v>
      </c>
      <c r="AI60" s="142">
        <v>0</v>
      </c>
      <c r="AJ60" s="142">
        <v>0</v>
      </c>
      <c r="AK60" s="142">
        <v>0</v>
      </c>
      <c r="AL60" s="152"/>
      <c r="AM60" s="142">
        <v>0</v>
      </c>
      <c r="AN60" s="142">
        <v>0</v>
      </c>
      <c r="AO60" s="142">
        <v>0</v>
      </c>
      <c r="AP60" s="142">
        <v>0</v>
      </c>
      <c r="AQ60" s="142">
        <v>0</v>
      </c>
      <c r="AR60" s="142">
        <v>0</v>
      </c>
      <c r="AS60" s="142">
        <v>0</v>
      </c>
      <c r="AT60" s="152"/>
      <c r="AU60" s="142">
        <v>0</v>
      </c>
      <c r="AV60" s="142">
        <v>0</v>
      </c>
      <c r="AW60" s="142">
        <v>0</v>
      </c>
      <c r="AX60" s="142">
        <v>0</v>
      </c>
      <c r="AY60" s="142">
        <v>0</v>
      </c>
      <c r="AZ60" s="142">
        <v>0</v>
      </c>
      <c r="BA60" s="152"/>
      <c r="BB60" s="142">
        <v>0</v>
      </c>
      <c r="BC60" s="142">
        <v>0</v>
      </c>
      <c r="BD60" s="142">
        <v>0</v>
      </c>
      <c r="BE60" s="142">
        <v>0</v>
      </c>
      <c r="BF60" s="142">
        <v>0</v>
      </c>
      <c r="BG60" s="142">
        <v>0</v>
      </c>
      <c r="BH60" s="152"/>
      <c r="BI60" s="142">
        <v>0</v>
      </c>
      <c r="BJ60" s="142">
        <v>0</v>
      </c>
      <c r="BK60" s="142">
        <v>0</v>
      </c>
      <c r="BL60" s="142">
        <v>0</v>
      </c>
      <c r="BM60" s="142">
        <v>0</v>
      </c>
      <c r="BN60" s="142">
        <v>0</v>
      </c>
      <c r="BO60" s="152"/>
      <c r="BP60" s="142">
        <v>0</v>
      </c>
      <c r="BQ60" s="142">
        <v>0</v>
      </c>
      <c r="BR60" s="142">
        <v>0</v>
      </c>
      <c r="BS60" s="142">
        <v>0</v>
      </c>
      <c r="BT60" s="142">
        <v>0</v>
      </c>
      <c r="BU60" s="142">
        <v>0</v>
      </c>
      <c r="BV60" s="142">
        <v>1</v>
      </c>
      <c r="BW60" s="142">
        <v>0</v>
      </c>
      <c r="BX60" s="152"/>
      <c r="BY60" s="142">
        <v>0</v>
      </c>
      <c r="BZ60" s="142">
        <v>0</v>
      </c>
      <c r="CA60" s="152"/>
      <c r="CB60" s="142">
        <v>0</v>
      </c>
      <c r="CC60" s="142">
        <v>0</v>
      </c>
      <c r="CD60" s="142">
        <v>0</v>
      </c>
      <c r="CE60" s="142">
        <v>0</v>
      </c>
      <c r="CF60" s="142">
        <v>0</v>
      </c>
      <c r="CG60" s="152"/>
      <c r="CH60" s="142">
        <v>1</v>
      </c>
      <c r="CI60" s="142">
        <v>0</v>
      </c>
      <c r="CJ60" s="142">
        <v>0</v>
      </c>
      <c r="CK60" s="152"/>
      <c r="CL60" s="142">
        <v>0</v>
      </c>
      <c r="CM60" s="142">
        <v>0</v>
      </c>
      <c r="CN60" s="142">
        <v>0</v>
      </c>
    </row>
    <row r="61" spans="1:92" ht="15.75" x14ac:dyDescent="0.25">
      <c r="A61" s="141" t="s">
        <v>313</v>
      </c>
      <c r="B61" s="139">
        <f t="shared" si="9"/>
        <v>2580</v>
      </c>
      <c r="C61" s="142">
        <v>27</v>
      </c>
      <c r="D61" s="142">
        <v>46</v>
      </c>
      <c r="E61" s="142">
        <v>1</v>
      </c>
      <c r="F61" s="142">
        <v>42</v>
      </c>
      <c r="G61" s="142">
        <v>9</v>
      </c>
      <c r="H61" s="142">
        <v>138</v>
      </c>
      <c r="I61" s="142">
        <v>3</v>
      </c>
      <c r="J61" s="152"/>
      <c r="K61" s="142">
        <v>64</v>
      </c>
      <c r="L61" s="152"/>
      <c r="M61" s="142">
        <v>96</v>
      </c>
      <c r="N61" s="142">
        <v>39</v>
      </c>
      <c r="O61" s="142">
        <v>4</v>
      </c>
      <c r="P61" s="142">
        <v>3</v>
      </c>
      <c r="Q61" s="142">
        <v>58</v>
      </c>
      <c r="R61" s="142">
        <v>29</v>
      </c>
      <c r="S61" s="152"/>
      <c r="T61" s="142">
        <v>15</v>
      </c>
      <c r="U61" s="142">
        <v>29</v>
      </c>
      <c r="V61" s="142">
        <v>0</v>
      </c>
      <c r="W61" s="142">
        <v>1</v>
      </c>
      <c r="X61" s="142">
        <v>5</v>
      </c>
      <c r="Y61" s="152"/>
      <c r="Z61" s="142">
        <v>1</v>
      </c>
      <c r="AA61" s="142">
        <v>65</v>
      </c>
      <c r="AB61" s="142">
        <v>66</v>
      </c>
      <c r="AC61" s="142">
        <v>19</v>
      </c>
      <c r="AD61" s="142">
        <v>6</v>
      </c>
      <c r="AE61" s="152"/>
      <c r="AF61" s="142">
        <v>4</v>
      </c>
      <c r="AG61" s="142">
        <v>2</v>
      </c>
      <c r="AH61" s="142">
        <v>8</v>
      </c>
      <c r="AI61" s="142">
        <v>13</v>
      </c>
      <c r="AJ61" s="142">
        <v>11</v>
      </c>
      <c r="AK61" s="142">
        <v>50</v>
      </c>
      <c r="AL61" s="152"/>
      <c r="AM61" s="142">
        <v>284</v>
      </c>
      <c r="AN61" s="142">
        <v>89</v>
      </c>
      <c r="AO61" s="142">
        <v>107</v>
      </c>
      <c r="AP61" s="142">
        <v>22</v>
      </c>
      <c r="AQ61" s="142">
        <v>103</v>
      </c>
      <c r="AR61" s="142">
        <v>27</v>
      </c>
      <c r="AS61" s="142">
        <v>45</v>
      </c>
      <c r="AT61" s="152"/>
      <c r="AU61" s="142">
        <v>22</v>
      </c>
      <c r="AV61" s="142">
        <v>2</v>
      </c>
      <c r="AW61" s="142">
        <v>29</v>
      </c>
      <c r="AX61" s="142">
        <v>10</v>
      </c>
      <c r="AY61" s="142">
        <v>40</v>
      </c>
      <c r="AZ61" s="142">
        <v>10</v>
      </c>
      <c r="BA61" s="152"/>
      <c r="BB61" s="142">
        <v>23</v>
      </c>
      <c r="BC61" s="142">
        <v>15</v>
      </c>
      <c r="BD61" s="142">
        <v>7</v>
      </c>
      <c r="BE61" s="142">
        <v>61</v>
      </c>
      <c r="BF61" s="142">
        <v>1</v>
      </c>
      <c r="BG61" s="142">
        <v>1</v>
      </c>
      <c r="BH61" s="152"/>
      <c r="BI61" s="142">
        <v>26</v>
      </c>
      <c r="BJ61" s="142">
        <v>0</v>
      </c>
      <c r="BK61" s="142">
        <v>21</v>
      </c>
      <c r="BL61" s="142">
        <v>35</v>
      </c>
      <c r="BM61" s="142">
        <v>20</v>
      </c>
      <c r="BN61" s="142">
        <v>77</v>
      </c>
      <c r="BO61" s="152"/>
      <c r="BP61" s="142">
        <v>41</v>
      </c>
      <c r="BQ61" s="142">
        <v>6</v>
      </c>
      <c r="BR61" s="142">
        <v>1</v>
      </c>
      <c r="BS61" s="142">
        <v>1</v>
      </c>
      <c r="BT61" s="142">
        <v>1</v>
      </c>
      <c r="BU61" s="142">
        <v>13</v>
      </c>
      <c r="BV61" s="142">
        <v>3</v>
      </c>
      <c r="BW61" s="142">
        <v>0</v>
      </c>
      <c r="BX61" s="152"/>
      <c r="BY61" s="142">
        <v>1</v>
      </c>
      <c r="BZ61" s="142">
        <v>97</v>
      </c>
      <c r="CA61" s="152"/>
      <c r="CB61" s="142">
        <v>62</v>
      </c>
      <c r="CC61" s="142">
        <v>1</v>
      </c>
      <c r="CD61" s="142">
        <v>54</v>
      </c>
      <c r="CE61" s="142">
        <v>3</v>
      </c>
      <c r="CF61" s="142">
        <v>3</v>
      </c>
      <c r="CG61" s="152"/>
      <c r="CH61" s="142">
        <v>93</v>
      </c>
      <c r="CI61" s="142">
        <v>95</v>
      </c>
      <c r="CJ61" s="142">
        <v>22</v>
      </c>
      <c r="CK61" s="152"/>
      <c r="CL61" s="142">
        <v>9</v>
      </c>
      <c r="CM61" s="142">
        <v>74</v>
      </c>
      <c r="CN61" s="142">
        <v>69</v>
      </c>
    </row>
    <row r="62" spans="1:92" ht="15.75" x14ac:dyDescent="0.25">
      <c r="A62" s="141" t="s">
        <v>314</v>
      </c>
      <c r="B62" s="139">
        <f t="shared" si="9"/>
        <v>59</v>
      </c>
      <c r="C62" s="142">
        <v>9</v>
      </c>
      <c r="D62" s="142">
        <v>0</v>
      </c>
      <c r="E62" s="142">
        <v>0</v>
      </c>
      <c r="F62" s="142">
        <v>5</v>
      </c>
      <c r="G62" s="142">
        <v>0</v>
      </c>
      <c r="H62" s="142">
        <v>0</v>
      </c>
      <c r="I62" s="142">
        <v>0</v>
      </c>
      <c r="J62" s="152"/>
      <c r="K62" s="142">
        <v>1</v>
      </c>
      <c r="L62" s="152"/>
      <c r="M62" s="142">
        <v>0</v>
      </c>
      <c r="N62" s="142">
        <v>0</v>
      </c>
      <c r="O62" s="142">
        <v>2</v>
      </c>
      <c r="P62" s="142">
        <v>0</v>
      </c>
      <c r="Q62" s="142">
        <v>0</v>
      </c>
      <c r="R62" s="142">
        <v>0</v>
      </c>
      <c r="S62" s="152"/>
      <c r="T62" s="142">
        <v>2</v>
      </c>
      <c r="U62" s="142">
        <v>0</v>
      </c>
      <c r="V62" s="142">
        <v>0</v>
      </c>
      <c r="W62" s="142">
        <v>0</v>
      </c>
      <c r="X62" s="142">
        <v>0</v>
      </c>
      <c r="Y62" s="152"/>
      <c r="Z62" s="142">
        <v>0</v>
      </c>
      <c r="AA62" s="142">
        <v>0</v>
      </c>
      <c r="AB62" s="142">
        <v>0</v>
      </c>
      <c r="AC62" s="142">
        <v>4</v>
      </c>
      <c r="AD62" s="142">
        <v>0</v>
      </c>
      <c r="AE62" s="152"/>
      <c r="AF62" s="142">
        <v>2</v>
      </c>
      <c r="AG62" s="142">
        <v>2</v>
      </c>
      <c r="AH62" s="142">
        <v>0</v>
      </c>
      <c r="AI62" s="142">
        <v>0</v>
      </c>
      <c r="AJ62" s="142">
        <v>0</v>
      </c>
      <c r="AK62" s="142">
        <v>0</v>
      </c>
      <c r="AL62" s="152"/>
      <c r="AM62" s="142">
        <v>0</v>
      </c>
      <c r="AN62" s="142">
        <v>1</v>
      </c>
      <c r="AO62" s="142">
        <v>0</v>
      </c>
      <c r="AP62" s="142">
        <v>0</v>
      </c>
      <c r="AQ62" s="142">
        <v>6</v>
      </c>
      <c r="AR62" s="142">
        <v>0</v>
      </c>
      <c r="AS62" s="142">
        <v>2</v>
      </c>
      <c r="AT62" s="152"/>
      <c r="AU62" s="142">
        <v>1</v>
      </c>
      <c r="AV62" s="142">
        <v>3</v>
      </c>
      <c r="AW62" s="142">
        <v>1</v>
      </c>
      <c r="AX62" s="142">
        <v>0</v>
      </c>
      <c r="AY62" s="142">
        <v>0</v>
      </c>
      <c r="AZ62" s="142">
        <v>0</v>
      </c>
      <c r="BA62" s="152"/>
      <c r="BB62" s="142">
        <v>4</v>
      </c>
      <c r="BC62" s="142">
        <v>0</v>
      </c>
      <c r="BD62" s="142">
        <v>1</v>
      </c>
      <c r="BE62" s="142">
        <v>1</v>
      </c>
      <c r="BF62" s="142">
        <v>0</v>
      </c>
      <c r="BG62" s="142">
        <v>0</v>
      </c>
      <c r="BH62" s="152"/>
      <c r="BI62" s="142">
        <v>0</v>
      </c>
      <c r="BJ62" s="142">
        <v>0</v>
      </c>
      <c r="BK62" s="142">
        <v>1</v>
      </c>
      <c r="BL62" s="142">
        <v>1</v>
      </c>
      <c r="BM62" s="142">
        <v>0</v>
      </c>
      <c r="BN62" s="142">
        <v>1</v>
      </c>
      <c r="BO62" s="152"/>
      <c r="BP62" s="142">
        <v>0</v>
      </c>
      <c r="BQ62" s="142">
        <v>0</v>
      </c>
      <c r="BR62" s="142">
        <v>0</v>
      </c>
      <c r="BS62" s="142">
        <v>0</v>
      </c>
      <c r="BT62" s="142">
        <v>0</v>
      </c>
      <c r="BU62" s="142">
        <v>0</v>
      </c>
      <c r="BV62" s="142">
        <v>0</v>
      </c>
      <c r="BW62" s="142">
        <v>2</v>
      </c>
      <c r="BX62" s="152"/>
      <c r="BY62" s="142">
        <v>0</v>
      </c>
      <c r="BZ62" s="142">
        <v>0</v>
      </c>
      <c r="CA62" s="152"/>
      <c r="CB62" s="142">
        <v>1</v>
      </c>
      <c r="CC62" s="142">
        <v>0</v>
      </c>
      <c r="CD62" s="142">
        <v>0</v>
      </c>
      <c r="CE62" s="142">
        <v>0</v>
      </c>
      <c r="CF62" s="142">
        <v>0</v>
      </c>
      <c r="CG62" s="152"/>
      <c r="CH62" s="142">
        <v>0</v>
      </c>
      <c r="CI62" s="142">
        <v>0</v>
      </c>
      <c r="CJ62" s="142">
        <v>0</v>
      </c>
      <c r="CK62" s="152"/>
      <c r="CL62" s="142">
        <v>5</v>
      </c>
      <c r="CM62" s="142">
        <v>0</v>
      </c>
      <c r="CN62" s="142">
        <v>1</v>
      </c>
    </row>
    <row r="63" spans="1:92" ht="15.75" x14ac:dyDescent="0.25">
      <c r="A63" s="141" t="s">
        <v>315</v>
      </c>
      <c r="B63" s="139">
        <f t="shared" si="9"/>
        <v>174</v>
      </c>
      <c r="C63" s="142">
        <v>56</v>
      </c>
      <c r="D63" s="142">
        <v>2</v>
      </c>
      <c r="E63" s="142">
        <v>2</v>
      </c>
      <c r="F63" s="142">
        <v>14</v>
      </c>
      <c r="G63" s="142">
        <v>0</v>
      </c>
      <c r="H63" s="142">
        <v>2</v>
      </c>
      <c r="I63" s="142">
        <v>0</v>
      </c>
      <c r="J63" s="152"/>
      <c r="K63" s="142">
        <v>0</v>
      </c>
      <c r="L63" s="152"/>
      <c r="M63" s="142">
        <v>2</v>
      </c>
      <c r="N63" s="142">
        <v>1</v>
      </c>
      <c r="O63" s="142">
        <v>2</v>
      </c>
      <c r="P63" s="142">
        <v>0</v>
      </c>
      <c r="Q63" s="142">
        <v>0</v>
      </c>
      <c r="R63" s="142">
        <v>0</v>
      </c>
      <c r="S63" s="152"/>
      <c r="T63" s="142">
        <v>0</v>
      </c>
      <c r="U63" s="142">
        <v>1</v>
      </c>
      <c r="V63" s="142">
        <v>0</v>
      </c>
      <c r="W63" s="142">
        <v>0</v>
      </c>
      <c r="X63" s="142">
        <v>0</v>
      </c>
      <c r="Y63" s="152"/>
      <c r="Z63" s="142">
        <v>1</v>
      </c>
      <c r="AA63" s="142">
        <v>3</v>
      </c>
      <c r="AB63" s="142">
        <v>1</v>
      </c>
      <c r="AC63" s="142">
        <v>3</v>
      </c>
      <c r="AD63" s="142">
        <v>1</v>
      </c>
      <c r="AE63" s="152"/>
      <c r="AF63" s="142">
        <v>0</v>
      </c>
      <c r="AG63" s="142">
        <v>0</v>
      </c>
      <c r="AH63" s="142">
        <v>0</v>
      </c>
      <c r="AI63" s="142">
        <v>0</v>
      </c>
      <c r="AJ63" s="142">
        <v>0</v>
      </c>
      <c r="AK63" s="142">
        <v>1</v>
      </c>
      <c r="AL63" s="152"/>
      <c r="AM63" s="142">
        <v>4</v>
      </c>
      <c r="AN63" s="142">
        <v>2</v>
      </c>
      <c r="AO63" s="142">
        <v>0</v>
      </c>
      <c r="AP63" s="142">
        <v>0</v>
      </c>
      <c r="AQ63" s="142">
        <v>3</v>
      </c>
      <c r="AR63" s="142">
        <v>1</v>
      </c>
      <c r="AS63" s="142">
        <v>2</v>
      </c>
      <c r="AT63" s="152"/>
      <c r="AU63" s="142">
        <v>7</v>
      </c>
      <c r="AV63" s="142">
        <v>0</v>
      </c>
      <c r="AW63" s="142">
        <v>2</v>
      </c>
      <c r="AX63" s="142">
        <v>0</v>
      </c>
      <c r="AY63" s="142">
        <v>0</v>
      </c>
      <c r="AZ63" s="142">
        <v>1</v>
      </c>
      <c r="BA63" s="152"/>
      <c r="BB63" s="142">
        <v>0</v>
      </c>
      <c r="BC63" s="142">
        <v>0</v>
      </c>
      <c r="BD63" s="142">
        <v>3</v>
      </c>
      <c r="BE63" s="142">
        <v>1</v>
      </c>
      <c r="BF63" s="142">
        <v>2</v>
      </c>
      <c r="BG63" s="142">
        <v>0</v>
      </c>
      <c r="BH63" s="152"/>
      <c r="BI63" s="142">
        <v>0</v>
      </c>
      <c r="BJ63" s="142">
        <v>0</v>
      </c>
      <c r="BK63" s="142">
        <v>0</v>
      </c>
      <c r="BL63" s="142">
        <v>1</v>
      </c>
      <c r="BM63" s="142">
        <v>0</v>
      </c>
      <c r="BN63" s="142">
        <v>3</v>
      </c>
      <c r="BO63" s="152"/>
      <c r="BP63" s="142">
        <v>6</v>
      </c>
      <c r="BQ63" s="142">
        <v>6</v>
      </c>
      <c r="BR63" s="142">
        <v>0</v>
      </c>
      <c r="BS63" s="142">
        <v>0</v>
      </c>
      <c r="BT63" s="142">
        <v>1</v>
      </c>
      <c r="BU63" s="142">
        <v>0</v>
      </c>
      <c r="BV63" s="142">
        <v>3</v>
      </c>
      <c r="BW63" s="142">
        <v>0</v>
      </c>
      <c r="BX63" s="152"/>
      <c r="BY63" s="142">
        <v>0</v>
      </c>
      <c r="BZ63" s="142">
        <v>1</v>
      </c>
      <c r="CA63" s="152"/>
      <c r="CB63" s="142">
        <v>0</v>
      </c>
      <c r="CC63" s="142">
        <v>0</v>
      </c>
      <c r="CD63" s="142">
        <v>0</v>
      </c>
      <c r="CE63" s="142">
        <v>1</v>
      </c>
      <c r="CF63" s="142">
        <v>5</v>
      </c>
      <c r="CG63" s="152"/>
      <c r="CH63" s="142">
        <v>5</v>
      </c>
      <c r="CI63" s="142">
        <v>0</v>
      </c>
      <c r="CJ63" s="142">
        <v>0</v>
      </c>
      <c r="CK63" s="152"/>
      <c r="CL63" s="142">
        <v>21</v>
      </c>
      <c r="CM63" s="142">
        <v>1</v>
      </c>
      <c r="CN63" s="142">
        <v>0</v>
      </c>
    </row>
    <row r="64" spans="1:92" ht="15.75" x14ac:dyDescent="0.25">
      <c r="A64" s="141" t="s">
        <v>316</v>
      </c>
      <c r="B64" s="139">
        <f t="shared" si="9"/>
        <v>18</v>
      </c>
      <c r="C64" s="142">
        <v>3</v>
      </c>
      <c r="D64" s="142">
        <v>0</v>
      </c>
      <c r="E64" s="142">
        <v>0</v>
      </c>
      <c r="F64" s="142">
        <v>1</v>
      </c>
      <c r="G64" s="142">
        <v>0</v>
      </c>
      <c r="H64" s="142">
        <v>0</v>
      </c>
      <c r="I64" s="142">
        <v>0</v>
      </c>
      <c r="J64" s="152"/>
      <c r="K64" s="142">
        <v>0</v>
      </c>
      <c r="L64" s="152"/>
      <c r="M64" s="142">
        <v>0</v>
      </c>
      <c r="N64" s="142">
        <v>0</v>
      </c>
      <c r="O64" s="142">
        <v>0</v>
      </c>
      <c r="P64" s="142">
        <v>0</v>
      </c>
      <c r="Q64" s="142">
        <v>1</v>
      </c>
      <c r="R64" s="142">
        <v>0</v>
      </c>
      <c r="S64" s="152"/>
      <c r="T64" s="142">
        <v>6</v>
      </c>
      <c r="U64" s="142">
        <v>0</v>
      </c>
      <c r="V64" s="142">
        <v>0</v>
      </c>
      <c r="W64" s="142">
        <v>0</v>
      </c>
      <c r="X64" s="142">
        <v>0</v>
      </c>
      <c r="Y64" s="152"/>
      <c r="Z64" s="142">
        <v>0</v>
      </c>
      <c r="AA64" s="142">
        <v>0</v>
      </c>
      <c r="AB64" s="142">
        <v>0</v>
      </c>
      <c r="AC64" s="142">
        <v>0</v>
      </c>
      <c r="AD64" s="142">
        <v>0</v>
      </c>
      <c r="AE64" s="152"/>
      <c r="AF64" s="142">
        <v>0</v>
      </c>
      <c r="AG64" s="142">
        <v>0</v>
      </c>
      <c r="AH64" s="142">
        <v>0</v>
      </c>
      <c r="AI64" s="142">
        <v>0</v>
      </c>
      <c r="AJ64" s="142">
        <v>0</v>
      </c>
      <c r="AK64" s="142">
        <v>0</v>
      </c>
      <c r="AL64" s="152"/>
      <c r="AM64" s="142">
        <v>0</v>
      </c>
      <c r="AN64" s="142">
        <v>3</v>
      </c>
      <c r="AO64" s="142">
        <v>0</v>
      </c>
      <c r="AP64" s="142">
        <v>0</v>
      </c>
      <c r="AQ64" s="142">
        <v>1</v>
      </c>
      <c r="AR64" s="142">
        <v>0</v>
      </c>
      <c r="AS64" s="142">
        <v>0</v>
      </c>
      <c r="AT64" s="152"/>
      <c r="AU64" s="142">
        <v>0</v>
      </c>
      <c r="AV64" s="142">
        <v>0</v>
      </c>
      <c r="AW64" s="142">
        <v>0</v>
      </c>
      <c r="AX64" s="142">
        <v>0</v>
      </c>
      <c r="AY64" s="142">
        <v>0</v>
      </c>
      <c r="AZ64" s="142">
        <v>0</v>
      </c>
      <c r="BA64" s="152"/>
      <c r="BB64" s="142">
        <v>0</v>
      </c>
      <c r="BC64" s="142">
        <v>0</v>
      </c>
      <c r="BD64" s="142">
        <v>0</v>
      </c>
      <c r="BE64" s="142">
        <v>0</v>
      </c>
      <c r="BF64" s="142">
        <v>0</v>
      </c>
      <c r="BG64" s="142">
        <v>0</v>
      </c>
      <c r="BH64" s="152"/>
      <c r="BI64" s="142">
        <v>0</v>
      </c>
      <c r="BJ64" s="142">
        <v>0</v>
      </c>
      <c r="BK64" s="142">
        <v>0</v>
      </c>
      <c r="BL64" s="142">
        <v>0</v>
      </c>
      <c r="BM64" s="142">
        <v>0</v>
      </c>
      <c r="BN64" s="142">
        <v>0</v>
      </c>
      <c r="BO64" s="152"/>
      <c r="BP64" s="142">
        <v>1</v>
      </c>
      <c r="BQ64" s="142">
        <v>0</v>
      </c>
      <c r="BR64" s="142">
        <v>0</v>
      </c>
      <c r="BS64" s="142">
        <v>0</v>
      </c>
      <c r="BT64" s="142">
        <v>0</v>
      </c>
      <c r="BU64" s="142">
        <v>0</v>
      </c>
      <c r="BV64" s="142">
        <v>0</v>
      </c>
      <c r="BW64" s="142">
        <v>0</v>
      </c>
      <c r="BX64" s="152"/>
      <c r="BY64" s="142">
        <v>0</v>
      </c>
      <c r="BZ64" s="142">
        <v>0</v>
      </c>
      <c r="CA64" s="152"/>
      <c r="CB64" s="142">
        <v>0</v>
      </c>
      <c r="CC64" s="142">
        <v>0</v>
      </c>
      <c r="CD64" s="142">
        <v>0</v>
      </c>
      <c r="CE64" s="142">
        <v>0</v>
      </c>
      <c r="CF64" s="142">
        <v>0</v>
      </c>
      <c r="CG64" s="152"/>
      <c r="CH64" s="142">
        <v>2</v>
      </c>
      <c r="CI64" s="142">
        <v>0</v>
      </c>
      <c r="CJ64" s="142">
        <v>0</v>
      </c>
      <c r="CK64" s="152"/>
      <c r="CL64" s="142">
        <v>0</v>
      </c>
      <c r="CM64" s="142">
        <v>0</v>
      </c>
      <c r="CN64" s="142">
        <v>0</v>
      </c>
    </row>
    <row r="65" spans="1:92" ht="15.75" x14ac:dyDescent="0.25">
      <c r="A65" s="141" t="s">
        <v>317</v>
      </c>
      <c r="B65" s="139">
        <f t="shared" si="9"/>
        <v>2474</v>
      </c>
      <c r="C65" s="142">
        <v>775</v>
      </c>
      <c r="D65" s="142">
        <v>20</v>
      </c>
      <c r="E65" s="142">
        <v>80</v>
      </c>
      <c r="F65" s="142">
        <v>8</v>
      </c>
      <c r="G65" s="142">
        <v>35</v>
      </c>
      <c r="H65" s="142">
        <v>9</v>
      </c>
      <c r="I65" s="142">
        <v>0</v>
      </c>
      <c r="J65" s="152"/>
      <c r="K65" s="142">
        <v>247</v>
      </c>
      <c r="L65" s="152"/>
      <c r="M65" s="142">
        <v>11</v>
      </c>
      <c r="N65" s="142">
        <v>0</v>
      </c>
      <c r="O65" s="142">
        <v>70</v>
      </c>
      <c r="P65" s="142">
        <v>52</v>
      </c>
      <c r="Q65" s="142">
        <v>10</v>
      </c>
      <c r="R65" s="142">
        <v>7</v>
      </c>
      <c r="S65" s="152"/>
      <c r="T65" s="142">
        <v>13</v>
      </c>
      <c r="U65" s="142">
        <v>4</v>
      </c>
      <c r="V65" s="142">
        <v>60</v>
      </c>
      <c r="W65" s="142">
        <v>0</v>
      </c>
      <c r="X65" s="142">
        <v>29</v>
      </c>
      <c r="Y65" s="152"/>
      <c r="Z65" s="142">
        <v>0</v>
      </c>
      <c r="AA65" s="142">
        <v>9</v>
      </c>
      <c r="AB65" s="142">
        <v>2</v>
      </c>
      <c r="AC65" s="142">
        <v>5</v>
      </c>
      <c r="AD65" s="142">
        <v>3</v>
      </c>
      <c r="AE65" s="152"/>
      <c r="AF65" s="142">
        <v>114</v>
      </c>
      <c r="AG65" s="142">
        <v>10</v>
      </c>
      <c r="AH65" s="142">
        <v>3</v>
      </c>
      <c r="AI65" s="142">
        <v>5</v>
      </c>
      <c r="AJ65" s="142">
        <v>47</v>
      </c>
      <c r="AK65" s="142">
        <v>11</v>
      </c>
      <c r="AL65" s="152"/>
      <c r="AM65" s="142">
        <v>8</v>
      </c>
      <c r="AN65" s="142">
        <v>9</v>
      </c>
      <c r="AO65" s="142">
        <v>2</v>
      </c>
      <c r="AP65" s="142">
        <v>1</v>
      </c>
      <c r="AQ65" s="142">
        <v>4</v>
      </c>
      <c r="AR65" s="142">
        <v>20</v>
      </c>
      <c r="AS65" s="142">
        <v>2</v>
      </c>
      <c r="AT65" s="152"/>
      <c r="AU65" s="142">
        <v>166</v>
      </c>
      <c r="AV65" s="142">
        <v>1</v>
      </c>
      <c r="AW65" s="142">
        <v>0</v>
      </c>
      <c r="AX65" s="142">
        <v>2</v>
      </c>
      <c r="AY65" s="142">
        <v>79</v>
      </c>
      <c r="AZ65" s="142">
        <v>12</v>
      </c>
      <c r="BA65" s="152"/>
      <c r="BB65" s="142">
        <v>8</v>
      </c>
      <c r="BC65" s="142">
        <v>1</v>
      </c>
      <c r="BD65" s="142">
        <v>26</v>
      </c>
      <c r="BE65" s="142">
        <v>5</v>
      </c>
      <c r="BF65" s="142">
        <v>3</v>
      </c>
      <c r="BG65" s="142">
        <v>0</v>
      </c>
      <c r="BH65" s="152"/>
      <c r="BI65" s="142">
        <v>10</v>
      </c>
      <c r="BJ65" s="142">
        <v>0</v>
      </c>
      <c r="BK65" s="142">
        <v>9</v>
      </c>
      <c r="BL65" s="142">
        <v>16</v>
      </c>
      <c r="BM65" s="142">
        <v>0</v>
      </c>
      <c r="BN65" s="142">
        <v>2</v>
      </c>
      <c r="BO65" s="152"/>
      <c r="BP65" s="142">
        <v>11</v>
      </c>
      <c r="BQ65" s="142">
        <v>3</v>
      </c>
      <c r="BR65" s="142">
        <v>0</v>
      </c>
      <c r="BS65" s="142">
        <v>0</v>
      </c>
      <c r="BT65" s="142">
        <v>25</v>
      </c>
      <c r="BU65" s="142">
        <v>76</v>
      </c>
      <c r="BV65" s="142">
        <v>127</v>
      </c>
      <c r="BW65" s="142">
        <v>9</v>
      </c>
      <c r="BX65" s="152"/>
      <c r="BY65" s="142">
        <v>0</v>
      </c>
      <c r="BZ65" s="142">
        <v>6</v>
      </c>
      <c r="CA65" s="152"/>
      <c r="CB65" s="142">
        <v>4</v>
      </c>
      <c r="CC65" s="142">
        <v>0</v>
      </c>
      <c r="CD65" s="142">
        <v>0</v>
      </c>
      <c r="CE65" s="142">
        <v>3</v>
      </c>
      <c r="CF65" s="142">
        <v>60</v>
      </c>
      <c r="CG65" s="152"/>
      <c r="CH65" s="142">
        <v>4</v>
      </c>
      <c r="CI65" s="142">
        <v>7</v>
      </c>
      <c r="CJ65" s="142">
        <v>1</v>
      </c>
      <c r="CK65" s="152"/>
      <c r="CL65" s="142">
        <v>107</v>
      </c>
      <c r="CM65" s="142">
        <v>2</v>
      </c>
      <c r="CN65" s="142">
        <v>4</v>
      </c>
    </row>
    <row r="66" spans="1:92" ht="15.75" x14ac:dyDescent="0.25">
      <c r="A66" s="141" t="s">
        <v>318</v>
      </c>
      <c r="B66" s="139">
        <f t="shared" si="9"/>
        <v>1016</v>
      </c>
      <c r="C66" s="142">
        <v>27</v>
      </c>
      <c r="D66" s="142">
        <v>3</v>
      </c>
      <c r="E66" s="142">
        <v>10</v>
      </c>
      <c r="F66" s="142">
        <v>22</v>
      </c>
      <c r="G66" s="142">
        <v>2</v>
      </c>
      <c r="H66" s="142">
        <v>3</v>
      </c>
      <c r="I66" s="142">
        <v>0</v>
      </c>
      <c r="J66" s="152"/>
      <c r="K66" s="142">
        <v>8</v>
      </c>
      <c r="L66" s="152"/>
      <c r="M66" s="142">
        <v>7</v>
      </c>
      <c r="N66" s="142">
        <v>7</v>
      </c>
      <c r="O66" s="142">
        <v>0</v>
      </c>
      <c r="P66" s="142">
        <v>0</v>
      </c>
      <c r="Q66" s="142">
        <v>7</v>
      </c>
      <c r="R66" s="142">
        <v>1</v>
      </c>
      <c r="S66" s="152"/>
      <c r="T66" s="142">
        <v>13</v>
      </c>
      <c r="U66" s="142">
        <v>6</v>
      </c>
      <c r="V66" s="142">
        <v>3</v>
      </c>
      <c r="W66" s="142">
        <v>1</v>
      </c>
      <c r="X66" s="142">
        <v>4</v>
      </c>
      <c r="Y66" s="152"/>
      <c r="Z66" s="142">
        <v>4</v>
      </c>
      <c r="AA66" s="142">
        <v>4</v>
      </c>
      <c r="AB66" s="142">
        <v>1</v>
      </c>
      <c r="AC66" s="142">
        <v>40</v>
      </c>
      <c r="AD66" s="142">
        <v>9</v>
      </c>
      <c r="AE66" s="152"/>
      <c r="AF66" s="142">
        <v>9</v>
      </c>
      <c r="AG66" s="142">
        <v>5</v>
      </c>
      <c r="AH66" s="142">
        <v>4</v>
      </c>
      <c r="AI66" s="142">
        <v>0</v>
      </c>
      <c r="AJ66" s="142">
        <v>6</v>
      </c>
      <c r="AK66" s="142">
        <v>5</v>
      </c>
      <c r="AL66" s="152"/>
      <c r="AM66" s="142">
        <v>8</v>
      </c>
      <c r="AN66" s="142">
        <v>3</v>
      </c>
      <c r="AO66" s="142">
        <v>3</v>
      </c>
      <c r="AP66" s="142">
        <v>0</v>
      </c>
      <c r="AQ66" s="142">
        <v>69</v>
      </c>
      <c r="AR66" s="142">
        <v>0</v>
      </c>
      <c r="AS66" s="142">
        <v>41</v>
      </c>
      <c r="AT66" s="152"/>
      <c r="AU66" s="142">
        <v>19</v>
      </c>
      <c r="AV66" s="142">
        <v>21</v>
      </c>
      <c r="AW66" s="142">
        <v>18</v>
      </c>
      <c r="AX66" s="142">
        <v>3</v>
      </c>
      <c r="AY66" s="142">
        <v>4</v>
      </c>
      <c r="AZ66" s="142">
        <v>24</v>
      </c>
      <c r="BA66" s="152"/>
      <c r="BB66" s="142">
        <v>56</v>
      </c>
      <c r="BC66" s="142">
        <v>13</v>
      </c>
      <c r="BD66" s="142">
        <v>22</v>
      </c>
      <c r="BE66" s="142">
        <v>11</v>
      </c>
      <c r="BF66" s="142">
        <v>5</v>
      </c>
      <c r="BG66" s="142">
        <v>1</v>
      </c>
      <c r="BH66" s="152"/>
      <c r="BI66" s="142">
        <v>133</v>
      </c>
      <c r="BJ66" s="142">
        <v>0</v>
      </c>
      <c r="BK66" s="142">
        <v>4</v>
      </c>
      <c r="BL66" s="142">
        <v>8</v>
      </c>
      <c r="BM66" s="142">
        <v>5</v>
      </c>
      <c r="BN66" s="142">
        <v>10</v>
      </c>
      <c r="BO66" s="152"/>
      <c r="BP66" s="142">
        <v>47</v>
      </c>
      <c r="BQ66" s="142">
        <v>15</v>
      </c>
      <c r="BR66" s="142">
        <v>2</v>
      </c>
      <c r="BS66" s="142">
        <v>3</v>
      </c>
      <c r="BT66" s="142">
        <v>18</v>
      </c>
      <c r="BU66" s="142">
        <v>5</v>
      </c>
      <c r="BV66" s="142">
        <v>5</v>
      </c>
      <c r="BW66" s="142">
        <v>2</v>
      </c>
      <c r="BX66" s="152"/>
      <c r="BY66" s="142">
        <v>0</v>
      </c>
      <c r="BZ66" s="142">
        <v>11</v>
      </c>
      <c r="CA66" s="152"/>
      <c r="CB66" s="142">
        <v>7</v>
      </c>
      <c r="CC66" s="142">
        <v>0</v>
      </c>
      <c r="CD66" s="142">
        <v>9</v>
      </c>
      <c r="CE66" s="142">
        <v>1</v>
      </c>
      <c r="CF66" s="142">
        <v>16</v>
      </c>
      <c r="CG66" s="152"/>
      <c r="CH66" s="142">
        <v>21</v>
      </c>
      <c r="CI66" s="142">
        <v>13</v>
      </c>
      <c r="CJ66" s="142">
        <v>2</v>
      </c>
      <c r="CK66" s="152"/>
      <c r="CL66" s="142">
        <v>38</v>
      </c>
      <c r="CM66" s="142">
        <v>11</v>
      </c>
      <c r="CN66" s="142">
        <v>98</v>
      </c>
    </row>
    <row r="67" spans="1:92" ht="15.75" x14ac:dyDescent="0.25">
      <c r="A67" s="141" t="s">
        <v>319</v>
      </c>
      <c r="B67" s="139">
        <f t="shared" si="9"/>
        <v>13</v>
      </c>
      <c r="C67" s="142">
        <v>0</v>
      </c>
      <c r="D67" s="142">
        <v>0</v>
      </c>
      <c r="E67" s="142">
        <v>1</v>
      </c>
      <c r="F67" s="142">
        <v>0</v>
      </c>
      <c r="G67" s="142">
        <v>0</v>
      </c>
      <c r="H67" s="142">
        <v>0</v>
      </c>
      <c r="I67" s="142">
        <v>0</v>
      </c>
      <c r="J67" s="152"/>
      <c r="K67" s="142">
        <v>0</v>
      </c>
      <c r="L67" s="152"/>
      <c r="M67" s="142">
        <v>0</v>
      </c>
      <c r="N67" s="142">
        <v>0</v>
      </c>
      <c r="O67" s="142">
        <v>0</v>
      </c>
      <c r="P67" s="142">
        <v>0</v>
      </c>
      <c r="Q67" s="142">
        <v>0</v>
      </c>
      <c r="R67" s="142">
        <v>0</v>
      </c>
      <c r="S67" s="152"/>
      <c r="T67" s="142">
        <v>0</v>
      </c>
      <c r="U67" s="142">
        <v>0</v>
      </c>
      <c r="V67" s="142">
        <v>0</v>
      </c>
      <c r="W67" s="142">
        <v>0</v>
      </c>
      <c r="X67" s="142">
        <v>0</v>
      </c>
      <c r="Y67" s="152"/>
      <c r="Z67" s="142">
        <v>0</v>
      </c>
      <c r="AA67" s="142">
        <v>0</v>
      </c>
      <c r="AB67" s="142">
        <v>0</v>
      </c>
      <c r="AC67" s="142">
        <v>0</v>
      </c>
      <c r="AD67" s="142">
        <v>0</v>
      </c>
      <c r="AE67" s="152"/>
      <c r="AF67" s="142">
        <v>1</v>
      </c>
      <c r="AG67" s="142">
        <v>0</v>
      </c>
      <c r="AH67" s="142">
        <v>0</v>
      </c>
      <c r="AI67" s="142">
        <v>0</v>
      </c>
      <c r="AJ67" s="142">
        <v>1</v>
      </c>
      <c r="AK67" s="142">
        <v>0</v>
      </c>
      <c r="AL67" s="152"/>
      <c r="AM67" s="142">
        <v>4</v>
      </c>
      <c r="AN67" s="142">
        <v>0</v>
      </c>
      <c r="AO67" s="142">
        <v>0</v>
      </c>
      <c r="AP67" s="142">
        <v>0</v>
      </c>
      <c r="AQ67" s="142">
        <v>0</v>
      </c>
      <c r="AR67" s="142">
        <v>0</v>
      </c>
      <c r="AS67" s="142">
        <v>0</v>
      </c>
      <c r="AT67" s="152"/>
      <c r="AU67" s="142">
        <v>0</v>
      </c>
      <c r="AV67" s="142">
        <v>0</v>
      </c>
      <c r="AW67" s="142">
        <v>0</v>
      </c>
      <c r="AX67" s="142">
        <v>0</v>
      </c>
      <c r="AY67" s="142">
        <v>0</v>
      </c>
      <c r="AZ67" s="142">
        <v>0</v>
      </c>
      <c r="BA67" s="152"/>
      <c r="BB67" s="142">
        <v>0</v>
      </c>
      <c r="BC67" s="142">
        <v>0</v>
      </c>
      <c r="BD67" s="142">
        <v>0</v>
      </c>
      <c r="BE67" s="142">
        <v>0</v>
      </c>
      <c r="BF67" s="142">
        <v>0</v>
      </c>
      <c r="BG67" s="142">
        <v>0</v>
      </c>
      <c r="BH67" s="152"/>
      <c r="BI67" s="142">
        <v>0</v>
      </c>
      <c r="BJ67" s="142">
        <v>0</v>
      </c>
      <c r="BK67" s="142">
        <v>1</v>
      </c>
      <c r="BL67" s="142">
        <v>0</v>
      </c>
      <c r="BM67" s="142">
        <v>0</v>
      </c>
      <c r="BN67" s="142">
        <v>0</v>
      </c>
      <c r="BO67" s="152"/>
      <c r="BP67" s="142">
        <v>4</v>
      </c>
      <c r="BQ67" s="142">
        <v>1</v>
      </c>
      <c r="BR67" s="142">
        <v>0</v>
      </c>
      <c r="BS67" s="142">
        <v>0</v>
      </c>
      <c r="BT67" s="142">
        <v>0</v>
      </c>
      <c r="BU67" s="142">
        <v>0</v>
      </c>
      <c r="BV67" s="142">
        <v>0</v>
      </c>
      <c r="BW67" s="142">
        <v>0</v>
      </c>
      <c r="BX67" s="152"/>
      <c r="BY67" s="142">
        <v>0</v>
      </c>
      <c r="BZ67" s="142">
        <v>0</v>
      </c>
      <c r="CA67" s="152"/>
      <c r="CB67" s="142">
        <v>0</v>
      </c>
      <c r="CC67" s="142">
        <v>0</v>
      </c>
      <c r="CD67" s="142">
        <v>0</v>
      </c>
      <c r="CE67" s="142">
        <v>0</v>
      </c>
      <c r="CF67" s="142">
        <v>0</v>
      </c>
      <c r="CG67" s="152"/>
      <c r="CH67" s="142">
        <v>0</v>
      </c>
      <c r="CI67" s="142">
        <v>0</v>
      </c>
      <c r="CJ67" s="142">
        <v>0</v>
      </c>
      <c r="CK67" s="152"/>
      <c r="CL67" s="142">
        <v>0</v>
      </c>
      <c r="CM67" s="142">
        <v>0</v>
      </c>
      <c r="CN67" s="142">
        <v>0</v>
      </c>
    </row>
    <row r="68" spans="1:92" ht="15.75" x14ac:dyDescent="0.25">
      <c r="A68" s="141" t="s">
        <v>320</v>
      </c>
      <c r="B68" s="139">
        <f t="shared" si="9"/>
        <v>22</v>
      </c>
      <c r="C68" s="142">
        <v>2</v>
      </c>
      <c r="D68" s="142">
        <v>0</v>
      </c>
      <c r="E68" s="142">
        <v>0</v>
      </c>
      <c r="F68" s="142">
        <v>0</v>
      </c>
      <c r="G68" s="142">
        <v>0</v>
      </c>
      <c r="H68" s="142">
        <v>0</v>
      </c>
      <c r="I68" s="142">
        <v>0</v>
      </c>
      <c r="J68" s="152"/>
      <c r="K68" s="142">
        <v>0</v>
      </c>
      <c r="L68" s="152"/>
      <c r="M68" s="142">
        <v>0</v>
      </c>
      <c r="N68" s="142">
        <v>1</v>
      </c>
      <c r="O68" s="142">
        <v>0</v>
      </c>
      <c r="P68" s="142">
        <v>0</v>
      </c>
      <c r="Q68" s="142">
        <v>0</v>
      </c>
      <c r="R68" s="142">
        <v>0</v>
      </c>
      <c r="S68" s="152"/>
      <c r="T68" s="142">
        <v>6</v>
      </c>
      <c r="U68" s="142">
        <v>0</v>
      </c>
      <c r="V68" s="142">
        <v>0</v>
      </c>
      <c r="W68" s="142">
        <v>0</v>
      </c>
      <c r="X68" s="142">
        <v>0</v>
      </c>
      <c r="Y68" s="152"/>
      <c r="Z68" s="142">
        <v>0</v>
      </c>
      <c r="AA68" s="142">
        <v>0</v>
      </c>
      <c r="AB68" s="142">
        <v>0</v>
      </c>
      <c r="AC68" s="142">
        <v>0</v>
      </c>
      <c r="AD68" s="142">
        <v>0</v>
      </c>
      <c r="AE68" s="152"/>
      <c r="AF68" s="142">
        <v>0</v>
      </c>
      <c r="AG68" s="142">
        <v>1</v>
      </c>
      <c r="AH68" s="142">
        <v>1</v>
      </c>
      <c r="AI68" s="142">
        <v>0</v>
      </c>
      <c r="AJ68" s="142">
        <v>1</v>
      </c>
      <c r="AK68" s="142">
        <v>0</v>
      </c>
      <c r="AL68" s="152"/>
      <c r="AM68" s="142">
        <v>0</v>
      </c>
      <c r="AN68" s="142">
        <v>0</v>
      </c>
      <c r="AO68" s="142">
        <v>1</v>
      </c>
      <c r="AP68" s="142">
        <v>0</v>
      </c>
      <c r="AQ68" s="142">
        <v>1</v>
      </c>
      <c r="AR68" s="142">
        <v>1</v>
      </c>
      <c r="AS68" s="142">
        <v>0</v>
      </c>
      <c r="AT68" s="152"/>
      <c r="AU68" s="142">
        <v>0</v>
      </c>
      <c r="AV68" s="142">
        <v>0</v>
      </c>
      <c r="AW68" s="142">
        <v>1</v>
      </c>
      <c r="AX68" s="142">
        <v>0</v>
      </c>
      <c r="AY68" s="142">
        <v>1</v>
      </c>
      <c r="AZ68" s="142">
        <v>1</v>
      </c>
      <c r="BA68" s="152"/>
      <c r="BB68" s="142">
        <v>0</v>
      </c>
      <c r="BC68" s="142">
        <v>0</v>
      </c>
      <c r="BD68" s="142">
        <v>0</v>
      </c>
      <c r="BE68" s="142">
        <v>0</v>
      </c>
      <c r="BF68" s="142">
        <v>0</v>
      </c>
      <c r="BG68" s="142">
        <v>0</v>
      </c>
      <c r="BH68" s="152"/>
      <c r="BI68" s="142">
        <v>0</v>
      </c>
      <c r="BJ68" s="142">
        <v>0</v>
      </c>
      <c r="BK68" s="142">
        <v>0</v>
      </c>
      <c r="BL68" s="142">
        <v>0</v>
      </c>
      <c r="BM68" s="142">
        <v>0</v>
      </c>
      <c r="BN68" s="142">
        <v>0</v>
      </c>
      <c r="BO68" s="152"/>
      <c r="BP68" s="142">
        <v>0</v>
      </c>
      <c r="BQ68" s="142">
        <v>0</v>
      </c>
      <c r="BR68" s="142">
        <v>0</v>
      </c>
      <c r="BS68" s="142">
        <v>0</v>
      </c>
      <c r="BT68" s="142">
        <v>0</v>
      </c>
      <c r="BU68" s="142">
        <v>1</v>
      </c>
      <c r="BV68" s="142">
        <v>0</v>
      </c>
      <c r="BW68" s="142">
        <v>0</v>
      </c>
      <c r="BX68" s="152"/>
      <c r="BY68" s="142">
        <v>0</v>
      </c>
      <c r="BZ68" s="142">
        <v>1</v>
      </c>
      <c r="CA68" s="152"/>
      <c r="CB68" s="142">
        <v>1</v>
      </c>
      <c r="CC68" s="142">
        <v>0</v>
      </c>
      <c r="CD68" s="142">
        <v>0</v>
      </c>
      <c r="CE68" s="142">
        <v>0</v>
      </c>
      <c r="CF68" s="142">
        <v>0</v>
      </c>
      <c r="CG68" s="152"/>
      <c r="CH68" s="142">
        <v>1</v>
      </c>
      <c r="CI68" s="142">
        <v>0</v>
      </c>
      <c r="CJ68" s="142">
        <v>0</v>
      </c>
      <c r="CK68" s="152"/>
      <c r="CL68" s="142">
        <v>0</v>
      </c>
      <c r="CM68" s="142">
        <v>0</v>
      </c>
      <c r="CN68" s="142">
        <v>0</v>
      </c>
    </row>
    <row r="69" spans="1:92" ht="15.75" x14ac:dyDescent="0.25">
      <c r="A69" s="141" t="s">
        <v>321</v>
      </c>
      <c r="B69" s="139">
        <f t="shared" si="9"/>
        <v>27</v>
      </c>
      <c r="C69" s="142">
        <v>0</v>
      </c>
      <c r="D69" s="142">
        <v>3</v>
      </c>
      <c r="E69" s="142">
        <v>4</v>
      </c>
      <c r="F69" s="142">
        <v>5</v>
      </c>
      <c r="G69" s="142">
        <v>0</v>
      </c>
      <c r="H69" s="142">
        <v>0</v>
      </c>
      <c r="I69" s="142">
        <v>0</v>
      </c>
      <c r="J69" s="152"/>
      <c r="K69" s="142">
        <v>0</v>
      </c>
      <c r="L69" s="152"/>
      <c r="M69" s="142">
        <v>0</v>
      </c>
      <c r="N69" s="142">
        <v>0</v>
      </c>
      <c r="O69" s="142">
        <v>0</v>
      </c>
      <c r="P69" s="142">
        <v>0</v>
      </c>
      <c r="Q69" s="142">
        <v>0</v>
      </c>
      <c r="R69" s="142">
        <v>0</v>
      </c>
      <c r="S69" s="152"/>
      <c r="T69" s="142">
        <v>0</v>
      </c>
      <c r="U69" s="142">
        <v>0</v>
      </c>
      <c r="V69" s="142">
        <v>0</v>
      </c>
      <c r="W69" s="142">
        <v>1</v>
      </c>
      <c r="X69" s="142">
        <v>0</v>
      </c>
      <c r="Y69" s="152"/>
      <c r="Z69" s="142">
        <v>0</v>
      </c>
      <c r="AA69" s="142">
        <v>0</v>
      </c>
      <c r="AB69" s="142">
        <v>0</v>
      </c>
      <c r="AC69" s="142">
        <v>0</v>
      </c>
      <c r="AD69" s="142">
        <v>0</v>
      </c>
      <c r="AE69" s="152"/>
      <c r="AF69" s="142">
        <v>0</v>
      </c>
      <c r="AG69" s="142">
        <v>0</v>
      </c>
      <c r="AH69" s="142">
        <v>0</v>
      </c>
      <c r="AI69" s="142">
        <v>0</v>
      </c>
      <c r="AJ69" s="142">
        <v>0</v>
      </c>
      <c r="AK69" s="142">
        <v>0</v>
      </c>
      <c r="AL69" s="152"/>
      <c r="AM69" s="142">
        <v>0</v>
      </c>
      <c r="AN69" s="142">
        <v>0</v>
      </c>
      <c r="AO69" s="142">
        <v>0</v>
      </c>
      <c r="AP69" s="142">
        <v>0</v>
      </c>
      <c r="AQ69" s="142">
        <v>0</v>
      </c>
      <c r="AR69" s="142">
        <v>0</v>
      </c>
      <c r="AS69" s="142">
        <v>0</v>
      </c>
      <c r="AT69" s="152"/>
      <c r="AU69" s="142">
        <v>14</v>
      </c>
      <c r="AV69" s="142">
        <v>0</v>
      </c>
      <c r="AW69" s="142">
        <v>0</v>
      </c>
      <c r="AX69" s="142">
        <v>0</v>
      </c>
      <c r="AY69" s="142">
        <v>0</v>
      </c>
      <c r="AZ69" s="142">
        <v>0</v>
      </c>
      <c r="BA69" s="152"/>
      <c r="BB69" s="142">
        <v>0</v>
      </c>
      <c r="BC69" s="142">
        <v>0</v>
      </c>
      <c r="BD69" s="142">
        <v>0</v>
      </c>
      <c r="BE69" s="142">
        <v>0</v>
      </c>
      <c r="BF69" s="142">
        <v>0</v>
      </c>
      <c r="BG69" s="142">
        <v>0</v>
      </c>
      <c r="BH69" s="152"/>
      <c r="BI69" s="142">
        <v>0</v>
      </c>
      <c r="BJ69" s="142">
        <v>0</v>
      </c>
      <c r="BK69" s="142">
        <v>0</v>
      </c>
      <c r="BL69" s="142">
        <v>0</v>
      </c>
      <c r="BM69" s="142">
        <v>0</v>
      </c>
      <c r="BN69" s="142">
        <v>0</v>
      </c>
      <c r="BO69" s="152"/>
      <c r="BP69" s="142">
        <v>0</v>
      </c>
      <c r="BQ69" s="142">
        <v>0</v>
      </c>
      <c r="BR69" s="142">
        <v>0</v>
      </c>
      <c r="BS69" s="142">
        <v>0</v>
      </c>
      <c r="BT69" s="142">
        <v>0</v>
      </c>
      <c r="BU69" s="142">
        <v>0</v>
      </c>
      <c r="BV69" s="142">
        <v>0</v>
      </c>
      <c r="BW69" s="142">
        <v>0</v>
      </c>
      <c r="BX69" s="152"/>
      <c r="BY69" s="142">
        <v>0</v>
      </c>
      <c r="BZ69" s="142">
        <v>0</v>
      </c>
      <c r="CA69" s="152"/>
      <c r="CB69" s="142">
        <v>0</v>
      </c>
      <c r="CC69" s="142">
        <v>0</v>
      </c>
      <c r="CD69" s="142">
        <v>0</v>
      </c>
      <c r="CE69" s="142">
        <v>0</v>
      </c>
      <c r="CF69" s="142">
        <v>0</v>
      </c>
      <c r="CG69" s="152"/>
      <c r="CH69" s="142">
        <v>0</v>
      </c>
      <c r="CI69" s="142">
        <v>0</v>
      </c>
      <c r="CJ69" s="142">
        <v>0</v>
      </c>
      <c r="CK69" s="152"/>
      <c r="CL69" s="142">
        <v>0</v>
      </c>
      <c r="CM69" s="142">
        <v>0</v>
      </c>
      <c r="CN69" s="142">
        <v>0</v>
      </c>
    </row>
    <row r="70" spans="1:92" ht="15.75" x14ac:dyDescent="0.25">
      <c r="A70" s="141" t="s">
        <v>322</v>
      </c>
      <c r="B70" s="139">
        <f t="shared" si="9"/>
        <v>54</v>
      </c>
      <c r="C70" s="142">
        <v>21</v>
      </c>
      <c r="D70" s="142">
        <v>0</v>
      </c>
      <c r="E70" s="142">
        <v>0</v>
      </c>
      <c r="F70" s="142">
        <v>0</v>
      </c>
      <c r="G70" s="142">
        <v>0</v>
      </c>
      <c r="H70" s="142">
        <v>0</v>
      </c>
      <c r="I70" s="142">
        <v>0</v>
      </c>
      <c r="J70" s="152"/>
      <c r="K70" s="142">
        <v>0</v>
      </c>
      <c r="L70" s="152"/>
      <c r="M70" s="142">
        <v>0</v>
      </c>
      <c r="N70" s="142">
        <v>0</v>
      </c>
      <c r="O70" s="142">
        <v>0</v>
      </c>
      <c r="P70" s="142">
        <v>0</v>
      </c>
      <c r="Q70" s="142">
        <v>0</v>
      </c>
      <c r="R70" s="142">
        <v>1</v>
      </c>
      <c r="S70" s="152"/>
      <c r="T70" s="142">
        <v>16</v>
      </c>
      <c r="U70" s="142">
        <v>0</v>
      </c>
      <c r="V70" s="142">
        <v>0</v>
      </c>
      <c r="W70" s="142">
        <v>0</v>
      </c>
      <c r="X70" s="142">
        <v>0</v>
      </c>
      <c r="Y70" s="152"/>
      <c r="Z70" s="142">
        <v>0</v>
      </c>
      <c r="AA70" s="142">
        <v>2</v>
      </c>
      <c r="AB70" s="142">
        <v>0</v>
      </c>
      <c r="AC70" s="142">
        <v>0</v>
      </c>
      <c r="AD70" s="142">
        <v>0</v>
      </c>
      <c r="AE70" s="152"/>
      <c r="AF70" s="142">
        <v>0</v>
      </c>
      <c r="AG70" s="142">
        <v>0</v>
      </c>
      <c r="AH70" s="142">
        <v>0</v>
      </c>
      <c r="AI70" s="142">
        <v>0</v>
      </c>
      <c r="AJ70" s="142">
        <v>0</v>
      </c>
      <c r="AK70" s="142">
        <v>0</v>
      </c>
      <c r="AL70" s="152"/>
      <c r="AM70" s="142">
        <v>2</v>
      </c>
      <c r="AN70" s="142">
        <v>0</v>
      </c>
      <c r="AO70" s="142">
        <v>0</v>
      </c>
      <c r="AP70" s="142">
        <v>0</v>
      </c>
      <c r="AQ70" s="142">
        <v>0</v>
      </c>
      <c r="AR70" s="142">
        <v>0</v>
      </c>
      <c r="AS70" s="142">
        <v>0</v>
      </c>
      <c r="AT70" s="152"/>
      <c r="AU70" s="142">
        <v>1</v>
      </c>
      <c r="AV70" s="142">
        <v>1</v>
      </c>
      <c r="AW70" s="142">
        <v>0</v>
      </c>
      <c r="AX70" s="142">
        <v>0</v>
      </c>
      <c r="AY70" s="142">
        <v>0</v>
      </c>
      <c r="AZ70" s="142">
        <v>0</v>
      </c>
      <c r="BA70" s="152"/>
      <c r="BB70" s="142">
        <v>0</v>
      </c>
      <c r="BC70" s="142">
        <v>0</v>
      </c>
      <c r="BD70" s="142">
        <v>1</v>
      </c>
      <c r="BE70" s="142">
        <v>0</v>
      </c>
      <c r="BF70" s="142">
        <v>0</v>
      </c>
      <c r="BG70" s="142">
        <v>0</v>
      </c>
      <c r="BH70" s="152"/>
      <c r="BI70" s="142">
        <v>1</v>
      </c>
      <c r="BJ70" s="142">
        <v>0</v>
      </c>
      <c r="BK70" s="142">
        <v>0</v>
      </c>
      <c r="BL70" s="142">
        <v>0</v>
      </c>
      <c r="BM70" s="142">
        <v>0</v>
      </c>
      <c r="BN70" s="142">
        <v>0</v>
      </c>
      <c r="BO70" s="152"/>
      <c r="BP70" s="142">
        <v>2</v>
      </c>
      <c r="BQ70" s="142">
        <v>0</v>
      </c>
      <c r="BR70" s="142">
        <v>0</v>
      </c>
      <c r="BS70" s="142">
        <v>0</v>
      </c>
      <c r="BT70" s="142">
        <v>2</v>
      </c>
      <c r="BU70" s="142">
        <v>0</v>
      </c>
      <c r="BV70" s="142">
        <v>0</v>
      </c>
      <c r="BW70" s="142">
        <v>0</v>
      </c>
      <c r="BX70" s="152"/>
      <c r="BY70" s="142">
        <v>0</v>
      </c>
      <c r="BZ70" s="142">
        <v>0</v>
      </c>
      <c r="CA70" s="152"/>
      <c r="CB70" s="142">
        <v>2</v>
      </c>
      <c r="CC70" s="142">
        <v>0</v>
      </c>
      <c r="CD70" s="142">
        <v>0</v>
      </c>
      <c r="CE70" s="142">
        <v>1</v>
      </c>
      <c r="CF70" s="142">
        <v>0</v>
      </c>
      <c r="CG70" s="152"/>
      <c r="CH70" s="142">
        <v>0</v>
      </c>
      <c r="CI70" s="142">
        <v>0</v>
      </c>
      <c r="CJ70" s="142">
        <v>0</v>
      </c>
      <c r="CK70" s="152"/>
      <c r="CL70" s="142">
        <v>0</v>
      </c>
      <c r="CM70" s="142">
        <v>0</v>
      </c>
      <c r="CN70" s="142">
        <v>1</v>
      </c>
    </row>
    <row r="71" spans="1:92" ht="15.75" x14ac:dyDescent="0.25">
      <c r="A71" s="141" t="s">
        <v>323</v>
      </c>
      <c r="B71" s="139">
        <f t="shared" si="9"/>
        <v>1</v>
      </c>
      <c r="C71" s="142">
        <v>0</v>
      </c>
      <c r="D71" s="142">
        <v>0</v>
      </c>
      <c r="E71" s="142">
        <v>0</v>
      </c>
      <c r="F71" s="142">
        <v>0</v>
      </c>
      <c r="G71" s="142">
        <v>0</v>
      </c>
      <c r="H71" s="142">
        <v>0</v>
      </c>
      <c r="I71" s="142">
        <v>0</v>
      </c>
      <c r="J71" s="152"/>
      <c r="K71" s="142">
        <v>0</v>
      </c>
      <c r="L71" s="152"/>
      <c r="M71" s="142">
        <v>0</v>
      </c>
      <c r="N71" s="142">
        <v>0</v>
      </c>
      <c r="O71" s="142">
        <v>0</v>
      </c>
      <c r="P71" s="142">
        <v>0</v>
      </c>
      <c r="Q71" s="142">
        <v>0</v>
      </c>
      <c r="R71" s="142">
        <v>0</v>
      </c>
      <c r="S71" s="152"/>
      <c r="T71" s="142">
        <v>0</v>
      </c>
      <c r="U71" s="142">
        <v>0</v>
      </c>
      <c r="V71" s="142">
        <v>0</v>
      </c>
      <c r="W71" s="142">
        <v>0</v>
      </c>
      <c r="X71" s="142">
        <v>0</v>
      </c>
      <c r="Y71" s="152"/>
      <c r="Z71" s="142">
        <v>0</v>
      </c>
      <c r="AA71" s="142">
        <v>0</v>
      </c>
      <c r="AB71" s="142">
        <v>0</v>
      </c>
      <c r="AC71" s="142">
        <v>0</v>
      </c>
      <c r="AD71" s="142">
        <v>0</v>
      </c>
      <c r="AE71" s="152"/>
      <c r="AF71" s="142">
        <v>0</v>
      </c>
      <c r="AG71" s="142">
        <v>0</v>
      </c>
      <c r="AH71" s="142">
        <v>0</v>
      </c>
      <c r="AI71" s="142">
        <v>0</v>
      </c>
      <c r="AJ71" s="142">
        <v>0</v>
      </c>
      <c r="AK71" s="142">
        <v>0</v>
      </c>
      <c r="AL71" s="152"/>
      <c r="AM71" s="142">
        <v>0</v>
      </c>
      <c r="AN71" s="142">
        <v>0</v>
      </c>
      <c r="AO71" s="142">
        <v>0</v>
      </c>
      <c r="AP71" s="142">
        <v>0</v>
      </c>
      <c r="AQ71" s="142">
        <v>0</v>
      </c>
      <c r="AR71" s="142">
        <v>0</v>
      </c>
      <c r="AS71" s="142">
        <v>0</v>
      </c>
      <c r="AT71" s="152"/>
      <c r="AU71" s="142">
        <v>0</v>
      </c>
      <c r="AV71" s="142">
        <v>0</v>
      </c>
      <c r="AW71" s="142">
        <v>0</v>
      </c>
      <c r="AX71" s="142">
        <v>0</v>
      </c>
      <c r="AY71" s="142">
        <v>0</v>
      </c>
      <c r="AZ71" s="142">
        <v>0</v>
      </c>
      <c r="BA71" s="152"/>
      <c r="BB71" s="142">
        <v>0</v>
      </c>
      <c r="BC71" s="142">
        <v>0</v>
      </c>
      <c r="BD71" s="142">
        <v>0</v>
      </c>
      <c r="BE71" s="142">
        <v>0</v>
      </c>
      <c r="BF71" s="142">
        <v>0</v>
      </c>
      <c r="BG71" s="142">
        <v>0</v>
      </c>
      <c r="BH71" s="152"/>
      <c r="BI71" s="142">
        <v>0</v>
      </c>
      <c r="BJ71" s="142">
        <v>0</v>
      </c>
      <c r="BK71" s="142">
        <v>0</v>
      </c>
      <c r="BL71" s="142">
        <v>0</v>
      </c>
      <c r="BM71" s="142">
        <v>0</v>
      </c>
      <c r="BN71" s="142">
        <v>0</v>
      </c>
      <c r="BO71" s="152"/>
      <c r="BP71" s="142">
        <v>0</v>
      </c>
      <c r="BQ71" s="142">
        <v>0</v>
      </c>
      <c r="BR71" s="142">
        <v>0</v>
      </c>
      <c r="BS71" s="142">
        <v>0</v>
      </c>
      <c r="BT71" s="142">
        <v>1</v>
      </c>
      <c r="BU71" s="142">
        <v>0</v>
      </c>
      <c r="BV71" s="142">
        <v>0</v>
      </c>
      <c r="BW71" s="142">
        <v>0</v>
      </c>
      <c r="BX71" s="152"/>
      <c r="BY71" s="142">
        <v>0</v>
      </c>
      <c r="BZ71" s="142">
        <v>0</v>
      </c>
      <c r="CA71" s="152"/>
      <c r="CB71" s="142">
        <v>0</v>
      </c>
      <c r="CC71" s="142">
        <v>0</v>
      </c>
      <c r="CD71" s="142">
        <v>0</v>
      </c>
      <c r="CE71" s="142">
        <v>0</v>
      </c>
      <c r="CF71" s="142">
        <v>0</v>
      </c>
      <c r="CG71" s="152"/>
      <c r="CH71" s="142">
        <v>0</v>
      </c>
      <c r="CI71" s="142">
        <v>0</v>
      </c>
      <c r="CJ71" s="142">
        <v>0</v>
      </c>
      <c r="CK71" s="152"/>
      <c r="CL71" s="142">
        <v>0</v>
      </c>
      <c r="CM71" s="142">
        <v>0</v>
      </c>
      <c r="CN71" s="142">
        <v>0</v>
      </c>
    </row>
    <row r="72" spans="1:92" ht="15.75" x14ac:dyDescent="0.25">
      <c r="A72" s="141" t="s">
        <v>324</v>
      </c>
      <c r="B72" s="139">
        <f t="shared" si="9"/>
        <v>4</v>
      </c>
      <c r="C72" s="142">
        <v>0</v>
      </c>
      <c r="D72" s="142">
        <v>0</v>
      </c>
      <c r="E72" s="142">
        <v>0</v>
      </c>
      <c r="F72" s="142">
        <v>0</v>
      </c>
      <c r="G72" s="142">
        <v>0</v>
      </c>
      <c r="H72" s="142">
        <v>0</v>
      </c>
      <c r="I72" s="142">
        <v>0</v>
      </c>
      <c r="J72" s="152"/>
      <c r="K72" s="142">
        <v>0</v>
      </c>
      <c r="L72" s="152"/>
      <c r="M72" s="142">
        <v>0</v>
      </c>
      <c r="N72" s="142">
        <v>0</v>
      </c>
      <c r="O72" s="142">
        <v>0</v>
      </c>
      <c r="P72" s="142">
        <v>0</v>
      </c>
      <c r="Q72" s="142">
        <v>0</v>
      </c>
      <c r="R72" s="142">
        <v>0</v>
      </c>
      <c r="S72" s="152"/>
      <c r="T72" s="142">
        <v>0</v>
      </c>
      <c r="U72" s="142">
        <v>0</v>
      </c>
      <c r="V72" s="142">
        <v>0</v>
      </c>
      <c r="W72" s="142">
        <v>0</v>
      </c>
      <c r="X72" s="142">
        <v>0</v>
      </c>
      <c r="Y72" s="152"/>
      <c r="Z72" s="142">
        <v>0</v>
      </c>
      <c r="AA72" s="142">
        <v>0</v>
      </c>
      <c r="AB72" s="142">
        <v>0</v>
      </c>
      <c r="AC72" s="142">
        <v>0</v>
      </c>
      <c r="AD72" s="142">
        <v>0</v>
      </c>
      <c r="AE72" s="152"/>
      <c r="AF72" s="142">
        <v>0</v>
      </c>
      <c r="AG72" s="142">
        <v>0</v>
      </c>
      <c r="AH72" s="142">
        <v>0</v>
      </c>
      <c r="AI72" s="142">
        <v>0</v>
      </c>
      <c r="AJ72" s="142">
        <v>0</v>
      </c>
      <c r="AK72" s="142">
        <v>0</v>
      </c>
      <c r="AL72" s="152"/>
      <c r="AM72" s="142">
        <v>0</v>
      </c>
      <c r="AN72" s="142">
        <v>0</v>
      </c>
      <c r="AO72" s="142">
        <v>0</v>
      </c>
      <c r="AP72" s="142">
        <v>0</v>
      </c>
      <c r="AQ72" s="142">
        <v>0</v>
      </c>
      <c r="AR72" s="142">
        <v>0</v>
      </c>
      <c r="AS72" s="142">
        <v>0</v>
      </c>
      <c r="AT72" s="152"/>
      <c r="AU72" s="142">
        <v>0</v>
      </c>
      <c r="AV72" s="142">
        <v>0</v>
      </c>
      <c r="AW72" s="142">
        <v>0</v>
      </c>
      <c r="AX72" s="142">
        <v>0</v>
      </c>
      <c r="AY72" s="142">
        <v>0</v>
      </c>
      <c r="AZ72" s="142">
        <v>0</v>
      </c>
      <c r="BA72" s="152"/>
      <c r="BB72" s="142">
        <v>0</v>
      </c>
      <c r="BC72" s="142">
        <v>0</v>
      </c>
      <c r="BD72" s="142">
        <v>0</v>
      </c>
      <c r="BE72" s="142">
        <v>0</v>
      </c>
      <c r="BF72" s="142">
        <v>0</v>
      </c>
      <c r="BG72" s="142">
        <v>0</v>
      </c>
      <c r="BH72" s="152"/>
      <c r="BI72" s="142">
        <v>0</v>
      </c>
      <c r="BJ72" s="142">
        <v>0</v>
      </c>
      <c r="BK72" s="142">
        <v>0</v>
      </c>
      <c r="BL72" s="142">
        <v>0</v>
      </c>
      <c r="BM72" s="142">
        <v>0</v>
      </c>
      <c r="BN72" s="142">
        <v>0</v>
      </c>
      <c r="BO72" s="152"/>
      <c r="BP72" s="142">
        <v>0</v>
      </c>
      <c r="BQ72" s="142">
        <v>0</v>
      </c>
      <c r="BR72" s="142">
        <v>0</v>
      </c>
      <c r="BS72" s="142">
        <v>0</v>
      </c>
      <c r="BT72" s="142">
        <v>0</v>
      </c>
      <c r="BU72" s="142">
        <v>0</v>
      </c>
      <c r="BV72" s="142">
        <v>0</v>
      </c>
      <c r="BW72" s="142">
        <v>0</v>
      </c>
      <c r="BX72" s="152"/>
      <c r="BY72" s="142">
        <v>0</v>
      </c>
      <c r="BZ72" s="142">
        <v>1</v>
      </c>
      <c r="CA72" s="152"/>
      <c r="CB72" s="142">
        <v>1</v>
      </c>
      <c r="CC72" s="142">
        <v>0</v>
      </c>
      <c r="CD72" s="142">
        <v>0</v>
      </c>
      <c r="CE72" s="142">
        <v>0</v>
      </c>
      <c r="CF72" s="142">
        <v>0</v>
      </c>
      <c r="CG72" s="152"/>
      <c r="CH72" s="142">
        <v>0</v>
      </c>
      <c r="CI72" s="142">
        <v>0</v>
      </c>
      <c r="CJ72" s="142">
        <v>0</v>
      </c>
      <c r="CK72" s="152"/>
      <c r="CL72" s="142">
        <v>0</v>
      </c>
      <c r="CM72" s="142">
        <v>2</v>
      </c>
      <c r="CN72" s="142">
        <v>0</v>
      </c>
    </row>
    <row r="73" spans="1:92" ht="15.75" x14ac:dyDescent="0.25">
      <c r="A73" s="141"/>
      <c r="B73" s="139"/>
      <c r="C73" s="142"/>
      <c r="D73" s="142"/>
      <c r="E73" s="142"/>
      <c r="F73" s="142"/>
      <c r="G73" s="142"/>
      <c r="H73" s="142"/>
      <c r="I73" s="142"/>
      <c r="J73" s="152"/>
      <c r="K73" s="142"/>
      <c r="L73" s="152"/>
      <c r="M73" s="142"/>
      <c r="N73" s="142"/>
      <c r="O73" s="142"/>
      <c r="P73" s="142"/>
      <c r="Q73" s="142"/>
      <c r="R73" s="142"/>
      <c r="S73" s="152"/>
      <c r="T73" s="142"/>
      <c r="U73" s="142"/>
      <c r="V73" s="142"/>
      <c r="W73" s="142"/>
      <c r="X73" s="142"/>
      <c r="Y73" s="152"/>
      <c r="Z73" s="142"/>
      <c r="AA73" s="142"/>
      <c r="AB73" s="142"/>
      <c r="AC73" s="142"/>
      <c r="AD73" s="142"/>
      <c r="AE73" s="152"/>
      <c r="AF73" s="142"/>
      <c r="AG73" s="142"/>
      <c r="AH73" s="142"/>
      <c r="AI73" s="142"/>
      <c r="AJ73" s="142"/>
      <c r="AK73" s="142"/>
      <c r="AL73" s="152"/>
      <c r="AM73" s="142"/>
      <c r="AN73" s="142"/>
      <c r="AO73" s="142"/>
      <c r="AP73" s="142"/>
      <c r="AQ73" s="142"/>
      <c r="AR73" s="142"/>
      <c r="AS73" s="142"/>
      <c r="AT73" s="152"/>
      <c r="AU73" s="142"/>
      <c r="AV73" s="142"/>
      <c r="AW73" s="142"/>
      <c r="AX73" s="142"/>
      <c r="AY73" s="142"/>
      <c r="AZ73" s="142"/>
      <c r="BA73" s="152"/>
      <c r="BB73" s="142"/>
      <c r="BC73" s="142"/>
      <c r="BD73" s="142"/>
      <c r="BE73" s="142"/>
      <c r="BF73" s="142"/>
      <c r="BG73" s="142"/>
      <c r="BH73" s="152"/>
      <c r="BI73" s="142"/>
      <c r="BJ73" s="142"/>
      <c r="BK73" s="142"/>
      <c r="BL73" s="142"/>
      <c r="BM73" s="142"/>
      <c r="BN73" s="142"/>
      <c r="BO73" s="152"/>
      <c r="BP73" s="142"/>
      <c r="BQ73" s="142"/>
      <c r="BR73" s="142"/>
      <c r="BS73" s="142"/>
      <c r="BT73" s="142"/>
      <c r="BU73" s="142"/>
      <c r="BV73" s="142"/>
      <c r="BW73" s="142"/>
      <c r="BX73" s="152"/>
      <c r="BY73" s="142"/>
      <c r="BZ73" s="142"/>
      <c r="CA73" s="152"/>
      <c r="CB73" s="142"/>
      <c r="CC73" s="142"/>
      <c r="CD73" s="142"/>
      <c r="CE73" s="142"/>
      <c r="CF73" s="142"/>
      <c r="CG73" s="152"/>
      <c r="CH73" s="142"/>
      <c r="CI73" s="142"/>
      <c r="CJ73" s="142"/>
      <c r="CK73" s="152"/>
      <c r="CL73" s="142"/>
      <c r="CM73" s="142"/>
      <c r="CN73" s="142"/>
    </row>
    <row r="74" spans="1:92" ht="15.75" x14ac:dyDescent="0.25">
      <c r="A74" s="141" t="s">
        <v>325</v>
      </c>
      <c r="B74" s="139">
        <f>SUM(C74:CN74)</f>
        <v>35</v>
      </c>
      <c r="C74" s="142">
        <v>0</v>
      </c>
      <c r="D74" s="142">
        <v>0</v>
      </c>
      <c r="E74" s="142">
        <v>0</v>
      </c>
      <c r="F74" s="142">
        <v>0</v>
      </c>
      <c r="G74" s="142">
        <v>0</v>
      </c>
      <c r="H74" s="142">
        <v>0</v>
      </c>
      <c r="I74" s="142">
        <v>0</v>
      </c>
      <c r="J74" s="152"/>
      <c r="K74" s="142">
        <v>0</v>
      </c>
      <c r="L74" s="152"/>
      <c r="M74" s="142">
        <v>0</v>
      </c>
      <c r="N74" s="142">
        <v>0</v>
      </c>
      <c r="O74" s="142">
        <v>0</v>
      </c>
      <c r="P74" s="142">
        <v>0</v>
      </c>
      <c r="Q74" s="142">
        <v>1</v>
      </c>
      <c r="R74" s="142">
        <v>0</v>
      </c>
      <c r="S74" s="152"/>
      <c r="T74" s="142">
        <v>0</v>
      </c>
      <c r="U74" s="142">
        <v>0</v>
      </c>
      <c r="V74" s="142">
        <v>0</v>
      </c>
      <c r="W74" s="142">
        <v>0</v>
      </c>
      <c r="X74" s="142">
        <v>0</v>
      </c>
      <c r="Y74" s="152"/>
      <c r="Z74" s="142">
        <v>7</v>
      </c>
      <c r="AA74" s="142">
        <v>0</v>
      </c>
      <c r="AB74" s="142">
        <v>0</v>
      </c>
      <c r="AC74" s="142">
        <v>0</v>
      </c>
      <c r="AD74" s="142">
        <v>0</v>
      </c>
      <c r="AE74" s="152"/>
      <c r="AF74" s="142">
        <v>20</v>
      </c>
      <c r="AG74" s="142">
        <v>0</v>
      </c>
      <c r="AH74" s="142">
        <v>0</v>
      </c>
      <c r="AI74" s="142">
        <v>1</v>
      </c>
      <c r="AJ74" s="142">
        <v>0</v>
      </c>
      <c r="AK74" s="142">
        <v>0</v>
      </c>
      <c r="AL74" s="152"/>
      <c r="AM74" s="142">
        <v>0</v>
      </c>
      <c r="AN74" s="142">
        <v>0</v>
      </c>
      <c r="AO74" s="142">
        <v>0</v>
      </c>
      <c r="AP74" s="142">
        <v>0</v>
      </c>
      <c r="AQ74" s="142">
        <v>0</v>
      </c>
      <c r="AR74" s="142">
        <v>0</v>
      </c>
      <c r="AS74" s="142">
        <v>0</v>
      </c>
      <c r="AT74" s="152"/>
      <c r="AU74" s="142">
        <v>1</v>
      </c>
      <c r="AV74" s="142">
        <v>0</v>
      </c>
      <c r="AW74" s="142">
        <v>0</v>
      </c>
      <c r="AX74" s="142">
        <v>0</v>
      </c>
      <c r="AY74" s="142">
        <v>0</v>
      </c>
      <c r="AZ74" s="142">
        <v>0</v>
      </c>
      <c r="BA74" s="152"/>
      <c r="BB74" s="142">
        <v>0</v>
      </c>
      <c r="BC74" s="142">
        <v>0</v>
      </c>
      <c r="BD74" s="142">
        <v>0</v>
      </c>
      <c r="BE74" s="142">
        <v>0</v>
      </c>
      <c r="BF74" s="142">
        <v>0</v>
      </c>
      <c r="BG74" s="142">
        <v>0</v>
      </c>
      <c r="BH74" s="152"/>
      <c r="BI74" s="142">
        <v>1</v>
      </c>
      <c r="BJ74" s="142">
        <v>0</v>
      </c>
      <c r="BK74" s="142">
        <v>0</v>
      </c>
      <c r="BL74" s="142">
        <v>0</v>
      </c>
      <c r="BM74" s="142">
        <v>0</v>
      </c>
      <c r="BN74" s="142">
        <v>0</v>
      </c>
      <c r="BO74" s="152"/>
      <c r="BP74" s="142">
        <v>3</v>
      </c>
      <c r="BQ74" s="142">
        <v>0</v>
      </c>
      <c r="BR74" s="142">
        <v>0</v>
      </c>
      <c r="BS74" s="142">
        <v>0</v>
      </c>
      <c r="BT74" s="142">
        <v>0</v>
      </c>
      <c r="BU74" s="142">
        <v>0</v>
      </c>
      <c r="BV74" s="142">
        <v>0</v>
      </c>
      <c r="BW74" s="142">
        <v>0</v>
      </c>
      <c r="BX74" s="152"/>
      <c r="BY74" s="142">
        <v>0</v>
      </c>
      <c r="BZ74" s="142">
        <v>0</v>
      </c>
      <c r="CA74" s="152"/>
      <c r="CB74" s="142">
        <v>0</v>
      </c>
      <c r="CC74" s="142">
        <v>0</v>
      </c>
      <c r="CD74" s="142">
        <v>0</v>
      </c>
      <c r="CE74" s="142">
        <v>0</v>
      </c>
      <c r="CF74" s="142">
        <v>0</v>
      </c>
      <c r="CG74" s="152"/>
      <c r="CH74" s="142">
        <v>1</v>
      </c>
      <c r="CI74" s="142">
        <v>0</v>
      </c>
      <c r="CJ74" s="142">
        <v>0</v>
      </c>
      <c r="CK74" s="152"/>
      <c r="CL74" s="142">
        <v>0</v>
      </c>
      <c r="CM74" s="142">
        <v>0</v>
      </c>
      <c r="CN74" s="142">
        <v>0</v>
      </c>
    </row>
    <row r="75" spans="1:92" ht="15.75" x14ac:dyDescent="0.25">
      <c r="A75" s="141"/>
      <c r="B75" s="139"/>
      <c r="C75" s="142"/>
      <c r="D75" s="142"/>
      <c r="E75" s="142"/>
      <c r="F75" s="142"/>
      <c r="G75" s="142"/>
      <c r="H75" s="142"/>
      <c r="I75" s="142"/>
      <c r="J75" s="152"/>
      <c r="K75" s="142"/>
      <c r="L75" s="152"/>
      <c r="M75" s="142"/>
      <c r="N75" s="142"/>
      <c r="O75" s="142"/>
      <c r="P75" s="142"/>
      <c r="Q75" s="142"/>
      <c r="R75" s="142"/>
      <c r="S75" s="152"/>
      <c r="T75" s="142"/>
      <c r="U75" s="142"/>
      <c r="V75" s="142"/>
      <c r="W75" s="142"/>
      <c r="X75" s="142"/>
      <c r="Y75" s="152"/>
      <c r="Z75" s="142"/>
      <c r="AA75" s="142"/>
      <c r="AB75" s="142"/>
      <c r="AC75" s="142"/>
      <c r="AD75" s="142"/>
      <c r="AE75" s="152"/>
      <c r="AF75" s="142"/>
      <c r="AG75" s="142"/>
      <c r="AH75" s="142"/>
      <c r="AI75" s="142"/>
      <c r="AJ75" s="142"/>
      <c r="AK75" s="142"/>
      <c r="AL75" s="152"/>
      <c r="AM75" s="142"/>
      <c r="AN75" s="142"/>
      <c r="AO75" s="142"/>
      <c r="AP75" s="142"/>
      <c r="AQ75" s="142"/>
      <c r="AR75" s="142"/>
      <c r="AS75" s="142"/>
      <c r="AT75" s="152"/>
      <c r="AU75" s="142"/>
      <c r="AV75" s="142"/>
      <c r="AW75" s="142"/>
      <c r="AX75" s="142"/>
      <c r="AY75" s="142"/>
      <c r="AZ75" s="142"/>
      <c r="BA75" s="152"/>
      <c r="BB75" s="142"/>
      <c r="BC75" s="142"/>
      <c r="BD75" s="142"/>
      <c r="BE75" s="142"/>
      <c r="BF75" s="142"/>
      <c r="BG75" s="142"/>
      <c r="BH75" s="152"/>
      <c r="BI75" s="142"/>
      <c r="BJ75" s="142"/>
      <c r="BK75" s="142"/>
      <c r="BL75" s="142"/>
      <c r="BM75" s="142"/>
      <c r="BN75" s="142"/>
      <c r="BO75" s="152"/>
      <c r="BP75" s="142"/>
      <c r="BQ75" s="142"/>
      <c r="BR75" s="142"/>
      <c r="BS75" s="142"/>
      <c r="BT75" s="142"/>
      <c r="BU75" s="142"/>
      <c r="BV75" s="142"/>
      <c r="BW75" s="142"/>
      <c r="BX75" s="152"/>
      <c r="BY75" s="142"/>
      <c r="BZ75" s="142"/>
      <c r="CA75" s="152"/>
      <c r="CB75" s="142"/>
      <c r="CC75" s="142"/>
      <c r="CD75" s="142"/>
      <c r="CE75" s="142"/>
      <c r="CF75" s="142"/>
      <c r="CG75" s="152"/>
      <c r="CH75" s="142"/>
      <c r="CI75" s="142"/>
      <c r="CJ75" s="142"/>
      <c r="CK75" s="152"/>
      <c r="CL75" s="142"/>
      <c r="CM75" s="142"/>
      <c r="CN75" s="142"/>
    </row>
    <row r="76" spans="1:92" ht="15.75" x14ac:dyDescent="0.25">
      <c r="A76" s="141" t="s">
        <v>326</v>
      </c>
      <c r="B76" s="139">
        <f>SUM(C76:CN76)</f>
        <v>1278</v>
      </c>
      <c r="C76" s="142">
        <v>272</v>
      </c>
      <c r="D76" s="142">
        <v>18</v>
      </c>
      <c r="E76" s="142">
        <v>8</v>
      </c>
      <c r="F76" s="142">
        <v>147</v>
      </c>
      <c r="G76" s="142">
        <v>4</v>
      </c>
      <c r="H76" s="142">
        <v>36</v>
      </c>
      <c r="I76" s="142">
        <v>0</v>
      </c>
      <c r="J76" s="152"/>
      <c r="K76" s="142">
        <v>105</v>
      </c>
      <c r="L76" s="152"/>
      <c r="M76" s="142">
        <v>10</v>
      </c>
      <c r="N76" s="142">
        <v>16</v>
      </c>
      <c r="O76" s="142">
        <v>13</v>
      </c>
      <c r="P76" s="142">
        <v>3</v>
      </c>
      <c r="Q76" s="142">
        <v>19</v>
      </c>
      <c r="R76" s="142">
        <v>0</v>
      </c>
      <c r="S76" s="152"/>
      <c r="T76" s="142">
        <v>1</v>
      </c>
      <c r="U76" s="142">
        <v>5</v>
      </c>
      <c r="V76" s="142">
        <v>2</v>
      </c>
      <c r="W76" s="142">
        <v>1</v>
      </c>
      <c r="X76" s="142">
        <v>3</v>
      </c>
      <c r="Y76" s="152"/>
      <c r="Z76" s="142">
        <v>6</v>
      </c>
      <c r="AA76" s="142">
        <v>3</v>
      </c>
      <c r="AB76" s="142">
        <v>4</v>
      </c>
      <c r="AC76" s="142">
        <v>0</v>
      </c>
      <c r="AD76" s="142">
        <v>3</v>
      </c>
      <c r="AE76" s="152"/>
      <c r="AF76" s="142">
        <v>7</v>
      </c>
      <c r="AG76" s="142">
        <v>1</v>
      </c>
      <c r="AH76" s="142">
        <v>1</v>
      </c>
      <c r="AI76" s="142">
        <v>0</v>
      </c>
      <c r="AJ76" s="142">
        <v>10</v>
      </c>
      <c r="AK76" s="142">
        <v>0</v>
      </c>
      <c r="AL76" s="152"/>
      <c r="AM76" s="142">
        <v>13</v>
      </c>
      <c r="AN76" s="142">
        <v>13</v>
      </c>
      <c r="AO76" s="142">
        <v>1</v>
      </c>
      <c r="AP76" s="142">
        <v>1</v>
      </c>
      <c r="AQ76" s="142">
        <v>13</v>
      </c>
      <c r="AR76" s="142">
        <v>15</v>
      </c>
      <c r="AS76" s="142">
        <v>47</v>
      </c>
      <c r="AT76" s="152"/>
      <c r="AU76" s="142">
        <v>8</v>
      </c>
      <c r="AV76" s="142">
        <v>8</v>
      </c>
      <c r="AW76" s="142">
        <v>34</v>
      </c>
      <c r="AX76" s="142">
        <v>1</v>
      </c>
      <c r="AY76" s="142">
        <v>4</v>
      </c>
      <c r="AZ76" s="142">
        <v>7</v>
      </c>
      <c r="BA76" s="152"/>
      <c r="BB76" s="142">
        <v>7</v>
      </c>
      <c r="BC76" s="142">
        <v>7</v>
      </c>
      <c r="BD76" s="142">
        <v>12</v>
      </c>
      <c r="BE76" s="142">
        <v>42</v>
      </c>
      <c r="BF76" s="142">
        <v>2</v>
      </c>
      <c r="BG76" s="142">
        <v>0</v>
      </c>
      <c r="BH76" s="152"/>
      <c r="BI76" s="142">
        <v>27</v>
      </c>
      <c r="BJ76" s="142">
        <v>1</v>
      </c>
      <c r="BK76" s="142">
        <v>20</v>
      </c>
      <c r="BL76" s="142">
        <v>4</v>
      </c>
      <c r="BM76" s="142">
        <v>13</v>
      </c>
      <c r="BN76" s="142">
        <v>2</v>
      </c>
      <c r="BO76" s="152"/>
      <c r="BP76" s="142">
        <v>99</v>
      </c>
      <c r="BQ76" s="142">
        <v>13</v>
      </c>
      <c r="BR76" s="142">
        <v>2</v>
      </c>
      <c r="BS76" s="142">
        <v>3</v>
      </c>
      <c r="BT76" s="142">
        <v>15</v>
      </c>
      <c r="BU76" s="142">
        <v>1</v>
      </c>
      <c r="BV76" s="142">
        <v>13</v>
      </c>
      <c r="BW76" s="142">
        <v>1</v>
      </c>
      <c r="BX76" s="152"/>
      <c r="BY76" s="142">
        <v>0</v>
      </c>
      <c r="BZ76" s="142">
        <v>8</v>
      </c>
      <c r="CA76" s="152"/>
      <c r="CB76" s="142">
        <v>10</v>
      </c>
      <c r="CC76" s="142">
        <v>0</v>
      </c>
      <c r="CD76" s="142">
        <v>16</v>
      </c>
      <c r="CE76" s="142">
        <v>1</v>
      </c>
      <c r="CF76" s="142">
        <v>14</v>
      </c>
      <c r="CG76" s="152"/>
      <c r="CH76" s="142">
        <v>18</v>
      </c>
      <c r="CI76" s="142">
        <v>4</v>
      </c>
      <c r="CJ76" s="142">
        <v>1</v>
      </c>
      <c r="CK76" s="152"/>
      <c r="CL76" s="142">
        <v>41</v>
      </c>
      <c r="CM76" s="142">
        <v>16</v>
      </c>
      <c r="CN76" s="142">
        <v>2</v>
      </c>
    </row>
    <row r="77" spans="1:92" ht="15.75" x14ac:dyDescent="0.25">
      <c r="A77" s="141" t="s">
        <v>327</v>
      </c>
      <c r="B77" s="139">
        <f>SUM(C77:CN77)</f>
        <v>799</v>
      </c>
      <c r="C77" s="142">
        <v>8</v>
      </c>
      <c r="D77" s="142">
        <v>19</v>
      </c>
      <c r="E77" s="142">
        <v>10</v>
      </c>
      <c r="F77" s="142">
        <v>10</v>
      </c>
      <c r="G77" s="142">
        <v>6</v>
      </c>
      <c r="H77" s="142">
        <v>35</v>
      </c>
      <c r="I77" s="142">
        <v>0</v>
      </c>
      <c r="J77" s="152"/>
      <c r="K77" s="142">
        <v>29</v>
      </c>
      <c r="L77" s="152"/>
      <c r="M77" s="142">
        <v>41</v>
      </c>
      <c r="N77" s="142">
        <v>11</v>
      </c>
      <c r="O77" s="142">
        <v>2</v>
      </c>
      <c r="P77" s="142">
        <v>5</v>
      </c>
      <c r="Q77" s="142">
        <v>22</v>
      </c>
      <c r="R77" s="142">
        <v>4</v>
      </c>
      <c r="S77" s="152"/>
      <c r="T77" s="142">
        <v>2</v>
      </c>
      <c r="U77" s="142">
        <v>2</v>
      </c>
      <c r="V77" s="142">
        <v>3</v>
      </c>
      <c r="W77" s="142">
        <v>3</v>
      </c>
      <c r="X77" s="142">
        <v>23</v>
      </c>
      <c r="Y77" s="152"/>
      <c r="Z77" s="142">
        <v>16</v>
      </c>
      <c r="AA77" s="142">
        <v>2</v>
      </c>
      <c r="AB77" s="142">
        <v>9</v>
      </c>
      <c r="AC77" s="142">
        <v>7</v>
      </c>
      <c r="AD77" s="142">
        <v>21</v>
      </c>
      <c r="AE77" s="152"/>
      <c r="AF77" s="142">
        <v>9</v>
      </c>
      <c r="AG77" s="142">
        <v>9</v>
      </c>
      <c r="AH77" s="142">
        <v>7</v>
      </c>
      <c r="AI77" s="142">
        <v>28</v>
      </c>
      <c r="AJ77" s="142">
        <v>13</v>
      </c>
      <c r="AK77" s="142">
        <v>11</v>
      </c>
      <c r="AL77" s="152"/>
      <c r="AM77" s="142">
        <v>28</v>
      </c>
      <c r="AN77" s="142">
        <v>0</v>
      </c>
      <c r="AO77" s="142">
        <v>2</v>
      </c>
      <c r="AP77" s="142">
        <v>0</v>
      </c>
      <c r="AQ77" s="142">
        <v>13</v>
      </c>
      <c r="AR77" s="142">
        <v>4</v>
      </c>
      <c r="AS77" s="142">
        <v>0</v>
      </c>
      <c r="AT77" s="152"/>
      <c r="AU77" s="142">
        <v>6</v>
      </c>
      <c r="AV77" s="142">
        <v>13</v>
      </c>
      <c r="AW77" s="142">
        <v>9</v>
      </c>
      <c r="AX77" s="142">
        <v>12</v>
      </c>
      <c r="AY77" s="142">
        <v>12</v>
      </c>
      <c r="AZ77" s="142">
        <v>9</v>
      </c>
      <c r="BA77" s="152"/>
      <c r="BB77" s="142">
        <v>0</v>
      </c>
      <c r="BC77" s="142">
        <v>2</v>
      </c>
      <c r="BD77" s="142">
        <v>6</v>
      </c>
      <c r="BE77" s="142">
        <v>7</v>
      </c>
      <c r="BF77" s="142">
        <v>2</v>
      </c>
      <c r="BG77" s="142">
        <v>1</v>
      </c>
      <c r="BH77" s="152"/>
      <c r="BI77" s="142">
        <v>6</v>
      </c>
      <c r="BJ77" s="142">
        <v>22</v>
      </c>
      <c r="BK77" s="142">
        <v>1</v>
      </c>
      <c r="BL77" s="142">
        <v>26</v>
      </c>
      <c r="BM77" s="142">
        <v>0</v>
      </c>
      <c r="BN77" s="142">
        <v>16</v>
      </c>
      <c r="BO77" s="152"/>
      <c r="BP77" s="142">
        <v>10</v>
      </c>
      <c r="BQ77" s="142">
        <v>11</v>
      </c>
      <c r="BR77" s="142">
        <v>0</v>
      </c>
      <c r="BS77" s="142">
        <v>4</v>
      </c>
      <c r="BT77" s="142">
        <v>7</v>
      </c>
      <c r="BU77" s="142">
        <v>6</v>
      </c>
      <c r="BV77" s="142">
        <v>19</v>
      </c>
      <c r="BW77" s="142">
        <v>10</v>
      </c>
      <c r="BX77" s="152"/>
      <c r="BY77" s="142">
        <v>37</v>
      </c>
      <c r="BZ77" s="142">
        <v>4</v>
      </c>
      <c r="CA77" s="152"/>
      <c r="CB77" s="142">
        <v>1</v>
      </c>
      <c r="CC77" s="142">
        <v>0</v>
      </c>
      <c r="CD77" s="142">
        <v>3</v>
      </c>
      <c r="CE77" s="142">
        <v>5</v>
      </c>
      <c r="CF77" s="142">
        <v>1</v>
      </c>
      <c r="CG77" s="152"/>
      <c r="CH77" s="142">
        <v>0</v>
      </c>
      <c r="CI77" s="142">
        <v>14</v>
      </c>
      <c r="CJ77" s="142">
        <v>6</v>
      </c>
      <c r="CK77" s="152"/>
      <c r="CL77" s="142">
        <v>9</v>
      </c>
      <c r="CM77" s="142">
        <v>34</v>
      </c>
      <c r="CN77" s="142">
        <v>54</v>
      </c>
    </row>
    <row r="78" spans="1:92" ht="15.75" x14ac:dyDescent="0.25">
      <c r="A78" s="141" t="s">
        <v>331</v>
      </c>
      <c r="B78" s="139">
        <f>SUM(C78:CN78)</f>
        <v>29</v>
      </c>
      <c r="C78" s="142">
        <v>0</v>
      </c>
      <c r="D78" s="142">
        <v>1</v>
      </c>
      <c r="E78" s="142">
        <v>1</v>
      </c>
      <c r="F78" s="142">
        <v>0</v>
      </c>
      <c r="G78" s="142">
        <v>0</v>
      </c>
      <c r="H78" s="142">
        <v>0</v>
      </c>
      <c r="I78" s="142">
        <v>0</v>
      </c>
      <c r="J78" s="152"/>
      <c r="K78" s="142">
        <v>1</v>
      </c>
      <c r="L78" s="152"/>
      <c r="M78" s="142">
        <v>2</v>
      </c>
      <c r="N78" s="142">
        <v>0</v>
      </c>
      <c r="O78" s="142">
        <v>0</v>
      </c>
      <c r="P78" s="142">
        <v>1</v>
      </c>
      <c r="Q78" s="142">
        <v>0</v>
      </c>
      <c r="R78" s="142">
        <v>1</v>
      </c>
      <c r="S78" s="152"/>
      <c r="T78" s="142">
        <v>0</v>
      </c>
      <c r="U78" s="142">
        <v>0</v>
      </c>
      <c r="V78" s="142">
        <v>1</v>
      </c>
      <c r="W78" s="142">
        <v>0</v>
      </c>
      <c r="X78" s="142">
        <v>0</v>
      </c>
      <c r="Y78" s="152"/>
      <c r="Z78" s="142">
        <v>2</v>
      </c>
      <c r="AA78" s="142">
        <v>0</v>
      </c>
      <c r="AB78" s="142">
        <v>0</v>
      </c>
      <c r="AC78" s="142">
        <v>0</v>
      </c>
      <c r="AD78" s="142">
        <v>0</v>
      </c>
      <c r="AE78" s="152"/>
      <c r="AF78" s="142">
        <v>1</v>
      </c>
      <c r="AG78" s="142">
        <v>0</v>
      </c>
      <c r="AH78" s="142">
        <v>0</v>
      </c>
      <c r="AI78" s="142">
        <v>0</v>
      </c>
      <c r="AJ78" s="142">
        <v>0</v>
      </c>
      <c r="AK78" s="142">
        <v>0</v>
      </c>
      <c r="AL78" s="152"/>
      <c r="AM78" s="142">
        <v>0</v>
      </c>
      <c r="AN78" s="142">
        <v>0</v>
      </c>
      <c r="AO78" s="142">
        <v>3</v>
      </c>
      <c r="AP78" s="142">
        <v>0</v>
      </c>
      <c r="AQ78" s="142">
        <v>0</v>
      </c>
      <c r="AR78" s="142">
        <v>0</v>
      </c>
      <c r="AS78" s="142">
        <v>0</v>
      </c>
      <c r="AT78" s="152"/>
      <c r="AU78" s="142">
        <v>0</v>
      </c>
      <c r="AV78" s="142">
        <v>1</v>
      </c>
      <c r="AW78" s="142">
        <v>0</v>
      </c>
      <c r="AX78" s="142">
        <v>0</v>
      </c>
      <c r="AY78" s="142">
        <v>0</v>
      </c>
      <c r="AZ78" s="142">
        <v>0</v>
      </c>
      <c r="BA78" s="152"/>
      <c r="BB78" s="142">
        <v>0</v>
      </c>
      <c r="BC78" s="142">
        <v>1</v>
      </c>
      <c r="BD78" s="142">
        <v>2</v>
      </c>
      <c r="BE78" s="142">
        <v>0</v>
      </c>
      <c r="BF78" s="142">
        <v>0</v>
      </c>
      <c r="BG78" s="142">
        <v>0</v>
      </c>
      <c r="BH78" s="152"/>
      <c r="BI78" s="142">
        <v>2</v>
      </c>
      <c r="BJ78" s="142">
        <v>3</v>
      </c>
      <c r="BK78" s="142">
        <v>0</v>
      </c>
      <c r="BL78" s="142">
        <v>2</v>
      </c>
      <c r="BM78" s="142">
        <v>0</v>
      </c>
      <c r="BN78" s="142">
        <v>0</v>
      </c>
      <c r="BO78" s="152"/>
      <c r="BP78" s="142">
        <v>0</v>
      </c>
      <c r="BQ78" s="142">
        <v>1</v>
      </c>
      <c r="BR78" s="142">
        <v>1</v>
      </c>
      <c r="BS78" s="142">
        <v>0</v>
      </c>
      <c r="BT78" s="142">
        <v>0</v>
      </c>
      <c r="BU78" s="142">
        <v>1</v>
      </c>
      <c r="BV78" s="142">
        <v>0</v>
      </c>
      <c r="BW78" s="142">
        <v>0</v>
      </c>
      <c r="BX78" s="152"/>
      <c r="BY78" s="142">
        <v>0</v>
      </c>
      <c r="BZ78" s="142">
        <v>0</v>
      </c>
      <c r="CA78" s="152"/>
      <c r="CB78" s="142">
        <v>0</v>
      </c>
      <c r="CC78" s="142">
        <v>0</v>
      </c>
      <c r="CD78" s="142">
        <v>0</v>
      </c>
      <c r="CE78" s="142">
        <v>0</v>
      </c>
      <c r="CF78" s="142">
        <v>0</v>
      </c>
      <c r="CG78" s="152"/>
      <c r="CH78" s="142">
        <v>0</v>
      </c>
      <c r="CI78" s="142">
        <v>0</v>
      </c>
      <c r="CJ78" s="142">
        <v>0</v>
      </c>
      <c r="CK78" s="152"/>
      <c r="CL78" s="142">
        <v>0</v>
      </c>
      <c r="CM78" s="142">
        <v>0</v>
      </c>
      <c r="CN78" s="142">
        <v>1</v>
      </c>
    </row>
    <row r="79" spans="1:92" ht="15.75" x14ac:dyDescent="0.25">
      <c r="A79" s="141" t="s">
        <v>328</v>
      </c>
      <c r="B79" s="139">
        <f>SUM(C79:CN79)</f>
        <v>1</v>
      </c>
      <c r="C79" s="142">
        <v>0</v>
      </c>
      <c r="D79" s="142">
        <v>0</v>
      </c>
      <c r="E79" s="142">
        <v>0</v>
      </c>
      <c r="F79" s="142">
        <v>0</v>
      </c>
      <c r="G79" s="142">
        <v>0</v>
      </c>
      <c r="H79" s="142">
        <v>0</v>
      </c>
      <c r="I79" s="142">
        <v>0</v>
      </c>
      <c r="J79" s="152"/>
      <c r="K79" s="142">
        <v>0</v>
      </c>
      <c r="L79" s="152"/>
      <c r="M79" s="142">
        <v>0</v>
      </c>
      <c r="N79" s="142">
        <v>0</v>
      </c>
      <c r="O79" s="142">
        <v>0</v>
      </c>
      <c r="P79" s="142">
        <v>0</v>
      </c>
      <c r="Q79" s="142">
        <v>0</v>
      </c>
      <c r="R79" s="142">
        <v>0</v>
      </c>
      <c r="S79" s="152"/>
      <c r="T79" s="142">
        <v>0</v>
      </c>
      <c r="U79" s="142">
        <v>0</v>
      </c>
      <c r="V79" s="142">
        <v>0</v>
      </c>
      <c r="W79" s="142">
        <v>0</v>
      </c>
      <c r="X79" s="142">
        <v>0</v>
      </c>
      <c r="Y79" s="152"/>
      <c r="Z79" s="142">
        <v>0</v>
      </c>
      <c r="AA79" s="142">
        <v>0</v>
      </c>
      <c r="AB79" s="142">
        <v>0</v>
      </c>
      <c r="AC79" s="142">
        <v>0</v>
      </c>
      <c r="AD79" s="142">
        <v>0</v>
      </c>
      <c r="AE79" s="152"/>
      <c r="AF79" s="142">
        <v>0</v>
      </c>
      <c r="AG79" s="142">
        <v>0</v>
      </c>
      <c r="AH79" s="142">
        <v>0</v>
      </c>
      <c r="AI79" s="142">
        <v>0</v>
      </c>
      <c r="AJ79" s="142">
        <v>0</v>
      </c>
      <c r="AK79" s="142">
        <v>0</v>
      </c>
      <c r="AL79" s="152"/>
      <c r="AM79" s="142">
        <v>0</v>
      </c>
      <c r="AN79" s="142">
        <v>0</v>
      </c>
      <c r="AO79" s="142">
        <v>0</v>
      </c>
      <c r="AP79" s="142">
        <v>0</v>
      </c>
      <c r="AQ79" s="142">
        <v>0</v>
      </c>
      <c r="AR79" s="142">
        <v>0</v>
      </c>
      <c r="AS79" s="142">
        <v>0</v>
      </c>
      <c r="AT79" s="152"/>
      <c r="AU79" s="142">
        <v>0</v>
      </c>
      <c r="AV79" s="142">
        <v>0</v>
      </c>
      <c r="AW79" s="142">
        <v>1</v>
      </c>
      <c r="AX79" s="142">
        <v>0</v>
      </c>
      <c r="AY79" s="142">
        <v>0</v>
      </c>
      <c r="AZ79" s="142">
        <v>0</v>
      </c>
      <c r="BA79" s="152"/>
      <c r="BB79" s="142">
        <v>0</v>
      </c>
      <c r="BC79" s="142">
        <v>0</v>
      </c>
      <c r="BD79" s="142">
        <v>0</v>
      </c>
      <c r="BE79" s="142">
        <v>0</v>
      </c>
      <c r="BF79" s="142">
        <v>0</v>
      </c>
      <c r="BG79" s="142">
        <v>0</v>
      </c>
      <c r="BH79" s="152"/>
      <c r="BI79" s="142">
        <v>0</v>
      </c>
      <c r="BJ79" s="142">
        <v>0</v>
      </c>
      <c r="BK79" s="142">
        <v>0</v>
      </c>
      <c r="BL79" s="142">
        <v>0</v>
      </c>
      <c r="BM79" s="142">
        <v>0</v>
      </c>
      <c r="BN79" s="142">
        <v>0</v>
      </c>
      <c r="BO79" s="152"/>
      <c r="BP79" s="142">
        <v>0</v>
      </c>
      <c r="BQ79" s="142">
        <v>0</v>
      </c>
      <c r="BR79" s="142">
        <v>0</v>
      </c>
      <c r="BS79" s="142">
        <v>0</v>
      </c>
      <c r="BT79" s="142">
        <v>0</v>
      </c>
      <c r="BU79" s="142">
        <v>0</v>
      </c>
      <c r="BV79" s="142">
        <v>0</v>
      </c>
      <c r="BW79" s="142">
        <v>0</v>
      </c>
      <c r="BX79" s="152"/>
      <c r="BY79" s="142">
        <v>0</v>
      </c>
      <c r="BZ79" s="142">
        <v>0</v>
      </c>
      <c r="CA79" s="152"/>
      <c r="CB79" s="142">
        <v>0</v>
      </c>
      <c r="CC79" s="142">
        <v>0</v>
      </c>
      <c r="CD79" s="142">
        <v>0</v>
      </c>
      <c r="CE79" s="142">
        <v>0</v>
      </c>
      <c r="CF79" s="142">
        <v>0</v>
      </c>
      <c r="CG79" s="152"/>
      <c r="CH79" s="142">
        <v>0</v>
      </c>
      <c r="CI79" s="142">
        <v>0</v>
      </c>
      <c r="CJ79" s="142">
        <v>0</v>
      </c>
      <c r="CK79" s="152"/>
      <c r="CL79" s="142">
        <v>0</v>
      </c>
      <c r="CM79" s="142">
        <v>0</v>
      </c>
      <c r="CN79" s="142">
        <v>0</v>
      </c>
    </row>
    <row r="80" spans="1:92" ht="18.75" x14ac:dyDescent="0.25">
      <c r="A80" s="141" t="s">
        <v>329</v>
      </c>
      <c r="B80" s="139">
        <f t="shared" ref="B80" si="10">SUM(C80:CN80)</f>
        <v>5063</v>
      </c>
      <c r="C80" s="142">
        <v>0</v>
      </c>
      <c r="D80" s="142">
        <v>37</v>
      </c>
      <c r="E80" s="142">
        <v>6</v>
      </c>
      <c r="F80" s="142">
        <v>8</v>
      </c>
      <c r="G80" s="142">
        <v>1</v>
      </c>
      <c r="H80" s="142">
        <v>23</v>
      </c>
      <c r="I80" s="142">
        <v>70</v>
      </c>
      <c r="J80" s="152"/>
      <c r="K80" s="142">
        <v>0</v>
      </c>
      <c r="L80" s="152"/>
      <c r="M80" s="142">
        <v>6</v>
      </c>
      <c r="N80" s="142">
        <v>113</v>
      </c>
      <c r="O80" s="142">
        <v>7</v>
      </c>
      <c r="P80" s="142">
        <v>160</v>
      </c>
      <c r="Q80" s="142">
        <v>120</v>
      </c>
      <c r="R80" s="142">
        <v>17</v>
      </c>
      <c r="S80" s="152"/>
      <c r="T80" s="142">
        <v>0</v>
      </c>
      <c r="U80" s="142">
        <v>0</v>
      </c>
      <c r="V80" s="142">
        <v>0</v>
      </c>
      <c r="W80" s="142">
        <v>54</v>
      </c>
      <c r="X80" s="142">
        <v>0</v>
      </c>
      <c r="Y80" s="152"/>
      <c r="Z80" s="142">
        <v>563</v>
      </c>
      <c r="AA80" s="142">
        <v>138</v>
      </c>
      <c r="AB80" s="142">
        <v>57</v>
      </c>
      <c r="AC80" s="142">
        <v>3</v>
      </c>
      <c r="AD80" s="142">
        <v>18</v>
      </c>
      <c r="AE80" s="152"/>
      <c r="AF80" s="142">
        <v>56</v>
      </c>
      <c r="AG80" s="142">
        <v>168</v>
      </c>
      <c r="AH80" s="142">
        <v>28</v>
      </c>
      <c r="AI80" s="142">
        <v>24</v>
      </c>
      <c r="AJ80" s="142">
        <v>99</v>
      </c>
      <c r="AK80" s="142">
        <v>52</v>
      </c>
      <c r="AL80" s="152"/>
      <c r="AM80" s="142">
        <v>11</v>
      </c>
      <c r="AN80" s="142">
        <v>0</v>
      </c>
      <c r="AO80" s="142">
        <v>1</v>
      </c>
      <c r="AP80" s="142">
        <v>0</v>
      </c>
      <c r="AQ80" s="142">
        <v>0</v>
      </c>
      <c r="AR80" s="142">
        <v>0</v>
      </c>
      <c r="AS80" s="142">
        <v>0</v>
      </c>
      <c r="AT80" s="152"/>
      <c r="AU80" s="142">
        <v>5</v>
      </c>
      <c r="AV80" s="142">
        <v>0</v>
      </c>
      <c r="AW80" s="142">
        <v>62</v>
      </c>
      <c r="AX80" s="142">
        <v>15</v>
      </c>
      <c r="AY80" s="142">
        <v>5</v>
      </c>
      <c r="AZ80" s="142">
        <v>0</v>
      </c>
      <c r="BA80" s="152"/>
      <c r="BB80" s="142">
        <v>209</v>
      </c>
      <c r="BC80" s="142">
        <v>82</v>
      </c>
      <c r="BD80" s="142">
        <v>37</v>
      </c>
      <c r="BE80" s="142">
        <v>30</v>
      </c>
      <c r="BF80" s="142">
        <v>9</v>
      </c>
      <c r="BG80" s="142">
        <v>101</v>
      </c>
      <c r="BH80" s="152"/>
      <c r="BI80" s="142">
        <v>1</v>
      </c>
      <c r="BJ80" s="142">
        <v>520</v>
      </c>
      <c r="BK80" s="142">
        <v>0</v>
      </c>
      <c r="BL80" s="142">
        <v>166</v>
      </c>
      <c r="BM80" s="142">
        <v>0</v>
      </c>
      <c r="BN80" s="142">
        <v>1</v>
      </c>
      <c r="BO80" s="152"/>
      <c r="BP80" s="142">
        <v>0</v>
      </c>
      <c r="BQ80" s="142">
        <v>0</v>
      </c>
      <c r="BR80" s="142">
        <v>8</v>
      </c>
      <c r="BS80" s="142">
        <v>3</v>
      </c>
      <c r="BT80" s="142">
        <v>19</v>
      </c>
      <c r="BU80" s="142">
        <v>19</v>
      </c>
      <c r="BV80" s="142">
        <v>0</v>
      </c>
      <c r="BW80" s="142">
        <v>82</v>
      </c>
      <c r="BX80" s="152"/>
      <c r="BY80" s="142">
        <v>638</v>
      </c>
      <c r="BZ80" s="142">
        <v>18</v>
      </c>
      <c r="CA80" s="152"/>
      <c r="CB80" s="142">
        <v>1</v>
      </c>
      <c r="CC80" s="142">
        <v>111</v>
      </c>
      <c r="CD80" s="142">
        <v>0</v>
      </c>
      <c r="CE80" s="142">
        <v>425</v>
      </c>
      <c r="CF80" s="142">
        <v>0</v>
      </c>
      <c r="CG80" s="152"/>
      <c r="CH80" s="142">
        <v>0</v>
      </c>
      <c r="CI80" s="142">
        <v>31</v>
      </c>
      <c r="CJ80" s="142">
        <v>364</v>
      </c>
      <c r="CK80" s="152"/>
      <c r="CL80" s="142">
        <v>154</v>
      </c>
      <c r="CM80" s="142">
        <v>56</v>
      </c>
      <c r="CN80" s="142">
        <v>51</v>
      </c>
    </row>
    <row r="81" spans="1:92" ht="15.75" x14ac:dyDescent="0.25">
      <c r="A81" s="143"/>
      <c r="B81" s="144"/>
      <c r="C81" s="145"/>
      <c r="D81" s="145"/>
      <c r="E81" s="145"/>
      <c r="F81" s="145"/>
      <c r="G81" s="145"/>
      <c r="H81" s="145"/>
      <c r="I81" s="145"/>
      <c r="J81" s="153"/>
      <c r="K81" s="145"/>
      <c r="L81" s="153"/>
      <c r="M81" s="145"/>
      <c r="N81" s="145"/>
      <c r="O81" s="145"/>
      <c r="P81" s="145"/>
      <c r="Q81" s="145"/>
      <c r="R81" s="145"/>
      <c r="S81" s="153"/>
      <c r="T81" s="145"/>
      <c r="U81" s="145"/>
      <c r="V81" s="145"/>
      <c r="W81" s="145"/>
      <c r="X81" s="145"/>
      <c r="Y81" s="153"/>
      <c r="Z81" s="145"/>
      <c r="AA81" s="145"/>
      <c r="AB81" s="145"/>
      <c r="AC81" s="145"/>
      <c r="AD81" s="145"/>
      <c r="AE81" s="153"/>
      <c r="AF81" s="145"/>
      <c r="AG81" s="145"/>
      <c r="AH81" s="145"/>
      <c r="AI81" s="145"/>
      <c r="AJ81" s="145"/>
      <c r="AK81" s="145"/>
      <c r="AL81" s="153"/>
      <c r="AM81" s="145"/>
      <c r="AN81" s="145"/>
      <c r="AO81" s="145"/>
      <c r="AP81" s="145"/>
      <c r="AQ81" s="145"/>
      <c r="AR81" s="145"/>
      <c r="AS81" s="145"/>
      <c r="AT81" s="153"/>
      <c r="AU81" s="145"/>
      <c r="AV81" s="145"/>
      <c r="AW81" s="145"/>
      <c r="AX81" s="145"/>
      <c r="AY81" s="145"/>
      <c r="AZ81" s="145"/>
      <c r="BA81" s="153"/>
      <c r="BB81" s="145"/>
      <c r="BC81" s="145"/>
      <c r="BD81" s="145"/>
      <c r="BE81" s="145"/>
      <c r="BF81" s="145"/>
      <c r="BG81" s="145"/>
      <c r="BH81" s="153"/>
      <c r="BI81" s="145"/>
      <c r="BJ81" s="145"/>
      <c r="BK81" s="145"/>
      <c r="BL81" s="145"/>
      <c r="BM81" s="145"/>
      <c r="BN81" s="145"/>
      <c r="BO81" s="153"/>
      <c r="BP81" s="145"/>
      <c r="BQ81" s="145"/>
      <c r="BR81" s="145"/>
      <c r="BS81" s="145"/>
      <c r="BT81" s="145"/>
      <c r="BU81" s="145"/>
      <c r="BV81" s="145"/>
      <c r="BW81" s="145"/>
      <c r="BX81" s="153"/>
      <c r="BY81" s="145"/>
      <c r="BZ81" s="145"/>
      <c r="CA81" s="153"/>
      <c r="CB81" s="145"/>
      <c r="CC81" s="145"/>
      <c r="CD81" s="145"/>
      <c r="CE81" s="145"/>
      <c r="CF81" s="145"/>
      <c r="CG81" s="153"/>
      <c r="CH81" s="145"/>
      <c r="CI81" s="145"/>
      <c r="CJ81" s="145"/>
      <c r="CK81" s="153"/>
      <c r="CL81" s="145"/>
      <c r="CM81" s="145"/>
      <c r="CN81" s="145"/>
    </row>
    <row r="82" spans="1:92" ht="15.75" x14ac:dyDescent="0.25">
      <c r="A82" s="5" t="s">
        <v>330</v>
      </c>
      <c r="B82" s="140"/>
      <c r="C82" s="146"/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  <c r="BI82" s="146"/>
      <c r="BJ82" s="146"/>
      <c r="BK82" s="146"/>
      <c r="BL82" s="146"/>
      <c r="BM82" s="146"/>
      <c r="BN82" s="146"/>
      <c r="BO82" s="146"/>
      <c r="BP82" s="146"/>
      <c r="BQ82" s="146"/>
      <c r="BR82" s="146"/>
      <c r="BS82" s="146"/>
      <c r="BT82" s="146"/>
      <c r="BU82" s="146"/>
      <c r="BV82" s="146"/>
      <c r="BW82" s="146"/>
      <c r="BX82" s="146"/>
      <c r="BY82" s="146"/>
      <c r="BZ82" s="146"/>
      <c r="CA82" s="146"/>
      <c r="CB82" s="146"/>
      <c r="CC82" s="146"/>
      <c r="CD82" s="146"/>
      <c r="CE82" s="146"/>
      <c r="CF82" s="146"/>
      <c r="CG82" s="146"/>
      <c r="CH82" s="146"/>
      <c r="CI82" s="146"/>
      <c r="CJ82" s="146"/>
      <c r="CK82" s="146"/>
      <c r="CL82" s="146"/>
      <c r="CM82" s="146"/>
      <c r="CN82" s="146"/>
    </row>
    <row r="83" spans="1:92" ht="15.75" x14ac:dyDescent="0.25">
      <c r="A83" s="130" t="s">
        <v>116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</row>
  </sheetData>
  <mergeCells count="49">
    <mergeCell ref="A3:CN3"/>
    <mergeCell ref="A4:CN4"/>
    <mergeCell ref="A5:CN5"/>
    <mergeCell ref="A6:CN6"/>
    <mergeCell ref="A8:A11"/>
    <mergeCell ref="B8:B11"/>
    <mergeCell ref="C8:CN8"/>
    <mergeCell ref="C9:I9"/>
    <mergeCell ref="M9:R9"/>
    <mergeCell ref="T9:X9"/>
    <mergeCell ref="CL9:CN9"/>
    <mergeCell ref="C10:C11"/>
    <mergeCell ref="D10:I10"/>
    <mergeCell ref="K10:K11"/>
    <mergeCell ref="M10:M11"/>
    <mergeCell ref="N10:R10"/>
    <mergeCell ref="Z9:AD9"/>
    <mergeCell ref="AF9:AK9"/>
    <mergeCell ref="AM9:AS9"/>
    <mergeCell ref="AU9:AZ9"/>
    <mergeCell ref="BB9:BG9"/>
    <mergeCell ref="BI9:BN9"/>
    <mergeCell ref="AG10:AK10"/>
    <mergeCell ref="BP9:BW9"/>
    <mergeCell ref="BY9:BZ9"/>
    <mergeCell ref="CB9:CF9"/>
    <mergeCell ref="BQ10:BW10"/>
    <mergeCell ref="BY10:BY11"/>
    <mergeCell ref="CB10:CF10"/>
    <mergeCell ref="BZ10:BZ11"/>
    <mergeCell ref="AM10:AM11"/>
    <mergeCell ref="AN10:AS10"/>
    <mergeCell ref="AU10:AU11"/>
    <mergeCell ref="AV10:AZ10"/>
    <mergeCell ref="BB10:BB11"/>
    <mergeCell ref="BC10:BG10"/>
    <mergeCell ref="BI10:BJ10"/>
    <mergeCell ref="BK10:BN10"/>
    <mergeCell ref="BP10:BP11"/>
    <mergeCell ref="T10:T11"/>
    <mergeCell ref="U10:X10"/>
    <mergeCell ref="Z10:Z11"/>
    <mergeCell ref="AA10:AD10"/>
    <mergeCell ref="AF10:AF11"/>
    <mergeCell ref="CH10:CH11"/>
    <mergeCell ref="CI10:CJ10"/>
    <mergeCell ref="CL10:CL11"/>
    <mergeCell ref="CM10:CN10"/>
    <mergeCell ref="CH9:CJ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9"/>
  <sheetViews>
    <sheetView tabSelected="1" workbookViewId="0">
      <selection activeCell="A19" sqref="A19"/>
    </sheetView>
  </sheetViews>
  <sheetFormatPr baseColWidth="10" defaultColWidth="0" defaultRowHeight="15.75" zeroHeight="1" x14ac:dyDescent="0.25"/>
  <cols>
    <col min="1" max="1" width="72" style="1" bestFit="1" customWidth="1"/>
    <col min="2" max="2" width="12.140625" style="1" customWidth="1"/>
    <col min="3" max="3" width="24.42578125" style="1" customWidth="1"/>
    <col min="4" max="16384" width="11.42578125" style="1" hidden="1"/>
  </cols>
  <sheetData>
    <row r="1" spans="1:3" x14ac:dyDescent="0.25">
      <c r="A1" s="63" t="s">
        <v>395</v>
      </c>
      <c r="B1" s="20"/>
      <c r="C1" s="20"/>
    </row>
    <row r="2" spans="1:3" x14ac:dyDescent="0.25">
      <c r="A2" s="63"/>
      <c r="B2" s="20"/>
      <c r="C2" s="20"/>
    </row>
    <row r="3" spans="1:3" x14ac:dyDescent="0.25">
      <c r="A3" s="184" t="s">
        <v>350</v>
      </c>
      <c r="B3" s="184"/>
      <c r="C3" s="184"/>
    </row>
    <row r="4" spans="1:3" x14ac:dyDescent="0.25">
      <c r="A4" s="184" t="s">
        <v>351</v>
      </c>
      <c r="B4" s="184"/>
      <c r="C4" s="184"/>
    </row>
    <row r="5" spans="1:3" x14ac:dyDescent="0.25">
      <c r="A5" s="184" t="s">
        <v>12</v>
      </c>
      <c r="B5" s="184"/>
      <c r="C5" s="184"/>
    </row>
    <row r="6" spans="1:3" x14ac:dyDescent="0.25">
      <c r="A6" s="160"/>
      <c r="B6" s="160"/>
      <c r="C6" s="160"/>
    </row>
    <row r="7" spans="1:3" x14ac:dyDescent="0.25">
      <c r="A7" s="205" t="s">
        <v>352</v>
      </c>
      <c r="B7" s="206" t="s">
        <v>24</v>
      </c>
      <c r="C7" s="207" t="s">
        <v>353</v>
      </c>
    </row>
    <row r="8" spans="1:3" x14ac:dyDescent="0.25">
      <c r="A8" s="205"/>
      <c r="B8" s="206"/>
      <c r="C8" s="207"/>
    </row>
    <row r="9" spans="1:3" x14ac:dyDescent="0.25">
      <c r="A9" s="161"/>
      <c r="B9" s="162"/>
      <c r="C9" s="163"/>
    </row>
    <row r="10" spans="1:3" x14ac:dyDescent="0.25">
      <c r="A10" s="159" t="s">
        <v>24</v>
      </c>
      <c r="B10" s="164">
        <f>SUM(B12:B87)</f>
        <v>4684</v>
      </c>
      <c r="C10" s="165" t="s">
        <v>354</v>
      </c>
    </row>
    <row r="11" spans="1:3" x14ac:dyDescent="0.25">
      <c r="A11" s="87"/>
      <c r="B11" s="76"/>
      <c r="C11" s="166"/>
    </row>
    <row r="12" spans="1:3" x14ac:dyDescent="0.25">
      <c r="A12" s="36" t="s">
        <v>26</v>
      </c>
      <c r="B12" s="167">
        <v>929</v>
      </c>
      <c r="C12" s="77" t="s">
        <v>355</v>
      </c>
    </row>
    <row r="13" spans="1:3" x14ac:dyDescent="0.25">
      <c r="A13" s="36" t="s">
        <v>27</v>
      </c>
      <c r="B13" s="167">
        <v>44</v>
      </c>
      <c r="C13" s="77" t="s">
        <v>356</v>
      </c>
    </row>
    <row r="14" spans="1:3" x14ac:dyDescent="0.25">
      <c r="A14" s="36" t="s">
        <v>28</v>
      </c>
      <c r="B14" s="167">
        <v>56</v>
      </c>
      <c r="C14" s="77" t="s">
        <v>357</v>
      </c>
    </row>
    <row r="15" spans="1:3" x14ac:dyDescent="0.25">
      <c r="A15" s="36" t="s">
        <v>29</v>
      </c>
      <c r="B15" s="167">
        <v>41</v>
      </c>
      <c r="C15" s="77" t="s">
        <v>358</v>
      </c>
    </row>
    <row r="16" spans="1:3" x14ac:dyDescent="0.25">
      <c r="A16" s="36" t="s">
        <v>30</v>
      </c>
      <c r="B16" s="167">
        <v>46</v>
      </c>
      <c r="C16" s="77" t="s">
        <v>359</v>
      </c>
    </row>
    <row r="17" spans="1:3" x14ac:dyDescent="0.25">
      <c r="A17" s="36" t="s">
        <v>31</v>
      </c>
      <c r="B17" s="167">
        <v>50</v>
      </c>
      <c r="C17" s="77" t="s">
        <v>360</v>
      </c>
    </row>
    <row r="18" spans="1:3" x14ac:dyDescent="0.25">
      <c r="A18" s="36" t="s">
        <v>32</v>
      </c>
      <c r="B18" s="167">
        <v>13</v>
      </c>
      <c r="C18" s="77" t="s">
        <v>361</v>
      </c>
    </row>
    <row r="19" spans="1:3" x14ac:dyDescent="0.25">
      <c r="A19" s="36" t="s">
        <v>34</v>
      </c>
      <c r="B19" s="167">
        <v>250</v>
      </c>
      <c r="C19" s="77" t="s">
        <v>362</v>
      </c>
    </row>
    <row r="20" spans="1:3" x14ac:dyDescent="0.25">
      <c r="A20" s="40" t="s">
        <v>36</v>
      </c>
      <c r="B20" s="167">
        <v>40</v>
      </c>
      <c r="C20" s="77" t="s">
        <v>363</v>
      </c>
    </row>
    <row r="21" spans="1:3" x14ac:dyDescent="0.25">
      <c r="A21" s="36" t="s">
        <v>37</v>
      </c>
      <c r="B21" s="167">
        <v>16</v>
      </c>
      <c r="C21" s="77" t="s">
        <v>364</v>
      </c>
    </row>
    <row r="22" spans="1:3" x14ac:dyDescent="0.25">
      <c r="A22" s="36" t="s">
        <v>38</v>
      </c>
      <c r="B22" s="167">
        <v>22</v>
      </c>
      <c r="C22" s="77" t="s">
        <v>365</v>
      </c>
    </row>
    <row r="23" spans="1:3" x14ac:dyDescent="0.25">
      <c r="A23" s="36" t="s">
        <v>39</v>
      </c>
      <c r="B23" s="167">
        <v>41</v>
      </c>
      <c r="C23" s="77" t="s">
        <v>364</v>
      </c>
    </row>
    <row r="24" spans="1:3" x14ac:dyDescent="0.25">
      <c r="A24" s="36" t="s">
        <v>40</v>
      </c>
      <c r="B24" s="167">
        <v>96</v>
      </c>
      <c r="C24" s="77" t="s">
        <v>366</v>
      </c>
    </row>
    <row r="25" spans="1:3" x14ac:dyDescent="0.25">
      <c r="A25" s="36" t="s">
        <v>41</v>
      </c>
      <c r="B25" s="167">
        <v>43</v>
      </c>
      <c r="C25" s="77" t="s">
        <v>367</v>
      </c>
    </row>
    <row r="26" spans="1:3" x14ac:dyDescent="0.25">
      <c r="A26" s="36" t="s">
        <v>43</v>
      </c>
      <c r="B26" s="167">
        <v>19</v>
      </c>
      <c r="C26" s="77" t="s">
        <v>368</v>
      </c>
    </row>
    <row r="27" spans="1:3" x14ac:dyDescent="0.25">
      <c r="A27" s="36" t="s">
        <v>44</v>
      </c>
      <c r="B27" s="167">
        <v>17</v>
      </c>
      <c r="C27" s="77" t="s">
        <v>354</v>
      </c>
    </row>
    <row r="28" spans="1:3" x14ac:dyDescent="0.25">
      <c r="A28" s="36" t="s">
        <v>45</v>
      </c>
      <c r="B28" s="167">
        <v>18</v>
      </c>
      <c r="C28" s="77" t="s">
        <v>369</v>
      </c>
    </row>
    <row r="29" spans="1:3" x14ac:dyDescent="0.25">
      <c r="A29" s="36" t="s">
        <v>46</v>
      </c>
      <c r="B29" s="167">
        <v>17</v>
      </c>
      <c r="C29" s="77" t="s">
        <v>365</v>
      </c>
    </row>
    <row r="30" spans="1:3" x14ac:dyDescent="0.25">
      <c r="A30" s="36" t="s">
        <v>47</v>
      </c>
      <c r="B30" s="167">
        <v>37</v>
      </c>
      <c r="C30" s="77" t="s">
        <v>370</v>
      </c>
    </row>
    <row r="31" spans="1:3" x14ac:dyDescent="0.25">
      <c r="A31" s="36" t="s">
        <v>49</v>
      </c>
      <c r="B31" s="167">
        <v>9</v>
      </c>
      <c r="C31" s="77" t="s">
        <v>371</v>
      </c>
    </row>
    <row r="32" spans="1:3" x14ac:dyDescent="0.25">
      <c r="A32" s="36" t="s">
        <v>50</v>
      </c>
      <c r="B32" s="167">
        <v>70</v>
      </c>
      <c r="C32" s="77" t="s">
        <v>358</v>
      </c>
    </row>
    <row r="33" spans="1:3" x14ac:dyDescent="0.25">
      <c r="A33" s="36" t="s">
        <v>51</v>
      </c>
      <c r="B33" s="167">
        <v>7</v>
      </c>
      <c r="C33" s="77" t="s">
        <v>372</v>
      </c>
    </row>
    <row r="34" spans="1:3" x14ac:dyDescent="0.25">
      <c r="A34" s="36" t="s">
        <v>52</v>
      </c>
      <c r="B34" s="167">
        <v>69</v>
      </c>
      <c r="C34" s="77" t="s">
        <v>370</v>
      </c>
    </row>
    <row r="35" spans="1:3" x14ac:dyDescent="0.25">
      <c r="A35" s="36" t="s">
        <v>53</v>
      </c>
      <c r="B35" s="167">
        <v>0</v>
      </c>
      <c r="C35" s="168" t="s">
        <v>373</v>
      </c>
    </row>
    <row r="36" spans="1:3" x14ac:dyDescent="0.25">
      <c r="A36" s="36" t="s">
        <v>55</v>
      </c>
      <c r="B36" s="167">
        <v>57</v>
      </c>
      <c r="C36" s="77" t="s">
        <v>374</v>
      </c>
    </row>
    <row r="37" spans="1:3" x14ac:dyDescent="0.25">
      <c r="A37" s="36" t="s">
        <v>56</v>
      </c>
      <c r="B37" s="167">
        <v>18</v>
      </c>
      <c r="C37" s="77" t="s">
        <v>356</v>
      </c>
    </row>
    <row r="38" spans="1:3" x14ac:dyDescent="0.25">
      <c r="A38" s="36" t="s">
        <v>57</v>
      </c>
      <c r="B38" s="167">
        <v>27</v>
      </c>
      <c r="C38" s="77" t="s">
        <v>375</v>
      </c>
    </row>
    <row r="39" spans="1:3" x14ac:dyDescent="0.25">
      <c r="A39" s="36" t="s">
        <v>58</v>
      </c>
      <c r="B39" s="167">
        <v>5</v>
      </c>
      <c r="C39" s="77" t="s">
        <v>376</v>
      </c>
    </row>
    <row r="40" spans="1:3" x14ac:dyDescent="0.25">
      <c r="A40" s="36" t="s">
        <v>59</v>
      </c>
      <c r="B40" s="167">
        <v>115</v>
      </c>
      <c r="C40" s="77" t="s">
        <v>355</v>
      </c>
    </row>
    <row r="41" spans="1:3" x14ac:dyDescent="0.25">
      <c r="A41" s="36" t="s">
        <v>60</v>
      </c>
      <c r="B41" s="167">
        <v>17</v>
      </c>
      <c r="C41" s="77" t="s">
        <v>376</v>
      </c>
    </row>
    <row r="42" spans="1:3" x14ac:dyDescent="0.25">
      <c r="A42" s="40" t="s">
        <v>62</v>
      </c>
      <c r="B42" s="167">
        <v>213</v>
      </c>
      <c r="C42" s="77" t="s">
        <v>377</v>
      </c>
    </row>
    <row r="43" spans="1:3" x14ac:dyDescent="0.25">
      <c r="A43" s="36" t="s">
        <v>63</v>
      </c>
      <c r="B43" s="167">
        <v>133</v>
      </c>
      <c r="C43" s="77" t="s">
        <v>375</v>
      </c>
    </row>
    <row r="44" spans="1:3" x14ac:dyDescent="0.25">
      <c r="A44" s="36" t="s">
        <v>64</v>
      </c>
      <c r="B44" s="167">
        <v>34</v>
      </c>
      <c r="C44" s="77" t="s">
        <v>378</v>
      </c>
    </row>
    <row r="45" spans="1:3" x14ac:dyDescent="0.25">
      <c r="A45" s="36" t="s">
        <v>65</v>
      </c>
      <c r="B45" s="167">
        <v>15</v>
      </c>
      <c r="C45" s="77" t="s">
        <v>379</v>
      </c>
    </row>
    <row r="46" spans="1:3" x14ac:dyDescent="0.25">
      <c r="A46" s="36" t="s">
        <v>66</v>
      </c>
      <c r="B46" s="167">
        <v>80</v>
      </c>
      <c r="C46" s="77" t="s">
        <v>357</v>
      </c>
    </row>
    <row r="47" spans="1:3" x14ac:dyDescent="0.25">
      <c r="A47" s="36" t="s">
        <v>67</v>
      </c>
      <c r="B47" s="167">
        <v>40</v>
      </c>
      <c r="C47" s="77" t="s">
        <v>368</v>
      </c>
    </row>
    <row r="48" spans="1:3" x14ac:dyDescent="0.25">
      <c r="A48" s="36" t="s">
        <v>68</v>
      </c>
      <c r="B48" s="167">
        <v>93</v>
      </c>
      <c r="C48" s="77" t="s">
        <v>380</v>
      </c>
    </row>
    <row r="49" spans="1:3" x14ac:dyDescent="0.25">
      <c r="A49" s="40" t="s">
        <v>70</v>
      </c>
      <c r="B49" s="167">
        <v>203</v>
      </c>
      <c r="C49" s="77" t="s">
        <v>381</v>
      </c>
    </row>
    <row r="50" spans="1:3" x14ac:dyDescent="0.25">
      <c r="A50" s="36" t="s">
        <v>71</v>
      </c>
      <c r="B50" s="167">
        <v>12</v>
      </c>
      <c r="C50" s="77" t="s">
        <v>375</v>
      </c>
    </row>
    <row r="51" spans="1:3" x14ac:dyDescent="0.25">
      <c r="A51" s="36" t="s">
        <v>72</v>
      </c>
      <c r="B51" s="167">
        <v>37</v>
      </c>
      <c r="C51" s="77" t="s">
        <v>382</v>
      </c>
    </row>
    <row r="52" spans="1:3" x14ac:dyDescent="0.25">
      <c r="A52" s="36" t="s">
        <v>73</v>
      </c>
      <c r="B52" s="167">
        <v>12</v>
      </c>
      <c r="C52" s="77" t="s">
        <v>383</v>
      </c>
    </row>
    <row r="53" spans="1:3" x14ac:dyDescent="0.25">
      <c r="A53" s="36" t="s">
        <v>74</v>
      </c>
      <c r="B53" s="167">
        <v>112</v>
      </c>
      <c r="C53" s="77" t="s">
        <v>384</v>
      </c>
    </row>
    <row r="54" spans="1:3" x14ac:dyDescent="0.25">
      <c r="A54" s="36" t="s">
        <v>75</v>
      </c>
      <c r="B54" s="167">
        <v>96</v>
      </c>
      <c r="C54" s="77" t="s">
        <v>382</v>
      </c>
    </row>
    <row r="55" spans="1:3" x14ac:dyDescent="0.25">
      <c r="A55" s="36" t="s">
        <v>77</v>
      </c>
      <c r="B55" s="167">
        <v>67</v>
      </c>
      <c r="C55" s="77" t="s">
        <v>378</v>
      </c>
    </row>
    <row r="56" spans="1:3" x14ac:dyDescent="0.25">
      <c r="A56" s="36" t="s">
        <v>78</v>
      </c>
      <c r="B56" s="167">
        <v>30</v>
      </c>
      <c r="C56" s="77" t="s">
        <v>358</v>
      </c>
    </row>
    <row r="57" spans="1:3" x14ac:dyDescent="0.25">
      <c r="A57" s="36" t="s">
        <v>79</v>
      </c>
      <c r="B57" s="167">
        <v>31</v>
      </c>
      <c r="C57" s="77" t="s">
        <v>385</v>
      </c>
    </row>
    <row r="58" spans="1:3" x14ac:dyDescent="0.25">
      <c r="A58" s="36" t="s">
        <v>80</v>
      </c>
      <c r="B58" s="167">
        <v>106</v>
      </c>
      <c r="C58" s="77" t="s">
        <v>359</v>
      </c>
    </row>
    <row r="59" spans="1:3" x14ac:dyDescent="0.25">
      <c r="A59" s="36" t="s">
        <v>81</v>
      </c>
      <c r="B59" s="167">
        <v>12</v>
      </c>
      <c r="C59" s="77" t="s">
        <v>386</v>
      </c>
    </row>
    <row r="60" spans="1:3" x14ac:dyDescent="0.25">
      <c r="A60" s="36" t="s">
        <v>82</v>
      </c>
      <c r="B60" s="167">
        <v>3</v>
      </c>
      <c r="C60" s="77" t="s">
        <v>387</v>
      </c>
    </row>
    <row r="61" spans="1:3" x14ac:dyDescent="0.25">
      <c r="A61" s="36" t="s">
        <v>139</v>
      </c>
      <c r="B61" s="167">
        <v>22</v>
      </c>
      <c r="C61" s="77" t="s">
        <v>388</v>
      </c>
    </row>
    <row r="62" spans="1:3" x14ac:dyDescent="0.25">
      <c r="A62" s="36" t="s">
        <v>85</v>
      </c>
      <c r="B62" s="167">
        <v>15</v>
      </c>
      <c r="C62" s="77" t="s">
        <v>371</v>
      </c>
    </row>
    <row r="63" spans="1:3" x14ac:dyDescent="0.25">
      <c r="A63" s="36" t="s">
        <v>86</v>
      </c>
      <c r="B63" s="167">
        <v>22</v>
      </c>
      <c r="C63" s="77" t="s">
        <v>384</v>
      </c>
    </row>
    <row r="64" spans="1:3" x14ac:dyDescent="0.25">
      <c r="A64" s="36" t="s">
        <v>87</v>
      </c>
      <c r="B64" s="167">
        <v>17</v>
      </c>
      <c r="C64" s="77" t="s">
        <v>389</v>
      </c>
    </row>
    <row r="65" spans="1:3" x14ac:dyDescent="0.25">
      <c r="A65" s="36" t="s">
        <v>88</v>
      </c>
      <c r="B65" s="167">
        <v>2</v>
      </c>
      <c r="C65" s="77" t="s">
        <v>390</v>
      </c>
    </row>
    <row r="66" spans="1:3" x14ac:dyDescent="0.25">
      <c r="A66" s="36" t="s">
        <v>89</v>
      </c>
      <c r="B66" s="167">
        <v>28</v>
      </c>
      <c r="C66" s="77" t="s">
        <v>379</v>
      </c>
    </row>
    <row r="67" spans="1:3" x14ac:dyDescent="0.25">
      <c r="A67" s="40" t="s">
        <v>91</v>
      </c>
      <c r="B67" s="167">
        <v>115</v>
      </c>
      <c r="C67" s="77" t="s">
        <v>391</v>
      </c>
    </row>
    <row r="68" spans="1:3" x14ac:dyDescent="0.25">
      <c r="A68" s="36" t="s">
        <v>92</v>
      </c>
      <c r="B68" s="167">
        <v>32</v>
      </c>
      <c r="C68" s="77" t="s">
        <v>382</v>
      </c>
    </row>
    <row r="69" spans="1:3" x14ac:dyDescent="0.25">
      <c r="A69" s="36" t="s">
        <v>93</v>
      </c>
      <c r="B69" s="167">
        <v>6</v>
      </c>
      <c r="C69" s="77" t="s">
        <v>360</v>
      </c>
    </row>
    <row r="70" spans="1:3" x14ac:dyDescent="0.25">
      <c r="A70" s="36" t="s">
        <v>94</v>
      </c>
      <c r="B70" s="167">
        <v>18</v>
      </c>
      <c r="C70" s="77" t="s">
        <v>392</v>
      </c>
    </row>
    <row r="71" spans="1:3" x14ac:dyDescent="0.25">
      <c r="A71" s="36" t="s">
        <v>95</v>
      </c>
      <c r="B71" s="167">
        <v>97</v>
      </c>
      <c r="C71" s="77" t="s">
        <v>391</v>
      </c>
    </row>
    <row r="72" spans="1:3" x14ac:dyDescent="0.25">
      <c r="A72" s="36" t="s">
        <v>96</v>
      </c>
      <c r="B72" s="167">
        <v>46</v>
      </c>
      <c r="C72" s="77" t="s">
        <v>375</v>
      </c>
    </row>
    <row r="73" spans="1:3" x14ac:dyDescent="0.25">
      <c r="A73" s="36" t="s">
        <v>97</v>
      </c>
      <c r="B73" s="167">
        <v>19</v>
      </c>
      <c r="C73" s="77" t="s">
        <v>393</v>
      </c>
    </row>
    <row r="74" spans="1:3" x14ac:dyDescent="0.25">
      <c r="A74" s="36" t="s">
        <v>98</v>
      </c>
      <c r="B74" s="167">
        <v>6</v>
      </c>
      <c r="C74" s="77" t="s">
        <v>377</v>
      </c>
    </row>
    <row r="75" spans="1:3" x14ac:dyDescent="0.25">
      <c r="A75" s="36" t="s">
        <v>100</v>
      </c>
      <c r="B75" s="167">
        <v>76</v>
      </c>
      <c r="C75" s="77" t="s">
        <v>381</v>
      </c>
    </row>
    <row r="76" spans="1:3" x14ac:dyDescent="0.25">
      <c r="A76" s="36" t="s">
        <v>101</v>
      </c>
      <c r="B76" s="167">
        <v>31</v>
      </c>
      <c r="C76" s="77" t="s">
        <v>364</v>
      </c>
    </row>
    <row r="77" spans="1:3" x14ac:dyDescent="0.25">
      <c r="A77" s="36" t="s">
        <v>103</v>
      </c>
      <c r="B77" s="167">
        <v>24</v>
      </c>
      <c r="C77" s="77" t="s">
        <v>374</v>
      </c>
    </row>
    <row r="78" spans="1:3" x14ac:dyDescent="0.25">
      <c r="A78" s="36" t="s">
        <v>104</v>
      </c>
      <c r="B78" s="167">
        <v>25</v>
      </c>
      <c r="C78" s="77" t="s">
        <v>381</v>
      </c>
    </row>
    <row r="79" spans="1:3" x14ac:dyDescent="0.25">
      <c r="A79" s="36" t="s">
        <v>105</v>
      </c>
      <c r="B79" s="167">
        <v>35</v>
      </c>
      <c r="C79" s="77" t="s">
        <v>363</v>
      </c>
    </row>
    <row r="80" spans="1:3" x14ac:dyDescent="0.25">
      <c r="A80" s="36" t="s">
        <v>106</v>
      </c>
      <c r="B80" s="167">
        <v>23</v>
      </c>
      <c r="C80" s="77" t="s">
        <v>359</v>
      </c>
    </row>
    <row r="81" spans="1:3" x14ac:dyDescent="0.25">
      <c r="A81" s="36" t="s">
        <v>141</v>
      </c>
      <c r="B81" s="167">
        <v>16</v>
      </c>
      <c r="C81" s="77" t="s">
        <v>356</v>
      </c>
    </row>
    <row r="82" spans="1:3" x14ac:dyDescent="0.25">
      <c r="A82" s="36" t="s">
        <v>109</v>
      </c>
      <c r="B82" s="167">
        <v>214</v>
      </c>
      <c r="C82" s="77" t="s">
        <v>394</v>
      </c>
    </row>
    <row r="83" spans="1:3" x14ac:dyDescent="0.25">
      <c r="A83" s="36" t="s">
        <v>110</v>
      </c>
      <c r="B83" s="167">
        <v>92</v>
      </c>
      <c r="C83" s="77" t="s">
        <v>394</v>
      </c>
    </row>
    <row r="84" spans="1:3" x14ac:dyDescent="0.25">
      <c r="A84" s="36" t="s">
        <v>111</v>
      </c>
      <c r="B84" s="167">
        <v>38</v>
      </c>
      <c r="C84" s="77" t="s">
        <v>357</v>
      </c>
    </row>
    <row r="85" spans="1:3" x14ac:dyDescent="0.25">
      <c r="A85" s="36" t="s">
        <v>113</v>
      </c>
      <c r="B85" s="167">
        <v>109</v>
      </c>
      <c r="C85" s="77" t="s">
        <v>356</v>
      </c>
    </row>
    <row r="86" spans="1:3" x14ac:dyDescent="0.25">
      <c r="A86" s="36" t="s">
        <v>114</v>
      </c>
      <c r="B86" s="167">
        <v>18</v>
      </c>
      <c r="C86" s="77" t="s">
        <v>392</v>
      </c>
    </row>
    <row r="87" spans="1:3" x14ac:dyDescent="0.25">
      <c r="A87" s="36" t="s">
        <v>115</v>
      </c>
      <c r="B87" s="167">
        <v>20</v>
      </c>
      <c r="C87" s="77" t="s">
        <v>382</v>
      </c>
    </row>
    <row r="88" spans="1:3" x14ac:dyDescent="0.25">
      <c r="A88" s="169"/>
      <c r="B88" s="170"/>
      <c r="C88" s="171"/>
    </row>
    <row r="89" spans="1:3" x14ac:dyDescent="0.25">
      <c r="A89" s="130" t="s">
        <v>116</v>
      </c>
      <c r="B89" s="20"/>
      <c r="C89" s="20"/>
    </row>
  </sheetData>
  <mergeCells count="6">
    <mergeCell ref="A3:C3"/>
    <mergeCell ref="A4:C4"/>
    <mergeCell ref="A5:C5"/>
    <mergeCell ref="A7:A8"/>
    <mergeCell ref="B7:B8"/>
    <mergeCell ref="C7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c-1</vt:lpstr>
      <vt:lpstr>c-2</vt:lpstr>
      <vt:lpstr>c-3</vt:lpstr>
      <vt:lpstr>c-4</vt:lpstr>
      <vt:lpstr>c-5</vt:lpstr>
      <vt:lpstr>c-6</vt:lpstr>
      <vt:lpstr>c-7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ksegurah</dc:creator>
  <cp:lastModifiedBy>mvargasb</cp:lastModifiedBy>
  <dcterms:created xsi:type="dcterms:W3CDTF">2018-06-21T20:54:18Z</dcterms:created>
  <dcterms:modified xsi:type="dcterms:W3CDTF">2018-09-26T20:44:07Z</dcterms:modified>
</cp:coreProperties>
</file>