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s 2016\Redacción 2017\Tribunal Inspección Judicial 2017\"/>
    </mc:Choice>
  </mc:AlternateContent>
  <bookViews>
    <workbookView xWindow="0" yWindow="0" windowWidth="28800" windowHeight="12210" tabRatio="604" activeTab="1"/>
  </bookViews>
  <sheets>
    <sheet name="ÍNDICE" sheetId="18" r:id="rId1"/>
    <sheet name="c-1" sheetId="1" r:id="rId2"/>
    <sheet name="c-2" sheetId="2" r:id="rId3"/>
    <sheet name="c-3" sheetId="4" r:id="rId4"/>
    <sheet name="c-4" sheetId="7" r:id="rId5"/>
    <sheet name="c-5" sheetId="3" r:id="rId6"/>
    <sheet name="c-6" sheetId="9" r:id="rId7"/>
    <sheet name="c-7" sheetId="17" r:id="rId8"/>
    <sheet name="c-8" sheetId="19" r:id="rId9"/>
    <sheet name="c-9" sheetId="6" r:id="rId10"/>
    <sheet name="c-10" sheetId="11" r:id="rId11"/>
    <sheet name="c-11" sheetId="12" r:id="rId12"/>
  </sheets>
  <externalReferences>
    <externalReference r:id="rId13"/>
    <externalReference r:id="rId14"/>
  </externalReferences>
  <definedNames>
    <definedName name="_xlnm.Print_Area" localSheetId="1">'c-1'!$A$1:$B$18</definedName>
    <definedName name="_xlnm.Print_Area" localSheetId="10">'c-10'!$A$1:$B$17</definedName>
    <definedName name="_xlnm.Print_Area" localSheetId="11">'c-11'!$A$1:$B$25</definedName>
    <definedName name="_xlnm.Print_Area" localSheetId="2">'c-2'!$A$1:$B$20</definedName>
    <definedName name="_xlnm.Print_Area" localSheetId="3">'c-3'!$A$1:$F$45</definedName>
    <definedName name="_xlnm.Print_Area" localSheetId="4">'c-4'!$A$1:$C$35</definedName>
    <definedName name="_xlnm.Print_Area" localSheetId="5">'c-5'!$A$1:$E$67</definedName>
    <definedName name="_xlnm.Print_Area" localSheetId="6">'c-6'!$A$1:$B$23</definedName>
    <definedName name="_xlnm.Print_Area" localSheetId="7">'c-7'!$A$1:$C$29</definedName>
    <definedName name="_xlnm.Print_Area" localSheetId="8">'c-8'!$A$1:$I$85</definedName>
    <definedName name="_xlnm.Print_Area" localSheetId="9">'c-9'!$A$1:$E$21</definedName>
    <definedName name="_xlnm.Print_Area" localSheetId="0">ÍNDICE!$A$1:$B$42</definedName>
    <definedName name="ddd">[1]c30!#REF!</definedName>
    <definedName name="Excel_BuiltIn__FilterDatabase_1">#REF!</definedName>
    <definedName name="Excel_BuiltIn__FilterDatabase_3">#REF!</definedName>
    <definedName name="Excel_BuiltIn__FilterDatabase_4">[2]C4!#REF!</definedName>
    <definedName name="Excel_BuiltIn_Print_Area_1">[1]c30!#REF!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</definedNames>
  <calcPr calcId="171027"/>
</workbook>
</file>

<file path=xl/calcChain.xml><?xml version="1.0" encoding="utf-8"?>
<calcChain xmlns="http://schemas.openxmlformats.org/spreadsheetml/2006/main">
  <c r="C11" i="6" l="1"/>
  <c r="D11" i="6"/>
  <c r="E11" i="6"/>
  <c r="B14" i="6"/>
  <c r="B15" i="6"/>
  <c r="B16" i="6"/>
  <c r="H11" i="19" l="1"/>
  <c r="B12" i="12" l="1"/>
  <c r="C11" i="19" l="1"/>
  <c r="D11" i="19"/>
  <c r="E11" i="19"/>
  <c r="F11" i="19"/>
  <c r="G11" i="19"/>
  <c r="I11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11" i="9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2" i="3"/>
  <c r="B64" i="3"/>
  <c r="C12" i="4"/>
  <c r="D12" i="4"/>
  <c r="E12" i="4"/>
  <c r="F12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20" i="17" l="1"/>
  <c r="B13" i="19" l="1"/>
  <c r="C16" i="3"/>
  <c r="D16" i="3"/>
  <c r="D12" i="3" s="1"/>
  <c r="E16" i="3"/>
  <c r="E12" i="3" s="1"/>
  <c r="B13" i="6"/>
  <c r="B14" i="11"/>
  <c r="B12" i="17"/>
  <c r="B10" i="17" s="1"/>
  <c r="B14" i="4"/>
  <c r="B12" i="4" s="1"/>
  <c r="B14" i="3"/>
  <c r="B12" i="7"/>
  <c r="B11" i="2"/>
  <c r="C12" i="3" l="1"/>
  <c r="B16" i="3"/>
  <c r="B12" i="3"/>
  <c r="C25" i="7"/>
  <c r="C15" i="7"/>
  <c r="C14" i="7"/>
  <c r="C23" i="7"/>
  <c r="C16" i="7"/>
  <c r="C20" i="7"/>
  <c r="C24" i="7"/>
  <c r="C28" i="7"/>
  <c r="C17" i="7"/>
  <c r="C21" i="7"/>
  <c r="C29" i="7"/>
  <c r="C18" i="7"/>
  <c r="C22" i="7"/>
  <c r="C26" i="7"/>
  <c r="C19" i="7"/>
  <c r="C27" i="7"/>
  <c r="B11" i="6"/>
  <c r="B11" i="19"/>
  <c r="B15" i="1"/>
  <c r="C12" i="7" l="1"/>
</calcChain>
</file>

<file path=xl/sharedStrings.xml><?xml version="1.0" encoding="utf-8"?>
<sst xmlns="http://schemas.openxmlformats.org/spreadsheetml/2006/main" count="388" uniqueCount="319">
  <si>
    <t>Primero de Zona Sur</t>
  </si>
  <si>
    <t>Segundo de Zona Sur</t>
  </si>
  <si>
    <t>Primero Zona Atlántica</t>
  </si>
  <si>
    <t>Segundo Zona Atlántica</t>
  </si>
  <si>
    <t>CUADRO N° 1</t>
  </si>
  <si>
    <t>CUADRO N° 2</t>
  </si>
  <si>
    <t>CUADRO N° 4</t>
  </si>
  <si>
    <t>CUADRO N° 5</t>
  </si>
  <si>
    <t>CUADRO N° 6</t>
  </si>
  <si>
    <t>CUADRO N° 7</t>
  </si>
  <si>
    <t>CUADRO N° 8</t>
  </si>
  <si>
    <t>CUADRO N° 10</t>
  </si>
  <si>
    <t>CUADRO N° 3</t>
  </si>
  <si>
    <t>CUADRO N° 9</t>
  </si>
  <si>
    <t>Peculado</t>
  </si>
  <si>
    <t>Prevaricato</t>
  </si>
  <si>
    <t>Administrador</t>
  </si>
  <si>
    <t>Auxiliar administrativo</t>
  </si>
  <si>
    <t>Coordinadora o coordinador judicial</t>
  </si>
  <si>
    <t>Defensor o Defensora Pública</t>
  </si>
  <si>
    <t>Jefe Administrativo</t>
  </si>
  <si>
    <t>Juez</t>
  </si>
  <si>
    <t>Juez o Jueza Contrav. Menor Cuantía</t>
  </si>
  <si>
    <t>Juez o Jueza de Tránsito</t>
  </si>
  <si>
    <t>Juez o Jueza de Tribunal</t>
  </si>
  <si>
    <t>Juez o Jueza de Trabajo</t>
  </si>
  <si>
    <t>Con Lugar. Advertencia</t>
  </si>
  <si>
    <t>Con Lugar. Amonestación Escrita</t>
  </si>
  <si>
    <t>Con Lugar. Revocatoria de nombramiento</t>
  </si>
  <si>
    <t>TIPO DE RESOLUCIÓN</t>
  </si>
  <si>
    <t>DURACIÓN PROMEDIO</t>
  </si>
  <si>
    <t>Con Lugar. Suspensión sin goce de salario</t>
  </si>
  <si>
    <t>Sin Lugar</t>
  </si>
  <si>
    <t>Otras Resoluciones</t>
  </si>
  <si>
    <t>Archivo</t>
  </si>
  <si>
    <t>Desestimación</t>
  </si>
  <si>
    <t>Incompetencia o Remisión</t>
  </si>
  <si>
    <t>Rechazo de Plano</t>
  </si>
  <si>
    <t>Otros Motivos</t>
  </si>
  <si>
    <t>Rechazo de plano</t>
  </si>
  <si>
    <t>Extravío o pérdida de expediente</t>
  </si>
  <si>
    <t>Comunicador judicial</t>
  </si>
  <si>
    <t>Conductor</t>
  </si>
  <si>
    <t>Investigador(a)  OIJ</t>
  </si>
  <si>
    <t>Solicitudes de Corte Plena</t>
  </si>
  <si>
    <t>Ignorada</t>
  </si>
  <si>
    <t>Retardo en la administración de justicia</t>
  </si>
  <si>
    <t>Parcialidad-favorecimiento</t>
  </si>
  <si>
    <t>Daño a vehículo oficial</t>
  </si>
  <si>
    <t>Desconocido</t>
  </si>
  <si>
    <t>Hombre</t>
  </si>
  <si>
    <t>Juez o Jueza de Pensiones</t>
  </si>
  <si>
    <t>Información Ignorada</t>
  </si>
  <si>
    <t>Juez o Jueza de Civil</t>
  </si>
  <si>
    <t>Notificador Judicial</t>
  </si>
  <si>
    <t>Coordinador</t>
  </si>
  <si>
    <t>Mujer</t>
  </si>
  <si>
    <t>Juez Contravencional</t>
  </si>
  <si>
    <t>Técnico judicial</t>
  </si>
  <si>
    <t>Ignorados</t>
  </si>
  <si>
    <t>Técnico Administrativo</t>
  </si>
  <si>
    <t xml:space="preserve">TRIBUNAL DE LA INSPECCIÓN JUDICIAL: CASOS ENTRADOS </t>
  </si>
  <si>
    <t>SEGÚN: PROCEDENCIA</t>
  </si>
  <si>
    <t xml:space="preserve">TRIBUNAL DE LA INSPECCIÓN JUDICIAL: CASOS TERMINADOS </t>
  </si>
  <si>
    <t>SEGÚN: MOTIVO DE TÉRMINO</t>
  </si>
  <si>
    <t>SEGÚN: TIPO DE VOTO</t>
  </si>
  <si>
    <t>TRIBUNAL DE LA INSPECCIÓN JUDICIAL: CASOS ENTRADOS</t>
  </si>
  <si>
    <t>POR: SEXO</t>
  </si>
  <si>
    <t>Con Lugar</t>
  </si>
  <si>
    <t>Juez o Jueza de Cobro</t>
  </si>
  <si>
    <t>Asistente Administrativo</t>
  </si>
  <si>
    <t>Inspector Judicial</t>
  </si>
  <si>
    <t>VARIABLE</t>
  </si>
  <si>
    <t>Circulante al iniciar</t>
  </si>
  <si>
    <t>Casos entrados</t>
  </si>
  <si>
    <t>Casos reentrados</t>
  </si>
  <si>
    <t>Casos terminados</t>
  </si>
  <si>
    <t>Circulante al finalizar</t>
  </si>
  <si>
    <t>Total</t>
  </si>
  <si>
    <t>PROCEDENCIA</t>
  </si>
  <si>
    <t>TOTAL</t>
  </si>
  <si>
    <t>Quejas directas</t>
  </si>
  <si>
    <t>Solicitudes del Consejo Superior</t>
  </si>
  <si>
    <t>De oficio</t>
  </si>
  <si>
    <t>Otros</t>
  </si>
  <si>
    <t>Sin lugar</t>
  </si>
  <si>
    <t>Con lugar</t>
  </si>
  <si>
    <t>Desestimar</t>
  </si>
  <si>
    <t>Acumulado</t>
  </si>
  <si>
    <t>Archivar</t>
  </si>
  <si>
    <t>Incompetencia</t>
  </si>
  <si>
    <t>VOTOS EMITIDOS</t>
  </si>
  <si>
    <t>Confirma</t>
  </si>
  <si>
    <t>Revoca</t>
  </si>
  <si>
    <t>Modifica</t>
  </si>
  <si>
    <t>Anula</t>
  </si>
  <si>
    <t xml:space="preserve">ÁMBITO Y CARGO </t>
  </si>
  <si>
    <t>SEXO</t>
  </si>
  <si>
    <t>Masculino</t>
  </si>
  <si>
    <t>Femenino</t>
  </si>
  <si>
    <t>Administrativo</t>
  </si>
  <si>
    <t>Judicial</t>
  </si>
  <si>
    <t>Fiscal Adjunto</t>
  </si>
  <si>
    <t>Fiscal</t>
  </si>
  <si>
    <t>De investigación</t>
  </si>
  <si>
    <t>MOTIVO DE QUEJA</t>
  </si>
  <si>
    <t>ÁMBITO DE TRABAJO</t>
  </si>
  <si>
    <t>Investigación</t>
  </si>
  <si>
    <t>Abuso autoridad</t>
  </si>
  <si>
    <t>Acoso sexual</t>
  </si>
  <si>
    <t>Alteración -falsificación documentos</t>
  </si>
  <si>
    <t>Ausencia al trabajo</t>
  </si>
  <si>
    <t>Bajo rendimiento</t>
  </si>
  <si>
    <t>Extravío o pérdida de documento</t>
  </si>
  <si>
    <t>Extravío o pérdida de evidencia</t>
  </si>
  <si>
    <t>Fuga información</t>
  </si>
  <si>
    <t>Incorrecciones vida privada</t>
  </si>
  <si>
    <t>Incumplimiento de deberes</t>
  </si>
  <si>
    <t>Interés indebido</t>
  </si>
  <si>
    <t>Irrespeto superiores-compañeros</t>
  </si>
  <si>
    <t>Mala atención</t>
  </si>
  <si>
    <t>Negligencia</t>
  </si>
  <si>
    <t>No pago deuda</t>
  </si>
  <si>
    <t>No presentación de incapacidad</t>
  </si>
  <si>
    <t>Persecución laboral</t>
  </si>
  <si>
    <t>Violencia Doméstica</t>
  </si>
  <si>
    <t>CARGO</t>
  </si>
  <si>
    <t>SANCIÓN IMPUESTA</t>
  </si>
  <si>
    <t>Advertencia</t>
  </si>
  <si>
    <t>Amonestación</t>
  </si>
  <si>
    <t>Suspensión</t>
  </si>
  <si>
    <t>Custodio</t>
  </si>
  <si>
    <t>TIPO DE SANCIÓN</t>
  </si>
  <si>
    <t>Amonestación escrita</t>
  </si>
  <si>
    <t>Revocatoria de nombramiento</t>
  </si>
  <si>
    <t>Suspensión sin goce de salario</t>
  </si>
  <si>
    <t>CIRCUITO JUDICIAL</t>
  </si>
  <si>
    <t>PORCENTAJE</t>
  </si>
  <si>
    <t xml:space="preserve">Primero de San José </t>
  </si>
  <si>
    <t>Segundo de San José</t>
  </si>
  <si>
    <t>Tercero de San José</t>
  </si>
  <si>
    <t>Primero de Alajuela</t>
  </si>
  <si>
    <t>Segundo de Alajuela</t>
  </si>
  <si>
    <t>Tercero de Alajuela</t>
  </si>
  <si>
    <t>Cartago</t>
  </si>
  <si>
    <t>Heredia</t>
  </si>
  <si>
    <t>Primero de Guanacaste</t>
  </si>
  <si>
    <t>Segundo de Guanacaste</t>
  </si>
  <si>
    <t>Puntarenas</t>
  </si>
  <si>
    <t>Llegadas tardías</t>
  </si>
  <si>
    <t>CASOS</t>
  </si>
  <si>
    <t>MOTIVOS DE TÉRMINO</t>
  </si>
  <si>
    <t>EN SEGUNDA INSTANCIA</t>
  </si>
  <si>
    <t>VARIABLES</t>
  </si>
  <si>
    <r>
      <t xml:space="preserve">Información Ignorada </t>
    </r>
    <r>
      <rPr>
        <b/>
        <vertAlign val="superscript"/>
        <sz val="12"/>
        <rFont val="Times New Roman"/>
        <family val="1"/>
      </rPr>
      <t>(1)</t>
    </r>
  </si>
  <si>
    <t>Jefe de Delegación</t>
  </si>
  <si>
    <t>Juez de Conciliación</t>
  </si>
  <si>
    <t>Juez o Jueza Penal</t>
  </si>
  <si>
    <t>Juez o Jueza Penal Juvenil</t>
  </si>
  <si>
    <t>Juez o Jueza Supernumerario</t>
  </si>
  <si>
    <t>Letrado</t>
  </si>
  <si>
    <t>Oficial de Seguridad</t>
  </si>
  <si>
    <t>Profesional Informático</t>
  </si>
  <si>
    <t>PERSONAS SANCIONADAS</t>
  </si>
  <si>
    <t>Maculino</t>
  </si>
  <si>
    <r>
      <t xml:space="preserve">No Indica </t>
    </r>
    <r>
      <rPr>
        <b/>
        <vertAlign val="superscript"/>
        <sz val="12"/>
        <rFont val="Times New Roman"/>
        <family val="1"/>
      </rPr>
      <t>(1)</t>
    </r>
  </si>
  <si>
    <t xml:space="preserve">SEGÚN: TIPO DE SANCIÓN </t>
  </si>
  <si>
    <t>Abogado de Defensa Civil de la Víctima</t>
  </si>
  <si>
    <t>Juez o Jueza Tramitadora</t>
  </si>
  <si>
    <t>Doctor o doctora Forense</t>
  </si>
  <si>
    <t>Jefe Oficina Regional del OIJ</t>
  </si>
  <si>
    <t>Juez o Jueza Coordinador</t>
  </si>
  <si>
    <t>Profesional</t>
  </si>
  <si>
    <t>Juez o Jueza de Violencia Doméstica</t>
  </si>
  <si>
    <t>Juez Agrario</t>
  </si>
  <si>
    <t>Subdirector Escuela Judicial</t>
  </si>
  <si>
    <t>Chofer Administrativo</t>
  </si>
  <si>
    <t>Juez o Jueza de Familia</t>
  </si>
  <si>
    <t>Técnico Especializado</t>
  </si>
  <si>
    <t>Elaborado por: Subproceso Estadística, Dirección de Planificación.</t>
  </si>
  <si>
    <t>14 meses 2 semanas</t>
  </si>
  <si>
    <t>Juez o Jueza de Tribunal de Flagrancia</t>
  </si>
  <si>
    <t>Juez o Jueza de Turno Extraordinario</t>
  </si>
  <si>
    <t>Tesorero</t>
  </si>
  <si>
    <t>Auxiliar de Servicio Generales</t>
  </si>
  <si>
    <t>Jardinero</t>
  </si>
  <si>
    <t>Psicólogo</t>
  </si>
  <si>
    <t>Radioperador</t>
  </si>
  <si>
    <t>Auditor Judicial</t>
  </si>
  <si>
    <t>Perito Judicial</t>
  </si>
  <si>
    <t>Encargada de Central Telefónica</t>
  </si>
  <si>
    <t>Auxiliar de Seguridad</t>
  </si>
  <si>
    <t>Médico Legal</t>
  </si>
  <si>
    <t>Sub Jefe de delegación del O.I.J.</t>
  </si>
  <si>
    <t>Citador(a) Judicial</t>
  </si>
  <si>
    <t>Coordinador(a) Judicial</t>
  </si>
  <si>
    <t>Custodio(a) de Detenidos</t>
  </si>
  <si>
    <t>Defensor(a) Publico</t>
  </si>
  <si>
    <t>Juez(a)</t>
  </si>
  <si>
    <t>Juez(a) Agrario</t>
  </si>
  <si>
    <t>Juez(a) Civil y de Trabajo</t>
  </si>
  <si>
    <t>Juez(a) Civil, Trabajo y Familia</t>
  </si>
  <si>
    <t>Juez(a) Coordinador(a)</t>
  </si>
  <si>
    <t>Juez(a) de Cobro</t>
  </si>
  <si>
    <t>Juez(a) de Pensiones Alimentarias</t>
  </si>
  <si>
    <t>Juez(a) de Trabajo</t>
  </si>
  <si>
    <t>Juez(a) de Tribunal Agrario</t>
  </si>
  <si>
    <t>Juez(a) de Tribunal Civil</t>
  </si>
  <si>
    <t>Juez(a) de Tribunal Contencioso Administrativo</t>
  </si>
  <si>
    <t>Juez(a) de Tribunal de Flagrancia</t>
  </si>
  <si>
    <t>Juez(a) de Tribunal Penal</t>
  </si>
  <si>
    <t>Juez(a) de Violencia Domestica</t>
  </si>
  <si>
    <t>Juez(a) Ejecutor(a)</t>
  </si>
  <si>
    <t>Juez(a) Penal</t>
  </si>
  <si>
    <t>Juez(a) Penal Juvenil</t>
  </si>
  <si>
    <t>Juez(a) Supernumerario</t>
  </si>
  <si>
    <t>Profesional en Derecho</t>
  </si>
  <si>
    <t>Sala Primera</t>
  </si>
  <si>
    <t>Juez(a) de Familia</t>
  </si>
  <si>
    <t>Abogado(a)</t>
  </si>
  <si>
    <t>Juez(a) Civil y Agrario</t>
  </si>
  <si>
    <t>Juez(a) de Tránsito</t>
  </si>
  <si>
    <t>Juez(a) Contencioso Administrativo</t>
  </si>
  <si>
    <t>Fiscal General</t>
  </si>
  <si>
    <t>Juez o Jueza de Contencioso Administrativo</t>
  </si>
  <si>
    <t>Técnico Supernumerario</t>
  </si>
  <si>
    <t>Asesor Jurídico</t>
  </si>
  <si>
    <t>Línea anónima</t>
  </si>
  <si>
    <t>Magistrado(a)</t>
  </si>
  <si>
    <t xml:space="preserve">SEGÚN: MOTIVO DE QUEJA </t>
  </si>
  <si>
    <t xml:space="preserve">POR: ÁMBITO DE TRABAJO </t>
  </si>
  <si>
    <t xml:space="preserve">Juez Contravencional y Pensiones Alimentaria </t>
  </si>
  <si>
    <t xml:space="preserve">Juez o Jueza de Tribunal de Apelación </t>
  </si>
  <si>
    <t>Fiscal Auxiliar</t>
  </si>
  <si>
    <t>13 meses 0 semanas</t>
  </si>
  <si>
    <t xml:space="preserve">12 meses 3 semanas </t>
  </si>
  <si>
    <t>12 meses 1 semana</t>
  </si>
  <si>
    <t xml:space="preserve">15 meses 3 semanas </t>
  </si>
  <si>
    <t>13 meses 1 semana</t>
  </si>
  <si>
    <t>1 mes 3 semanas</t>
  </si>
  <si>
    <t xml:space="preserve">2 meses 2 semanas </t>
  </si>
  <si>
    <t>1 mes 2 semanas</t>
  </si>
  <si>
    <t>1 mes 0 semanas</t>
  </si>
  <si>
    <t>9 meses 1 semana</t>
  </si>
  <si>
    <t>2 meses 2 semanas</t>
  </si>
  <si>
    <t>Rechaza</t>
  </si>
  <si>
    <t xml:space="preserve">Archivo </t>
  </si>
  <si>
    <r>
      <t>No Indica</t>
    </r>
    <r>
      <rPr>
        <vertAlign val="superscript"/>
        <sz val="12"/>
        <rFont val="Times New Roman"/>
        <family val="1"/>
      </rPr>
      <t>(1)</t>
    </r>
  </si>
  <si>
    <t>Juez(a) Civil de Mayor Cuantía</t>
  </si>
  <si>
    <t>Juez(a) Civil de Menor Cuantía</t>
  </si>
  <si>
    <t>Juez(a) Contravencional y de Menor Cuantía</t>
  </si>
  <si>
    <t>Juez(a) de Cobro y Civil de Menor Cuantía</t>
  </si>
  <si>
    <t>Juez(a) de Conciliación</t>
  </si>
  <si>
    <t>Juez(a) de Trabajo de Menor Cuantía</t>
  </si>
  <si>
    <t>Juez(a) de Tribunal de Menor Cuantía</t>
  </si>
  <si>
    <t>Juez(a) Especializado(a) de Cobro</t>
  </si>
  <si>
    <t>Técnico(a) Judicial</t>
  </si>
  <si>
    <t>Idoneidad para el cargo</t>
  </si>
  <si>
    <t>Jefe de Sección de Departamento de Ciencias Forenses</t>
  </si>
  <si>
    <t>Técnico en Comunicaciones</t>
  </si>
  <si>
    <r>
      <t>No Indica</t>
    </r>
    <r>
      <rPr>
        <b/>
        <vertAlign val="superscript"/>
        <sz val="12"/>
        <rFont val="Times New Roman"/>
        <family val="1"/>
      </rPr>
      <t>(1)</t>
    </r>
  </si>
  <si>
    <t>Cuadro Nº</t>
  </si>
  <si>
    <t xml:space="preserve">Descripción </t>
  </si>
  <si>
    <t>Por: Sexo y tipo de sanción</t>
  </si>
  <si>
    <t xml:space="preserve">Según: Tipo de sanción </t>
  </si>
  <si>
    <t>Tribunal de la Inspección Judicial: Movimiento de trabajo en segunda instancia</t>
  </si>
  <si>
    <t>DURANTE: EL 2017</t>
  </si>
  <si>
    <t xml:space="preserve">TRIBUNAL DE LA INSPECCIÓN JUDICIAL: </t>
  </si>
  <si>
    <t>MOVIMIENTO DE TRABAJO</t>
  </si>
  <si>
    <t xml:space="preserve">1) El personal judicial del despacho no asignó la información correspondiente al delito y al ámbito del expediente, </t>
  </si>
  <si>
    <t xml:space="preserve">    dentro del Sistema Costarricense de Gestión de Despachos Judiciales.</t>
  </si>
  <si>
    <t>SEGÚN: CIRCUITO JUDICIAL DONDE LABORA</t>
  </si>
  <si>
    <t>LA PERSONA ACUSADA</t>
  </si>
  <si>
    <t>1) El personal judicial del despacho no asignó la información correspondiente</t>
  </si>
  <si>
    <t xml:space="preserve">    al Circuito Judicial donde labora la persona acusada, dentro del </t>
  </si>
  <si>
    <t xml:space="preserve">    Sistema Costarricense de Gestión de Despachos Judiciales.</t>
  </si>
  <si>
    <t>SEGÚN: ÁMBITO DONDE LABORAN Y CARGO OCUPADO</t>
  </si>
  <si>
    <t>4 meses 3 semanas</t>
  </si>
  <si>
    <t>VOTOS</t>
  </si>
  <si>
    <t xml:space="preserve">SEGÚN: TIPO DE RESOLUCIÓN DICTADA </t>
  </si>
  <si>
    <t>TRIBUNAL DE LA INSPECCIÓN JUDICIAL: DURACIÓN PROMEDIO</t>
  </si>
  <si>
    <t>DE LOS CASOS TERMINADOS</t>
  </si>
  <si>
    <t xml:space="preserve">SEGÚN: CARGO OCUPADO  </t>
  </si>
  <si>
    <t>POR: SEXO Y TIPO DE SANCIÓN</t>
  </si>
  <si>
    <t>1) El personal judicial del despacho no asignó la información correspondiente al sexo según cargo, dentro del Sistema Costarricense de Gestión de Despachos Judiciales.</t>
  </si>
  <si>
    <t xml:space="preserve">1) El personal judicial del despacho no asignó la información correspondiente al tipo de sación según sexo, </t>
  </si>
  <si>
    <t>TRIBUNAL DE LA INSPECCIÓN JUDICIAL: MOVIMIENTO DE TRABAJO</t>
  </si>
  <si>
    <t>Casos en trámite al iniciar</t>
  </si>
  <si>
    <t>Casos en trámite al finalizar</t>
  </si>
  <si>
    <t>CUADRO N° 11</t>
  </si>
  <si>
    <t>TRIBUNAL DE LA INSPECCIÓN JUDICIAL: CASOS TERMINADOS</t>
  </si>
  <si>
    <t>Índice de Cuadros Estadísticos</t>
  </si>
  <si>
    <t>Tribunal de la Inspección Judicial 2017</t>
  </si>
  <si>
    <t>TRIBUNAL DE LA INSPECCIÓN JUDICIAL: PERSONAS CONTRA</t>
  </si>
  <si>
    <t>LAS QUE SE INTERPUSO LA DENUNCIA</t>
  </si>
  <si>
    <t>TRIBUNAL DE LA INSPECCIÓN JUDICIAL: PERSONAS SANCIONADAS</t>
  </si>
  <si>
    <t xml:space="preserve">TRIBUNAL DE LA INSPECCIÓN JUDICIAL: PERSONAS SANCIONADAS </t>
  </si>
  <si>
    <t>Tribunal de la Inspección Judicial: Movimiento de trabajo</t>
  </si>
  <si>
    <t xml:space="preserve">Durante: el 2017 </t>
  </si>
  <si>
    <t xml:space="preserve">Tribunal de la Inspección Judicial: Casos entrados </t>
  </si>
  <si>
    <t>Según: Procedencia</t>
  </si>
  <si>
    <t>Tribunal de la Inspección Judicial: Casos entrados</t>
  </si>
  <si>
    <t xml:space="preserve">Según: Motivo de queja </t>
  </si>
  <si>
    <t xml:space="preserve">Por: Ámbito de trabajo </t>
  </si>
  <si>
    <t>Según: Circuito Judicial donde labora la persona acusada</t>
  </si>
  <si>
    <t>Tribunal de la Inspección Judicial: Personas contra las que se interpuso la denuncia</t>
  </si>
  <si>
    <t>Según: Ámbito donde laboran y cargo ocupado</t>
  </si>
  <si>
    <t>Por: Sexo</t>
  </si>
  <si>
    <t xml:space="preserve">Tribunal de la Inspección Judicial: Casos terminados </t>
  </si>
  <si>
    <t>Según: Motivo de término</t>
  </si>
  <si>
    <t>Tribunal de la Inspección Judicial: Duración promedio de los casos terminados</t>
  </si>
  <si>
    <t xml:space="preserve">Según: Tipo de resolución dictada </t>
  </si>
  <si>
    <t>Tribunal de la Inspección Judicial: Personas sancionadas</t>
  </si>
  <si>
    <t xml:space="preserve">Según: Cargo ocupado  </t>
  </si>
  <si>
    <t xml:space="preserve">Tribunal de la Inspección Judicial: Personas sancionadas </t>
  </si>
  <si>
    <t>Durante: el 2017</t>
  </si>
  <si>
    <t>Tribunal de la Inspección Judicial: Casos terminados en segunda instancia</t>
  </si>
  <si>
    <t>Según: Tipo de voto</t>
  </si>
  <si>
    <t>Revocatoria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</si>
</sst>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\-??_);_(@_)"/>
    <numFmt numFmtId="165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b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2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7" fillId="21" borderId="2" applyNumberFormat="0" applyAlignment="0" applyProtection="0"/>
    <xf numFmtId="164" fontId="2" fillId="0" borderId="0" applyFill="0" applyBorder="0" applyAlignment="0" applyProtection="0"/>
    <xf numFmtId="164" fontId="25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22" borderId="0" applyNumberFormat="0" applyBorder="0" applyAlignment="0" applyProtection="0"/>
    <xf numFmtId="0" fontId="30" fillId="0" borderId="0"/>
    <xf numFmtId="0" fontId="25" fillId="0" borderId="0"/>
    <xf numFmtId="0" fontId="16" fillId="0" borderId="0"/>
    <xf numFmtId="0" fontId="26" fillId="0" borderId="0"/>
    <xf numFmtId="0" fontId="25" fillId="23" borderId="7" applyNumberFormat="0" applyFont="0" applyAlignment="0" applyProtection="0"/>
    <xf numFmtId="0" fontId="17" fillId="20" borderId="8" applyNumberFormat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177">
    <xf numFmtId="0" fontId="0" fillId="0" borderId="0" xfId="0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/>
    <xf numFmtId="0" fontId="22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0" fontId="22" fillId="0" borderId="31" xfId="0" applyFont="1" applyFill="1" applyBorder="1" applyAlignment="1" applyProtection="1">
      <alignment horizontal="center"/>
      <protection hidden="1"/>
    </xf>
    <xf numFmtId="0" fontId="22" fillId="0" borderId="11" xfId="0" applyFont="1" applyFill="1" applyBorder="1" applyAlignment="1" applyProtection="1">
      <alignment horizontal="center"/>
      <protection hidden="1"/>
    </xf>
    <xf numFmtId="0" fontId="22" fillId="0" borderId="13" xfId="0" applyFont="1" applyFill="1" applyBorder="1" applyAlignment="1" applyProtection="1">
      <alignment horizontal="center"/>
      <protection hidden="1"/>
    </xf>
    <xf numFmtId="0" fontId="22" fillId="0" borderId="14" xfId="0" applyFont="1" applyFill="1" applyBorder="1" applyAlignment="1" applyProtection="1">
      <alignment horizontal="center"/>
      <protection hidden="1"/>
    </xf>
    <xf numFmtId="0" fontId="22" fillId="0" borderId="32" xfId="0" applyFont="1" applyFill="1" applyBorder="1" applyAlignment="1" applyProtection="1">
      <alignment horizontal="center"/>
      <protection hidden="1"/>
    </xf>
    <xf numFmtId="0" fontId="22" fillId="0" borderId="12" xfId="0" applyFont="1" applyFill="1" applyBorder="1" applyAlignment="1" applyProtection="1">
      <alignment horizontal="center"/>
      <protection hidden="1"/>
    </xf>
    <xf numFmtId="0" fontId="23" fillId="0" borderId="11" xfId="0" applyFont="1" applyFill="1" applyBorder="1" applyProtection="1">
      <protection hidden="1"/>
    </xf>
    <xf numFmtId="0" fontId="23" fillId="0" borderId="13" xfId="0" applyFont="1" applyFill="1" applyBorder="1" applyAlignment="1" applyProtection="1">
      <alignment horizontal="left"/>
      <protection hidden="1"/>
    </xf>
    <xf numFmtId="0" fontId="23" fillId="0" borderId="13" xfId="0" applyFont="1" applyFill="1" applyBorder="1" applyProtection="1">
      <protection hidden="1"/>
    </xf>
    <xf numFmtId="0" fontId="23" fillId="0" borderId="10" xfId="0" applyFont="1" applyFill="1" applyBorder="1" applyProtection="1">
      <protection hidden="1"/>
    </xf>
    <xf numFmtId="0" fontId="23" fillId="0" borderId="12" xfId="0" applyFont="1" applyFill="1" applyBorder="1" applyAlignment="1" applyProtection="1">
      <alignment horizontal="center"/>
      <protection hidden="1"/>
    </xf>
    <xf numFmtId="0" fontId="23" fillId="0" borderId="0" xfId="0" applyFont="1" applyFill="1" applyBorder="1" applyProtection="1">
      <protection hidden="1"/>
    </xf>
    <xf numFmtId="0" fontId="22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19" xfId="0" applyFont="1" applyFill="1" applyBorder="1" applyAlignment="1">
      <alignment horizontal="center"/>
    </xf>
    <xf numFmtId="0" fontId="23" fillId="0" borderId="16" xfId="0" applyFont="1" applyFill="1" applyBorder="1"/>
    <xf numFmtId="0" fontId="23" fillId="0" borderId="18" xfId="0" applyFont="1" applyFill="1" applyBorder="1" applyAlignment="1">
      <alignment horizontal="center"/>
    </xf>
    <xf numFmtId="0" fontId="24" fillId="0" borderId="20" xfId="0" applyFont="1" applyFill="1" applyBorder="1" applyAlignment="1">
      <alignment horizontal="center"/>
    </xf>
    <xf numFmtId="0" fontId="23" fillId="0" borderId="15" xfId="0" applyFont="1" applyFill="1" applyBorder="1"/>
    <xf numFmtId="165" fontId="22" fillId="0" borderId="19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right"/>
    </xf>
    <xf numFmtId="165" fontId="22" fillId="0" borderId="19" xfId="0" quotePrefix="1" applyNumberFormat="1" applyFont="1" applyFill="1" applyBorder="1" applyAlignment="1">
      <alignment horizontal="center"/>
    </xf>
    <xf numFmtId="165" fontId="23" fillId="0" borderId="19" xfId="43" applyNumberFormat="1" applyFont="1" applyFill="1" applyBorder="1" applyAlignment="1">
      <alignment horizontal="center"/>
    </xf>
    <xf numFmtId="0" fontId="23" fillId="0" borderId="22" xfId="0" applyFont="1" applyFill="1" applyBorder="1"/>
    <xf numFmtId="0" fontId="23" fillId="0" borderId="28" xfId="0" applyFont="1" applyFill="1" applyBorder="1"/>
    <xf numFmtId="0" fontId="23" fillId="0" borderId="17" xfId="0" applyFont="1" applyFill="1" applyBorder="1" applyAlignment="1">
      <alignment horizontal="center"/>
    </xf>
    <xf numFmtId="165" fontId="23" fillId="0" borderId="16" xfId="43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23" fillId="0" borderId="0" xfId="0" applyFont="1" applyFill="1" applyAlignment="1"/>
    <xf numFmtId="0" fontId="22" fillId="0" borderId="16" xfId="0" applyFont="1" applyFill="1" applyBorder="1" applyAlignment="1">
      <alignment horizontal="left" indent="2"/>
    </xf>
    <xf numFmtId="0" fontId="22" fillId="0" borderId="17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27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2" fillId="0" borderId="0" xfId="42" applyFont="1" applyFill="1"/>
    <xf numFmtId="0" fontId="22" fillId="0" borderId="24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 wrapText="1"/>
    </xf>
    <xf numFmtId="0" fontId="22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3" fillId="0" borderId="19" xfId="0" applyFont="1" applyFill="1" applyBorder="1"/>
    <xf numFmtId="0" fontId="23" fillId="0" borderId="22" xfId="0" applyFont="1" applyFill="1" applyBorder="1" applyAlignment="1"/>
    <xf numFmtId="0" fontId="23" fillId="0" borderId="22" xfId="42" applyFont="1" applyFill="1" applyBorder="1"/>
    <xf numFmtId="0" fontId="23" fillId="0" borderId="17" xfId="0" applyFont="1" applyFill="1" applyBorder="1"/>
    <xf numFmtId="0" fontId="23" fillId="0" borderId="18" xfId="0" applyFont="1" applyFill="1" applyBorder="1"/>
    <xf numFmtId="0" fontId="23" fillId="0" borderId="0" xfId="0" applyFont="1" applyFill="1" applyAlignment="1">
      <alignment horizontal="center"/>
    </xf>
    <xf numFmtId="0" fontId="0" fillId="0" borderId="0" xfId="0" applyFill="1"/>
    <xf numFmtId="0" fontId="23" fillId="0" borderId="26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/>
    </xf>
    <xf numFmtId="0" fontId="23" fillId="0" borderId="17" xfId="0" applyNumberFormat="1" applyFont="1" applyFill="1" applyBorder="1" applyAlignment="1">
      <alignment horizontal="center"/>
    </xf>
    <xf numFmtId="0" fontId="23" fillId="0" borderId="16" xfId="0" applyNumberFormat="1" applyFont="1" applyFill="1" applyBorder="1" applyAlignment="1">
      <alignment horizontal="center"/>
    </xf>
    <xf numFmtId="0" fontId="27" fillId="0" borderId="0" xfId="44" applyFont="1" applyFill="1" applyBorder="1" applyAlignment="1">
      <alignment horizontal="left" vertical="center" wrapText="1"/>
    </xf>
    <xf numFmtId="0" fontId="28" fillId="0" borderId="0" xfId="44" applyFont="1" applyFill="1"/>
    <xf numFmtId="0" fontId="27" fillId="0" borderId="0" xfId="44" applyFont="1" applyFill="1" applyBorder="1" applyAlignment="1">
      <alignment horizontal="center" vertical="center" wrapText="1"/>
    </xf>
    <xf numFmtId="0" fontId="27" fillId="0" borderId="29" xfId="44" applyFont="1" applyFill="1" applyBorder="1" applyAlignment="1">
      <alignment horizontal="center" vertical="center" wrapText="1"/>
    </xf>
    <xf numFmtId="0" fontId="27" fillId="0" borderId="30" xfId="44" applyFont="1" applyFill="1" applyBorder="1" applyAlignment="1">
      <alignment horizontal="center" vertical="center" wrapText="1"/>
    </xf>
    <xf numFmtId="0" fontId="27" fillId="0" borderId="21" xfId="44" applyFont="1" applyFill="1" applyBorder="1" applyAlignment="1">
      <alignment horizontal="center" vertical="center" wrapText="1"/>
    </xf>
    <xf numFmtId="0" fontId="27" fillId="0" borderId="23" xfId="44" applyFont="1" applyFill="1" applyBorder="1" applyAlignment="1">
      <alignment horizontal="center" vertical="center" wrapText="1"/>
    </xf>
    <xf numFmtId="0" fontId="27" fillId="0" borderId="27" xfId="44" applyFont="1" applyFill="1" applyBorder="1" applyAlignment="1">
      <alignment horizontal="center" vertical="center" wrapText="1"/>
    </xf>
    <xf numFmtId="0" fontId="27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0" fontId="28" fillId="0" borderId="19" xfId="44" applyFont="1" applyFill="1" applyBorder="1" applyAlignment="1">
      <alignment horizontal="center"/>
    </xf>
    <xf numFmtId="0" fontId="28" fillId="0" borderId="17" xfId="44" applyFont="1" applyFill="1" applyBorder="1" applyAlignment="1">
      <alignment horizontal="center"/>
    </xf>
    <xf numFmtId="0" fontId="28" fillId="0" borderId="18" xfId="44" applyFont="1" applyFill="1" applyBorder="1" applyAlignment="1">
      <alignment horizontal="center"/>
    </xf>
    <xf numFmtId="0" fontId="23" fillId="0" borderId="0" xfId="42" applyFont="1" applyFill="1"/>
    <xf numFmtId="0" fontId="23" fillId="0" borderId="23" xfId="0" applyFont="1" applyFill="1" applyBorder="1"/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0" fontId="22" fillId="0" borderId="1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Continuous" vertical="center"/>
      <protection hidden="1"/>
    </xf>
    <xf numFmtId="3" fontId="23" fillId="0" borderId="14" xfId="0" applyNumberFormat="1" applyFont="1" applyFill="1" applyBorder="1" applyAlignment="1">
      <alignment horizontal="center"/>
    </xf>
    <xf numFmtId="0" fontId="23" fillId="0" borderId="18" xfId="0" applyFont="1" applyFill="1" applyBorder="1" applyAlignment="1">
      <alignment vertical="center" wrapText="1"/>
    </xf>
    <xf numFmtId="0" fontId="23" fillId="0" borderId="16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Continuous" vertical="center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 applyBorder="1" applyAlignment="1">
      <alignment horizontal="left"/>
    </xf>
    <xf numFmtId="3" fontId="22" fillId="0" borderId="19" xfId="0" applyNumberFormat="1" applyFont="1" applyFill="1" applyBorder="1" applyAlignment="1">
      <alignment horizontal="center"/>
    </xf>
    <xf numFmtId="3" fontId="23" fillId="0" borderId="19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 vertical="center"/>
    </xf>
    <xf numFmtId="0" fontId="23" fillId="0" borderId="23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3" fontId="22" fillId="0" borderId="19" xfId="0" applyNumberFormat="1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2" fillId="0" borderId="0" xfId="0" applyFont="1" applyFill="1" applyAlignment="1">
      <alignment horizontal="left"/>
    </xf>
    <xf numFmtId="0" fontId="22" fillId="0" borderId="17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vertical="center" wrapText="1"/>
    </xf>
    <xf numFmtId="0" fontId="22" fillId="0" borderId="23" xfId="0" applyFont="1" applyFill="1" applyBorder="1"/>
    <xf numFmtId="0" fontId="22" fillId="0" borderId="27" xfId="0" applyFont="1" applyFill="1" applyBorder="1"/>
    <xf numFmtId="0" fontId="22" fillId="0" borderId="20" xfId="0" applyFont="1" applyFill="1" applyBorder="1" applyAlignment="1">
      <alignment horizontal="center" vertical="center" wrapText="1"/>
    </xf>
    <xf numFmtId="3" fontId="22" fillId="0" borderId="20" xfId="0" applyNumberFormat="1" applyFont="1" applyFill="1" applyBorder="1" applyAlignment="1">
      <alignment horizontal="center"/>
    </xf>
    <xf numFmtId="3" fontId="23" fillId="0" borderId="20" xfId="0" applyNumberFormat="1" applyFont="1" applyFill="1" applyBorder="1" applyAlignment="1">
      <alignment horizont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Continuous" vertical="center"/>
    </xf>
    <xf numFmtId="3" fontId="22" fillId="0" borderId="19" xfId="0" applyNumberFormat="1" applyFont="1" applyFill="1" applyBorder="1" applyAlignment="1">
      <alignment horizontal="center" vertical="center" wrapText="1"/>
    </xf>
    <xf numFmtId="3" fontId="23" fillId="0" borderId="19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7" fillId="0" borderId="0" xfId="44" applyFont="1" applyFill="1" applyBorder="1" applyAlignment="1">
      <alignment vertical="center" wrapText="1"/>
    </xf>
    <xf numFmtId="3" fontId="27" fillId="0" borderId="20" xfId="44" applyNumberFormat="1" applyFont="1" applyFill="1" applyBorder="1" applyAlignment="1">
      <alignment horizontal="center" vertical="center" wrapText="1"/>
    </xf>
    <xf numFmtId="3" fontId="28" fillId="0" borderId="20" xfId="44" applyNumberFormat="1" applyFont="1" applyFill="1" applyBorder="1" applyAlignment="1">
      <alignment horizontal="center"/>
    </xf>
    <xf numFmtId="3" fontId="27" fillId="0" borderId="20" xfId="44" applyNumberFormat="1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Continuous" vertical="center"/>
    </xf>
    <xf numFmtId="0" fontId="22" fillId="0" borderId="22" xfId="0" applyFont="1" applyFill="1" applyBorder="1" applyAlignment="1">
      <alignment horizontal="left"/>
    </xf>
    <xf numFmtId="0" fontId="23" fillId="0" borderId="23" xfId="0" applyFont="1" applyFill="1" applyBorder="1" applyAlignment="1">
      <alignment wrapText="1"/>
    </xf>
    <xf numFmtId="0" fontId="23" fillId="0" borderId="23" xfId="0" applyFont="1" applyFill="1" applyBorder="1" applyAlignment="1"/>
    <xf numFmtId="3" fontId="23" fillId="0" borderId="20" xfId="0" applyNumberFormat="1" applyFont="1" applyFill="1" applyBorder="1"/>
    <xf numFmtId="3" fontId="23" fillId="0" borderId="19" xfId="0" applyNumberFormat="1" applyFont="1" applyFill="1" applyBorder="1"/>
    <xf numFmtId="3" fontId="23" fillId="0" borderId="0" xfId="0" applyNumberFormat="1" applyFont="1" applyFill="1" applyBorder="1"/>
    <xf numFmtId="3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2" fillId="0" borderId="0" xfId="60" applyFont="1" applyFill="1" applyBorder="1" applyAlignment="1">
      <alignment horizontal="center"/>
    </xf>
    <xf numFmtId="0" fontId="22" fillId="0" borderId="16" xfId="60" applyFont="1" applyFill="1" applyBorder="1" applyAlignment="1">
      <alignment horizontal="center"/>
    </xf>
    <xf numFmtId="0" fontId="23" fillId="0" borderId="23" xfId="42" applyFont="1" applyFill="1" applyBorder="1"/>
    <xf numFmtId="0" fontId="23" fillId="0" borderId="15" xfId="42" applyFont="1" applyFill="1" applyBorder="1"/>
    <xf numFmtId="0" fontId="22" fillId="0" borderId="19" xfId="60" applyFont="1" applyFill="1" applyBorder="1" applyAlignment="1">
      <alignment horizontal="center"/>
    </xf>
    <xf numFmtId="0" fontId="22" fillId="0" borderId="18" xfId="60" applyFont="1" applyFill="1" applyBorder="1" applyAlignment="1">
      <alignment horizontal="center"/>
    </xf>
    <xf numFmtId="0" fontId="33" fillId="0" borderId="0" xfId="0" applyFont="1" applyFill="1" applyAlignment="1">
      <alignment horizontal="centerContinuous"/>
    </xf>
    <xf numFmtId="0" fontId="22" fillId="0" borderId="2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3" fillId="0" borderId="0" xfId="0" applyFont="1" applyFill="1" applyAlignment="1" applyProtection="1">
      <alignment horizontal="center"/>
      <protection hidden="1"/>
    </xf>
  </cellXfs>
  <cellStyles count="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ategoría del Piloto de Datos" xfId="27"/>
    <cellStyle name="Categoría del Piloto de Datos 2" xfId="28"/>
    <cellStyle name="Check Cell" xfId="29"/>
    <cellStyle name="Euro" xfId="30"/>
    <cellStyle name="Euro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 builtinId="28" customBuiltin="1"/>
    <cellStyle name="Normal" xfId="0" builtinId="0"/>
    <cellStyle name="Normal 2" xfId="41"/>
    <cellStyle name="Normal 3" xfId="42"/>
    <cellStyle name="Normal 4 2" xfId="60"/>
    <cellStyle name="Normal_070EST01" xfId="43"/>
    <cellStyle name="Normal_08-Tribunal Contencioso Administrativo  1098-PLA-08 y 064-est-08" xfId="44"/>
    <cellStyle name="Note" xfId="45"/>
    <cellStyle name="Output" xfId="46"/>
    <cellStyle name="Piloto de Datos Ángulo" xfId="47"/>
    <cellStyle name="Piloto de Datos Ángulo 2" xfId="48"/>
    <cellStyle name="Piloto de Datos Campo" xfId="49"/>
    <cellStyle name="Piloto de Datos Campo 2" xfId="50"/>
    <cellStyle name="Piloto de Datos Resultado" xfId="51"/>
    <cellStyle name="Piloto de Datos Resultado 2" xfId="52"/>
    <cellStyle name="Piloto de Datos Título" xfId="53"/>
    <cellStyle name="Piloto de Datos Título 2" xfId="54"/>
    <cellStyle name="Piloto de Datos Valor" xfId="55"/>
    <cellStyle name="Piloto de Datos Valor 2" xfId="56"/>
    <cellStyle name="Title" xfId="57"/>
    <cellStyle name="Total" xfId="58" builtinId="25" customBuiltin="1"/>
    <cellStyle name="Warning Text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zoomScaleNormal="100" zoomScaleSheetLayoutView="100" workbookViewId="0">
      <pane ySplit="6" topLeftCell="A7" activePane="bottomLeft" state="frozen"/>
      <selection pane="bottomLeft"/>
    </sheetView>
  </sheetViews>
  <sheetFormatPr baseColWidth="10" defaultColWidth="0" defaultRowHeight="15.75" zeroHeight="1" x14ac:dyDescent="0.25"/>
  <cols>
    <col min="1" max="1" width="13.140625" style="3" customWidth="1"/>
    <col min="2" max="2" width="88" style="3" customWidth="1"/>
    <col min="3" max="16384" width="11.42578125" style="3" hidden="1"/>
  </cols>
  <sheetData>
    <row r="1" spans="1:2" ht="18.75" x14ac:dyDescent="0.3">
      <c r="A1" s="149" t="s">
        <v>291</v>
      </c>
      <c r="B1" s="103"/>
    </row>
    <row r="2" spans="1:2" ht="18.75" x14ac:dyDescent="0.3">
      <c r="A2" s="149" t="s">
        <v>292</v>
      </c>
      <c r="B2" s="103"/>
    </row>
    <row r="3" spans="1:2" x14ac:dyDescent="0.25">
      <c r="A3" s="91"/>
      <c r="B3" s="91"/>
    </row>
    <row r="4" spans="1:2" x14ac:dyDescent="0.25">
      <c r="A4" s="145"/>
      <c r="B4" s="146"/>
    </row>
    <row r="5" spans="1:2" x14ac:dyDescent="0.25">
      <c r="A5" s="143" t="s">
        <v>261</v>
      </c>
      <c r="B5" s="147" t="s">
        <v>262</v>
      </c>
    </row>
    <row r="6" spans="1:2" s="1" customFormat="1" x14ac:dyDescent="0.25">
      <c r="A6" s="144"/>
      <c r="B6" s="148"/>
    </row>
    <row r="7" spans="1:2" x14ac:dyDescent="0.25">
      <c r="A7" s="153">
        <v>1</v>
      </c>
      <c r="B7" s="29" t="s">
        <v>297</v>
      </c>
    </row>
    <row r="8" spans="1:2" ht="15" customHeight="1" x14ac:dyDescent="0.25">
      <c r="A8" s="152"/>
      <c r="B8" s="69" t="s">
        <v>298</v>
      </c>
    </row>
    <row r="9" spans="1:2" x14ac:dyDescent="0.25">
      <c r="A9" s="153">
        <v>2</v>
      </c>
      <c r="B9" s="29" t="s">
        <v>299</v>
      </c>
    </row>
    <row r="10" spans="1:2" x14ac:dyDescent="0.25">
      <c r="A10" s="151"/>
      <c r="B10" s="65" t="s">
        <v>300</v>
      </c>
    </row>
    <row r="11" spans="1:2" x14ac:dyDescent="0.25">
      <c r="A11" s="152"/>
      <c r="B11" s="69" t="s">
        <v>298</v>
      </c>
    </row>
    <row r="12" spans="1:2" x14ac:dyDescent="0.25">
      <c r="A12" s="153">
        <v>3</v>
      </c>
      <c r="B12" s="29" t="s">
        <v>301</v>
      </c>
    </row>
    <row r="13" spans="1:2" x14ac:dyDescent="0.25">
      <c r="A13" s="151"/>
      <c r="B13" s="65" t="s">
        <v>302</v>
      </c>
    </row>
    <row r="14" spans="1:2" x14ac:dyDescent="0.25">
      <c r="A14" s="151"/>
      <c r="B14" s="65" t="s">
        <v>303</v>
      </c>
    </row>
    <row r="15" spans="1:2" x14ac:dyDescent="0.25">
      <c r="A15" s="152"/>
      <c r="B15" s="69" t="s">
        <v>298</v>
      </c>
    </row>
    <row r="16" spans="1:2" x14ac:dyDescent="0.25">
      <c r="A16" s="153">
        <v>4</v>
      </c>
      <c r="B16" s="29" t="s">
        <v>301</v>
      </c>
    </row>
    <row r="17" spans="1:2" x14ac:dyDescent="0.25">
      <c r="A17" s="151"/>
      <c r="B17" s="65" t="s">
        <v>304</v>
      </c>
    </row>
    <row r="18" spans="1:2" x14ac:dyDescent="0.25">
      <c r="A18" s="152"/>
      <c r="B18" s="69" t="s">
        <v>298</v>
      </c>
    </row>
    <row r="19" spans="1:2" x14ac:dyDescent="0.25">
      <c r="A19" s="153">
        <v>5</v>
      </c>
      <c r="B19" s="29" t="s">
        <v>305</v>
      </c>
    </row>
    <row r="20" spans="1:2" x14ac:dyDescent="0.25">
      <c r="A20" s="151"/>
      <c r="B20" s="65" t="s">
        <v>306</v>
      </c>
    </row>
    <row r="21" spans="1:2" x14ac:dyDescent="0.25">
      <c r="A21" s="151"/>
      <c r="B21" s="65" t="s">
        <v>307</v>
      </c>
    </row>
    <row r="22" spans="1:2" x14ac:dyDescent="0.25">
      <c r="A22" s="152"/>
      <c r="B22" s="69" t="s">
        <v>298</v>
      </c>
    </row>
    <row r="23" spans="1:2" x14ac:dyDescent="0.25">
      <c r="A23" s="153">
        <v>6</v>
      </c>
      <c r="B23" s="29" t="s">
        <v>308</v>
      </c>
    </row>
    <row r="24" spans="1:2" x14ac:dyDescent="0.25">
      <c r="A24" s="151"/>
      <c r="B24" s="65" t="s">
        <v>309</v>
      </c>
    </row>
    <row r="25" spans="1:2" x14ac:dyDescent="0.25">
      <c r="A25" s="152"/>
      <c r="B25" s="69" t="s">
        <v>298</v>
      </c>
    </row>
    <row r="26" spans="1:2" x14ac:dyDescent="0.25">
      <c r="A26" s="153">
        <v>7</v>
      </c>
      <c r="B26" s="29" t="s">
        <v>310</v>
      </c>
    </row>
    <row r="27" spans="1:2" x14ac:dyDescent="0.25">
      <c r="A27" s="151"/>
      <c r="B27" s="65" t="s">
        <v>311</v>
      </c>
    </row>
    <row r="28" spans="1:2" x14ac:dyDescent="0.25">
      <c r="A28" s="152"/>
      <c r="B28" s="69" t="s">
        <v>298</v>
      </c>
    </row>
    <row r="29" spans="1:2" x14ac:dyDescent="0.25">
      <c r="A29" s="153">
        <v>8</v>
      </c>
      <c r="B29" s="29" t="s">
        <v>312</v>
      </c>
    </row>
    <row r="30" spans="1:2" x14ac:dyDescent="0.25">
      <c r="A30" s="151"/>
      <c r="B30" s="65" t="s">
        <v>313</v>
      </c>
    </row>
    <row r="31" spans="1:2" x14ac:dyDescent="0.25">
      <c r="A31" s="151"/>
      <c r="B31" s="65" t="s">
        <v>263</v>
      </c>
    </row>
    <row r="32" spans="1:2" x14ac:dyDescent="0.25">
      <c r="A32" s="152"/>
      <c r="B32" s="69" t="s">
        <v>298</v>
      </c>
    </row>
    <row r="33" spans="1:2" x14ac:dyDescent="0.25">
      <c r="A33" s="153">
        <v>9</v>
      </c>
      <c r="B33" s="29" t="s">
        <v>314</v>
      </c>
    </row>
    <row r="34" spans="1:2" x14ac:dyDescent="0.25">
      <c r="A34" s="151"/>
      <c r="B34" s="65" t="s">
        <v>264</v>
      </c>
    </row>
    <row r="35" spans="1:2" x14ac:dyDescent="0.25">
      <c r="A35" s="151"/>
      <c r="B35" s="65" t="s">
        <v>307</v>
      </c>
    </row>
    <row r="36" spans="1:2" x14ac:dyDescent="0.25">
      <c r="A36" s="152"/>
      <c r="B36" s="69" t="s">
        <v>298</v>
      </c>
    </row>
    <row r="37" spans="1:2" x14ac:dyDescent="0.25">
      <c r="A37" s="153">
        <v>10</v>
      </c>
      <c r="B37" s="29" t="s">
        <v>265</v>
      </c>
    </row>
    <row r="38" spans="1:2" x14ac:dyDescent="0.25">
      <c r="A38" s="152"/>
      <c r="B38" s="69" t="s">
        <v>315</v>
      </c>
    </row>
    <row r="39" spans="1:2" x14ac:dyDescent="0.25">
      <c r="A39" s="151">
        <v>11</v>
      </c>
      <c r="B39" s="65" t="s">
        <v>316</v>
      </c>
    </row>
    <row r="40" spans="1:2" x14ac:dyDescent="0.25">
      <c r="A40" s="151"/>
      <c r="B40" s="65" t="s">
        <v>317</v>
      </c>
    </row>
    <row r="41" spans="1:2" x14ac:dyDescent="0.25">
      <c r="A41" s="152"/>
      <c r="B41" s="69" t="s">
        <v>298</v>
      </c>
    </row>
    <row r="42" spans="1:2" x14ac:dyDescent="0.25"/>
  </sheetData>
  <mergeCells count="11">
    <mergeCell ref="A9:A11"/>
    <mergeCell ref="A7:A8"/>
    <mergeCell ref="A12:A15"/>
    <mergeCell ref="A16:A18"/>
    <mergeCell ref="A19:A22"/>
    <mergeCell ref="A39:A41"/>
    <mergeCell ref="A23:A25"/>
    <mergeCell ref="A26:A28"/>
    <mergeCell ref="A29:A32"/>
    <mergeCell ref="A33:A36"/>
    <mergeCell ref="A37:A38"/>
  </mergeCells>
  <printOptions horizontalCentered="1" verticalCentered="1"/>
  <pageMargins left="0" right="0" top="0" bottom="0" header="0" footer="0"/>
  <pageSetup scale="75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zoomScaleSheetLayoutView="100" workbookViewId="0"/>
  </sheetViews>
  <sheetFormatPr baseColWidth="10" defaultColWidth="0" defaultRowHeight="15.75" zeroHeight="1" x14ac:dyDescent="0.25"/>
  <cols>
    <col min="1" max="1" width="32.140625" style="3" customWidth="1"/>
    <col min="2" max="2" width="18.140625" style="3" customWidth="1"/>
    <col min="3" max="3" width="17.28515625" style="3" customWidth="1"/>
    <col min="4" max="4" width="17" style="3" customWidth="1"/>
    <col min="5" max="5" width="16.7109375" style="1" customWidth="1"/>
    <col min="6" max="16384" width="9.140625" style="3" hidden="1"/>
  </cols>
  <sheetData>
    <row r="1" spans="1:5" x14ac:dyDescent="0.25">
      <c r="A1" s="19" t="s">
        <v>13</v>
      </c>
      <c r="B1" s="70"/>
      <c r="C1" s="70"/>
      <c r="D1" s="70"/>
      <c r="E1" s="2"/>
    </row>
    <row r="2" spans="1:5" x14ac:dyDescent="0.25"/>
    <row r="3" spans="1:5" x14ac:dyDescent="0.25">
      <c r="A3" s="125" t="s">
        <v>296</v>
      </c>
      <c r="B3" s="125"/>
      <c r="C3" s="125"/>
      <c r="D3" s="125"/>
      <c r="E3" s="125"/>
    </row>
    <row r="4" spans="1:5" x14ac:dyDescent="0.25">
      <c r="A4" s="125" t="s">
        <v>166</v>
      </c>
      <c r="B4" s="125"/>
      <c r="C4" s="125"/>
      <c r="D4" s="125"/>
      <c r="E4" s="125"/>
    </row>
    <row r="5" spans="1:5" x14ac:dyDescent="0.25">
      <c r="A5" s="103" t="s">
        <v>67</v>
      </c>
      <c r="B5" s="103"/>
      <c r="C5" s="103"/>
      <c r="D5" s="103"/>
      <c r="E5" s="103"/>
    </row>
    <row r="6" spans="1:5" x14ac:dyDescent="0.25">
      <c r="A6" s="125" t="s">
        <v>266</v>
      </c>
      <c r="B6" s="125"/>
      <c r="C6" s="125"/>
      <c r="D6" s="125"/>
      <c r="E6" s="125"/>
    </row>
    <row r="7" spans="1:5" x14ac:dyDescent="0.25">
      <c r="A7" s="38"/>
      <c r="B7" s="38"/>
      <c r="C7" s="38"/>
      <c r="D7" s="38"/>
    </row>
    <row r="8" spans="1:5" x14ac:dyDescent="0.25">
      <c r="A8" s="162" t="s">
        <v>132</v>
      </c>
      <c r="B8" s="154" t="s">
        <v>80</v>
      </c>
      <c r="C8" s="160" t="s">
        <v>97</v>
      </c>
      <c r="D8" s="161"/>
      <c r="E8" s="161"/>
    </row>
    <row r="9" spans="1:5" ht="18.75" x14ac:dyDescent="0.25">
      <c r="A9" s="163"/>
      <c r="B9" s="156" t="s">
        <v>80</v>
      </c>
      <c r="C9" s="41" t="s">
        <v>164</v>
      </c>
      <c r="D9" s="58" t="s">
        <v>99</v>
      </c>
      <c r="E9" s="39" t="s">
        <v>165</v>
      </c>
    </row>
    <row r="10" spans="1:5" x14ac:dyDescent="0.25">
      <c r="A10" s="72"/>
      <c r="B10" s="73"/>
      <c r="C10" s="73"/>
      <c r="D10" s="73"/>
      <c r="E10" s="42"/>
    </row>
    <row r="11" spans="1:5" x14ac:dyDescent="0.25">
      <c r="A11" s="135" t="s">
        <v>80</v>
      </c>
      <c r="B11" s="121">
        <f>SUM(B13:B16)</f>
        <v>379</v>
      </c>
      <c r="C11" s="121">
        <f t="shared" ref="C11:E11" si="0">SUM(C13:C16)</f>
        <v>199</v>
      </c>
      <c r="D11" s="121">
        <f t="shared" si="0"/>
        <v>112</v>
      </c>
      <c r="E11" s="105">
        <f t="shared" si="0"/>
        <v>68</v>
      </c>
    </row>
    <row r="12" spans="1:5" x14ac:dyDescent="0.25">
      <c r="A12" s="64"/>
      <c r="B12" s="121"/>
      <c r="C12" s="121"/>
      <c r="D12" s="121"/>
      <c r="E12" s="140"/>
    </row>
    <row r="13" spans="1:5" x14ac:dyDescent="0.25">
      <c r="A13" s="74" t="s">
        <v>128</v>
      </c>
      <c r="B13" s="122">
        <f>SUM(C13:E13)</f>
        <v>37</v>
      </c>
      <c r="C13" s="122">
        <v>15</v>
      </c>
      <c r="D13" s="122">
        <v>16</v>
      </c>
      <c r="E13" s="106">
        <v>6</v>
      </c>
    </row>
    <row r="14" spans="1:5" x14ac:dyDescent="0.25">
      <c r="A14" s="74" t="s">
        <v>133</v>
      </c>
      <c r="B14" s="122">
        <f t="shared" ref="B14:B16" si="1">SUM(C14:E14)</f>
        <v>57</v>
      </c>
      <c r="C14" s="122">
        <v>31</v>
      </c>
      <c r="D14" s="122">
        <v>22</v>
      </c>
      <c r="E14" s="106">
        <v>4</v>
      </c>
    </row>
    <row r="15" spans="1:5" x14ac:dyDescent="0.25">
      <c r="A15" s="74" t="s">
        <v>135</v>
      </c>
      <c r="B15" s="122">
        <f t="shared" si="1"/>
        <v>208</v>
      </c>
      <c r="C15" s="122">
        <v>106</v>
      </c>
      <c r="D15" s="122">
        <v>58</v>
      </c>
      <c r="E15" s="106">
        <v>44</v>
      </c>
    </row>
    <row r="16" spans="1:5" x14ac:dyDescent="0.25">
      <c r="A16" s="74" t="s">
        <v>134</v>
      </c>
      <c r="B16" s="122">
        <f t="shared" si="1"/>
        <v>77</v>
      </c>
      <c r="C16" s="122">
        <v>47</v>
      </c>
      <c r="D16" s="122">
        <v>16</v>
      </c>
      <c r="E16" s="106">
        <v>14</v>
      </c>
    </row>
    <row r="17" spans="1:5" x14ac:dyDescent="0.25">
      <c r="A17" s="75"/>
      <c r="B17" s="48"/>
      <c r="C17" s="76"/>
      <c r="D17" s="76"/>
      <c r="E17" s="77"/>
    </row>
    <row r="18" spans="1:5" x14ac:dyDescent="0.25">
      <c r="A18" s="108" t="s">
        <v>285</v>
      </c>
      <c r="B18" s="108"/>
      <c r="C18" s="108"/>
      <c r="D18" s="108"/>
      <c r="E18" s="108"/>
    </row>
    <row r="19" spans="1:5" x14ac:dyDescent="0.25">
      <c r="A19" s="109" t="s">
        <v>270</v>
      </c>
      <c r="B19" s="109"/>
      <c r="C19" s="109"/>
      <c r="D19" s="109"/>
      <c r="E19" s="109"/>
    </row>
    <row r="20" spans="1:5" x14ac:dyDescent="0.25">
      <c r="A20" s="18" t="s">
        <v>179</v>
      </c>
      <c r="E20" s="3"/>
    </row>
    <row r="21" spans="1:5" x14ac:dyDescent="0.25"/>
    <row r="22" spans="1:5" hidden="1" x14ac:dyDescent="0.25"/>
  </sheetData>
  <mergeCells count="3">
    <mergeCell ref="B8:B9"/>
    <mergeCell ref="C8:E8"/>
    <mergeCell ref="A8:A9"/>
  </mergeCells>
  <phoneticPr fontId="0" type="noConversion"/>
  <printOptions horizontalCentered="1" verticalCentered="1"/>
  <pageMargins left="0" right="0" top="0" bottom="0" header="0" footer="0"/>
  <pageSetup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110" zoomScaleNormal="110" zoomScaleSheetLayoutView="100" workbookViewId="0"/>
  </sheetViews>
  <sheetFormatPr baseColWidth="10" defaultColWidth="0" defaultRowHeight="15.75" zeroHeight="1" x14ac:dyDescent="0.25"/>
  <cols>
    <col min="1" max="1" width="53.85546875" style="3" customWidth="1"/>
    <col min="2" max="2" width="31.28515625" style="3" customWidth="1"/>
    <col min="3" max="16384" width="11.42578125" style="3" hidden="1"/>
  </cols>
  <sheetData>
    <row r="1" spans="1:2" x14ac:dyDescent="0.25">
      <c r="A1" s="19" t="s">
        <v>11</v>
      </c>
      <c r="B1" s="70"/>
    </row>
    <row r="2" spans="1:2" x14ac:dyDescent="0.25">
      <c r="A2" s="19"/>
      <c r="B2" s="19"/>
    </row>
    <row r="3" spans="1:2" x14ac:dyDescent="0.25">
      <c r="A3" s="103" t="s">
        <v>286</v>
      </c>
      <c r="B3" s="103"/>
    </row>
    <row r="4" spans="1:2" x14ac:dyDescent="0.25">
      <c r="A4" s="103" t="s">
        <v>152</v>
      </c>
      <c r="B4" s="103"/>
    </row>
    <row r="5" spans="1:2" x14ac:dyDescent="0.25">
      <c r="A5" s="102" t="s">
        <v>266</v>
      </c>
      <c r="B5" s="102"/>
    </row>
    <row r="6" spans="1:2" x14ac:dyDescent="0.25">
      <c r="A6" s="20"/>
      <c r="B6" s="20"/>
    </row>
    <row r="7" spans="1:2" x14ac:dyDescent="0.25">
      <c r="A7" s="170" t="s">
        <v>153</v>
      </c>
      <c r="B7" s="173" t="s">
        <v>80</v>
      </c>
    </row>
    <row r="8" spans="1:2" x14ac:dyDescent="0.25">
      <c r="A8" s="171"/>
      <c r="B8" s="174"/>
    </row>
    <row r="9" spans="1:2" x14ac:dyDescent="0.25">
      <c r="A9" s="172"/>
      <c r="B9" s="175"/>
    </row>
    <row r="10" spans="1:2" x14ac:dyDescent="0.25">
      <c r="A10" s="53"/>
      <c r="B10" s="55"/>
    </row>
    <row r="11" spans="1:2" x14ac:dyDescent="0.25">
      <c r="A11" s="3" t="s">
        <v>287</v>
      </c>
      <c r="B11" s="106">
        <v>49</v>
      </c>
    </row>
    <row r="12" spans="1:2" x14ac:dyDescent="0.25">
      <c r="A12" s="3" t="s">
        <v>74</v>
      </c>
      <c r="B12" s="106">
        <v>173</v>
      </c>
    </row>
    <row r="13" spans="1:2" x14ac:dyDescent="0.25">
      <c r="A13" s="3" t="s">
        <v>76</v>
      </c>
      <c r="B13" s="106">
        <v>184</v>
      </c>
    </row>
    <row r="14" spans="1:2" x14ac:dyDescent="0.25">
      <c r="A14" s="1" t="s">
        <v>288</v>
      </c>
      <c r="B14" s="106">
        <f>B11+B12-B13</f>
        <v>38</v>
      </c>
    </row>
    <row r="15" spans="1:2" s="1" customFormat="1" x14ac:dyDescent="0.25">
      <c r="A15" s="35"/>
      <c r="B15" s="54"/>
    </row>
    <row r="16" spans="1:2" x14ac:dyDescent="0.25">
      <c r="A16" s="18" t="s">
        <v>179</v>
      </c>
      <c r="B16" s="1"/>
    </row>
    <row r="17" x14ac:dyDescent="0.25"/>
    <row r="18" hidden="1" x14ac:dyDescent="0.25"/>
    <row r="19" hidden="1" x14ac:dyDescent="0.25"/>
    <row r="20" hidden="1" x14ac:dyDescent="0.25"/>
  </sheetData>
  <mergeCells count="2">
    <mergeCell ref="A7:A9"/>
    <mergeCell ref="B7:B9"/>
  </mergeCells>
  <phoneticPr fontId="0" type="noConversion"/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zoomScaleSheetLayoutView="100" workbookViewId="0"/>
  </sheetViews>
  <sheetFormatPr baseColWidth="10" defaultColWidth="0" defaultRowHeight="15.75" zeroHeight="1" x14ac:dyDescent="0.25"/>
  <cols>
    <col min="1" max="1" width="49.42578125" style="3" customWidth="1"/>
    <col min="2" max="2" width="29.5703125" style="3" customWidth="1"/>
    <col min="3" max="16384" width="11.42578125" style="3" hidden="1"/>
  </cols>
  <sheetData>
    <row r="1" spans="1:2" x14ac:dyDescent="0.25">
      <c r="A1" s="19" t="s">
        <v>289</v>
      </c>
      <c r="B1" s="19"/>
    </row>
    <row r="2" spans="1:2" x14ac:dyDescent="0.25">
      <c r="A2" s="19"/>
      <c r="B2" s="19"/>
    </row>
    <row r="3" spans="1:2" x14ac:dyDescent="0.25">
      <c r="A3" s="103" t="s">
        <v>290</v>
      </c>
      <c r="B3" s="103"/>
    </row>
    <row r="4" spans="1:2" x14ac:dyDescent="0.25">
      <c r="A4" s="103" t="s">
        <v>152</v>
      </c>
      <c r="B4" s="103"/>
    </row>
    <row r="5" spans="1:2" x14ac:dyDescent="0.25">
      <c r="A5" s="103" t="s">
        <v>65</v>
      </c>
      <c r="B5" s="103"/>
    </row>
    <row r="6" spans="1:2" x14ac:dyDescent="0.25">
      <c r="A6" s="102" t="s">
        <v>266</v>
      </c>
      <c r="B6" s="102"/>
    </row>
    <row r="7" spans="1:2" x14ac:dyDescent="0.25">
      <c r="A7" s="20"/>
      <c r="B7" s="20"/>
    </row>
    <row r="8" spans="1:2" x14ac:dyDescent="0.25">
      <c r="A8" s="92"/>
      <c r="B8" s="29"/>
    </row>
    <row r="9" spans="1:2" x14ac:dyDescent="0.25">
      <c r="A9" s="53" t="s">
        <v>91</v>
      </c>
      <c r="B9" s="97" t="s">
        <v>80</v>
      </c>
    </row>
    <row r="10" spans="1:2" x14ac:dyDescent="0.25">
      <c r="A10" s="129"/>
      <c r="B10" s="128"/>
    </row>
    <row r="11" spans="1:2" x14ac:dyDescent="0.25">
      <c r="A11" s="53"/>
      <c r="B11" s="56"/>
    </row>
    <row r="12" spans="1:2" x14ac:dyDescent="0.25">
      <c r="A12" s="107" t="s">
        <v>78</v>
      </c>
      <c r="B12" s="55">
        <f>SUM(B14:B22)</f>
        <v>184</v>
      </c>
    </row>
    <row r="13" spans="1:2" x14ac:dyDescent="0.25">
      <c r="A13" s="107"/>
      <c r="B13" s="55"/>
    </row>
    <row r="14" spans="1:2" x14ac:dyDescent="0.25">
      <c r="A14" s="142" t="s">
        <v>92</v>
      </c>
      <c r="B14" s="25">
        <v>76</v>
      </c>
    </row>
    <row r="15" spans="1:2" x14ac:dyDescent="0.25">
      <c r="A15" s="142" t="s">
        <v>93</v>
      </c>
      <c r="B15" s="25">
        <v>12</v>
      </c>
    </row>
    <row r="16" spans="1:2" x14ac:dyDescent="0.25">
      <c r="A16" s="142" t="s">
        <v>94</v>
      </c>
      <c r="B16" s="25">
        <v>24</v>
      </c>
    </row>
    <row r="17" spans="1:2" x14ac:dyDescent="0.25">
      <c r="A17" s="142" t="s">
        <v>95</v>
      </c>
      <c r="B17" s="25">
        <v>44</v>
      </c>
    </row>
    <row r="18" spans="1:2" x14ac:dyDescent="0.25">
      <c r="A18" s="142" t="s">
        <v>32</v>
      </c>
      <c r="B18" s="25">
        <v>2</v>
      </c>
    </row>
    <row r="19" spans="1:2" x14ac:dyDescent="0.25">
      <c r="A19" s="142" t="s">
        <v>68</v>
      </c>
      <c r="B19" s="25">
        <v>2</v>
      </c>
    </row>
    <row r="20" spans="1:2" x14ac:dyDescent="0.25">
      <c r="A20" s="142" t="s">
        <v>245</v>
      </c>
      <c r="B20" s="25">
        <v>5</v>
      </c>
    </row>
    <row r="21" spans="1:2" x14ac:dyDescent="0.25">
      <c r="A21" s="142" t="s">
        <v>246</v>
      </c>
      <c r="B21" s="25">
        <v>15</v>
      </c>
    </row>
    <row r="22" spans="1:2" x14ac:dyDescent="0.25">
      <c r="A22" s="109" t="s">
        <v>84</v>
      </c>
      <c r="B22" s="25">
        <v>4</v>
      </c>
    </row>
    <row r="23" spans="1:2" x14ac:dyDescent="0.25">
      <c r="A23" s="54"/>
      <c r="B23" s="49"/>
    </row>
    <row r="24" spans="1:2" x14ac:dyDescent="0.25">
      <c r="A24" s="18" t="s">
        <v>179</v>
      </c>
    </row>
    <row r="25" spans="1:2" x14ac:dyDescent="0.25"/>
    <row r="26" spans="1:2" hidden="1" x14ac:dyDescent="0.25"/>
  </sheetData>
  <phoneticPr fontId="0" type="noConversion"/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abSelected="1" zoomScale="120" zoomScaleNormal="120" zoomScaleSheetLayoutView="100" workbookViewId="0"/>
  </sheetViews>
  <sheetFormatPr baseColWidth="10" defaultColWidth="0" defaultRowHeight="15.75" zeroHeight="1" x14ac:dyDescent="0.25"/>
  <cols>
    <col min="1" max="1" width="44.7109375" style="3" customWidth="1"/>
    <col min="2" max="2" width="18.42578125" style="3" customWidth="1"/>
    <col min="3" max="16384" width="11.42578125" style="3" hidden="1"/>
  </cols>
  <sheetData>
    <row r="1" spans="1:2" x14ac:dyDescent="0.25">
      <c r="A1" s="4" t="s">
        <v>4</v>
      </c>
      <c r="B1" s="176"/>
    </row>
    <row r="2" spans="1:2" x14ac:dyDescent="0.25">
      <c r="A2" s="4"/>
      <c r="B2" s="4"/>
    </row>
    <row r="3" spans="1:2" x14ac:dyDescent="0.25">
      <c r="A3" s="98" t="s">
        <v>267</v>
      </c>
      <c r="B3" s="98"/>
    </row>
    <row r="4" spans="1:2" x14ac:dyDescent="0.25">
      <c r="A4" s="98" t="s">
        <v>268</v>
      </c>
      <c r="B4" s="98"/>
    </row>
    <row r="5" spans="1:2" x14ac:dyDescent="0.25">
      <c r="A5" s="98" t="s">
        <v>266</v>
      </c>
      <c r="B5" s="98"/>
    </row>
    <row r="6" spans="1:2" x14ac:dyDescent="0.25">
      <c r="A6" s="6"/>
      <c r="B6" s="6"/>
    </row>
    <row r="7" spans="1:2" x14ac:dyDescent="0.25">
      <c r="A7" s="7"/>
      <c r="B7" s="8"/>
    </row>
    <row r="8" spans="1:2" x14ac:dyDescent="0.25">
      <c r="A8" s="9" t="s">
        <v>72</v>
      </c>
      <c r="B8" s="10" t="s">
        <v>150</v>
      </c>
    </row>
    <row r="9" spans="1:2" x14ac:dyDescent="0.25">
      <c r="A9" s="11"/>
      <c r="B9" s="12"/>
    </row>
    <row r="10" spans="1:2" x14ac:dyDescent="0.25">
      <c r="A10" s="5"/>
      <c r="B10" s="13"/>
    </row>
    <row r="11" spans="1:2" x14ac:dyDescent="0.25">
      <c r="A11" s="14" t="s">
        <v>73</v>
      </c>
      <c r="B11" s="99">
        <v>796</v>
      </c>
    </row>
    <row r="12" spans="1:2" x14ac:dyDescent="0.25">
      <c r="A12" s="14" t="s">
        <v>74</v>
      </c>
      <c r="B12" s="99">
        <v>2251</v>
      </c>
    </row>
    <row r="13" spans="1:2" x14ac:dyDescent="0.25">
      <c r="A13" s="14" t="s">
        <v>75</v>
      </c>
      <c r="B13" s="99">
        <v>78</v>
      </c>
    </row>
    <row r="14" spans="1:2" x14ac:dyDescent="0.25">
      <c r="A14" s="14" t="s">
        <v>76</v>
      </c>
      <c r="B14" s="99">
        <v>2311</v>
      </c>
    </row>
    <row r="15" spans="1:2" x14ac:dyDescent="0.25">
      <c r="A15" s="15" t="s">
        <v>77</v>
      </c>
      <c r="B15" s="99">
        <f>B11+B12+B13-B14</f>
        <v>814</v>
      </c>
    </row>
    <row r="16" spans="1:2" x14ac:dyDescent="0.25">
      <c r="A16" s="16"/>
      <c r="B16" s="17"/>
    </row>
    <row r="17" spans="1:2" x14ac:dyDescent="0.25">
      <c r="A17" s="18" t="s">
        <v>179</v>
      </c>
      <c r="B17" s="5"/>
    </row>
    <row r="18" spans="1:2" x14ac:dyDescent="0.25"/>
    <row r="19" spans="1:2" hidden="1" x14ac:dyDescent="0.25"/>
    <row r="20" spans="1:2" hidden="1" x14ac:dyDescent="0.25"/>
    <row r="21" spans="1:2" hidden="1" x14ac:dyDescent="0.25"/>
  </sheetData>
  <phoneticPr fontId="21" type="noConversion"/>
  <printOptions horizontalCentered="1" verticalCentered="1"/>
  <pageMargins left="0" right="0" top="0" bottom="0" header="0" footer="0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120" zoomScaleNormal="120" zoomScaleSheetLayoutView="100" workbookViewId="0"/>
  </sheetViews>
  <sheetFormatPr baseColWidth="10" defaultColWidth="0" defaultRowHeight="15.75" zeroHeight="1" x14ac:dyDescent="0.25"/>
  <cols>
    <col min="1" max="1" width="48.85546875" style="3" customWidth="1"/>
    <col min="2" max="2" width="23.5703125" style="3" customWidth="1"/>
    <col min="3" max="16384" width="11.42578125" style="3" hidden="1"/>
  </cols>
  <sheetData>
    <row r="1" spans="1:2" x14ac:dyDescent="0.25">
      <c r="A1" s="19" t="s">
        <v>5</v>
      </c>
    </row>
    <row r="2" spans="1:2" x14ac:dyDescent="0.25">
      <c r="A2" s="19"/>
    </row>
    <row r="3" spans="1:2" x14ac:dyDescent="0.25">
      <c r="A3" s="102" t="s">
        <v>61</v>
      </c>
      <c r="B3" s="102"/>
    </row>
    <row r="4" spans="1:2" x14ac:dyDescent="0.25">
      <c r="A4" s="103" t="s">
        <v>62</v>
      </c>
      <c r="B4" s="103"/>
    </row>
    <row r="5" spans="1:2" x14ac:dyDescent="0.25">
      <c r="A5" s="102" t="s">
        <v>266</v>
      </c>
      <c r="B5" s="102"/>
    </row>
    <row r="6" spans="1:2" x14ac:dyDescent="0.25">
      <c r="A6" s="20"/>
      <c r="B6" s="20"/>
    </row>
    <row r="7" spans="1:2" x14ac:dyDescent="0.25">
      <c r="A7" s="92"/>
      <c r="B7" s="29"/>
    </row>
    <row r="8" spans="1:2" x14ac:dyDescent="0.25">
      <c r="A8" s="94" t="s">
        <v>79</v>
      </c>
      <c r="B8" s="44" t="s">
        <v>80</v>
      </c>
    </row>
    <row r="9" spans="1:2" x14ac:dyDescent="0.25">
      <c r="A9" s="101"/>
      <c r="B9" s="100"/>
    </row>
    <row r="10" spans="1:2" x14ac:dyDescent="0.25">
      <c r="A10" s="22"/>
      <c r="B10" s="23"/>
    </row>
    <row r="11" spans="1:2" x14ac:dyDescent="0.25">
      <c r="A11" s="104" t="s">
        <v>78</v>
      </c>
      <c r="B11" s="105">
        <f>SUM(B13:B17)</f>
        <v>2251</v>
      </c>
    </row>
    <row r="12" spans="1:2" x14ac:dyDescent="0.25">
      <c r="A12" s="24"/>
      <c r="B12" s="105"/>
    </row>
    <row r="13" spans="1:2" x14ac:dyDescent="0.25">
      <c r="A13" s="3" t="s">
        <v>81</v>
      </c>
      <c r="B13" s="106">
        <v>1880</v>
      </c>
    </row>
    <row r="14" spans="1:2" x14ac:dyDescent="0.25">
      <c r="A14" s="3" t="s">
        <v>44</v>
      </c>
      <c r="B14" s="106">
        <v>2</v>
      </c>
    </row>
    <row r="15" spans="1:2" x14ac:dyDescent="0.25">
      <c r="A15" s="3" t="s">
        <v>82</v>
      </c>
      <c r="B15" s="106">
        <v>46</v>
      </c>
    </row>
    <row r="16" spans="1:2" x14ac:dyDescent="0.25">
      <c r="A16" s="1" t="s">
        <v>83</v>
      </c>
      <c r="B16" s="106">
        <v>319</v>
      </c>
    </row>
    <row r="17" spans="1:2" x14ac:dyDescent="0.25">
      <c r="A17" s="1" t="s">
        <v>227</v>
      </c>
      <c r="B17" s="106">
        <v>4</v>
      </c>
    </row>
    <row r="18" spans="1:2" x14ac:dyDescent="0.25">
      <c r="A18" s="26"/>
      <c r="B18" s="27"/>
    </row>
    <row r="19" spans="1:2" x14ac:dyDescent="0.25">
      <c r="A19" s="18" t="s">
        <v>179</v>
      </c>
    </row>
    <row r="20" spans="1:2" x14ac:dyDescent="0.25"/>
    <row r="21" spans="1:2" hidden="1" x14ac:dyDescent="0.25"/>
    <row r="22" spans="1:2" hidden="1" x14ac:dyDescent="0.25"/>
  </sheetData>
  <phoneticPr fontId="0" type="noConversion"/>
  <printOptions horizontalCentered="1" verticalCentered="1"/>
  <pageMargins left="0" right="0" top="0" bottom="0" header="0" footer="0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36.7109375" style="3" customWidth="1"/>
    <col min="2" max="2" width="14" style="3" customWidth="1"/>
    <col min="3" max="3" width="16.28515625" style="3" customWidth="1"/>
    <col min="4" max="4" width="15.7109375" style="3" customWidth="1"/>
    <col min="5" max="5" width="16.140625" style="3" customWidth="1"/>
    <col min="6" max="6" width="15.28515625" style="3" customWidth="1"/>
    <col min="7" max="16384" width="11.42578125" style="3" hidden="1"/>
  </cols>
  <sheetData>
    <row r="1" spans="1:6" x14ac:dyDescent="0.25">
      <c r="A1" s="19" t="s">
        <v>12</v>
      </c>
      <c r="B1" s="19"/>
      <c r="C1" s="19"/>
      <c r="D1" s="19"/>
      <c r="E1" s="19"/>
      <c r="F1" s="19"/>
    </row>
    <row r="2" spans="1:6" x14ac:dyDescent="0.25">
      <c r="A2" s="19"/>
      <c r="B2" s="19"/>
      <c r="C2" s="19"/>
      <c r="D2" s="19"/>
      <c r="E2" s="19"/>
      <c r="F2" s="19"/>
    </row>
    <row r="3" spans="1:6" x14ac:dyDescent="0.25">
      <c r="A3" s="102" t="s">
        <v>66</v>
      </c>
      <c r="B3" s="102"/>
      <c r="C3" s="102"/>
      <c r="D3" s="102"/>
      <c r="E3" s="102"/>
      <c r="F3" s="102"/>
    </row>
    <row r="4" spans="1:6" x14ac:dyDescent="0.25">
      <c r="A4" s="102" t="s">
        <v>229</v>
      </c>
      <c r="B4" s="102"/>
      <c r="C4" s="102"/>
      <c r="D4" s="102"/>
      <c r="E4" s="102"/>
      <c r="F4" s="102"/>
    </row>
    <row r="5" spans="1:6" x14ac:dyDescent="0.25">
      <c r="A5" s="102" t="s">
        <v>230</v>
      </c>
      <c r="B5" s="102"/>
      <c r="C5" s="102"/>
      <c r="D5" s="102"/>
      <c r="E5" s="102"/>
      <c r="F5" s="102"/>
    </row>
    <row r="6" spans="1:6" x14ac:dyDescent="0.25">
      <c r="A6" s="102" t="s">
        <v>266</v>
      </c>
      <c r="B6" s="102"/>
      <c r="C6" s="102"/>
      <c r="D6" s="102"/>
      <c r="E6" s="102"/>
      <c r="F6" s="102"/>
    </row>
    <row r="7" spans="1:6" x14ac:dyDescent="0.25">
      <c r="A7" s="20"/>
      <c r="B7" s="20"/>
      <c r="C7" s="20"/>
      <c r="D7" s="20"/>
      <c r="E7" s="20"/>
      <c r="F7" s="20"/>
    </row>
    <row r="8" spans="1:6" x14ac:dyDescent="0.25">
      <c r="A8" s="154" t="s">
        <v>105</v>
      </c>
      <c r="B8" s="157" t="s">
        <v>80</v>
      </c>
      <c r="C8" s="160" t="s">
        <v>106</v>
      </c>
      <c r="D8" s="161"/>
      <c r="E8" s="161"/>
      <c r="F8" s="161"/>
    </row>
    <row r="9" spans="1:6" x14ac:dyDescent="0.25">
      <c r="A9" s="155"/>
      <c r="B9" s="158"/>
      <c r="C9" s="162" t="s">
        <v>100</v>
      </c>
      <c r="D9" s="157" t="s">
        <v>101</v>
      </c>
      <c r="E9" s="164" t="s">
        <v>107</v>
      </c>
      <c r="F9" s="164" t="s">
        <v>154</v>
      </c>
    </row>
    <row r="10" spans="1:6" ht="19.5" customHeight="1" x14ac:dyDescent="0.25">
      <c r="A10" s="156"/>
      <c r="B10" s="159"/>
      <c r="C10" s="163"/>
      <c r="D10" s="159"/>
      <c r="E10" s="165"/>
      <c r="F10" s="165"/>
    </row>
    <row r="11" spans="1:6" x14ac:dyDescent="0.25">
      <c r="A11" s="22"/>
      <c r="B11" s="42"/>
      <c r="C11" s="51"/>
      <c r="D11" s="51"/>
      <c r="E11" s="51"/>
      <c r="F11" s="22"/>
    </row>
    <row r="12" spans="1:6" x14ac:dyDescent="0.25">
      <c r="A12" s="107" t="s">
        <v>78</v>
      </c>
      <c r="B12" s="110">
        <f>SUM(B14:B40)</f>
        <v>2251</v>
      </c>
      <c r="C12" s="110">
        <f t="shared" ref="C12:F12" si="0">SUM(C14:C40)</f>
        <v>91</v>
      </c>
      <c r="D12" s="110">
        <f t="shared" si="0"/>
        <v>1858</v>
      </c>
      <c r="E12" s="110">
        <f t="shared" si="0"/>
        <v>204</v>
      </c>
      <c r="F12" s="110">
        <f t="shared" si="0"/>
        <v>98</v>
      </c>
    </row>
    <row r="13" spans="1:6" x14ac:dyDescent="0.25">
      <c r="A13" s="52"/>
      <c r="B13" s="110"/>
      <c r="C13" s="111"/>
      <c r="D13" s="111"/>
      <c r="E13" s="111"/>
      <c r="F13" s="112"/>
    </row>
    <row r="14" spans="1:6" x14ac:dyDescent="0.25">
      <c r="A14" s="1" t="s">
        <v>108</v>
      </c>
      <c r="B14" s="106">
        <f>SUM(C14:F14)</f>
        <v>22</v>
      </c>
      <c r="C14" s="106">
        <v>0</v>
      </c>
      <c r="D14" s="106">
        <v>6</v>
      </c>
      <c r="E14" s="106">
        <v>13</v>
      </c>
      <c r="F14" s="106">
        <v>3</v>
      </c>
    </row>
    <row r="15" spans="1:6" x14ac:dyDescent="0.25">
      <c r="A15" s="1" t="s">
        <v>109</v>
      </c>
      <c r="B15" s="106">
        <f t="shared" ref="B15:B40" si="1">SUM(C15:F15)</f>
        <v>25</v>
      </c>
      <c r="C15" s="106">
        <v>3</v>
      </c>
      <c r="D15" s="106">
        <v>14</v>
      </c>
      <c r="E15" s="106">
        <v>7</v>
      </c>
      <c r="F15" s="106">
        <v>1</v>
      </c>
    </row>
    <row r="16" spans="1:6" x14ac:dyDescent="0.25">
      <c r="A16" s="1" t="s">
        <v>110</v>
      </c>
      <c r="B16" s="106">
        <f t="shared" si="1"/>
        <v>2</v>
      </c>
      <c r="C16" s="106">
        <v>1</v>
      </c>
      <c r="D16" s="106">
        <v>1</v>
      </c>
      <c r="E16" s="106">
        <v>0</v>
      </c>
      <c r="F16" s="106">
        <v>0</v>
      </c>
    </row>
    <row r="17" spans="1:6" x14ac:dyDescent="0.25">
      <c r="A17" s="1" t="s">
        <v>111</v>
      </c>
      <c r="B17" s="106">
        <f t="shared" si="1"/>
        <v>34</v>
      </c>
      <c r="C17" s="106">
        <v>6</v>
      </c>
      <c r="D17" s="106">
        <v>19</v>
      </c>
      <c r="E17" s="106">
        <v>6</v>
      </c>
      <c r="F17" s="106">
        <v>3</v>
      </c>
    </row>
    <row r="18" spans="1:6" x14ac:dyDescent="0.25">
      <c r="A18" s="1" t="s">
        <v>112</v>
      </c>
      <c r="B18" s="106">
        <f t="shared" si="1"/>
        <v>1</v>
      </c>
      <c r="C18" s="106">
        <v>0</v>
      </c>
      <c r="D18" s="106">
        <v>1</v>
      </c>
      <c r="E18" s="106">
        <v>0</v>
      </c>
      <c r="F18" s="106">
        <v>0</v>
      </c>
    </row>
    <row r="19" spans="1:6" x14ac:dyDescent="0.25">
      <c r="A19" s="1" t="s">
        <v>48</v>
      </c>
      <c r="B19" s="106">
        <f t="shared" si="1"/>
        <v>7</v>
      </c>
      <c r="C19" s="106">
        <v>2</v>
      </c>
      <c r="D19" s="106">
        <v>3</v>
      </c>
      <c r="E19" s="106">
        <v>2</v>
      </c>
      <c r="F19" s="106">
        <v>0</v>
      </c>
    </row>
    <row r="20" spans="1:6" x14ac:dyDescent="0.25">
      <c r="A20" s="1" t="s">
        <v>113</v>
      </c>
      <c r="B20" s="106">
        <f t="shared" si="1"/>
        <v>6</v>
      </c>
      <c r="C20" s="106">
        <v>0</v>
      </c>
      <c r="D20" s="106">
        <v>5</v>
      </c>
      <c r="E20" s="106">
        <v>0</v>
      </c>
      <c r="F20" s="106">
        <v>1</v>
      </c>
    </row>
    <row r="21" spans="1:6" x14ac:dyDescent="0.25">
      <c r="A21" s="1" t="s">
        <v>40</v>
      </c>
      <c r="B21" s="106">
        <f t="shared" si="1"/>
        <v>11</v>
      </c>
      <c r="C21" s="106">
        <v>0</v>
      </c>
      <c r="D21" s="106">
        <v>11</v>
      </c>
      <c r="E21" s="106">
        <v>0</v>
      </c>
      <c r="F21" s="106">
        <v>0</v>
      </c>
    </row>
    <row r="22" spans="1:6" x14ac:dyDescent="0.25">
      <c r="A22" s="1" t="s">
        <v>114</v>
      </c>
      <c r="B22" s="106">
        <f t="shared" si="1"/>
        <v>7</v>
      </c>
      <c r="C22" s="106">
        <v>0</v>
      </c>
      <c r="D22" s="106">
        <v>5</v>
      </c>
      <c r="E22" s="106">
        <v>2</v>
      </c>
      <c r="F22" s="106">
        <v>0</v>
      </c>
    </row>
    <row r="23" spans="1:6" x14ac:dyDescent="0.25">
      <c r="A23" s="1" t="s">
        <v>115</v>
      </c>
      <c r="B23" s="106">
        <f t="shared" si="1"/>
        <v>3</v>
      </c>
      <c r="C23" s="106">
        <v>0</v>
      </c>
      <c r="D23" s="106">
        <v>1</v>
      </c>
      <c r="E23" s="106">
        <v>1</v>
      </c>
      <c r="F23" s="106">
        <v>1</v>
      </c>
    </row>
    <row r="24" spans="1:6" x14ac:dyDescent="0.25">
      <c r="A24" s="1" t="s">
        <v>116</v>
      </c>
      <c r="B24" s="106">
        <f t="shared" si="1"/>
        <v>163</v>
      </c>
      <c r="C24" s="106">
        <v>12</v>
      </c>
      <c r="D24" s="106">
        <v>90</v>
      </c>
      <c r="E24" s="106">
        <v>55</v>
      </c>
      <c r="F24" s="106">
        <v>6</v>
      </c>
    </row>
    <row r="25" spans="1:6" x14ac:dyDescent="0.25">
      <c r="A25" s="1" t="s">
        <v>117</v>
      </c>
      <c r="B25" s="106">
        <f t="shared" si="1"/>
        <v>1170</v>
      </c>
      <c r="C25" s="106">
        <v>36</v>
      </c>
      <c r="D25" s="106">
        <v>1012</v>
      </c>
      <c r="E25" s="106">
        <v>73</v>
      </c>
      <c r="F25" s="106">
        <v>49</v>
      </c>
    </row>
    <row r="26" spans="1:6" x14ac:dyDescent="0.25">
      <c r="A26" s="1" t="s">
        <v>257</v>
      </c>
      <c r="B26" s="106">
        <f t="shared" si="1"/>
        <v>2</v>
      </c>
      <c r="C26" s="106">
        <v>1</v>
      </c>
      <c r="D26" s="106">
        <v>1</v>
      </c>
      <c r="E26" s="106">
        <v>0</v>
      </c>
      <c r="F26" s="106">
        <v>0</v>
      </c>
    </row>
    <row r="27" spans="1:6" x14ac:dyDescent="0.25">
      <c r="A27" s="1" t="s">
        <v>118</v>
      </c>
      <c r="B27" s="106">
        <f t="shared" si="1"/>
        <v>3</v>
      </c>
      <c r="C27" s="106">
        <v>0</v>
      </c>
      <c r="D27" s="106">
        <v>3</v>
      </c>
      <c r="E27" s="106">
        <v>0</v>
      </c>
      <c r="F27" s="106">
        <v>0</v>
      </c>
    </row>
    <row r="28" spans="1:6" x14ac:dyDescent="0.25">
      <c r="A28" s="1" t="s">
        <v>119</v>
      </c>
      <c r="B28" s="106">
        <f t="shared" si="1"/>
        <v>26</v>
      </c>
      <c r="C28" s="106">
        <v>2</v>
      </c>
      <c r="D28" s="106">
        <v>20</v>
      </c>
      <c r="E28" s="106">
        <v>3</v>
      </c>
      <c r="F28" s="106">
        <v>1</v>
      </c>
    </row>
    <row r="29" spans="1:6" x14ac:dyDescent="0.25">
      <c r="A29" s="1" t="s">
        <v>149</v>
      </c>
      <c r="B29" s="106">
        <f t="shared" si="1"/>
        <v>3</v>
      </c>
      <c r="C29" s="106">
        <v>0</v>
      </c>
      <c r="D29" s="106">
        <v>3</v>
      </c>
      <c r="E29" s="106">
        <v>0</v>
      </c>
      <c r="F29" s="106">
        <v>0</v>
      </c>
    </row>
    <row r="30" spans="1:6" x14ac:dyDescent="0.25">
      <c r="A30" s="1" t="s">
        <v>120</v>
      </c>
      <c r="B30" s="106">
        <f t="shared" si="1"/>
        <v>19</v>
      </c>
      <c r="C30" s="106">
        <v>0</v>
      </c>
      <c r="D30" s="106">
        <v>18</v>
      </c>
      <c r="E30" s="106">
        <v>0</v>
      </c>
      <c r="F30" s="106">
        <v>1</v>
      </c>
    </row>
    <row r="31" spans="1:6" x14ac:dyDescent="0.25">
      <c r="A31" s="1" t="s">
        <v>121</v>
      </c>
      <c r="B31" s="106">
        <f t="shared" si="1"/>
        <v>191</v>
      </c>
      <c r="C31" s="106">
        <v>8</v>
      </c>
      <c r="D31" s="106">
        <v>171</v>
      </c>
      <c r="E31" s="106">
        <v>9</v>
      </c>
      <c r="F31" s="106">
        <v>3</v>
      </c>
    </row>
    <row r="32" spans="1:6" x14ac:dyDescent="0.25">
      <c r="A32" s="1" t="s">
        <v>122</v>
      </c>
      <c r="B32" s="106">
        <f t="shared" si="1"/>
        <v>79</v>
      </c>
      <c r="C32" s="106">
        <v>9</v>
      </c>
      <c r="D32" s="106">
        <v>57</v>
      </c>
      <c r="E32" s="106">
        <v>9</v>
      </c>
      <c r="F32" s="106">
        <v>4</v>
      </c>
    </row>
    <row r="33" spans="1:6" x14ac:dyDescent="0.25">
      <c r="A33" s="1" t="s">
        <v>123</v>
      </c>
      <c r="B33" s="106">
        <f t="shared" si="1"/>
        <v>2</v>
      </c>
      <c r="C33" s="106">
        <v>0</v>
      </c>
      <c r="D33" s="106">
        <v>0</v>
      </c>
      <c r="E33" s="106">
        <v>1</v>
      </c>
      <c r="F33" s="106">
        <v>1</v>
      </c>
    </row>
    <row r="34" spans="1:6" x14ac:dyDescent="0.25">
      <c r="A34" s="1" t="s">
        <v>47</v>
      </c>
      <c r="B34" s="106">
        <f t="shared" si="1"/>
        <v>3</v>
      </c>
      <c r="C34" s="106">
        <v>0</v>
      </c>
      <c r="D34" s="106">
        <v>2</v>
      </c>
      <c r="E34" s="106">
        <v>0</v>
      </c>
      <c r="F34" s="106">
        <v>1</v>
      </c>
    </row>
    <row r="35" spans="1:6" x14ac:dyDescent="0.25">
      <c r="A35" s="1" t="s">
        <v>14</v>
      </c>
      <c r="B35" s="106">
        <f t="shared" si="1"/>
        <v>3</v>
      </c>
      <c r="C35" s="106">
        <v>0</v>
      </c>
      <c r="D35" s="106">
        <v>2</v>
      </c>
      <c r="E35" s="106">
        <v>1</v>
      </c>
      <c r="F35" s="106">
        <v>0</v>
      </c>
    </row>
    <row r="36" spans="1:6" x14ac:dyDescent="0.25">
      <c r="A36" s="1" t="s">
        <v>124</v>
      </c>
      <c r="B36" s="106">
        <f t="shared" si="1"/>
        <v>65</v>
      </c>
      <c r="C36" s="106">
        <v>6</v>
      </c>
      <c r="D36" s="106">
        <v>43</v>
      </c>
      <c r="E36" s="106">
        <v>15</v>
      </c>
      <c r="F36" s="106">
        <v>1</v>
      </c>
    </row>
    <row r="37" spans="1:6" x14ac:dyDescent="0.25">
      <c r="A37" s="1" t="s">
        <v>15</v>
      </c>
      <c r="B37" s="106">
        <f t="shared" si="1"/>
        <v>4</v>
      </c>
      <c r="C37" s="106">
        <v>0</v>
      </c>
      <c r="D37" s="106">
        <v>4</v>
      </c>
      <c r="E37" s="106">
        <v>0</v>
      </c>
      <c r="F37" s="106">
        <v>0</v>
      </c>
    </row>
    <row r="38" spans="1:6" x14ac:dyDescent="0.25">
      <c r="A38" s="1" t="s">
        <v>46</v>
      </c>
      <c r="B38" s="106">
        <f t="shared" si="1"/>
        <v>355</v>
      </c>
      <c r="C38" s="106">
        <v>1</v>
      </c>
      <c r="D38" s="106">
        <v>353</v>
      </c>
      <c r="E38" s="106">
        <v>0</v>
      </c>
      <c r="F38" s="106">
        <v>1</v>
      </c>
    </row>
    <row r="39" spans="1:6" x14ac:dyDescent="0.25">
      <c r="A39" s="1" t="s">
        <v>125</v>
      </c>
      <c r="B39" s="106">
        <f t="shared" si="1"/>
        <v>24</v>
      </c>
      <c r="C39" s="106">
        <v>4</v>
      </c>
      <c r="D39" s="106">
        <v>12</v>
      </c>
      <c r="E39" s="106">
        <v>7</v>
      </c>
      <c r="F39" s="106">
        <v>1</v>
      </c>
    </row>
    <row r="40" spans="1:6" x14ac:dyDescent="0.25">
      <c r="A40" s="50" t="s">
        <v>45</v>
      </c>
      <c r="B40" s="106">
        <f t="shared" si="1"/>
        <v>21</v>
      </c>
      <c r="C40" s="106">
        <v>0</v>
      </c>
      <c r="D40" s="106">
        <v>1</v>
      </c>
      <c r="E40" s="106">
        <v>0</v>
      </c>
      <c r="F40" s="106">
        <v>20</v>
      </c>
    </row>
    <row r="41" spans="1:6" x14ac:dyDescent="0.25">
      <c r="A41" s="26"/>
      <c r="B41" s="27"/>
      <c r="C41" s="36"/>
      <c r="D41" s="36"/>
      <c r="E41" s="36"/>
      <c r="F41" s="54"/>
    </row>
    <row r="42" spans="1:6" x14ac:dyDescent="0.25">
      <c r="A42" s="108" t="s">
        <v>269</v>
      </c>
      <c r="B42" s="108"/>
      <c r="C42" s="108"/>
      <c r="D42" s="108"/>
      <c r="E42" s="108"/>
      <c r="F42" s="108"/>
    </row>
    <row r="43" spans="1:6" x14ac:dyDescent="0.25">
      <c r="A43" s="109" t="s">
        <v>270</v>
      </c>
      <c r="B43" s="109"/>
      <c r="C43" s="109"/>
      <c r="D43" s="109"/>
      <c r="E43" s="109"/>
      <c r="F43" s="109"/>
    </row>
    <row r="44" spans="1:6" x14ac:dyDescent="0.25">
      <c r="A44" s="18" t="s">
        <v>179</v>
      </c>
    </row>
    <row r="45" spans="1:6" x14ac:dyDescent="0.25"/>
    <row r="46" spans="1:6" hidden="1" x14ac:dyDescent="0.25"/>
  </sheetData>
  <mergeCells count="7">
    <mergeCell ref="A8:A10"/>
    <mergeCell ref="B8:B10"/>
    <mergeCell ref="C8:F8"/>
    <mergeCell ref="C9:C10"/>
    <mergeCell ref="D9:D10"/>
    <mergeCell ref="E9:E10"/>
    <mergeCell ref="F9:F10"/>
  </mergeCells>
  <phoneticPr fontId="0" type="noConversion"/>
  <printOptions horizontalCentered="1" verticalCentered="1"/>
  <pageMargins left="0" right="0" top="0" bottom="0" header="0" footer="0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33.7109375" style="3" customWidth="1"/>
    <col min="2" max="2" width="21.85546875" style="3" customWidth="1"/>
    <col min="3" max="3" width="21.140625" style="3" customWidth="1"/>
    <col min="4" max="16384" width="11.42578125" style="3" hidden="1"/>
  </cols>
  <sheetData>
    <row r="1" spans="1:4" x14ac:dyDescent="0.25">
      <c r="A1" s="19" t="s">
        <v>6</v>
      </c>
      <c r="B1" s="19"/>
      <c r="C1" s="19"/>
    </row>
    <row r="2" spans="1:4" x14ac:dyDescent="0.25">
      <c r="A2" s="19"/>
      <c r="B2" s="19"/>
      <c r="C2" s="19"/>
    </row>
    <row r="3" spans="1:4" x14ac:dyDescent="0.25">
      <c r="A3" s="103" t="s">
        <v>66</v>
      </c>
      <c r="B3" s="103"/>
      <c r="C3" s="103"/>
    </row>
    <row r="4" spans="1:4" x14ac:dyDescent="0.25">
      <c r="A4" s="103" t="s">
        <v>271</v>
      </c>
      <c r="B4" s="103"/>
      <c r="C4" s="103"/>
    </row>
    <row r="5" spans="1:4" x14ac:dyDescent="0.25">
      <c r="A5" s="103" t="s">
        <v>272</v>
      </c>
      <c r="B5" s="103"/>
      <c r="C5" s="103"/>
    </row>
    <row r="6" spans="1:4" x14ac:dyDescent="0.25">
      <c r="A6" s="103" t="s">
        <v>266</v>
      </c>
      <c r="B6" s="103"/>
      <c r="C6" s="103"/>
    </row>
    <row r="7" spans="1:4" x14ac:dyDescent="0.25">
      <c r="A7" s="50"/>
      <c r="B7" s="50"/>
      <c r="C7" s="50"/>
    </row>
    <row r="8" spans="1:4" x14ac:dyDescent="0.25">
      <c r="A8" s="118"/>
      <c r="B8" s="119"/>
      <c r="C8" s="118"/>
    </row>
    <row r="9" spans="1:4" x14ac:dyDescent="0.25">
      <c r="A9" s="94" t="s">
        <v>136</v>
      </c>
      <c r="B9" s="120" t="s">
        <v>80</v>
      </c>
      <c r="C9" s="94" t="s">
        <v>137</v>
      </c>
    </row>
    <row r="10" spans="1:4" x14ac:dyDescent="0.25">
      <c r="A10" s="117"/>
      <c r="B10" s="116"/>
      <c r="C10" s="117"/>
    </row>
    <row r="11" spans="1:4" x14ac:dyDescent="0.25">
      <c r="B11" s="28"/>
      <c r="C11" s="65"/>
    </row>
    <row r="12" spans="1:4" x14ac:dyDescent="0.25">
      <c r="A12" s="115" t="s">
        <v>78</v>
      </c>
      <c r="B12" s="121">
        <f>SUM(B14:B29)</f>
        <v>2251</v>
      </c>
      <c r="C12" s="30">
        <f>SUM(C14:C29)</f>
        <v>100</v>
      </c>
      <c r="D12" s="1"/>
    </row>
    <row r="13" spans="1:4" x14ac:dyDescent="0.25">
      <c r="A13" s="31"/>
      <c r="B13" s="121"/>
      <c r="C13" s="32"/>
    </row>
    <row r="14" spans="1:4" x14ac:dyDescent="0.25">
      <c r="A14" s="3" t="s">
        <v>138</v>
      </c>
      <c r="B14" s="122">
        <v>681</v>
      </c>
      <c r="C14" s="33">
        <f>(B14/$B$12)*100</f>
        <v>30.253220790759659</v>
      </c>
    </row>
    <row r="15" spans="1:4" x14ac:dyDescent="0.25">
      <c r="A15" s="3" t="s">
        <v>139</v>
      </c>
      <c r="B15" s="122">
        <v>308</v>
      </c>
      <c r="C15" s="33">
        <f t="shared" ref="C15:C29" si="0">(B15/$B$12)*100</f>
        <v>13.682807641048422</v>
      </c>
    </row>
    <row r="16" spans="1:4" x14ac:dyDescent="0.25">
      <c r="A16" s="3" t="s">
        <v>140</v>
      </c>
      <c r="B16" s="122">
        <v>166</v>
      </c>
      <c r="C16" s="33">
        <f t="shared" si="0"/>
        <v>7.3745002221235003</v>
      </c>
    </row>
    <row r="17" spans="1:3" x14ac:dyDescent="0.25">
      <c r="A17" s="3" t="s">
        <v>141</v>
      </c>
      <c r="B17" s="122">
        <v>80</v>
      </c>
      <c r="C17" s="33">
        <f t="shared" si="0"/>
        <v>3.5539760106619278</v>
      </c>
    </row>
    <row r="18" spans="1:3" x14ac:dyDescent="0.25">
      <c r="A18" s="3" t="s">
        <v>142</v>
      </c>
      <c r="B18" s="122">
        <v>66</v>
      </c>
      <c r="C18" s="33">
        <f t="shared" si="0"/>
        <v>2.9320302087960903</v>
      </c>
    </row>
    <row r="19" spans="1:3" x14ac:dyDescent="0.25">
      <c r="A19" s="3" t="s">
        <v>143</v>
      </c>
      <c r="B19" s="122">
        <v>60</v>
      </c>
      <c r="C19" s="33">
        <f t="shared" si="0"/>
        <v>2.6654820079964461</v>
      </c>
    </row>
    <row r="20" spans="1:3" x14ac:dyDescent="0.25">
      <c r="A20" s="3" t="s">
        <v>144</v>
      </c>
      <c r="B20" s="122">
        <v>126</v>
      </c>
      <c r="C20" s="33">
        <f t="shared" si="0"/>
        <v>5.597512216792536</v>
      </c>
    </row>
    <row r="21" spans="1:3" x14ac:dyDescent="0.25">
      <c r="A21" s="3" t="s">
        <v>145</v>
      </c>
      <c r="B21" s="122">
        <v>173</v>
      </c>
      <c r="C21" s="33">
        <f t="shared" si="0"/>
        <v>7.6854731230564184</v>
      </c>
    </row>
    <row r="22" spans="1:3" x14ac:dyDescent="0.25">
      <c r="A22" s="3" t="s">
        <v>146</v>
      </c>
      <c r="B22" s="122">
        <v>102</v>
      </c>
      <c r="C22" s="33">
        <f t="shared" si="0"/>
        <v>4.5313194135939581</v>
      </c>
    </row>
    <row r="23" spans="1:3" x14ac:dyDescent="0.25">
      <c r="A23" s="3" t="s">
        <v>147</v>
      </c>
      <c r="B23" s="122">
        <v>66</v>
      </c>
      <c r="C23" s="33">
        <f t="shared" si="0"/>
        <v>2.9320302087960903</v>
      </c>
    </row>
    <row r="24" spans="1:3" x14ac:dyDescent="0.25">
      <c r="A24" s="3" t="s">
        <v>148</v>
      </c>
      <c r="B24" s="122">
        <v>145</v>
      </c>
      <c r="C24" s="33">
        <f t="shared" si="0"/>
        <v>6.4415815193247443</v>
      </c>
    </row>
    <row r="25" spans="1:3" x14ac:dyDescent="0.25">
      <c r="A25" s="3" t="s">
        <v>0</v>
      </c>
      <c r="B25" s="122">
        <v>53</v>
      </c>
      <c r="C25" s="33">
        <f t="shared" si="0"/>
        <v>2.3545091070635271</v>
      </c>
    </row>
    <row r="26" spans="1:3" x14ac:dyDescent="0.25">
      <c r="A26" s="3" t="s">
        <v>1</v>
      </c>
      <c r="B26" s="122">
        <v>74</v>
      </c>
      <c r="C26" s="33">
        <f t="shared" si="0"/>
        <v>3.2874278098622831</v>
      </c>
    </row>
    <row r="27" spans="1:3" x14ac:dyDescent="0.25">
      <c r="A27" s="34" t="s">
        <v>2</v>
      </c>
      <c r="B27" s="122">
        <v>77</v>
      </c>
      <c r="C27" s="33">
        <f t="shared" si="0"/>
        <v>3.4207019102621055</v>
      </c>
    </row>
    <row r="28" spans="1:3" x14ac:dyDescent="0.25">
      <c r="A28" s="34" t="s">
        <v>3</v>
      </c>
      <c r="B28" s="122">
        <v>54</v>
      </c>
      <c r="C28" s="33">
        <f t="shared" si="0"/>
        <v>2.3989338071968014</v>
      </c>
    </row>
    <row r="29" spans="1:3" ht="18.75" x14ac:dyDescent="0.25">
      <c r="A29" s="34" t="s">
        <v>247</v>
      </c>
      <c r="B29" s="122">
        <v>20</v>
      </c>
      <c r="C29" s="33">
        <f t="shared" si="0"/>
        <v>0.88849400266548195</v>
      </c>
    </row>
    <row r="30" spans="1:3" s="1" customFormat="1" x14ac:dyDescent="0.25">
      <c r="A30" s="35"/>
      <c r="B30" s="36"/>
      <c r="C30" s="37"/>
    </row>
    <row r="31" spans="1:3" s="113" customFormat="1" x14ac:dyDescent="0.2">
      <c r="A31" s="114" t="s">
        <v>273</v>
      </c>
    </row>
    <row r="32" spans="1:3" s="113" customFormat="1" x14ac:dyDescent="0.2">
      <c r="A32" s="114" t="s">
        <v>274</v>
      </c>
    </row>
    <row r="33" spans="1:1" s="113" customFormat="1" x14ac:dyDescent="0.2">
      <c r="A33" s="114" t="s">
        <v>275</v>
      </c>
    </row>
    <row r="34" spans="1:1" x14ac:dyDescent="0.25">
      <c r="A34" s="18" t="s">
        <v>179</v>
      </c>
    </row>
    <row r="35" spans="1:1" x14ac:dyDescent="0.25"/>
    <row r="36" spans="1:1" hidden="1" x14ac:dyDescent="0.25"/>
    <row r="37" spans="1:1" hidden="1" x14ac:dyDescent="0.25"/>
  </sheetData>
  <phoneticPr fontId="0" type="noConversion"/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46.5703125" style="3" customWidth="1"/>
    <col min="2" max="5" width="14.7109375" style="3" customWidth="1"/>
    <col min="6" max="16384" width="11.42578125" style="3" hidden="1"/>
  </cols>
  <sheetData>
    <row r="1" spans="1:5" x14ac:dyDescent="0.25">
      <c r="A1" s="19" t="s">
        <v>7</v>
      </c>
      <c r="B1" s="141"/>
      <c r="C1" s="141"/>
      <c r="D1" s="141"/>
      <c r="E1" s="141"/>
    </row>
    <row r="2" spans="1:5" x14ac:dyDescent="0.25">
      <c r="A2" s="19"/>
      <c r="B2" s="19"/>
      <c r="C2" s="19"/>
      <c r="D2" s="19"/>
      <c r="E2" s="19"/>
    </row>
    <row r="3" spans="1:5" x14ac:dyDescent="0.25">
      <c r="A3" s="125" t="s">
        <v>293</v>
      </c>
      <c r="B3" s="125"/>
      <c r="C3" s="125"/>
      <c r="D3" s="125"/>
      <c r="E3" s="125"/>
    </row>
    <row r="4" spans="1:5" x14ac:dyDescent="0.25">
      <c r="A4" s="125" t="s">
        <v>294</v>
      </c>
      <c r="B4" s="125"/>
      <c r="C4" s="125"/>
      <c r="D4" s="125"/>
      <c r="E4" s="125"/>
    </row>
    <row r="5" spans="1:5" x14ac:dyDescent="0.25">
      <c r="A5" s="125" t="s">
        <v>276</v>
      </c>
      <c r="B5" s="125"/>
      <c r="C5" s="125"/>
      <c r="D5" s="125"/>
      <c r="E5" s="125"/>
    </row>
    <row r="6" spans="1:5" x14ac:dyDescent="0.25">
      <c r="A6" s="125" t="s">
        <v>67</v>
      </c>
      <c r="B6" s="125"/>
      <c r="C6" s="125"/>
      <c r="D6" s="125"/>
      <c r="E6" s="125"/>
    </row>
    <row r="7" spans="1:5" x14ac:dyDescent="0.25">
      <c r="A7" s="125" t="s">
        <v>266</v>
      </c>
      <c r="B7" s="125"/>
      <c r="C7" s="125"/>
      <c r="D7" s="125"/>
      <c r="E7" s="125"/>
    </row>
    <row r="8" spans="1:5" x14ac:dyDescent="0.25">
      <c r="A8" s="21"/>
      <c r="B8" s="21"/>
      <c r="C8" s="21"/>
      <c r="D8" s="21"/>
      <c r="E8" s="21"/>
    </row>
    <row r="9" spans="1:5" x14ac:dyDescent="0.25">
      <c r="A9" s="162" t="s">
        <v>96</v>
      </c>
      <c r="B9" s="157" t="s">
        <v>80</v>
      </c>
      <c r="C9" s="160" t="s">
        <v>97</v>
      </c>
      <c r="D9" s="161"/>
      <c r="E9" s="161"/>
    </row>
    <row r="10" spans="1:5" x14ac:dyDescent="0.25">
      <c r="A10" s="163"/>
      <c r="B10" s="159"/>
      <c r="C10" s="40" t="s">
        <v>98</v>
      </c>
      <c r="D10" s="95" t="s">
        <v>99</v>
      </c>
      <c r="E10" s="95" t="s">
        <v>49</v>
      </c>
    </row>
    <row r="11" spans="1:5" x14ac:dyDescent="0.25">
      <c r="A11" s="22"/>
      <c r="B11" s="42"/>
      <c r="C11" s="43"/>
      <c r="D11" s="43"/>
      <c r="E11" s="43"/>
    </row>
    <row r="12" spans="1:5" x14ac:dyDescent="0.25">
      <c r="A12" s="123" t="s">
        <v>80</v>
      </c>
      <c r="B12" s="126">
        <f>SUM(B14,B16,B62,B64)</f>
        <v>2366</v>
      </c>
      <c r="C12" s="126">
        <f t="shared" ref="C12:E12" si="0">SUM(C14,C16,C62,C64)</f>
        <v>1179</v>
      </c>
      <c r="D12" s="126">
        <f t="shared" si="0"/>
        <v>807</v>
      </c>
      <c r="E12" s="126">
        <f t="shared" si="0"/>
        <v>380</v>
      </c>
    </row>
    <row r="13" spans="1:5" x14ac:dyDescent="0.25">
      <c r="A13" s="124"/>
      <c r="B13" s="127"/>
      <c r="C13" s="127"/>
      <c r="D13" s="127"/>
      <c r="E13" s="127"/>
    </row>
    <row r="14" spans="1:5" x14ac:dyDescent="0.25">
      <c r="A14" s="45" t="s">
        <v>100</v>
      </c>
      <c r="B14" s="105">
        <f>SUM(C14:E14)</f>
        <v>233</v>
      </c>
      <c r="C14" s="105">
        <v>107</v>
      </c>
      <c r="D14" s="105">
        <v>73</v>
      </c>
      <c r="E14" s="105">
        <v>53</v>
      </c>
    </row>
    <row r="15" spans="1:5" x14ac:dyDescent="0.25">
      <c r="A15" s="46"/>
      <c r="B15" s="106"/>
      <c r="C15" s="106"/>
      <c r="D15" s="106"/>
      <c r="E15" s="106"/>
    </row>
    <row r="16" spans="1:5" x14ac:dyDescent="0.25">
      <c r="A16" s="45" t="s">
        <v>101</v>
      </c>
      <c r="B16" s="105">
        <f t="shared" ref="B16:B64" si="1">SUM(C16:E16)</f>
        <v>1753</v>
      </c>
      <c r="C16" s="105">
        <f>SUM(C17:C60)</f>
        <v>911</v>
      </c>
      <c r="D16" s="105">
        <f>SUM(D17:D60)</f>
        <v>637</v>
      </c>
      <c r="E16" s="105">
        <f>SUM(E17:E60)</f>
        <v>205</v>
      </c>
    </row>
    <row r="17" spans="1:5" x14ac:dyDescent="0.25">
      <c r="A17" s="46" t="s">
        <v>219</v>
      </c>
      <c r="B17" s="106">
        <f t="shared" si="1"/>
        <v>1</v>
      </c>
      <c r="C17" s="106">
        <v>1</v>
      </c>
      <c r="D17" s="106">
        <v>0</v>
      </c>
      <c r="E17" s="106">
        <v>0</v>
      </c>
    </row>
    <row r="18" spans="1:5" x14ac:dyDescent="0.25">
      <c r="A18" s="46" t="s">
        <v>194</v>
      </c>
      <c r="B18" s="106">
        <f t="shared" si="1"/>
        <v>20</v>
      </c>
      <c r="C18" s="106">
        <v>10</v>
      </c>
      <c r="D18" s="106">
        <v>8</v>
      </c>
      <c r="E18" s="106">
        <v>2</v>
      </c>
    </row>
    <row r="19" spans="1:5" x14ac:dyDescent="0.25">
      <c r="A19" s="46" t="s">
        <v>195</v>
      </c>
      <c r="B19" s="106">
        <f t="shared" si="1"/>
        <v>9</v>
      </c>
      <c r="C19" s="106">
        <v>5</v>
      </c>
      <c r="D19" s="106">
        <v>2</v>
      </c>
      <c r="E19" s="106">
        <v>2</v>
      </c>
    </row>
    <row r="20" spans="1:5" x14ac:dyDescent="0.25">
      <c r="A20" s="46" t="s">
        <v>196</v>
      </c>
      <c r="B20" s="106">
        <f t="shared" si="1"/>
        <v>45</v>
      </c>
      <c r="C20" s="106">
        <v>33</v>
      </c>
      <c r="D20" s="106">
        <v>4</v>
      </c>
      <c r="E20" s="106">
        <v>8</v>
      </c>
    </row>
    <row r="21" spans="1:5" x14ac:dyDescent="0.25">
      <c r="A21" s="46" t="s">
        <v>197</v>
      </c>
      <c r="B21" s="106">
        <f t="shared" si="1"/>
        <v>37</v>
      </c>
      <c r="C21" s="106">
        <v>14</v>
      </c>
      <c r="D21" s="106">
        <v>13</v>
      </c>
      <c r="E21" s="106">
        <v>10</v>
      </c>
    </row>
    <row r="22" spans="1:5" x14ac:dyDescent="0.25">
      <c r="A22" s="46" t="s">
        <v>103</v>
      </c>
      <c r="B22" s="106">
        <f t="shared" si="1"/>
        <v>68</v>
      </c>
      <c r="C22" s="106">
        <v>32</v>
      </c>
      <c r="D22" s="106">
        <v>28</v>
      </c>
      <c r="E22" s="106">
        <v>8</v>
      </c>
    </row>
    <row r="23" spans="1:5" x14ac:dyDescent="0.25">
      <c r="A23" s="46" t="s">
        <v>102</v>
      </c>
      <c r="B23" s="106">
        <f t="shared" si="1"/>
        <v>16</v>
      </c>
      <c r="C23" s="106">
        <v>6</v>
      </c>
      <c r="D23" s="106">
        <v>8</v>
      </c>
      <c r="E23" s="106">
        <v>2</v>
      </c>
    </row>
    <row r="24" spans="1:5" x14ac:dyDescent="0.25">
      <c r="A24" s="46" t="s">
        <v>223</v>
      </c>
      <c r="B24" s="106">
        <f t="shared" si="1"/>
        <v>7</v>
      </c>
      <c r="C24" s="106">
        <v>6</v>
      </c>
      <c r="D24" s="106">
        <v>0</v>
      </c>
      <c r="E24" s="106">
        <v>1</v>
      </c>
    </row>
    <row r="25" spans="1:5" x14ac:dyDescent="0.25">
      <c r="A25" s="46" t="s">
        <v>160</v>
      </c>
      <c r="B25" s="106">
        <f t="shared" si="1"/>
        <v>1</v>
      </c>
      <c r="C25" s="106">
        <v>1</v>
      </c>
      <c r="D25" s="106">
        <v>0</v>
      </c>
      <c r="E25" s="106">
        <v>0</v>
      </c>
    </row>
    <row r="26" spans="1:5" x14ac:dyDescent="0.25">
      <c r="A26" s="46" t="s">
        <v>228</v>
      </c>
      <c r="B26" s="106">
        <f t="shared" si="1"/>
        <v>14</v>
      </c>
      <c r="C26" s="106">
        <v>10</v>
      </c>
      <c r="D26" s="106">
        <v>4</v>
      </c>
      <c r="E26" s="106">
        <v>0</v>
      </c>
    </row>
    <row r="27" spans="1:5" x14ac:dyDescent="0.25">
      <c r="A27" s="46" t="s">
        <v>198</v>
      </c>
      <c r="B27" s="106">
        <f t="shared" si="1"/>
        <v>72</v>
      </c>
      <c r="C27" s="106">
        <v>48</v>
      </c>
      <c r="D27" s="106">
        <v>19</v>
      </c>
      <c r="E27" s="106">
        <v>5</v>
      </c>
    </row>
    <row r="28" spans="1:5" x14ac:dyDescent="0.25">
      <c r="A28" s="46" t="s">
        <v>199</v>
      </c>
      <c r="B28" s="106">
        <f t="shared" si="1"/>
        <v>23</v>
      </c>
      <c r="C28" s="106">
        <v>15</v>
      </c>
      <c r="D28" s="106">
        <v>6</v>
      </c>
      <c r="E28" s="106">
        <v>2</v>
      </c>
    </row>
    <row r="29" spans="1:5" x14ac:dyDescent="0.25">
      <c r="A29" s="46" t="s">
        <v>248</v>
      </c>
      <c r="B29" s="106">
        <f t="shared" si="1"/>
        <v>52</v>
      </c>
      <c r="C29" s="106">
        <v>34</v>
      </c>
      <c r="D29" s="106">
        <v>14</v>
      </c>
      <c r="E29" s="106">
        <v>4</v>
      </c>
    </row>
    <row r="30" spans="1:5" x14ac:dyDescent="0.25">
      <c r="A30" s="46" t="s">
        <v>249</v>
      </c>
      <c r="B30" s="106">
        <f t="shared" si="1"/>
        <v>25</v>
      </c>
      <c r="C30" s="106">
        <v>9</v>
      </c>
      <c r="D30" s="106">
        <v>13</v>
      </c>
      <c r="E30" s="106">
        <v>3</v>
      </c>
    </row>
    <row r="31" spans="1:5" x14ac:dyDescent="0.25">
      <c r="A31" s="46" t="s">
        <v>200</v>
      </c>
      <c r="B31" s="106">
        <f t="shared" si="1"/>
        <v>24</v>
      </c>
      <c r="C31" s="106">
        <v>12</v>
      </c>
      <c r="D31" s="106">
        <v>11</v>
      </c>
      <c r="E31" s="106">
        <v>1</v>
      </c>
    </row>
    <row r="32" spans="1:5" x14ac:dyDescent="0.25">
      <c r="A32" s="46" t="s">
        <v>201</v>
      </c>
      <c r="B32" s="106">
        <f t="shared" si="1"/>
        <v>12</v>
      </c>
      <c r="C32" s="106">
        <v>5</v>
      </c>
      <c r="D32" s="106">
        <v>4</v>
      </c>
      <c r="E32" s="106">
        <v>3</v>
      </c>
    </row>
    <row r="33" spans="1:5" x14ac:dyDescent="0.25">
      <c r="A33" s="46" t="s">
        <v>220</v>
      </c>
      <c r="B33" s="106">
        <f t="shared" si="1"/>
        <v>4</v>
      </c>
      <c r="C33" s="106">
        <v>2</v>
      </c>
      <c r="D33" s="106">
        <v>0</v>
      </c>
      <c r="E33" s="106">
        <v>2</v>
      </c>
    </row>
    <row r="34" spans="1:5" x14ac:dyDescent="0.25">
      <c r="A34" s="46" t="s">
        <v>250</v>
      </c>
      <c r="B34" s="106">
        <f t="shared" si="1"/>
        <v>137</v>
      </c>
      <c r="C34" s="106">
        <v>62</v>
      </c>
      <c r="D34" s="106">
        <v>61</v>
      </c>
      <c r="E34" s="106">
        <v>14</v>
      </c>
    </row>
    <row r="35" spans="1:5" x14ac:dyDescent="0.25">
      <c r="A35" s="46" t="s">
        <v>222</v>
      </c>
      <c r="B35" s="106">
        <f t="shared" si="1"/>
        <v>52</v>
      </c>
      <c r="C35" s="106">
        <v>36</v>
      </c>
      <c r="D35" s="106">
        <v>12</v>
      </c>
      <c r="E35" s="106">
        <v>4</v>
      </c>
    </row>
    <row r="36" spans="1:5" x14ac:dyDescent="0.25">
      <c r="A36" s="46" t="s">
        <v>202</v>
      </c>
      <c r="B36" s="106">
        <f t="shared" si="1"/>
        <v>6</v>
      </c>
      <c r="C36" s="106">
        <v>4</v>
      </c>
      <c r="D36" s="106">
        <v>0</v>
      </c>
      <c r="E36" s="106">
        <v>2</v>
      </c>
    </row>
    <row r="37" spans="1:5" x14ac:dyDescent="0.25">
      <c r="A37" s="46" t="s">
        <v>203</v>
      </c>
      <c r="B37" s="106">
        <f t="shared" si="1"/>
        <v>63</v>
      </c>
      <c r="C37" s="106">
        <v>48</v>
      </c>
      <c r="D37" s="106">
        <v>11</v>
      </c>
      <c r="E37" s="106">
        <v>4</v>
      </c>
    </row>
    <row r="38" spans="1:5" x14ac:dyDescent="0.25">
      <c r="A38" s="46" t="s">
        <v>251</v>
      </c>
      <c r="B38" s="106">
        <f t="shared" si="1"/>
        <v>23</v>
      </c>
      <c r="C38" s="106">
        <v>14</v>
      </c>
      <c r="D38" s="106">
        <v>9</v>
      </c>
      <c r="E38" s="106">
        <v>0</v>
      </c>
    </row>
    <row r="39" spans="1:5" x14ac:dyDescent="0.25">
      <c r="A39" s="46" t="s">
        <v>252</v>
      </c>
      <c r="B39" s="106">
        <f t="shared" si="1"/>
        <v>4</v>
      </c>
      <c r="C39" s="106">
        <v>1</v>
      </c>
      <c r="D39" s="106">
        <v>2</v>
      </c>
      <c r="E39" s="106">
        <v>1</v>
      </c>
    </row>
    <row r="40" spans="1:5" x14ac:dyDescent="0.25">
      <c r="A40" s="46" t="s">
        <v>218</v>
      </c>
      <c r="B40" s="106">
        <f t="shared" si="1"/>
        <v>133</v>
      </c>
      <c r="C40" s="106">
        <v>64</v>
      </c>
      <c r="D40" s="106">
        <v>55</v>
      </c>
      <c r="E40" s="106">
        <v>14</v>
      </c>
    </row>
    <row r="41" spans="1:5" x14ac:dyDescent="0.25">
      <c r="A41" s="46" t="s">
        <v>204</v>
      </c>
      <c r="B41" s="106">
        <f t="shared" si="1"/>
        <v>138</v>
      </c>
      <c r="C41" s="106">
        <v>70</v>
      </c>
      <c r="D41" s="106">
        <v>58</v>
      </c>
      <c r="E41" s="106">
        <v>10</v>
      </c>
    </row>
    <row r="42" spans="1:5" x14ac:dyDescent="0.25">
      <c r="A42" s="46" t="s">
        <v>205</v>
      </c>
      <c r="B42" s="106">
        <f t="shared" si="1"/>
        <v>182</v>
      </c>
      <c r="C42" s="106">
        <v>104</v>
      </c>
      <c r="D42" s="106">
        <v>61</v>
      </c>
      <c r="E42" s="106">
        <v>17</v>
      </c>
    </row>
    <row r="43" spans="1:5" x14ac:dyDescent="0.25">
      <c r="A43" s="46" t="s">
        <v>253</v>
      </c>
      <c r="B43" s="106">
        <f t="shared" si="1"/>
        <v>8</v>
      </c>
      <c r="C43" s="106">
        <v>3</v>
      </c>
      <c r="D43" s="106">
        <v>5</v>
      </c>
      <c r="E43" s="106">
        <v>0</v>
      </c>
    </row>
    <row r="44" spans="1:5" x14ac:dyDescent="0.25">
      <c r="A44" s="46" t="s">
        <v>221</v>
      </c>
      <c r="B44" s="106">
        <f t="shared" si="1"/>
        <v>11</v>
      </c>
      <c r="C44" s="106">
        <v>6</v>
      </c>
      <c r="D44" s="106">
        <v>4</v>
      </c>
      <c r="E44" s="106">
        <v>1</v>
      </c>
    </row>
    <row r="45" spans="1:5" x14ac:dyDescent="0.25">
      <c r="A45" s="46" t="s">
        <v>206</v>
      </c>
      <c r="B45" s="106">
        <f t="shared" si="1"/>
        <v>4</v>
      </c>
      <c r="C45" s="106">
        <v>3</v>
      </c>
      <c r="D45" s="106">
        <v>1</v>
      </c>
      <c r="E45" s="106">
        <v>0</v>
      </c>
    </row>
    <row r="46" spans="1:5" x14ac:dyDescent="0.25">
      <c r="A46" s="46" t="s">
        <v>207</v>
      </c>
      <c r="B46" s="106">
        <f t="shared" si="1"/>
        <v>5</v>
      </c>
      <c r="C46" s="106">
        <v>2</v>
      </c>
      <c r="D46" s="106">
        <v>2</v>
      </c>
      <c r="E46" s="106">
        <v>1</v>
      </c>
    </row>
    <row r="47" spans="1:5" x14ac:dyDescent="0.25">
      <c r="A47" s="46" t="s">
        <v>208</v>
      </c>
      <c r="B47" s="106">
        <f t="shared" si="1"/>
        <v>24</v>
      </c>
      <c r="C47" s="106">
        <v>12</v>
      </c>
      <c r="D47" s="106">
        <v>11</v>
      </c>
      <c r="E47" s="106">
        <v>1</v>
      </c>
    </row>
    <row r="48" spans="1:5" x14ac:dyDescent="0.25">
      <c r="A48" s="46" t="s">
        <v>209</v>
      </c>
      <c r="B48" s="106">
        <f t="shared" si="1"/>
        <v>7</v>
      </c>
      <c r="C48" s="106">
        <v>2</v>
      </c>
      <c r="D48" s="106">
        <v>4</v>
      </c>
      <c r="E48" s="106">
        <v>1</v>
      </c>
    </row>
    <row r="49" spans="1:5" x14ac:dyDescent="0.25">
      <c r="A49" s="46" t="s">
        <v>254</v>
      </c>
      <c r="B49" s="106">
        <f t="shared" si="1"/>
        <v>4</v>
      </c>
      <c r="C49" s="106">
        <v>1</v>
      </c>
      <c r="D49" s="106">
        <v>2</v>
      </c>
      <c r="E49" s="106">
        <v>1</v>
      </c>
    </row>
    <row r="50" spans="1:5" x14ac:dyDescent="0.25">
      <c r="A50" s="46" t="s">
        <v>210</v>
      </c>
      <c r="B50" s="106">
        <f t="shared" si="1"/>
        <v>113</v>
      </c>
      <c r="C50" s="106">
        <v>50</v>
      </c>
      <c r="D50" s="106">
        <v>41</v>
      </c>
      <c r="E50" s="106">
        <v>22</v>
      </c>
    </row>
    <row r="51" spans="1:5" x14ac:dyDescent="0.25">
      <c r="A51" s="46" t="s">
        <v>211</v>
      </c>
      <c r="B51" s="106">
        <f t="shared" si="1"/>
        <v>47</v>
      </c>
      <c r="C51" s="106">
        <v>23</v>
      </c>
      <c r="D51" s="106">
        <v>21</v>
      </c>
      <c r="E51" s="106">
        <v>3</v>
      </c>
    </row>
    <row r="52" spans="1:5" x14ac:dyDescent="0.25">
      <c r="A52" s="46" t="s">
        <v>212</v>
      </c>
      <c r="B52" s="106">
        <f t="shared" si="1"/>
        <v>2</v>
      </c>
      <c r="C52" s="106">
        <v>2</v>
      </c>
      <c r="D52" s="106">
        <v>0</v>
      </c>
      <c r="E52" s="106">
        <v>0</v>
      </c>
    </row>
    <row r="53" spans="1:5" x14ac:dyDescent="0.25">
      <c r="A53" s="46" t="s">
        <v>255</v>
      </c>
      <c r="B53" s="106">
        <f t="shared" si="1"/>
        <v>54</v>
      </c>
      <c r="C53" s="106">
        <v>19</v>
      </c>
      <c r="D53" s="106">
        <v>29</v>
      </c>
      <c r="E53" s="106">
        <v>6</v>
      </c>
    </row>
    <row r="54" spans="1:5" x14ac:dyDescent="0.25">
      <c r="A54" s="46" t="s">
        <v>213</v>
      </c>
      <c r="B54" s="106">
        <f t="shared" si="1"/>
        <v>107</v>
      </c>
      <c r="C54" s="106">
        <v>58</v>
      </c>
      <c r="D54" s="106">
        <v>37</v>
      </c>
      <c r="E54" s="106">
        <v>12</v>
      </c>
    </row>
    <row r="55" spans="1:5" x14ac:dyDescent="0.25">
      <c r="A55" s="46" t="s">
        <v>214</v>
      </c>
      <c r="B55" s="106">
        <f t="shared" si="1"/>
        <v>9</v>
      </c>
      <c r="C55" s="106">
        <v>2</v>
      </c>
      <c r="D55" s="106">
        <v>7</v>
      </c>
      <c r="E55" s="106">
        <v>0</v>
      </c>
    </row>
    <row r="56" spans="1:5" x14ac:dyDescent="0.25">
      <c r="A56" s="46" t="s">
        <v>215</v>
      </c>
      <c r="B56" s="106">
        <f t="shared" si="1"/>
        <v>7</v>
      </c>
      <c r="C56" s="106">
        <v>3</v>
      </c>
      <c r="D56" s="106">
        <v>3</v>
      </c>
      <c r="E56" s="106">
        <v>1</v>
      </c>
    </row>
    <row r="57" spans="1:5" x14ac:dyDescent="0.25">
      <c r="A57" s="46" t="s">
        <v>216</v>
      </c>
      <c r="B57" s="106">
        <f t="shared" si="1"/>
        <v>5</v>
      </c>
      <c r="C57" s="106">
        <v>1</v>
      </c>
      <c r="D57" s="106">
        <v>3</v>
      </c>
      <c r="E57" s="106">
        <v>1</v>
      </c>
    </row>
    <row r="58" spans="1:5" x14ac:dyDescent="0.25">
      <c r="A58" s="46" t="s">
        <v>256</v>
      </c>
      <c r="B58" s="106">
        <f t="shared" si="1"/>
        <v>138</v>
      </c>
      <c r="C58" s="106">
        <v>56</v>
      </c>
      <c r="D58" s="106">
        <v>51</v>
      </c>
      <c r="E58" s="106">
        <v>31</v>
      </c>
    </row>
    <row r="59" spans="1:5" x14ac:dyDescent="0.25">
      <c r="A59" s="46" t="s">
        <v>217</v>
      </c>
      <c r="B59" s="106">
        <f t="shared" si="1"/>
        <v>1</v>
      </c>
      <c r="C59" s="106">
        <v>0</v>
      </c>
      <c r="D59" s="106">
        <v>1</v>
      </c>
      <c r="E59" s="106">
        <v>0</v>
      </c>
    </row>
    <row r="60" spans="1:5" x14ac:dyDescent="0.25">
      <c r="A60" s="46" t="s">
        <v>84</v>
      </c>
      <c r="B60" s="106">
        <f t="shared" si="1"/>
        <v>39</v>
      </c>
      <c r="C60" s="106">
        <v>22</v>
      </c>
      <c r="D60" s="106">
        <v>12</v>
      </c>
      <c r="E60" s="106">
        <v>5</v>
      </c>
    </row>
    <row r="61" spans="1:5" x14ac:dyDescent="0.25">
      <c r="A61" s="46"/>
      <c r="B61" s="106"/>
      <c r="C61" s="106"/>
      <c r="D61" s="106"/>
      <c r="E61" s="106"/>
    </row>
    <row r="62" spans="1:5" x14ac:dyDescent="0.25">
      <c r="A62" s="45" t="s">
        <v>104</v>
      </c>
      <c r="B62" s="105">
        <f t="shared" si="1"/>
        <v>181</v>
      </c>
      <c r="C62" s="106">
        <v>93</v>
      </c>
      <c r="D62" s="106">
        <v>48</v>
      </c>
      <c r="E62" s="106">
        <v>40</v>
      </c>
    </row>
    <row r="63" spans="1:5" x14ac:dyDescent="0.25">
      <c r="A63" s="46"/>
      <c r="B63" s="106"/>
      <c r="C63" s="106"/>
      <c r="D63" s="106"/>
      <c r="E63" s="106"/>
    </row>
    <row r="64" spans="1:5" x14ac:dyDescent="0.25">
      <c r="A64" s="45" t="s">
        <v>52</v>
      </c>
      <c r="B64" s="105">
        <f t="shared" si="1"/>
        <v>199</v>
      </c>
      <c r="C64" s="106">
        <v>68</v>
      </c>
      <c r="D64" s="106">
        <v>49</v>
      </c>
      <c r="E64" s="106">
        <v>82</v>
      </c>
    </row>
    <row r="65" spans="1:5" x14ac:dyDescent="0.25">
      <c r="A65" s="47"/>
      <c r="B65" s="48"/>
      <c r="C65" s="49"/>
      <c r="D65" s="49"/>
      <c r="E65" s="49"/>
    </row>
    <row r="66" spans="1:5" x14ac:dyDescent="0.25">
      <c r="A66" s="18" t="s">
        <v>179</v>
      </c>
      <c r="C66" s="1"/>
      <c r="D66" s="1"/>
      <c r="E66" s="1"/>
    </row>
    <row r="67" spans="1:5" x14ac:dyDescent="0.25"/>
    <row r="68" spans="1:5" hidden="1" x14ac:dyDescent="0.25"/>
  </sheetData>
  <mergeCells count="3">
    <mergeCell ref="A9:A10"/>
    <mergeCell ref="B9:B10"/>
    <mergeCell ref="C9:E9"/>
  </mergeCells>
  <phoneticPr fontId="0" type="noConversion"/>
  <printOptions horizontalCentered="1" verticalCentered="1"/>
  <pageMargins left="0" right="0" top="0" bottom="0" header="0" footer="0"/>
  <pageSetup scale="60" orientation="portrait" r:id="rId1"/>
  <headerFooter alignWithMargins="0"/>
  <ignoredErrors>
    <ignoredError sqref="B14:C14 B65:C67 C16:C62 C64 B68:C655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10" zoomScaleNormal="110" zoomScaleSheetLayoutView="100" workbookViewId="0"/>
  </sheetViews>
  <sheetFormatPr baseColWidth="10" defaultColWidth="0" defaultRowHeight="15.75" zeroHeight="1" x14ac:dyDescent="0.25"/>
  <cols>
    <col min="1" max="1" width="49.28515625" style="3" customWidth="1"/>
    <col min="2" max="2" width="27.140625" style="3" customWidth="1"/>
    <col min="3" max="16384" width="11.42578125" style="3" hidden="1"/>
  </cols>
  <sheetData>
    <row r="1" spans="1:2" x14ac:dyDescent="0.25">
      <c r="A1" s="19" t="s">
        <v>8</v>
      </c>
      <c r="B1" s="19"/>
    </row>
    <row r="2" spans="1:2" x14ac:dyDescent="0.25">
      <c r="A2" s="19"/>
      <c r="B2" s="19"/>
    </row>
    <row r="3" spans="1:2" x14ac:dyDescent="0.25">
      <c r="A3" s="125" t="s">
        <v>63</v>
      </c>
      <c r="B3" s="125"/>
    </row>
    <row r="4" spans="1:2" x14ac:dyDescent="0.25">
      <c r="A4" s="125" t="s">
        <v>64</v>
      </c>
      <c r="B4" s="125"/>
    </row>
    <row r="5" spans="1:2" x14ac:dyDescent="0.25">
      <c r="A5" s="125" t="s">
        <v>266</v>
      </c>
      <c r="B5" s="125"/>
    </row>
    <row r="6" spans="1:2" x14ac:dyDescent="0.25">
      <c r="A6" s="94"/>
      <c r="B6" s="94"/>
    </row>
    <row r="7" spans="1:2" ht="15" customHeight="1" x14ac:dyDescent="0.25">
      <c r="A7" s="92"/>
      <c r="B7" s="29"/>
    </row>
    <row r="8" spans="1:2" ht="15" customHeight="1" x14ac:dyDescent="0.25">
      <c r="A8" s="53" t="s">
        <v>151</v>
      </c>
      <c r="B8" s="96" t="s">
        <v>80</v>
      </c>
    </row>
    <row r="9" spans="1:2" ht="15" customHeight="1" x14ac:dyDescent="0.25">
      <c r="A9" s="129"/>
      <c r="B9" s="128"/>
    </row>
    <row r="10" spans="1:2" x14ac:dyDescent="0.25">
      <c r="A10" s="53"/>
      <c r="B10" s="56"/>
    </row>
    <row r="11" spans="1:2" x14ac:dyDescent="0.25">
      <c r="A11" s="115" t="s">
        <v>78</v>
      </c>
      <c r="B11" s="105">
        <f>SUM(B13:B20)</f>
        <v>2311</v>
      </c>
    </row>
    <row r="12" spans="1:2" x14ac:dyDescent="0.25">
      <c r="A12" s="93"/>
      <c r="B12" s="105"/>
    </row>
    <row r="13" spans="1:2" x14ac:dyDescent="0.25">
      <c r="A13" s="1" t="s">
        <v>85</v>
      </c>
      <c r="B13" s="106">
        <v>232</v>
      </c>
    </row>
    <row r="14" spans="1:2" x14ac:dyDescent="0.25">
      <c r="A14" s="1" t="s">
        <v>86</v>
      </c>
      <c r="B14" s="106">
        <v>287</v>
      </c>
    </row>
    <row r="15" spans="1:2" x14ac:dyDescent="0.25">
      <c r="A15" s="1" t="s">
        <v>87</v>
      </c>
      <c r="B15" s="106">
        <v>1210</v>
      </c>
    </row>
    <row r="16" spans="1:2" x14ac:dyDescent="0.25">
      <c r="A16" s="1" t="s">
        <v>88</v>
      </c>
      <c r="B16" s="106">
        <v>105</v>
      </c>
    </row>
    <row r="17" spans="1:2" x14ac:dyDescent="0.25">
      <c r="A17" s="1" t="s">
        <v>89</v>
      </c>
      <c r="B17" s="106">
        <v>10</v>
      </c>
    </row>
    <row r="18" spans="1:2" x14ac:dyDescent="0.25">
      <c r="A18" s="1" t="s">
        <v>90</v>
      </c>
      <c r="B18" s="106">
        <v>376</v>
      </c>
    </row>
    <row r="19" spans="1:2" x14ac:dyDescent="0.25">
      <c r="A19" s="1" t="s">
        <v>39</v>
      </c>
      <c r="B19" s="106">
        <v>59</v>
      </c>
    </row>
    <row r="20" spans="1:2" x14ac:dyDescent="0.25">
      <c r="A20" s="1" t="s">
        <v>84</v>
      </c>
      <c r="B20" s="106">
        <v>32</v>
      </c>
    </row>
    <row r="21" spans="1:2" x14ac:dyDescent="0.25">
      <c r="A21" s="26"/>
      <c r="B21" s="27"/>
    </row>
    <row r="22" spans="1:2" x14ac:dyDescent="0.25">
      <c r="A22" s="18" t="s">
        <v>179</v>
      </c>
      <c r="B22" s="2"/>
    </row>
    <row r="23" spans="1:2" x14ac:dyDescent="0.25"/>
    <row r="24" spans="1:2" hidden="1" x14ac:dyDescent="0.25"/>
  </sheetData>
  <phoneticPr fontId="0" type="noConversion"/>
  <printOptions horizontalCentered="1" verticalCentered="1"/>
  <pageMargins left="0" right="0" top="0" bottom="0" header="0" footer="0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zoomScaleSheetLayoutView="100" workbookViewId="0"/>
  </sheetViews>
  <sheetFormatPr baseColWidth="10" defaultColWidth="0" defaultRowHeight="15.75" zeroHeight="1" x14ac:dyDescent="0.25"/>
  <cols>
    <col min="1" max="1" width="39.42578125" style="3" customWidth="1"/>
    <col min="2" max="2" width="19.5703125" style="3" customWidth="1"/>
    <col min="3" max="3" width="23.85546875" style="3" customWidth="1"/>
    <col min="4" max="16384" width="11.42578125" style="3" hidden="1"/>
  </cols>
  <sheetData>
    <row r="1" spans="1:3" x14ac:dyDescent="0.25">
      <c r="A1" s="78" t="s">
        <v>9</v>
      </c>
      <c r="B1" s="79"/>
      <c r="C1" s="79"/>
    </row>
    <row r="2" spans="1:3" x14ac:dyDescent="0.25">
      <c r="A2" s="78"/>
      <c r="B2" s="79"/>
      <c r="C2" s="79"/>
    </row>
    <row r="3" spans="1:3" x14ac:dyDescent="0.25">
      <c r="A3" s="134" t="s">
        <v>280</v>
      </c>
      <c r="B3" s="134"/>
      <c r="C3" s="134"/>
    </row>
    <row r="4" spans="1:3" x14ac:dyDescent="0.25">
      <c r="A4" s="134" t="s">
        <v>281</v>
      </c>
      <c r="B4" s="134"/>
      <c r="C4" s="134"/>
    </row>
    <row r="5" spans="1:3" x14ac:dyDescent="0.25">
      <c r="A5" s="134" t="s">
        <v>279</v>
      </c>
      <c r="B5" s="134"/>
      <c r="C5" s="134"/>
    </row>
    <row r="6" spans="1:3" x14ac:dyDescent="0.25">
      <c r="A6" s="134" t="s">
        <v>266</v>
      </c>
      <c r="B6" s="134"/>
      <c r="C6" s="134"/>
    </row>
    <row r="7" spans="1:3" x14ac:dyDescent="0.25">
      <c r="A7" s="80"/>
      <c r="B7" s="80"/>
      <c r="C7" s="80"/>
    </row>
    <row r="8" spans="1:3" ht="31.5" x14ac:dyDescent="0.25">
      <c r="A8" s="81" t="s">
        <v>29</v>
      </c>
      <c r="B8" s="82" t="s">
        <v>278</v>
      </c>
      <c r="C8" s="83" t="s">
        <v>30</v>
      </c>
    </row>
    <row r="9" spans="1:3" x14ac:dyDescent="0.25">
      <c r="A9" s="84"/>
      <c r="B9" s="85"/>
      <c r="C9" s="84"/>
    </row>
    <row r="10" spans="1:3" x14ac:dyDescent="0.25">
      <c r="A10" s="130" t="s">
        <v>80</v>
      </c>
      <c r="B10" s="131">
        <f>SUM(B12,B18,B20)</f>
        <v>2311</v>
      </c>
      <c r="C10" s="86" t="s">
        <v>277</v>
      </c>
    </row>
    <row r="11" spans="1:3" x14ac:dyDescent="0.25">
      <c r="A11" s="80"/>
      <c r="B11" s="131"/>
      <c r="C11" s="86"/>
    </row>
    <row r="12" spans="1:3" x14ac:dyDescent="0.25">
      <c r="A12" s="78" t="s">
        <v>68</v>
      </c>
      <c r="B12" s="131">
        <f>SUM(B13:B16)</f>
        <v>287</v>
      </c>
      <c r="C12" s="86" t="s">
        <v>238</v>
      </c>
    </row>
    <row r="13" spans="1:3" x14ac:dyDescent="0.25">
      <c r="A13" s="1" t="s">
        <v>26</v>
      </c>
      <c r="B13" s="132">
        <v>25</v>
      </c>
      <c r="C13" s="87" t="s">
        <v>234</v>
      </c>
    </row>
    <row r="14" spans="1:3" x14ac:dyDescent="0.25">
      <c r="A14" s="1" t="s">
        <v>27</v>
      </c>
      <c r="B14" s="132">
        <v>36</v>
      </c>
      <c r="C14" s="87" t="s">
        <v>235</v>
      </c>
    </row>
    <row r="15" spans="1:3" x14ac:dyDescent="0.25">
      <c r="A15" s="1" t="s">
        <v>31</v>
      </c>
      <c r="B15" s="132">
        <v>161</v>
      </c>
      <c r="C15" s="87" t="s">
        <v>236</v>
      </c>
    </row>
    <row r="16" spans="1:3" x14ac:dyDescent="0.25">
      <c r="A16" s="1" t="s">
        <v>28</v>
      </c>
      <c r="B16" s="132">
        <v>65</v>
      </c>
      <c r="C16" s="87" t="s">
        <v>237</v>
      </c>
    </row>
    <row r="17" spans="1:3" x14ac:dyDescent="0.25">
      <c r="A17" s="1"/>
      <c r="B17" s="132"/>
      <c r="C17" s="87"/>
    </row>
    <row r="18" spans="1:3" x14ac:dyDescent="0.25">
      <c r="A18" s="50" t="s">
        <v>32</v>
      </c>
      <c r="B18" s="133">
        <v>232</v>
      </c>
      <c r="C18" s="86" t="s">
        <v>236</v>
      </c>
    </row>
    <row r="19" spans="1:3" x14ac:dyDescent="0.25">
      <c r="A19" s="50"/>
      <c r="B19" s="133"/>
      <c r="C19" s="86"/>
    </row>
    <row r="20" spans="1:3" x14ac:dyDescent="0.25">
      <c r="A20" s="50" t="s">
        <v>33</v>
      </c>
      <c r="B20" s="133">
        <f>SUM(B21:B26)</f>
        <v>1792</v>
      </c>
      <c r="C20" s="86" t="s">
        <v>244</v>
      </c>
    </row>
    <row r="21" spans="1:3" x14ac:dyDescent="0.25">
      <c r="A21" s="1" t="s">
        <v>88</v>
      </c>
      <c r="B21" s="132">
        <v>105</v>
      </c>
      <c r="C21" s="87" t="s">
        <v>239</v>
      </c>
    </row>
    <row r="22" spans="1:3" x14ac:dyDescent="0.25">
      <c r="A22" s="1" t="s">
        <v>34</v>
      </c>
      <c r="B22" s="132">
        <v>10</v>
      </c>
      <c r="C22" s="87" t="s">
        <v>180</v>
      </c>
    </row>
    <row r="23" spans="1:3" x14ac:dyDescent="0.25">
      <c r="A23" s="1" t="s">
        <v>35</v>
      </c>
      <c r="B23" s="132">
        <v>1210</v>
      </c>
      <c r="C23" s="87" t="s">
        <v>240</v>
      </c>
    </row>
    <row r="24" spans="1:3" x14ac:dyDescent="0.25">
      <c r="A24" s="1" t="s">
        <v>36</v>
      </c>
      <c r="B24" s="132">
        <v>376</v>
      </c>
      <c r="C24" s="87" t="s">
        <v>241</v>
      </c>
    </row>
    <row r="25" spans="1:3" s="1" customFormat="1" x14ac:dyDescent="0.25">
      <c r="A25" s="1" t="s">
        <v>37</v>
      </c>
      <c r="B25" s="132">
        <v>59</v>
      </c>
      <c r="C25" s="87" t="s">
        <v>242</v>
      </c>
    </row>
    <row r="26" spans="1:3" s="1" customFormat="1" x14ac:dyDescent="0.25">
      <c r="A26" s="34" t="s">
        <v>38</v>
      </c>
      <c r="B26" s="132">
        <v>32</v>
      </c>
      <c r="C26" s="88" t="s">
        <v>243</v>
      </c>
    </row>
    <row r="27" spans="1:3" x14ac:dyDescent="0.25">
      <c r="A27" s="35"/>
      <c r="B27" s="89"/>
      <c r="C27" s="90"/>
    </row>
    <row r="28" spans="1:3" x14ac:dyDescent="0.25">
      <c r="A28" s="18" t="s">
        <v>179</v>
      </c>
    </row>
    <row r="29" spans="1:3" x14ac:dyDescent="0.25"/>
    <row r="30" spans="1:3" hidden="1" x14ac:dyDescent="0.25"/>
  </sheetData>
  <phoneticPr fontId="29" type="noConversion"/>
  <printOptions horizontalCentered="1" verticalCentered="1"/>
  <pageMargins left="0" right="0" top="0" bottom="0" header="0" footer="0"/>
  <pageSetup scale="85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86"/>
  <sheetViews>
    <sheetView zoomScaleNormal="100" zoomScaleSheetLayoutView="80" workbookViewId="0">
      <pane ySplit="9" topLeftCell="A10" activePane="bottomLeft" state="frozen"/>
      <selection pane="bottomLeft"/>
    </sheetView>
  </sheetViews>
  <sheetFormatPr baseColWidth="10" defaultColWidth="0" defaultRowHeight="15.75" zeroHeight="1" x14ac:dyDescent="0.25"/>
  <cols>
    <col min="1" max="1" width="51" style="3" customWidth="1"/>
    <col min="2" max="2" width="19.28515625" style="3" customWidth="1"/>
    <col min="3" max="3" width="13.42578125" style="3" customWidth="1"/>
    <col min="4" max="4" width="13.28515625" style="3" customWidth="1"/>
    <col min="5" max="5" width="13.42578125" style="3" customWidth="1"/>
    <col min="6" max="6" width="15.85546875" style="3" customWidth="1"/>
    <col min="7" max="7" width="16.42578125" style="3" customWidth="1"/>
    <col min="8" max="8" width="15.28515625" style="3" customWidth="1"/>
    <col min="9" max="9" width="14.85546875" style="3" customWidth="1"/>
    <col min="10" max="253" width="11.42578125" style="71" hidden="1"/>
    <col min="254" max="16384" width="7.140625" style="3" hidden="1"/>
  </cols>
  <sheetData>
    <row r="1" spans="1:253" x14ac:dyDescent="0.25">
      <c r="A1" s="57" t="s">
        <v>10</v>
      </c>
      <c r="B1" s="141"/>
      <c r="C1" s="141"/>
      <c r="D1" s="141"/>
      <c r="E1" s="141"/>
      <c r="F1" s="141"/>
      <c r="G1" s="141"/>
      <c r="H1" s="141"/>
      <c r="I1" s="14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spans="1:253" x14ac:dyDescent="0.25">
      <c r="A2" s="19"/>
      <c r="B2" s="141"/>
      <c r="C2" s="141"/>
      <c r="D2" s="141"/>
      <c r="E2" s="141"/>
      <c r="F2" s="141"/>
      <c r="G2" s="141"/>
      <c r="H2" s="141"/>
      <c r="I2" s="14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x14ac:dyDescent="0.25">
      <c r="A3" s="125" t="s">
        <v>295</v>
      </c>
      <c r="B3" s="125"/>
      <c r="C3" s="125"/>
      <c r="D3" s="125"/>
      <c r="E3" s="125"/>
      <c r="F3" s="125"/>
      <c r="G3" s="125"/>
      <c r="H3" s="125"/>
      <c r="I3" s="12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x14ac:dyDescent="0.25">
      <c r="A4" s="125" t="s">
        <v>282</v>
      </c>
      <c r="B4" s="125"/>
      <c r="C4" s="125"/>
      <c r="D4" s="125"/>
      <c r="E4" s="125"/>
      <c r="F4" s="125"/>
      <c r="G4" s="125"/>
      <c r="H4" s="125"/>
      <c r="I4" s="12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x14ac:dyDescent="0.25">
      <c r="A5" s="125" t="s">
        <v>283</v>
      </c>
      <c r="B5" s="125"/>
      <c r="C5" s="125"/>
      <c r="D5" s="125"/>
      <c r="E5" s="125"/>
      <c r="F5" s="125"/>
      <c r="G5" s="125"/>
      <c r="H5" s="125"/>
      <c r="I5" s="12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x14ac:dyDescent="0.25">
      <c r="A6" s="125" t="s">
        <v>266</v>
      </c>
      <c r="B6" s="125"/>
      <c r="C6" s="125"/>
      <c r="D6" s="125"/>
      <c r="E6" s="125"/>
      <c r="F6" s="125"/>
      <c r="G6" s="125"/>
      <c r="H6" s="125"/>
      <c r="I6" s="12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x14ac:dyDescent="0.25">
      <c r="A7" s="94"/>
      <c r="B7" s="94"/>
      <c r="C7" s="94"/>
      <c r="D7" s="94"/>
      <c r="E7" s="94"/>
      <c r="F7" s="94"/>
      <c r="G7" s="94"/>
      <c r="H7" s="9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x14ac:dyDescent="0.25">
      <c r="A8" s="166" t="s">
        <v>126</v>
      </c>
      <c r="B8" s="157" t="s">
        <v>163</v>
      </c>
      <c r="C8" s="160" t="s">
        <v>97</v>
      </c>
      <c r="D8" s="161"/>
      <c r="E8" s="169"/>
      <c r="F8" s="160" t="s">
        <v>127</v>
      </c>
      <c r="G8" s="161"/>
      <c r="H8" s="161"/>
      <c r="I8" s="16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18.75" x14ac:dyDescent="0.25">
      <c r="A9" s="167"/>
      <c r="B9" s="168"/>
      <c r="C9" s="40" t="s">
        <v>50</v>
      </c>
      <c r="D9" s="58" t="s">
        <v>56</v>
      </c>
      <c r="E9" s="59" t="s">
        <v>260</v>
      </c>
      <c r="F9" s="58" t="s">
        <v>128</v>
      </c>
      <c r="G9" s="58" t="s">
        <v>129</v>
      </c>
      <c r="H9" s="150" t="s">
        <v>130</v>
      </c>
      <c r="I9" s="150" t="s">
        <v>318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x14ac:dyDescent="0.25">
      <c r="A10" s="60"/>
      <c r="B10" s="61"/>
      <c r="C10" s="62"/>
      <c r="D10" s="62"/>
      <c r="E10" s="62"/>
      <c r="F10" s="62"/>
      <c r="G10" s="62"/>
      <c r="H10" s="63"/>
      <c r="I10" s="6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x14ac:dyDescent="0.25">
      <c r="A11" s="135" t="s">
        <v>78</v>
      </c>
      <c r="B11" s="121">
        <f>SUM(B13:B81)</f>
        <v>379</v>
      </c>
      <c r="C11" s="121">
        <f t="shared" ref="C11:I11" si="0">SUM(C13:C81)</f>
        <v>199</v>
      </c>
      <c r="D11" s="121">
        <f t="shared" si="0"/>
        <v>112</v>
      </c>
      <c r="E11" s="121">
        <f t="shared" si="0"/>
        <v>68</v>
      </c>
      <c r="F11" s="121">
        <f t="shared" si="0"/>
        <v>37</v>
      </c>
      <c r="G11" s="121">
        <f t="shared" si="0"/>
        <v>57</v>
      </c>
      <c r="H11" s="105">
        <f t="shared" ref="H11" si="1">SUM(H13:H81)</f>
        <v>208</v>
      </c>
      <c r="I11" s="105">
        <f t="shared" si="0"/>
        <v>77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x14ac:dyDescent="0.25">
      <c r="A12" s="34"/>
      <c r="B12" s="138"/>
      <c r="C12" s="122"/>
      <c r="D12" s="122"/>
      <c r="E12" s="122"/>
      <c r="F12" s="122"/>
      <c r="G12" s="138"/>
      <c r="H12" s="139"/>
      <c r="I12" s="13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x14ac:dyDescent="0.25">
      <c r="A13" s="34" t="s">
        <v>16</v>
      </c>
      <c r="B13" s="122">
        <f>SUM(C13:E13)</f>
        <v>4</v>
      </c>
      <c r="C13" s="122">
        <v>1</v>
      </c>
      <c r="D13" s="122">
        <v>0</v>
      </c>
      <c r="E13" s="122">
        <v>3</v>
      </c>
      <c r="F13" s="122">
        <v>0</v>
      </c>
      <c r="G13" s="122">
        <v>0</v>
      </c>
      <c r="H13" s="106">
        <v>4</v>
      </c>
      <c r="I13" s="106"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x14ac:dyDescent="0.25">
      <c r="A14" s="34" t="s">
        <v>167</v>
      </c>
      <c r="B14" s="122">
        <f t="shared" ref="B14:B77" si="2">SUM(C14:E14)</f>
        <v>2</v>
      </c>
      <c r="C14" s="122">
        <v>0</v>
      </c>
      <c r="D14" s="122">
        <v>1</v>
      </c>
      <c r="E14" s="122">
        <v>1</v>
      </c>
      <c r="F14" s="122">
        <v>0</v>
      </c>
      <c r="G14" s="122">
        <v>0</v>
      </c>
      <c r="H14" s="106">
        <v>2</v>
      </c>
      <c r="I14" s="106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x14ac:dyDescent="0.25">
      <c r="A15" s="34" t="s">
        <v>191</v>
      </c>
      <c r="B15" s="122">
        <f t="shared" si="2"/>
        <v>4</v>
      </c>
      <c r="C15" s="122">
        <v>1</v>
      </c>
      <c r="D15" s="122">
        <v>1</v>
      </c>
      <c r="E15" s="122">
        <v>2</v>
      </c>
      <c r="F15" s="122">
        <v>0</v>
      </c>
      <c r="G15" s="122">
        <v>0</v>
      </c>
      <c r="H15" s="106">
        <v>3</v>
      </c>
      <c r="I15" s="106">
        <v>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spans="1:253" x14ac:dyDescent="0.25">
      <c r="A16" s="34" t="s">
        <v>70</v>
      </c>
      <c r="B16" s="122">
        <f t="shared" si="2"/>
        <v>3</v>
      </c>
      <c r="C16" s="122">
        <v>3</v>
      </c>
      <c r="D16" s="122">
        <v>0</v>
      </c>
      <c r="E16" s="122">
        <v>0</v>
      </c>
      <c r="F16" s="122">
        <v>1</v>
      </c>
      <c r="G16" s="122">
        <v>0</v>
      </c>
      <c r="H16" s="106">
        <v>1</v>
      </c>
      <c r="I16" s="106"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spans="1:253" x14ac:dyDescent="0.25">
      <c r="A17" s="34" t="s">
        <v>226</v>
      </c>
      <c r="B17" s="122">
        <f t="shared" si="2"/>
        <v>1</v>
      </c>
      <c r="C17" s="122">
        <v>1</v>
      </c>
      <c r="D17" s="122">
        <v>0</v>
      </c>
      <c r="E17" s="122">
        <v>0</v>
      </c>
      <c r="F17" s="122">
        <v>0</v>
      </c>
      <c r="G17" s="122">
        <v>0</v>
      </c>
      <c r="H17" s="106">
        <v>0</v>
      </c>
      <c r="I17" s="106">
        <v>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pans="1:253" x14ac:dyDescent="0.25">
      <c r="A18" s="34" t="s">
        <v>188</v>
      </c>
      <c r="B18" s="122">
        <f t="shared" si="2"/>
        <v>1</v>
      </c>
      <c r="C18" s="122">
        <v>1</v>
      </c>
      <c r="D18" s="122">
        <v>0</v>
      </c>
      <c r="E18" s="122">
        <v>0</v>
      </c>
      <c r="F18" s="122">
        <v>0</v>
      </c>
      <c r="G18" s="122">
        <v>1</v>
      </c>
      <c r="H18" s="106">
        <v>0</v>
      </c>
      <c r="I18" s="106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spans="1:253" x14ac:dyDescent="0.25">
      <c r="A19" s="34" t="s">
        <v>17</v>
      </c>
      <c r="B19" s="122">
        <f t="shared" si="2"/>
        <v>4</v>
      </c>
      <c r="C19" s="122">
        <v>3</v>
      </c>
      <c r="D19" s="122">
        <v>1</v>
      </c>
      <c r="E19" s="122">
        <v>0</v>
      </c>
      <c r="F19" s="122">
        <v>0</v>
      </c>
      <c r="G19" s="122">
        <v>0</v>
      </c>
      <c r="H19" s="106">
        <v>1</v>
      </c>
      <c r="I19" s="106">
        <v>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x14ac:dyDescent="0.25">
      <c r="A20" s="34" t="s">
        <v>184</v>
      </c>
      <c r="B20" s="122">
        <f t="shared" si="2"/>
        <v>4</v>
      </c>
      <c r="C20" s="122">
        <v>4</v>
      </c>
      <c r="D20" s="122">
        <v>0</v>
      </c>
      <c r="E20" s="122">
        <v>0</v>
      </c>
      <c r="F20" s="122">
        <v>0</v>
      </c>
      <c r="G20" s="122">
        <v>2</v>
      </c>
      <c r="H20" s="106">
        <v>0</v>
      </c>
      <c r="I20" s="106">
        <v>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spans="1:253" x14ac:dyDescent="0.25">
      <c r="A21" s="34" t="s">
        <v>175</v>
      </c>
      <c r="B21" s="122">
        <f t="shared" si="2"/>
        <v>0</v>
      </c>
      <c r="C21" s="122">
        <v>0</v>
      </c>
      <c r="D21" s="122">
        <v>0</v>
      </c>
      <c r="E21" s="122">
        <v>0</v>
      </c>
      <c r="F21" s="122">
        <v>0</v>
      </c>
      <c r="G21" s="122">
        <v>0</v>
      </c>
      <c r="H21" s="106">
        <v>0</v>
      </c>
      <c r="I21" s="106"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x14ac:dyDescent="0.25">
      <c r="A22" s="34" t="s">
        <v>41</v>
      </c>
      <c r="B22" s="122">
        <f t="shared" si="2"/>
        <v>0</v>
      </c>
      <c r="C22" s="122">
        <v>0</v>
      </c>
      <c r="D22" s="122">
        <v>0</v>
      </c>
      <c r="E22" s="122">
        <v>0</v>
      </c>
      <c r="F22" s="122">
        <v>0</v>
      </c>
      <c r="G22" s="122">
        <v>0</v>
      </c>
      <c r="H22" s="106">
        <v>0</v>
      </c>
      <c r="I22" s="106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x14ac:dyDescent="0.25">
      <c r="A23" s="34" t="s">
        <v>176</v>
      </c>
      <c r="B23" s="122">
        <f t="shared" si="2"/>
        <v>3</v>
      </c>
      <c r="C23" s="122">
        <v>1</v>
      </c>
      <c r="D23" s="122">
        <v>1</v>
      </c>
      <c r="E23" s="122">
        <v>1</v>
      </c>
      <c r="F23" s="122">
        <v>3</v>
      </c>
      <c r="G23" s="122">
        <v>0</v>
      </c>
      <c r="H23" s="106">
        <v>0</v>
      </c>
      <c r="I23" s="106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x14ac:dyDescent="0.25">
      <c r="A24" s="34" t="s">
        <v>42</v>
      </c>
      <c r="B24" s="122">
        <f t="shared" si="2"/>
        <v>0</v>
      </c>
      <c r="C24" s="122">
        <v>0</v>
      </c>
      <c r="D24" s="122">
        <v>0</v>
      </c>
      <c r="E24" s="122">
        <v>0</v>
      </c>
      <c r="F24" s="122">
        <v>0</v>
      </c>
      <c r="G24" s="122">
        <v>0</v>
      </c>
      <c r="H24" s="106">
        <v>0</v>
      </c>
      <c r="I24" s="106"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x14ac:dyDescent="0.25">
      <c r="A25" s="34" t="s">
        <v>55</v>
      </c>
      <c r="B25" s="122">
        <f t="shared" si="2"/>
        <v>2</v>
      </c>
      <c r="C25" s="122">
        <v>1</v>
      </c>
      <c r="D25" s="122">
        <v>1</v>
      </c>
      <c r="E25" s="122">
        <v>0</v>
      </c>
      <c r="F25" s="122">
        <v>0</v>
      </c>
      <c r="G25" s="122">
        <v>1</v>
      </c>
      <c r="H25" s="106">
        <v>1</v>
      </c>
      <c r="I25" s="106"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x14ac:dyDescent="0.25">
      <c r="A26" s="66" t="s">
        <v>18</v>
      </c>
      <c r="B26" s="122">
        <f t="shared" si="2"/>
        <v>4</v>
      </c>
      <c r="C26" s="122">
        <v>0</v>
      </c>
      <c r="D26" s="122">
        <v>2</v>
      </c>
      <c r="E26" s="122">
        <v>2</v>
      </c>
      <c r="F26" s="122">
        <v>0</v>
      </c>
      <c r="G26" s="122">
        <v>0</v>
      </c>
      <c r="H26" s="106">
        <v>4</v>
      </c>
      <c r="I26" s="106"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x14ac:dyDescent="0.25">
      <c r="A27" s="34" t="s">
        <v>131</v>
      </c>
      <c r="B27" s="122">
        <f t="shared" si="2"/>
        <v>21</v>
      </c>
      <c r="C27" s="122">
        <v>14</v>
      </c>
      <c r="D27" s="122">
        <v>2</v>
      </c>
      <c r="E27" s="122">
        <v>5</v>
      </c>
      <c r="F27" s="122">
        <v>0</v>
      </c>
      <c r="G27" s="122">
        <v>1</v>
      </c>
      <c r="H27" s="106">
        <v>12</v>
      </c>
      <c r="I27" s="106">
        <v>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x14ac:dyDescent="0.25">
      <c r="A28" s="34" t="s">
        <v>19</v>
      </c>
      <c r="B28" s="122">
        <f t="shared" si="2"/>
        <v>11</v>
      </c>
      <c r="C28" s="122">
        <v>5</v>
      </c>
      <c r="D28" s="122">
        <v>4</v>
      </c>
      <c r="E28" s="122">
        <v>2</v>
      </c>
      <c r="F28" s="122">
        <v>0</v>
      </c>
      <c r="G28" s="122">
        <v>0</v>
      </c>
      <c r="H28" s="106">
        <v>6</v>
      </c>
      <c r="I28" s="106">
        <v>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x14ac:dyDescent="0.25">
      <c r="A29" s="34" t="s">
        <v>169</v>
      </c>
      <c r="B29" s="122">
        <f t="shared" si="2"/>
        <v>0</v>
      </c>
      <c r="C29" s="122">
        <v>0</v>
      </c>
      <c r="D29" s="122">
        <v>0</v>
      </c>
      <c r="E29" s="122">
        <v>0</v>
      </c>
      <c r="F29" s="122">
        <v>0</v>
      </c>
      <c r="G29" s="122">
        <v>0</v>
      </c>
      <c r="H29" s="106">
        <v>0</v>
      </c>
      <c r="I29" s="106"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x14ac:dyDescent="0.25">
      <c r="A30" s="34" t="s">
        <v>190</v>
      </c>
      <c r="B30" s="122">
        <f t="shared" si="2"/>
        <v>1</v>
      </c>
      <c r="C30" s="122">
        <v>0</v>
      </c>
      <c r="D30" s="122">
        <v>1</v>
      </c>
      <c r="E30" s="122">
        <v>0</v>
      </c>
      <c r="F30" s="122">
        <v>0</v>
      </c>
      <c r="G30" s="122">
        <v>0</v>
      </c>
      <c r="H30" s="106">
        <v>0</v>
      </c>
      <c r="I30" s="106">
        <v>1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x14ac:dyDescent="0.25">
      <c r="A31" s="34" t="s">
        <v>103</v>
      </c>
      <c r="B31" s="122">
        <f t="shared" si="2"/>
        <v>8</v>
      </c>
      <c r="C31" s="122">
        <v>5</v>
      </c>
      <c r="D31" s="122">
        <v>2</v>
      </c>
      <c r="E31" s="122">
        <v>1</v>
      </c>
      <c r="F31" s="122">
        <v>1</v>
      </c>
      <c r="G31" s="122">
        <v>0</v>
      </c>
      <c r="H31" s="106">
        <v>6</v>
      </c>
      <c r="I31" s="106">
        <v>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x14ac:dyDescent="0.25">
      <c r="A32" s="34" t="s">
        <v>233</v>
      </c>
      <c r="B32" s="122">
        <f t="shared" si="2"/>
        <v>3</v>
      </c>
      <c r="C32" s="122">
        <v>1</v>
      </c>
      <c r="D32" s="122">
        <v>2</v>
      </c>
      <c r="E32" s="122">
        <v>0</v>
      </c>
      <c r="F32" s="122">
        <v>0</v>
      </c>
      <c r="G32" s="122">
        <v>0</v>
      </c>
      <c r="H32" s="106">
        <v>2</v>
      </c>
      <c r="I32" s="106">
        <v>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x14ac:dyDescent="0.25">
      <c r="A33" s="34" t="s">
        <v>102</v>
      </c>
      <c r="B33" s="122">
        <f t="shared" si="2"/>
        <v>3</v>
      </c>
      <c r="C33" s="122">
        <v>3</v>
      </c>
      <c r="D33" s="122">
        <v>0</v>
      </c>
      <c r="E33" s="122">
        <v>0</v>
      </c>
      <c r="F33" s="122">
        <v>0</v>
      </c>
      <c r="G33" s="122">
        <v>1</v>
      </c>
      <c r="H33" s="106">
        <v>2</v>
      </c>
      <c r="I33" s="106">
        <v>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x14ac:dyDescent="0.25">
      <c r="A34" s="34" t="s">
        <v>43</v>
      </c>
      <c r="B34" s="122">
        <f t="shared" si="2"/>
        <v>55</v>
      </c>
      <c r="C34" s="122">
        <v>43</v>
      </c>
      <c r="D34" s="122">
        <v>7</v>
      </c>
      <c r="E34" s="122">
        <v>5</v>
      </c>
      <c r="F34" s="122">
        <v>2</v>
      </c>
      <c r="G34" s="122">
        <v>6</v>
      </c>
      <c r="H34" s="106">
        <v>30</v>
      </c>
      <c r="I34" s="106">
        <v>17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</row>
    <row r="35" spans="1:253" x14ac:dyDescent="0.25">
      <c r="A35" s="34" t="s">
        <v>71</v>
      </c>
      <c r="B35" s="122">
        <f t="shared" si="2"/>
        <v>0</v>
      </c>
      <c r="C35" s="122">
        <v>0</v>
      </c>
      <c r="D35" s="122">
        <v>0</v>
      </c>
      <c r="E35" s="122">
        <v>0</v>
      </c>
      <c r="F35" s="122">
        <v>0</v>
      </c>
      <c r="G35" s="122">
        <v>0</v>
      </c>
      <c r="H35" s="106">
        <v>0</v>
      </c>
      <c r="I35" s="106"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</row>
    <row r="36" spans="1:253" x14ac:dyDescent="0.25">
      <c r="A36" s="34" t="s">
        <v>160</v>
      </c>
      <c r="B36" s="122">
        <f t="shared" si="2"/>
        <v>0</v>
      </c>
      <c r="C36" s="122">
        <v>0</v>
      </c>
      <c r="D36" s="122">
        <v>0</v>
      </c>
      <c r="E36" s="122">
        <v>0</v>
      </c>
      <c r="F36" s="122">
        <v>0</v>
      </c>
      <c r="G36" s="122">
        <v>0</v>
      </c>
      <c r="H36" s="106">
        <v>0</v>
      </c>
      <c r="I36" s="106"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</row>
    <row r="37" spans="1:253" x14ac:dyDescent="0.25">
      <c r="A37" s="34" t="s">
        <v>185</v>
      </c>
      <c r="B37" s="122">
        <f t="shared" si="2"/>
        <v>1</v>
      </c>
      <c r="C37" s="122">
        <v>1</v>
      </c>
      <c r="D37" s="122">
        <v>0</v>
      </c>
      <c r="E37" s="122">
        <v>0</v>
      </c>
      <c r="F37" s="122">
        <v>0</v>
      </c>
      <c r="G37" s="122">
        <v>0</v>
      </c>
      <c r="H37" s="106">
        <v>0</v>
      </c>
      <c r="I37" s="106">
        <v>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</row>
    <row r="38" spans="1:253" x14ac:dyDescent="0.25">
      <c r="A38" s="34" t="s">
        <v>20</v>
      </c>
      <c r="B38" s="122">
        <f t="shared" si="2"/>
        <v>5</v>
      </c>
      <c r="C38" s="122">
        <v>5</v>
      </c>
      <c r="D38" s="122">
        <v>0</v>
      </c>
      <c r="E38" s="122">
        <v>0</v>
      </c>
      <c r="F38" s="122">
        <v>0</v>
      </c>
      <c r="G38" s="122">
        <v>0</v>
      </c>
      <c r="H38" s="106">
        <v>2</v>
      </c>
      <c r="I38" s="106">
        <v>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x14ac:dyDescent="0.25">
      <c r="A39" s="34" t="s">
        <v>155</v>
      </c>
      <c r="B39" s="122">
        <f t="shared" si="2"/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v>0</v>
      </c>
      <c r="H39" s="106">
        <v>0</v>
      </c>
      <c r="I39" s="106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</row>
    <row r="40" spans="1:253" x14ac:dyDescent="0.25">
      <c r="A40" s="34" t="s">
        <v>258</v>
      </c>
      <c r="B40" s="122">
        <f t="shared" si="2"/>
        <v>1</v>
      </c>
      <c r="C40" s="122">
        <v>0</v>
      </c>
      <c r="D40" s="122">
        <v>1</v>
      </c>
      <c r="E40" s="122">
        <v>0</v>
      </c>
      <c r="F40" s="122">
        <v>0</v>
      </c>
      <c r="G40" s="122">
        <v>0</v>
      </c>
      <c r="H40" s="106">
        <v>1</v>
      </c>
      <c r="I40" s="106">
        <v>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x14ac:dyDescent="0.25">
      <c r="A41" s="34" t="s">
        <v>21</v>
      </c>
      <c r="B41" s="122">
        <f t="shared" si="2"/>
        <v>3</v>
      </c>
      <c r="C41" s="122">
        <v>2</v>
      </c>
      <c r="D41" s="122">
        <v>0</v>
      </c>
      <c r="E41" s="122">
        <v>1</v>
      </c>
      <c r="F41" s="122">
        <v>0</v>
      </c>
      <c r="G41" s="122">
        <v>1</v>
      </c>
      <c r="H41" s="106">
        <v>2</v>
      </c>
      <c r="I41" s="106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x14ac:dyDescent="0.25">
      <c r="A42" s="34" t="s">
        <v>174</v>
      </c>
      <c r="B42" s="122">
        <f t="shared" si="2"/>
        <v>0</v>
      </c>
      <c r="C42" s="122">
        <v>0</v>
      </c>
      <c r="D42" s="122">
        <v>0</v>
      </c>
      <c r="E42" s="122">
        <v>0</v>
      </c>
      <c r="F42" s="122">
        <v>0</v>
      </c>
      <c r="G42" s="122">
        <v>0</v>
      </c>
      <c r="H42" s="106">
        <v>0</v>
      </c>
      <c r="I42" s="106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x14ac:dyDescent="0.25">
      <c r="A43" s="34" t="s">
        <v>57</v>
      </c>
      <c r="B43" s="122">
        <f t="shared" si="2"/>
        <v>2</v>
      </c>
      <c r="C43" s="122">
        <v>2</v>
      </c>
      <c r="D43" s="122">
        <v>0</v>
      </c>
      <c r="E43" s="122">
        <v>0</v>
      </c>
      <c r="F43" s="122">
        <v>0</v>
      </c>
      <c r="G43" s="122">
        <v>0</v>
      </c>
      <c r="H43" s="106">
        <v>2</v>
      </c>
      <c r="I43" s="106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x14ac:dyDescent="0.25">
      <c r="A44" s="34" t="s">
        <v>22</v>
      </c>
      <c r="B44" s="122">
        <f t="shared" si="2"/>
        <v>15</v>
      </c>
      <c r="C44" s="122">
        <v>7</v>
      </c>
      <c r="D44" s="122">
        <v>7</v>
      </c>
      <c r="E44" s="122">
        <v>1</v>
      </c>
      <c r="F44" s="122">
        <v>0</v>
      </c>
      <c r="G44" s="122">
        <v>0</v>
      </c>
      <c r="H44" s="106">
        <v>14</v>
      </c>
      <c r="I44" s="106">
        <v>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x14ac:dyDescent="0.25">
      <c r="A45" s="67" t="s">
        <v>231</v>
      </c>
      <c r="B45" s="122">
        <f t="shared" si="2"/>
        <v>4</v>
      </c>
      <c r="C45" s="122">
        <v>1</v>
      </c>
      <c r="D45" s="122">
        <v>2</v>
      </c>
      <c r="E45" s="122">
        <v>1</v>
      </c>
      <c r="F45" s="122">
        <v>2</v>
      </c>
      <c r="G45" s="122">
        <v>2</v>
      </c>
      <c r="H45" s="106">
        <v>0</v>
      </c>
      <c r="I45" s="106">
        <v>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x14ac:dyDescent="0.25">
      <c r="A46" s="34" t="s">
        <v>53</v>
      </c>
      <c r="B46" s="122">
        <f t="shared" si="2"/>
        <v>6</v>
      </c>
      <c r="C46" s="122">
        <v>3</v>
      </c>
      <c r="D46" s="122">
        <v>1</v>
      </c>
      <c r="E46" s="122">
        <v>2</v>
      </c>
      <c r="F46" s="122">
        <v>2</v>
      </c>
      <c r="G46" s="122">
        <v>0</v>
      </c>
      <c r="H46" s="106">
        <v>2</v>
      </c>
      <c r="I46" s="106">
        <v>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x14ac:dyDescent="0.25">
      <c r="A47" s="34" t="s">
        <v>224</v>
      </c>
      <c r="B47" s="122">
        <f t="shared" si="2"/>
        <v>2</v>
      </c>
      <c r="C47" s="122">
        <v>0</v>
      </c>
      <c r="D47" s="122">
        <v>1</v>
      </c>
      <c r="E47" s="122">
        <v>1</v>
      </c>
      <c r="F47" s="122">
        <v>0</v>
      </c>
      <c r="G47" s="122">
        <v>0</v>
      </c>
      <c r="H47" s="106">
        <v>2</v>
      </c>
      <c r="I47" s="106"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x14ac:dyDescent="0.25">
      <c r="A48" s="34" t="s">
        <v>69</v>
      </c>
      <c r="B48" s="122">
        <f t="shared" si="2"/>
        <v>4</v>
      </c>
      <c r="C48" s="122">
        <v>3</v>
      </c>
      <c r="D48" s="122">
        <v>1</v>
      </c>
      <c r="E48" s="122">
        <v>0</v>
      </c>
      <c r="F48" s="122">
        <v>2</v>
      </c>
      <c r="G48" s="122">
        <v>0</v>
      </c>
      <c r="H48" s="106">
        <v>2</v>
      </c>
      <c r="I48" s="106"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x14ac:dyDescent="0.25">
      <c r="A49" s="34" t="s">
        <v>156</v>
      </c>
      <c r="B49" s="122">
        <f t="shared" si="2"/>
        <v>0</v>
      </c>
      <c r="C49" s="122">
        <v>0</v>
      </c>
      <c r="D49" s="122">
        <v>0</v>
      </c>
      <c r="E49" s="122">
        <v>0</v>
      </c>
      <c r="F49" s="122">
        <v>0</v>
      </c>
      <c r="G49" s="122">
        <v>0</v>
      </c>
      <c r="H49" s="106">
        <v>0</v>
      </c>
      <c r="I49" s="106">
        <v>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x14ac:dyDescent="0.25">
      <c r="A50" s="34" t="s">
        <v>171</v>
      </c>
      <c r="B50" s="122">
        <f t="shared" si="2"/>
        <v>2</v>
      </c>
      <c r="C50" s="122">
        <v>1</v>
      </c>
      <c r="D50" s="122">
        <v>0</v>
      </c>
      <c r="E50" s="122">
        <v>1</v>
      </c>
      <c r="F50" s="122">
        <v>1</v>
      </c>
      <c r="G50" s="122">
        <v>1</v>
      </c>
      <c r="H50" s="106">
        <v>0</v>
      </c>
      <c r="I50" s="106"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x14ac:dyDescent="0.25">
      <c r="A51" s="34" t="s">
        <v>25</v>
      </c>
      <c r="B51" s="122">
        <f t="shared" si="2"/>
        <v>5</v>
      </c>
      <c r="C51" s="122">
        <v>2</v>
      </c>
      <c r="D51" s="122">
        <v>0</v>
      </c>
      <c r="E51" s="122">
        <v>3</v>
      </c>
      <c r="F51" s="122">
        <v>1</v>
      </c>
      <c r="G51" s="122">
        <v>1</v>
      </c>
      <c r="H51" s="106">
        <v>3</v>
      </c>
      <c r="I51" s="106">
        <v>0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x14ac:dyDescent="0.25">
      <c r="A52" s="34" t="s">
        <v>23</v>
      </c>
      <c r="B52" s="122">
        <f t="shared" si="2"/>
        <v>0</v>
      </c>
      <c r="C52" s="122">
        <v>0</v>
      </c>
      <c r="D52" s="122">
        <v>0</v>
      </c>
      <c r="E52" s="122">
        <v>0</v>
      </c>
      <c r="F52" s="122">
        <v>0</v>
      </c>
      <c r="G52" s="122">
        <v>0</v>
      </c>
      <c r="H52" s="106">
        <v>0</v>
      </c>
      <c r="I52" s="106">
        <v>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x14ac:dyDescent="0.25">
      <c r="A53" s="34" t="s">
        <v>51</v>
      </c>
      <c r="B53" s="122">
        <f t="shared" si="2"/>
        <v>12</v>
      </c>
      <c r="C53" s="122">
        <v>4</v>
      </c>
      <c r="D53" s="122">
        <v>5</v>
      </c>
      <c r="E53" s="122">
        <v>3</v>
      </c>
      <c r="F53" s="122">
        <v>0</v>
      </c>
      <c r="G53" s="122">
        <v>2</v>
      </c>
      <c r="H53" s="106">
        <v>10</v>
      </c>
      <c r="I53" s="106">
        <v>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</row>
    <row r="54" spans="1:253" x14ac:dyDescent="0.25">
      <c r="A54" s="34" t="s">
        <v>177</v>
      </c>
      <c r="B54" s="122">
        <f t="shared" si="2"/>
        <v>3</v>
      </c>
      <c r="C54" s="122">
        <v>2</v>
      </c>
      <c r="D54" s="122">
        <v>1</v>
      </c>
      <c r="E54" s="122">
        <v>0</v>
      </c>
      <c r="F54" s="122">
        <v>0</v>
      </c>
      <c r="G54" s="122">
        <v>0</v>
      </c>
      <c r="H54" s="106">
        <v>3</v>
      </c>
      <c r="I54" s="106">
        <v>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</row>
    <row r="55" spans="1:253" x14ac:dyDescent="0.25">
      <c r="A55" s="34" t="s">
        <v>157</v>
      </c>
      <c r="B55" s="122">
        <f t="shared" si="2"/>
        <v>26</v>
      </c>
      <c r="C55" s="122">
        <v>14</v>
      </c>
      <c r="D55" s="122">
        <v>7</v>
      </c>
      <c r="E55" s="122">
        <v>5</v>
      </c>
      <c r="F55" s="122">
        <v>3</v>
      </c>
      <c r="G55" s="122">
        <v>4</v>
      </c>
      <c r="H55" s="106">
        <v>17</v>
      </c>
      <c r="I55" s="106">
        <v>2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</row>
    <row r="56" spans="1:253" x14ac:dyDescent="0.25">
      <c r="A56" s="34" t="s">
        <v>158</v>
      </c>
      <c r="B56" s="122">
        <f t="shared" si="2"/>
        <v>5</v>
      </c>
      <c r="C56" s="122">
        <v>1</v>
      </c>
      <c r="D56" s="122">
        <v>3</v>
      </c>
      <c r="E56" s="122">
        <v>1</v>
      </c>
      <c r="F56" s="122">
        <v>4</v>
      </c>
      <c r="G56" s="122">
        <v>1</v>
      </c>
      <c r="H56" s="106">
        <v>0</v>
      </c>
      <c r="I56" s="106">
        <v>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</row>
    <row r="57" spans="1:253" x14ac:dyDescent="0.25">
      <c r="A57" s="34" t="s">
        <v>159</v>
      </c>
      <c r="B57" s="122">
        <f t="shared" si="2"/>
        <v>4</v>
      </c>
      <c r="C57" s="122">
        <v>2</v>
      </c>
      <c r="D57" s="122">
        <v>0</v>
      </c>
      <c r="E57" s="122">
        <v>2</v>
      </c>
      <c r="F57" s="122">
        <v>0</v>
      </c>
      <c r="G57" s="122">
        <v>1</v>
      </c>
      <c r="H57" s="106">
        <v>3</v>
      </c>
      <c r="I57" s="106">
        <v>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x14ac:dyDescent="0.25">
      <c r="A58" s="34" t="s">
        <v>24</v>
      </c>
      <c r="B58" s="122">
        <f t="shared" si="2"/>
        <v>12</v>
      </c>
      <c r="C58" s="122">
        <v>7</v>
      </c>
      <c r="D58" s="122">
        <v>5</v>
      </c>
      <c r="E58" s="122">
        <v>0</v>
      </c>
      <c r="F58" s="122">
        <v>4</v>
      </c>
      <c r="G58" s="122">
        <v>4</v>
      </c>
      <c r="H58" s="106">
        <v>3</v>
      </c>
      <c r="I58" s="106">
        <v>1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</row>
    <row r="59" spans="1:253" x14ac:dyDescent="0.25">
      <c r="A59" s="67" t="s">
        <v>232</v>
      </c>
      <c r="B59" s="122">
        <f t="shared" si="2"/>
        <v>3</v>
      </c>
      <c r="C59" s="122">
        <v>2</v>
      </c>
      <c r="D59" s="122">
        <v>0</v>
      </c>
      <c r="E59" s="122">
        <v>1</v>
      </c>
      <c r="F59" s="122">
        <v>0</v>
      </c>
      <c r="G59" s="122">
        <v>0</v>
      </c>
      <c r="H59" s="106">
        <v>2</v>
      </c>
      <c r="I59" s="106">
        <v>1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x14ac:dyDescent="0.25">
      <c r="A60" s="34" t="s">
        <v>168</v>
      </c>
      <c r="B60" s="122">
        <f t="shared" si="2"/>
        <v>0</v>
      </c>
      <c r="C60" s="122">
        <v>0</v>
      </c>
      <c r="D60" s="122">
        <v>0</v>
      </c>
      <c r="E60" s="122">
        <v>0</v>
      </c>
      <c r="F60" s="122">
        <v>0</v>
      </c>
      <c r="G60" s="122">
        <v>0</v>
      </c>
      <c r="H60" s="106">
        <v>0</v>
      </c>
      <c r="I60" s="106">
        <v>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x14ac:dyDescent="0.25">
      <c r="A61" s="34" t="s">
        <v>173</v>
      </c>
      <c r="B61" s="122">
        <f t="shared" si="2"/>
        <v>5</v>
      </c>
      <c r="C61" s="122">
        <v>2</v>
      </c>
      <c r="D61" s="122">
        <v>3</v>
      </c>
      <c r="E61" s="122">
        <v>0</v>
      </c>
      <c r="F61" s="122">
        <v>2</v>
      </c>
      <c r="G61" s="122">
        <v>0</v>
      </c>
      <c r="H61" s="106">
        <v>3</v>
      </c>
      <c r="I61" s="106">
        <v>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x14ac:dyDescent="0.25">
      <c r="A62" s="34" t="s">
        <v>181</v>
      </c>
      <c r="B62" s="122">
        <f t="shared" si="2"/>
        <v>4</v>
      </c>
      <c r="C62" s="122">
        <v>2</v>
      </c>
      <c r="D62" s="122">
        <v>1</v>
      </c>
      <c r="E62" s="122">
        <v>1</v>
      </c>
      <c r="F62" s="122">
        <v>3</v>
      </c>
      <c r="G62" s="122">
        <v>0</v>
      </c>
      <c r="H62" s="106">
        <v>1</v>
      </c>
      <c r="I62" s="106">
        <v>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x14ac:dyDescent="0.25">
      <c r="A63" s="34" t="s">
        <v>182</v>
      </c>
      <c r="B63" s="122">
        <f t="shared" si="2"/>
        <v>3</v>
      </c>
      <c r="C63" s="122">
        <v>1</v>
      </c>
      <c r="D63" s="122">
        <v>2</v>
      </c>
      <c r="E63" s="122">
        <v>0</v>
      </c>
      <c r="F63" s="122">
        <v>0</v>
      </c>
      <c r="G63" s="122">
        <v>3</v>
      </c>
      <c r="H63" s="106">
        <v>0</v>
      </c>
      <c r="I63" s="106">
        <v>0</v>
      </c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x14ac:dyDescent="0.25">
      <c r="A64" s="34" t="s">
        <v>170</v>
      </c>
      <c r="B64" s="122">
        <f t="shared" si="2"/>
        <v>1</v>
      </c>
      <c r="C64" s="122">
        <v>1</v>
      </c>
      <c r="D64" s="122">
        <v>0</v>
      </c>
      <c r="E64" s="122">
        <v>0</v>
      </c>
      <c r="F64" s="122">
        <v>0</v>
      </c>
      <c r="G64" s="122">
        <v>0</v>
      </c>
      <c r="H64" s="106">
        <v>1</v>
      </c>
      <c r="I64" s="106">
        <v>0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x14ac:dyDescent="0.25">
      <c r="A65" s="34" t="s">
        <v>54</v>
      </c>
      <c r="B65" s="122">
        <f t="shared" si="2"/>
        <v>2</v>
      </c>
      <c r="C65" s="122">
        <v>1</v>
      </c>
      <c r="D65" s="122">
        <v>0</v>
      </c>
      <c r="E65" s="122">
        <v>1</v>
      </c>
      <c r="F65" s="122">
        <v>0</v>
      </c>
      <c r="G65" s="122">
        <v>0</v>
      </c>
      <c r="H65" s="106">
        <v>1</v>
      </c>
      <c r="I65" s="106">
        <v>1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x14ac:dyDescent="0.25">
      <c r="A66" s="34" t="s">
        <v>189</v>
      </c>
      <c r="B66" s="122">
        <f t="shared" si="2"/>
        <v>9</v>
      </c>
      <c r="C66" s="122">
        <v>3</v>
      </c>
      <c r="D66" s="122">
        <v>4</v>
      </c>
      <c r="E66" s="122">
        <v>2</v>
      </c>
      <c r="F66" s="122">
        <v>0</v>
      </c>
      <c r="G66" s="122">
        <v>3</v>
      </c>
      <c r="H66" s="106">
        <v>4</v>
      </c>
      <c r="I66" s="106">
        <v>2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x14ac:dyDescent="0.25">
      <c r="A67" s="34" t="s">
        <v>186</v>
      </c>
      <c r="B67" s="122">
        <f t="shared" si="2"/>
        <v>1</v>
      </c>
      <c r="C67" s="122">
        <v>1</v>
      </c>
      <c r="D67" s="122">
        <v>0</v>
      </c>
      <c r="E67" s="122">
        <v>0</v>
      </c>
      <c r="F67" s="122">
        <v>0</v>
      </c>
      <c r="G67" s="122">
        <v>0</v>
      </c>
      <c r="H67" s="106">
        <v>0</v>
      </c>
      <c r="I67" s="106">
        <v>1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x14ac:dyDescent="0.25">
      <c r="A68" s="34" t="s">
        <v>172</v>
      </c>
      <c r="B68" s="122">
        <f t="shared" si="2"/>
        <v>2</v>
      </c>
      <c r="C68" s="122">
        <v>1</v>
      </c>
      <c r="D68" s="122">
        <v>0</v>
      </c>
      <c r="E68" s="122">
        <v>1</v>
      </c>
      <c r="F68" s="122">
        <v>0</v>
      </c>
      <c r="G68" s="122">
        <v>0</v>
      </c>
      <c r="H68" s="106">
        <v>0</v>
      </c>
      <c r="I68" s="106">
        <v>2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x14ac:dyDescent="0.25">
      <c r="A69" s="34" t="s">
        <v>162</v>
      </c>
      <c r="B69" s="122">
        <f t="shared" si="2"/>
        <v>0</v>
      </c>
      <c r="C69" s="122">
        <v>0</v>
      </c>
      <c r="D69" s="122">
        <v>0</v>
      </c>
      <c r="E69" s="122">
        <v>0</v>
      </c>
      <c r="F69" s="122">
        <v>0</v>
      </c>
      <c r="G69" s="122">
        <v>0</v>
      </c>
      <c r="H69" s="106">
        <v>0</v>
      </c>
      <c r="I69" s="106">
        <v>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x14ac:dyDescent="0.25">
      <c r="A70" s="34" t="s">
        <v>187</v>
      </c>
      <c r="B70" s="122">
        <f t="shared" si="2"/>
        <v>1</v>
      </c>
      <c r="C70" s="122">
        <v>0</v>
      </c>
      <c r="D70" s="122">
        <v>1</v>
      </c>
      <c r="E70" s="122">
        <v>0</v>
      </c>
      <c r="F70" s="122">
        <v>0</v>
      </c>
      <c r="G70" s="122">
        <v>0</v>
      </c>
      <c r="H70" s="106">
        <v>1</v>
      </c>
      <c r="I70" s="106">
        <v>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x14ac:dyDescent="0.25">
      <c r="A71" s="34" t="s">
        <v>58</v>
      </c>
      <c r="B71" s="122">
        <f t="shared" si="2"/>
        <v>53</v>
      </c>
      <c r="C71" s="122">
        <v>21</v>
      </c>
      <c r="D71" s="122">
        <v>22</v>
      </c>
      <c r="E71" s="122">
        <v>10</v>
      </c>
      <c r="F71" s="122">
        <v>2</v>
      </c>
      <c r="G71" s="122">
        <v>10</v>
      </c>
      <c r="H71" s="106">
        <v>28</v>
      </c>
      <c r="I71" s="106">
        <v>13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x14ac:dyDescent="0.25">
      <c r="A72" s="34" t="s">
        <v>178</v>
      </c>
      <c r="B72" s="122">
        <f t="shared" si="2"/>
        <v>2</v>
      </c>
      <c r="C72" s="122">
        <v>2</v>
      </c>
      <c r="D72" s="122">
        <v>0</v>
      </c>
      <c r="E72" s="122">
        <v>0</v>
      </c>
      <c r="F72" s="122">
        <v>0</v>
      </c>
      <c r="G72" s="122">
        <v>1</v>
      </c>
      <c r="H72" s="106">
        <v>1</v>
      </c>
      <c r="I72" s="106">
        <v>0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</row>
    <row r="73" spans="1:253" x14ac:dyDescent="0.25">
      <c r="A73" s="34" t="s">
        <v>259</v>
      </c>
      <c r="B73" s="122">
        <f t="shared" si="2"/>
        <v>3</v>
      </c>
      <c r="C73" s="122">
        <v>2</v>
      </c>
      <c r="D73" s="122">
        <v>1</v>
      </c>
      <c r="E73" s="122">
        <v>0</v>
      </c>
      <c r="F73" s="122">
        <v>0</v>
      </c>
      <c r="G73" s="122">
        <v>1</v>
      </c>
      <c r="H73" s="106">
        <v>1</v>
      </c>
      <c r="I73" s="106">
        <v>1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</row>
    <row r="74" spans="1:253" x14ac:dyDescent="0.25">
      <c r="A74" s="34" t="s">
        <v>60</v>
      </c>
      <c r="B74" s="122">
        <f t="shared" si="2"/>
        <v>2</v>
      </c>
      <c r="C74" s="122">
        <v>0</v>
      </c>
      <c r="D74" s="122">
        <v>1</v>
      </c>
      <c r="E74" s="122">
        <v>1</v>
      </c>
      <c r="F74" s="122">
        <v>1</v>
      </c>
      <c r="G74" s="122">
        <v>0</v>
      </c>
      <c r="H74" s="106">
        <v>0</v>
      </c>
      <c r="I74" s="106">
        <v>1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</row>
    <row r="75" spans="1:253" x14ac:dyDescent="0.25">
      <c r="A75" s="34" t="s">
        <v>225</v>
      </c>
      <c r="B75" s="122">
        <f t="shared" si="2"/>
        <v>2</v>
      </c>
      <c r="C75" s="122">
        <v>0</v>
      </c>
      <c r="D75" s="122">
        <v>2</v>
      </c>
      <c r="E75" s="122">
        <v>0</v>
      </c>
      <c r="F75" s="122">
        <v>0</v>
      </c>
      <c r="G75" s="122">
        <v>0</v>
      </c>
      <c r="H75" s="106">
        <v>1</v>
      </c>
      <c r="I75" s="106">
        <v>1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</row>
    <row r="76" spans="1:253" x14ac:dyDescent="0.25">
      <c r="A76" s="34" t="s">
        <v>183</v>
      </c>
      <c r="B76" s="122">
        <f t="shared" si="2"/>
        <v>2</v>
      </c>
      <c r="C76" s="122">
        <v>1</v>
      </c>
      <c r="D76" s="122">
        <v>1</v>
      </c>
      <c r="E76" s="122">
        <v>0</v>
      </c>
      <c r="F76" s="122">
        <v>0</v>
      </c>
      <c r="G76" s="122">
        <v>2</v>
      </c>
      <c r="H76" s="106">
        <v>0</v>
      </c>
      <c r="I76" s="106">
        <v>0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x14ac:dyDescent="0.25">
      <c r="A77" s="34" t="s">
        <v>161</v>
      </c>
      <c r="B77" s="122">
        <f t="shared" si="2"/>
        <v>1</v>
      </c>
      <c r="C77" s="122">
        <v>1</v>
      </c>
      <c r="D77" s="122">
        <v>0</v>
      </c>
      <c r="E77" s="122">
        <v>0</v>
      </c>
      <c r="F77" s="122">
        <v>0</v>
      </c>
      <c r="G77" s="122">
        <v>0</v>
      </c>
      <c r="H77" s="106">
        <v>1</v>
      </c>
      <c r="I77" s="106">
        <v>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</row>
    <row r="78" spans="1:253" x14ac:dyDescent="0.25">
      <c r="A78" s="34" t="s">
        <v>192</v>
      </c>
      <c r="B78" s="122">
        <f t="shared" ref="B78:B81" si="3">SUM(C78:E78)</f>
        <v>2</v>
      </c>
      <c r="C78" s="122">
        <v>0</v>
      </c>
      <c r="D78" s="122">
        <v>1</v>
      </c>
      <c r="E78" s="122">
        <v>1</v>
      </c>
      <c r="F78" s="122">
        <v>0</v>
      </c>
      <c r="G78" s="122">
        <v>0</v>
      </c>
      <c r="H78" s="106">
        <v>2</v>
      </c>
      <c r="I78" s="106">
        <v>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x14ac:dyDescent="0.25">
      <c r="A79" s="34" t="s">
        <v>193</v>
      </c>
      <c r="B79" s="122">
        <f t="shared" si="3"/>
        <v>1</v>
      </c>
      <c r="C79" s="122">
        <v>1</v>
      </c>
      <c r="D79" s="122">
        <v>0</v>
      </c>
      <c r="E79" s="122">
        <v>0</v>
      </c>
      <c r="F79" s="122">
        <v>0</v>
      </c>
      <c r="G79" s="122">
        <v>0</v>
      </c>
      <c r="H79" s="106">
        <v>1</v>
      </c>
      <c r="I79" s="106">
        <v>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x14ac:dyDescent="0.25">
      <c r="A80" s="34" t="s">
        <v>84</v>
      </c>
      <c r="B80" s="122">
        <f t="shared" si="3"/>
        <v>5</v>
      </c>
      <c r="C80" s="122">
        <v>3</v>
      </c>
      <c r="D80" s="122">
        <v>1</v>
      </c>
      <c r="E80" s="122">
        <v>1</v>
      </c>
      <c r="F80" s="122">
        <v>0</v>
      </c>
      <c r="G80" s="122">
        <v>1</v>
      </c>
      <c r="H80" s="106">
        <v>4</v>
      </c>
      <c r="I80" s="106">
        <v>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x14ac:dyDescent="0.25">
      <c r="A81" s="34" t="s">
        <v>59</v>
      </c>
      <c r="B81" s="122">
        <f t="shared" si="3"/>
        <v>29</v>
      </c>
      <c r="C81" s="122">
        <v>10</v>
      </c>
      <c r="D81" s="122">
        <v>13</v>
      </c>
      <c r="E81" s="122">
        <v>6</v>
      </c>
      <c r="F81" s="122">
        <v>3</v>
      </c>
      <c r="G81" s="122">
        <v>7</v>
      </c>
      <c r="H81" s="106">
        <v>16</v>
      </c>
      <c r="I81" s="106">
        <v>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x14ac:dyDescent="0.25">
      <c r="A82" s="35"/>
      <c r="B82" s="68"/>
      <c r="C82" s="68"/>
      <c r="D82" s="68"/>
      <c r="E82" s="68"/>
      <c r="F82" s="68"/>
      <c r="G82" s="68"/>
      <c r="H82" s="68"/>
      <c r="I82" s="69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15.75" customHeight="1" x14ac:dyDescent="0.25">
      <c r="A83" s="137" t="s">
        <v>284</v>
      </c>
      <c r="B83" s="136"/>
      <c r="C83" s="136"/>
      <c r="D83" s="136"/>
      <c r="E83" s="136"/>
      <c r="F83" s="136"/>
      <c r="G83" s="136"/>
      <c r="H83" s="136"/>
      <c r="I83" s="13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x14ac:dyDescent="0.25">
      <c r="A84" s="18" t="s">
        <v>179</v>
      </c>
      <c r="C84" s="70"/>
      <c r="D84" s="70"/>
      <c r="E84" s="70"/>
      <c r="F84" s="70"/>
      <c r="G84" s="70"/>
      <c r="H84" s="7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x14ac:dyDescent="0.25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idden="1" x14ac:dyDescent="0.25"/>
  </sheetData>
  <mergeCells count="4">
    <mergeCell ref="A8:A9"/>
    <mergeCell ref="B8:B9"/>
    <mergeCell ref="C8:E8"/>
    <mergeCell ref="F8:I8"/>
  </mergeCells>
  <printOptions horizontalCentered="1" verticalCentered="1"/>
  <pageMargins left="0" right="0" top="0" bottom="0" header="0" footer="0"/>
  <pageSetup scale="45" orientation="portrait" horizontalDpi="4294967294" verticalDpi="4294967294" r:id="rId1"/>
  <ignoredErrors>
    <ignoredError sqref="B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c-10</vt:lpstr>
      <vt:lpstr>c-11</vt:lpstr>
      <vt:lpstr>'c-1'!Área_de_impresión</vt:lpstr>
      <vt:lpstr>'c-10'!Área_de_impresión</vt:lpstr>
      <vt:lpstr>'c-11'!Área_de_impresión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'c-8'!Área_de_impresión</vt:lpstr>
      <vt:lpstr>'c-9'!Área_de_impresión</vt:lpstr>
      <vt:lpstr>ÍNDICE!Área_de_impresión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msotomayor</cp:lastModifiedBy>
  <cp:lastPrinted>2018-04-18T17:16:29Z</cp:lastPrinted>
  <dcterms:created xsi:type="dcterms:W3CDTF">2014-03-07T20:03:54Z</dcterms:created>
  <dcterms:modified xsi:type="dcterms:W3CDTF">2018-04-18T17:17:28Z</dcterms:modified>
</cp:coreProperties>
</file>