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Anuarios\ANUARIO 2017\Pensiones Alimentarias\"/>
    </mc:Choice>
  </mc:AlternateContent>
  <xr:revisionPtr revIDLastSave="0" documentId="8_{D8627905-B570-42AA-AA73-B1F17BB10443}" xr6:coauthVersionLast="34" xr6:coauthVersionMax="34" xr10:uidLastSave="{00000000-0000-0000-0000-000000000000}"/>
  <bookViews>
    <workbookView xWindow="0" yWindow="0" windowWidth="20730" windowHeight="11760" xr2:uid="{00000000-000D-0000-FFFF-FFFF00000000}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</sheets>
  <externalReferences>
    <externalReference r:id="rId1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1" l="1"/>
  <c r="B117" i="11"/>
  <c r="B116" i="11"/>
  <c r="B115" i="11" s="1"/>
  <c r="N115" i="11"/>
  <c r="M115" i="11"/>
  <c r="L115" i="11"/>
  <c r="K115" i="11"/>
  <c r="J115" i="11"/>
  <c r="I115" i="11"/>
  <c r="H115" i="11"/>
  <c r="G115" i="11"/>
  <c r="F115" i="11"/>
  <c r="E115" i="11"/>
  <c r="D115" i="11"/>
  <c r="C115" i="11"/>
  <c r="B113" i="11"/>
  <c r="B112" i="11"/>
  <c r="B111" i="11"/>
  <c r="N110" i="11"/>
  <c r="M110" i="11"/>
  <c r="L110" i="11"/>
  <c r="K110" i="11"/>
  <c r="J110" i="11"/>
  <c r="I110" i="11"/>
  <c r="H110" i="11"/>
  <c r="G110" i="11"/>
  <c r="F110" i="11"/>
  <c r="E110" i="11"/>
  <c r="D110" i="11"/>
  <c r="C110" i="11"/>
  <c r="B108" i="11"/>
  <c r="B107" i="11"/>
  <c r="B106" i="11"/>
  <c r="B105" i="11"/>
  <c r="B104" i="11"/>
  <c r="N103" i="11"/>
  <c r="M103" i="11"/>
  <c r="L103" i="11"/>
  <c r="K103" i="11"/>
  <c r="J103" i="11"/>
  <c r="I103" i="11"/>
  <c r="H103" i="11"/>
  <c r="G103" i="11"/>
  <c r="F103" i="11"/>
  <c r="E103" i="11"/>
  <c r="D103" i="11"/>
  <c r="C103" i="11"/>
  <c r="B101" i="11"/>
  <c r="B99" i="11" s="1"/>
  <c r="B100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B97" i="11"/>
  <c r="B96" i="11"/>
  <c r="B95" i="11"/>
  <c r="B94" i="11"/>
  <c r="B93" i="11"/>
  <c r="B92" i="11"/>
  <c r="B91" i="11"/>
  <c r="B90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B87" i="11"/>
  <c r="B86" i="11"/>
  <c r="B85" i="11"/>
  <c r="B84" i="11"/>
  <c r="B83" i="11"/>
  <c r="B82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B79" i="11"/>
  <c r="B78" i="11"/>
  <c r="B77" i="11"/>
  <c r="B76" i="11"/>
  <c r="B75" i="11"/>
  <c r="B74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B71" i="11"/>
  <c r="B70" i="11"/>
  <c r="B69" i="11"/>
  <c r="B68" i="11"/>
  <c r="B67" i="11"/>
  <c r="B66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B63" i="11"/>
  <c r="B62" i="11"/>
  <c r="B61" i="11"/>
  <c r="B60" i="11"/>
  <c r="B59" i="11"/>
  <c r="B58" i="11"/>
  <c r="B57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B54" i="11"/>
  <c r="B53" i="11"/>
  <c r="B52" i="11"/>
  <c r="B51" i="11"/>
  <c r="B50" i="11"/>
  <c r="B49" i="11"/>
  <c r="B48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B45" i="11"/>
  <c r="B44" i="11"/>
  <c r="B43" i="11"/>
  <c r="B42" i="11"/>
  <c r="B40" i="11" s="1"/>
  <c r="B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38" i="11"/>
  <c r="B37" i="11"/>
  <c r="B36" i="11"/>
  <c r="B33" i="11" s="1"/>
  <c r="B35" i="11"/>
  <c r="B34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1" i="11"/>
  <c r="B30" i="11"/>
  <c r="B29" i="11"/>
  <c r="B28" i="11"/>
  <c r="B27" i="11"/>
  <c r="B24" i="11" s="1"/>
  <c r="B26" i="11"/>
  <c r="B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2" i="11"/>
  <c r="B21" i="11" s="1"/>
  <c r="N21" i="11"/>
  <c r="M21" i="11"/>
  <c r="L21" i="11"/>
  <c r="K21" i="11"/>
  <c r="J21" i="11"/>
  <c r="I21" i="11"/>
  <c r="H21" i="11"/>
  <c r="G21" i="11"/>
  <c r="F21" i="11"/>
  <c r="E21" i="11"/>
  <c r="D21" i="11"/>
  <c r="D11" i="11" s="1"/>
  <c r="C21" i="11"/>
  <c r="B19" i="11"/>
  <c r="B18" i="11"/>
  <c r="B17" i="11"/>
  <c r="B16" i="11"/>
  <c r="B15" i="11"/>
  <c r="B14" i="11"/>
  <c r="N13" i="11"/>
  <c r="M13" i="11"/>
  <c r="L13" i="11"/>
  <c r="K13" i="11"/>
  <c r="J13" i="11"/>
  <c r="I13" i="11"/>
  <c r="H13" i="11"/>
  <c r="H11" i="11" s="1"/>
  <c r="G13" i="11"/>
  <c r="F13" i="11"/>
  <c r="E13" i="11"/>
  <c r="D13" i="11"/>
  <c r="C13" i="11"/>
  <c r="L11" i="11"/>
  <c r="B118" i="10"/>
  <c r="B117" i="10"/>
  <c r="B116" i="10"/>
  <c r="I115" i="10"/>
  <c r="H115" i="10"/>
  <c r="G115" i="10"/>
  <c r="F115" i="10"/>
  <c r="E115" i="10"/>
  <c r="D115" i="10"/>
  <c r="C115" i="10"/>
  <c r="B113" i="10"/>
  <c r="B112" i="10"/>
  <c r="B111" i="10"/>
  <c r="I110" i="10"/>
  <c r="H110" i="10"/>
  <c r="G110" i="10"/>
  <c r="F110" i="10"/>
  <c r="E110" i="10"/>
  <c r="D110" i="10"/>
  <c r="C110" i="10"/>
  <c r="B110" i="10"/>
  <c r="B108" i="10"/>
  <c r="B107" i="10"/>
  <c r="B106" i="10"/>
  <c r="B105" i="10"/>
  <c r="B104" i="10"/>
  <c r="I103" i="10"/>
  <c r="H103" i="10"/>
  <c r="G103" i="10"/>
  <c r="F103" i="10"/>
  <c r="E103" i="10"/>
  <c r="D103" i="10"/>
  <c r="C103" i="10"/>
  <c r="B103" i="10"/>
  <c r="B101" i="10"/>
  <c r="B100" i="10"/>
  <c r="I99" i="10"/>
  <c r="H99" i="10"/>
  <c r="G99" i="10"/>
  <c r="F99" i="10"/>
  <c r="E99" i="10"/>
  <c r="D99" i="10"/>
  <c r="C99" i="10"/>
  <c r="B99" i="10"/>
  <c r="B97" i="10"/>
  <c r="B96" i="10"/>
  <c r="B95" i="10"/>
  <c r="B94" i="10"/>
  <c r="B93" i="10"/>
  <c r="B92" i="10"/>
  <c r="B89" i="10" s="1"/>
  <c r="B91" i="10"/>
  <c r="B90" i="10"/>
  <c r="I89" i="10"/>
  <c r="H89" i="10"/>
  <c r="G89" i="10"/>
  <c r="F89" i="10"/>
  <c r="E89" i="10"/>
  <c r="D89" i="10"/>
  <c r="C89" i="10"/>
  <c r="B87" i="10"/>
  <c r="B86" i="10"/>
  <c r="B85" i="10"/>
  <c r="B81" i="10" s="1"/>
  <c r="B84" i="10"/>
  <c r="B83" i="10"/>
  <c r="B82" i="10"/>
  <c r="I81" i="10"/>
  <c r="H81" i="10"/>
  <c r="G81" i="10"/>
  <c r="F81" i="10"/>
  <c r="E81" i="10"/>
  <c r="D81" i="10"/>
  <c r="C81" i="10"/>
  <c r="B79" i="10"/>
  <c r="B78" i="10"/>
  <c r="B77" i="10"/>
  <c r="B76" i="10"/>
  <c r="B75" i="10"/>
  <c r="B74" i="10"/>
  <c r="I73" i="10"/>
  <c r="H73" i="10"/>
  <c r="G73" i="10"/>
  <c r="F73" i="10"/>
  <c r="E73" i="10"/>
  <c r="D73" i="10"/>
  <c r="C73" i="10"/>
  <c r="B71" i="10"/>
  <c r="B70" i="10"/>
  <c r="B69" i="10"/>
  <c r="B68" i="10"/>
  <c r="B65" i="10" s="1"/>
  <c r="B67" i="10"/>
  <c r="B66" i="10"/>
  <c r="I65" i="10"/>
  <c r="H65" i="10"/>
  <c r="G65" i="10"/>
  <c r="F65" i="10"/>
  <c r="E65" i="10"/>
  <c r="D65" i="10"/>
  <c r="C65" i="10"/>
  <c r="B64" i="10"/>
  <c r="B63" i="10"/>
  <c r="B62" i="10"/>
  <c r="B61" i="10"/>
  <c r="B60" i="10"/>
  <c r="B59" i="10"/>
  <c r="B58" i="10"/>
  <c r="B57" i="10"/>
  <c r="I56" i="10"/>
  <c r="H56" i="10"/>
  <c r="G56" i="10"/>
  <c r="F56" i="10"/>
  <c r="E56" i="10"/>
  <c r="D56" i="10"/>
  <c r="C56" i="10"/>
  <c r="B54" i="10"/>
  <c r="B53" i="10"/>
  <c r="B52" i="10"/>
  <c r="B51" i="10"/>
  <c r="B50" i="10"/>
  <c r="B49" i="10"/>
  <c r="B48" i="10"/>
  <c r="I47" i="10"/>
  <c r="H47" i="10"/>
  <c r="G47" i="10"/>
  <c r="F47" i="10"/>
  <c r="E47" i="10"/>
  <c r="D47" i="10"/>
  <c r="C47" i="10"/>
  <c r="B45" i="10"/>
  <c r="B44" i="10"/>
  <c r="B43" i="10"/>
  <c r="B42" i="10"/>
  <c r="B41" i="10"/>
  <c r="I40" i="10"/>
  <c r="H40" i="10"/>
  <c r="G40" i="10"/>
  <c r="F40" i="10"/>
  <c r="E40" i="10"/>
  <c r="D40" i="10"/>
  <c r="C40" i="10"/>
  <c r="B40" i="10"/>
  <c r="B38" i="10"/>
  <c r="B37" i="10"/>
  <c r="B36" i="10"/>
  <c r="B35" i="10"/>
  <c r="B33" i="10" s="1"/>
  <c r="B34" i="10"/>
  <c r="I33" i="10"/>
  <c r="H33" i="10"/>
  <c r="G33" i="10"/>
  <c r="F33" i="10"/>
  <c r="E33" i="10"/>
  <c r="D33" i="10"/>
  <c r="C33" i="10"/>
  <c r="B31" i="10"/>
  <c r="B30" i="10"/>
  <c r="B29" i="10"/>
  <c r="B28" i="10"/>
  <c r="B24" i="10" s="1"/>
  <c r="B27" i="10"/>
  <c r="B26" i="10"/>
  <c r="B25" i="10"/>
  <c r="I24" i="10"/>
  <c r="H24" i="10"/>
  <c r="G24" i="10"/>
  <c r="F24" i="10"/>
  <c r="E24" i="10"/>
  <c r="D24" i="10"/>
  <c r="C24" i="10"/>
  <c r="B22" i="10"/>
  <c r="I21" i="10"/>
  <c r="H21" i="10"/>
  <c r="G21" i="10"/>
  <c r="F21" i="10"/>
  <c r="E21" i="10"/>
  <c r="D21" i="10"/>
  <c r="C21" i="10"/>
  <c r="B21" i="10"/>
  <c r="B19" i="10"/>
  <c r="B18" i="10"/>
  <c r="B17" i="10"/>
  <c r="B16" i="10"/>
  <c r="B15" i="10"/>
  <c r="B14" i="10"/>
  <c r="I13" i="10"/>
  <c r="I11" i="10" s="1"/>
  <c r="H13" i="10"/>
  <c r="G13" i="10"/>
  <c r="F13" i="10"/>
  <c r="E13" i="10"/>
  <c r="D13" i="10"/>
  <c r="C13" i="10"/>
  <c r="E11" i="10" l="1"/>
  <c r="C11" i="10"/>
  <c r="G11" i="10"/>
  <c r="F11" i="10"/>
  <c r="B73" i="10"/>
  <c r="C11" i="11"/>
  <c r="G11" i="11"/>
  <c r="K11" i="11"/>
  <c r="B13" i="11"/>
  <c r="F11" i="11"/>
  <c r="J11" i="11"/>
  <c r="N11" i="11"/>
  <c r="E11" i="11"/>
  <c r="I11" i="11"/>
  <c r="M11" i="11"/>
  <c r="B89" i="11"/>
  <c r="B13" i="10"/>
  <c r="D11" i="10"/>
  <c r="H11" i="10"/>
  <c r="B56" i="10"/>
  <c r="B11" i="10" s="1"/>
  <c r="B81" i="11"/>
  <c r="B110" i="11"/>
  <c r="B47" i="10"/>
  <c r="B115" i="10"/>
  <c r="B73" i="11"/>
  <c r="B103" i="11"/>
  <c r="B118" i="9"/>
  <c r="B117" i="9"/>
  <c r="B116" i="9"/>
  <c r="B113" i="9"/>
  <c r="B112" i="9"/>
  <c r="B111" i="9"/>
  <c r="B108" i="9"/>
  <c r="B107" i="9"/>
  <c r="B106" i="9"/>
  <c r="B105" i="9"/>
  <c r="B104" i="9"/>
  <c r="B101" i="9"/>
  <c r="B97" i="9"/>
  <c r="B96" i="9"/>
  <c r="B95" i="9"/>
  <c r="B94" i="9"/>
  <c r="B93" i="9"/>
  <c r="B92" i="9"/>
  <c r="B91" i="9"/>
  <c r="B90" i="9"/>
  <c r="B87" i="9"/>
  <c r="B86" i="9"/>
  <c r="B85" i="9"/>
  <c r="B84" i="9"/>
  <c r="B83" i="9"/>
  <c r="B79" i="9"/>
  <c r="B78" i="9"/>
  <c r="B77" i="9"/>
  <c r="B76" i="9"/>
  <c r="B75" i="9"/>
  <c r="B74" i="9"/>
  <c r="B71" i="9"/>
  <c r="B70" i="9"/>
  <c r="B69" i="9"/>
  <c r="B68" i="9"/>
  <c r="B67" i="9"/>
  <c r="B63" i="9"/>
  <c r="B62" i="9"/>
  <c r="B61" i="9"/>
  <c r="B60" i="9"/>
  <c r="B59" i="9"/>
  <c r="B58" i="9"/>
  <c r="R11" i="9"/>
  <c r="L11" i="9"/>
  <c r="H11" i="9"/>
  <c r="D11" i="9"/>
  <c r="P11" i="9"/>
  <c r="J11" i="9"/>
  <c r="B54" i="9"/>
  <c r="B53" i="9"/>
  <c r="B52" i="9"/>
  <c r="B51" i="9"/>
  <c r="B50" i="9"/>
  <c r="B49" i="9"/>
  <c r="B45" i="9"/>
  <c r="B44" i="9"/>
  <c r="B43" i="9"/>
  <c r="B42" i="9"/>
  <c r="B41" i="9"/>
  <c r="B38" i="9"/>
  <c r="B37" i="9"/>
  <c r="B36" i="9"/>
  <c r="B35" i="9"/>
  <c r="B34" i="9"/>
  <c r="B31" i="9"/>
  <c r="B30" i="9"/>
  <c r="B29" i="9"/>
  <c r="B28" i="9"/>
  <c r="B27" i="9"/>
  <c r="B26" i="9"/>
  <c r="F11" i="9"/>
  <c r="B25" i="9"/>
  <c r="B22" i="9"/>
  <c r="B21" i="9" s="1"/>
  <c r="B19" i="9"/>
  <c r="B18" i="9"/>
  <c r="B17" i="9"/>
  <c r="B16" i="9"/>
  <c r="B15" i="9"/>
  <c r="T11" i="9"/>
  <c r="Q11" i="9"/>
  <c r="N11" i="9"/>
  <c r="K11" i="9"/>
  <c r="G11" i="9"/>
  <c r="B14" i="9"/>
  <c r="S11" i="9"/>
  <c r="M11" i="9"/>
  <c r="E11" i="9"/>
  <c r="U11" i="8"/>
  <c r="Q11" i="8"/>
  <c r="K11" i="8"/>
  <c r="G11" i="8"/>
  <c r="N11" i="8"/>
  <c r="T11" i="8"/>
  <c r="P11" i="8"/>
  <c r="J11" i="8"/>
  <c r="F11" i="8"/>
  <c r="D11" i="8"/>
  <c r="V11" i="8"/>
  <c r="R11" i="8"/>
  <c r="O11" i="8"/>
  <c r="L11" i="8"/>
  <c r="H11" i="8"/>
  <c r="E11" i="8"/>
  <c r="B118" i="8"/>
  <c r="B117" i="8"/>
  <c r="B116" i="8"/>
  <c r="B113" i="8"/>
  <c r="B112" i="8"/>
  <c r="B111" i="8"/>
  <c r="B110" i="8" s="1"/>
  <c r="B108" i="8"/>
  <c r="B107" i="8"/>
  <c r="B106" i="8"/>
  <c r="B105" i="8"/>
  <c r="B104" i="8"/>
  <c r="B101" i="8"/>
  <c r="B97" i="8"/>
  <c r="B96" i="8"/>
  <c r="B95" i="8"/>
  <c r="B94" i="8"/>
  <c r="B93" i="8"/>
  <c r="B92" i="8"/>
  <c r="B91" i="8"/>
  <c r="B90" i="8"/>
  <c r="B87" i="8"/>
  <c r="B86" i="8"/>
  <c r="B85" i="8"/>
  <c r="B84" i="8"/>
  <c r="B83" i="8"/>
  <c r="B79" i="8"/>
  <c r="B78" i="8"/>
  <c r="B77" i="8"/>
  <c r="B76" i="8"/>
  <c r="B75" i="8"/>
  <c r="B74" i="8"/>
  <c r="B71" i="8"/>
  <c r="B70" i="8"/>
  <c r="B69" i="8"/>
  <c r="B68" i="8"/>
  <c r="B67" i="8"/>
  <c r="B63" i="8"/>
  <c r="B62" i="8"/>
  <c r="B61" i="8"/>
  <c r="B60" i="8"/>
  <c r="B59" i="8"/>
  <c r="B58" i="8"/>
  <c r="B54" i="8"/>
  <c r="B53" i="8"/>
  <c r="B52" i="8"/>
  <c r="B51" i="8"/>
  <c r="B50" i="8"/>
  <c r="B49" i="8"/>
  <c r="B45" i="8"/>
  <c r="B44" i="8"/>
  <c r="B43" i="8"/>
  <c r="B42" i="8"/>
  <c r="B38" i="8"/>
  <c r="B37" i="8"/>
  <c r="B36" i="8"/>
  <c r="B35" i="8"/>
  <c r="B31" i="8"/>
  <c r="B30" i="8"/>
  <c r="B29" i="8"/>
  <c r="B28" i="8"/>
  <c r="B27" i="8"/>
  <c r="B26" i="8"/>
  <c r="B25" i="8"/>
  <c r="B19" i="8"/>
  <c r="B18" i="8"/>
  <c r="B17" i="8"/>
  <c r="B16" i="8"/>
  <c r="B15" i="8"/>
  <c r="B14" i="8"/>
  <c r="F117" i="7"/>
  <c r="F116" i="7"/>
  <c r="F115" i="7"/>
  <c r="F112" i="7"/>
  <c r="F111" i="7"/>
  <c r="F110" i="7"/>
  <c r="F107" i="7"/>
  <c r="F106" i="7"/>
  <c r="F105" i="7"/>
  <c r="F104" i="7"/>
  <c r="F100" i="7"/>
  <c r="F99" i="7"/>
  <c r="F96" i="7"/>
  <c r="F95" i="7"/>
  <c r="F94" i="7"/>
  <c r="F93" i="7"/>
  <c r="F92" i="7"/>
  <c r="F91" i="7"/>
  <c r="F90" i="7"/>
  <c r="F86" i="7"/>
  <c r="F85" i="7"/>
  <c r="F84" i="7"/>
  <c r="F83" i="7"/>
  <c r="F82" i="7"/>
  <c r="F81" i="7"/>
  <c r="F78" i="7"/>
  <c r="F77" i="7"/>
  <c r="F76" i="7"/>
  <c r="F75" i="7"/>
  <c r="F74" i="7"/>
  <c r="F73" i="7"/>
  <c r="F70" i="7"/>
  <c r="F69" i="7"/>
  <c r="F68" i="7"/>
  <c r="F67" i="7"/>
  <c r="F66" i="7"/>
  <c r="F65" i="7"/>
  <c r="F62" i="7"/>
  <c r="F61" i="7"/>
  <c r="F60" i="7"/>
  <c r="F59" i="7"/>
  <c r="F58" i="7"/>
  <c r="F57" i="7"/>
  <c r="F56" i="7"/>
  <c r="F53" i="7"/>
  <c r="F52" i="7"/>
  <c r="F51" i="7"/>
  <c r="F50" i="7"/>
  <c r="F49" i="7"/>
  <c r="F48" i="7"/>
  <c r="F47" i="7"/>
  <c r="F44" i="7"/>
  <c r="F43" i="7"/>
  <c r="F42" i="7"/>
  <c r="F41" i="7"/>
  <c r="F40" i="7"/>
  <c r="F37" i="7"/>
  <c r="F36" i="7"/>
  <c r="F35" i="7"/>
  <c r="F34" i="7"/>
  <c r="F33" i="7"/>
  <c r="F30" i="7"/>
  <c r="F29" i="7"/>
  <c r="F28" i="7"/>
  <c r="F27" i="7"/>
  <c r="F26" i="7"/>
  <c r="F25" i="7"/>
  <c r="F24" i="7"/>
  <c r="F21" i="7"/>
  <c r="F20" i="7" s="1"/>
  <c r="F18" i="7"/>
  <c r="F17" i="7"/>
  <c r="F16" i="7"/>
  <c r="F15" i="7"/>
  <c r="F14" i="7"/>
  <c r="D10" i="7"/>
  <c r="F13" i="7"/>
  <c r="W11" i="6"/>
  <c r="B118" i="6"/>
  <c r="B117" i="6"/>
  <c r="B113" i="6"/>
  <c r="B112" i="6"/>
  <c r="B108" i="6"/>
  <c r="B107" i="6"/>
  <c r="B106" i="6"/>
  <c r="B105" i="6"/>
  <c r="B101" i="6"/>
  <c r="B100" i="6"/>
  <c r="B97" i="6"/>
  <c r="B96" i="6"/>
  <c r="B95" i="6"/>
  <c r="B94" i="6"/>
  <c r="B93" i="6"/>
  <c r="B92" i="6"/>
  <c r="B91" i="6"/>
  <c r="B87" i="6"/>
  <c r="B86" i="6"/>
  <c r="B85" i="6"/>
  <c r="B84" i="6"/>
  <c r="B83" i="6"/>
  <c r="B82" i="6"/>
  <c r="B79" i="6"/>
  <c r="B78" i="6"/>
  <c r="B77" i="6"/>
  <c r="B76" i="6"/>
  <c r="B75" i="6"/>
  <c r="B71" i="6"/>
  <c r="B70" i="6"/>
  <c r="B69" i="6"/>
  <c r="B68" i="6"/>
  <c r="B67" i="6"/>
  <c r="B66" i="6"/>
  <c r="K11" i="6"/>
  <c r="B63" i="6"/>
  <c r="B62" i="6"/>
  <c r="B61" i="6"/>
  <c r="B60" i="6"/>
  <c r="B59" i="6"/>
  <c r="B58" i="6"/>
  <c r="B57" i="6"/>
  <c r="B54" i="6"/>
  <c r="B53" i="6"/>
  <c r="B52" i="6"/>
  <c r="B51" i="6"/>
  <c r="B50" i="6"/>
  <c r="B49" i="6"/>
  <c r="B48" i="6"/>
  <c r="B45" i="6"/>
  <c r="B44" i="6"/>
  <c r="B43" i="6"/>
  <c r="B42" i="6"/>
  <c r="B41" i="6"/>
  <c r="O11" i="6"/>
  <c r="B38" i="6"/>
  <c r="B37" i="6"/>
  <c r="B36" i="6"/>
  <c r="B35" i="6"/>
  <c r="B34" i="6"/>
  <c r="B31" i="6"/>
  <c r="B30" i="6"/>
  <c r="B29" i="6"/>
  <c r="B28" i="6"/>
  <c r="B27" i="6"/>
  <c r="B26" i="6"/>
  <c r="B25" i="6"/>
  <c r="B22" i="6"/>
  <c r="B21" i="6" s="1"/>
  <c r="S11" i="6"/>
  <c r="B19" i="6"/>
  <c r="B18" i="6"/>
  <c r="B17" i="6"/>
  <c r="B16" i="6"/>
  <c r="B15" i="6"/>
  <c r="V11" i="6"/>
  <c r="R11" i="6"/>
  <c r="N11" i="6"/>
  <c r="J11" i="6"/>
  <c r="F11" i="6"/>
  <c r="Q11" i="6"/>
  <c r="I11" i="6"/>
  <c r="E11" i="6"/>
  <c r="G11" i="6"/>
  <c r="B103" i="5"/>
  <c r="B100" i="5"/>
  <c r="B93" i="5"/>
  <c r="B91" i="5"/>
  <c r="B90" i="5"/>
  <c r="B82" i="5"/>
  <c r="B76" i="5"/>
  <c r="B72" i="5"/>
  <c r="B64" i="5"/>
  <c r="B63" i="5"/>
  <c r="B62" i="5"/>
  <c r="I59" i="5"/>
  <c r="E59" i="5"/>
  <c r="B52" i="5"/>
  <c r="H50" i="5"/>
  <c r="D50" i="5"/>
  <c r="B44" i="5"/>
  <c r="B43" i="5"/>
  <c r="B42" i="5"/>
  <c r="B38" i="5"/>
  <c r="I31" i="5"/>
  <c r="B28" i="5"/>
  <c r="M101" i="4"/>
  <c r="L101" i="4"/>
  <c r="K101" i="4"/>
  <c r="J101" i="4"/>
  <c r="M100" i="4"/>
  <c r="L100" i="4"/>
  <c r="K100" i="4"/>
  <c r="J100" i="4"/>
  <c r="M99" i="4"/>
  <c r="L99" i="4"/>
  <c r="K99" i="4"/>
  <c r="J99" i="4"/>
  <c r="M98" i="4"/>
  <c r="L98" i="4"/>
  <c r="K98" i="4"/>
  <c r="J98" i="4"/>
  <c r="H98" i="4"/>
  <c r="M97" i="4"/>
  <c r="L97" i="4"/>
  <c r="K97" i="4"/>
  <c r="J97" i="4"/>
  <c r="M96" i="4"/>
  <c r="L96" i="4"/>
  <c r="K96" i="4"/>
  <c r="J96" i="4"/>
  <c r="D95" i="4"/>
  <c r="K65" i="4"/>
  <c r="F65" i="4"/>
  <c r="M65" i="4"/>
  <c r="I65" i="4"/>
  <c r="E57" i="4"/>
  <c r="L57" i="4"/>
  <c r="G57" i="4"/>
  <c r="H54" i="4"/>
  <c r="L48" i="4"/>
  <c r="J48" i="4"/>
  <c r="K48" i="4"/>
  <c r="H45" i="4"/>
  <c r="H43" i="4"/>
  <c r="H41" i="4"/>
  <c r="H39" i="4"/>
  <c r="H37" i="4"/>
  <c r="H35" i="4"/>
  <c r="D29" i="4"/>
  <c r="H27" i="4"/>
  <c r="H25" i="4"/>
  <c r="H23" i="4"/>
  <c r="K12" i="4"/>
  <c r="C12" i="4"/>
  <c r="B119" i="3"/>
  <c r="B118" i="3"/>
  <c r="B117" i="3"/>
  <c r="I116" i="3"/>
  <c r="H116" i="3"/>
  <c r="G116" i="3"/>
  <c r="F116" i="3"/>
  <c r="E116" i="3"/>
  <c r="D116" i="3"/>
  <c r="C116" i="3"/>
  <c r="B114" i="3"/>
  <c r="B113" i="3"/>
  <c r="B112" i="3"/>
  <c r="I111" i="3"/>
  <c r="H111" i="3"/>
  <c r="G111" i="3"/>
  <c r="F111" i="3"/>
  <c r="E111" i="3"/>
  <c r="D111" i="3"/>
  <c r="C111" i="3"/>
  <c r="B109" i="3"/>
  <c r="B108" i="3"/>
  <c r="B107" i="3"/>
  <c r="B106" i="3"/>
  <c r="B105" i="3"/>
  <c r="I104" i="3"/>
  <c r="H104" i="3"/>
  <c r="G104" i="3"/>
  <c r="F104" i="3"/>
  <c r="E104" i="3"/>
  <c r="D104" i="3"/>
  <c r="C104" i="3"/>
  <c r="B102" i="3"/>
  <c r="B101" i="3"/>
  <c r="I100" i="3"/>
  <c r="H100" i="3"/>
  <c r="G100" i="3"/>
  <c r="F100" i="3"/>
  <c r="E100" i="3"/>
  <c r="D100" i="3"/>
  <c r="C100" i="3"/>
  <c r="B98" i="3"/>
  <c r="B97" i="3"/>
  <c r="B96" i="3"/>
  <c r="B95" i="3"/>
  <c r="B94" i="3"/>
  <c r="B93" i="3"/>
  <c r="B92" i="3"/>
  <c r="B91" i="3"/>
  <c r="I90" i="3"/>
  <c r="H90" i="3"/>
  <c r="G90" i="3"/>
  <c r="F90" i="3"/>
  <c r="E90" i="3"/>
  <c r="D90" i="3"/>
  <c r="C90" i="3"/>
  <c r="B88" i="3"/>
  <c r="B87" i="3"/>
  <c r="B86" i="3"/>
  <c r="B85" i="3"/>
  <c r="B84" i="3"/>
  <c r="B83" i="3"/>
  <c r="I82" i="3"/>
  <c r="H82" i="3"/>
  <c r="G82" i="3"/>
  <c r="F82" i="3"/>
  <c r="E82" i="3"/>
  <c r="D82" i="3"/>
  <c r="C82" i="3"/>
  <c r="B80" i="3"/>
  <c r="B79" i="3"/>
  <c r="B78" i="3"/>
  <c r="B77" i="3"/>
  <c r="B76" i="3"/>
  <c r="B75" i="3"/>
  <c r="I74" i="3"/>
  <c r="H74" i="3"/>
  <c r="G74" i="3"/>
  <c r="F74" i="3"/>
  <c r="E74" i="3"/>
  <c r="D74" i="3"/>
  <c r="C74" i="3"/>
  <c r="B72" i="3"/>
  <c r="B71" i="3"/>
  <c r="B70" i="3"/>
  <c r="B69" i="3"/>
  <c r="B68" i="3"/>
  <c r="B67" i="3"/>
  <c r="I66" i="3"/>
  <c r="H66" i="3"/>
  <c r="G66" i="3"/>
  <c r="F66" i="3"/>
  <c r="E66" i="3"/>
  <c r="D66" i="3"/>
  <c r="C66" i="3"/>
  <c r="B64" i="3"/>
  <c r="B63" i="3"/>
  <c r="B62" i="3"/>
  <c r="B61" i="3"/>
  <c r="B60" i="3"/>
  <c r="B59" i="3"/>
  <c r="B58" i="3"/>
  <c r="I57" i="3"/>
  <c r="H57" i="3"/>
  <c r="G57" i="3"/>
  <c r="F57" i="3"/>
  <c r="E57" i="3"/>
  <c r="D57" i="3"/>
  <c r="C57" i="3"/>
  <c r="B55" i="3"/>
  <c r="B54" i="3"/>
  <c r="B53" i="3"/>
  <c r="B52" i="3"/>
  <c r="B51" i="3"/>
  <c r="B50" i="3"/>
  <c r="B49" i="3"/>
  <c r="I48" i="3"/>
  <c r="H48" i="3"/>
  <c r="G48" i="3"/>
  <c r="F48" i="3"/>
  <c r="E48" i="3"/>
  <c r="D48" i="3"/>
  <c r="C48" i="3"/>
  <c r="B46" i="3"/>
  <c r="B45" i="3"/>
  <c r="B44" i="3"/>
  <c r="B43" i="3"/>
  <c r="B42" i="3"/>
  <c r="I41" i="3"/>
  <c r="H41" i="3"/>
  <c r="G41" i="3"/>
  <c r="F41" i="3"/>
  <c r="E41" i="3"/>
  <c r="D41" i="3"/>
  <c r="C41" i="3"/>
  <c r="B39" i="3"/>
  <c r="B38" i="3"/>
  <c r="B37" i="3"/>
  <c r="B36" i="3"/>
  <c r="B35" i="3"/>
  <c r="I34" i="3"/>
  <c r="H34" i="3"/>
  <c r="G34" i="3"/>
  <c r="F34" i="3"/>
  <c r="E34" i="3"/>
  <c r="D34" i="3"/>
  <c r="C34" i="3"/>
  <c r="B32" i="3"/>
  <c r="B31" i="3"/>
  <c r="B30" i="3"/>
  <c r="B29" i="3"/>
  <c r="B28" i="3"/>
  <c r="B27" i="3"/>
  <c r="B26" i="3"/>
  <c r="I25" i="3"/>
  <c r="H25" i="3"/>
  <c r="G25" i="3"/>
  <c r="F25" i="3"/>
  <c r="E25" i="3"/>
  <c r="D25" i="3"/>
  <c r="C25" i="3"/>
  <c r="B23" i="3"/>
  <c r="I22" i="3"/>
  <c r="H22" i="3"/>
  <c r="G22" i="3"/>
  <c r="F22" i="3"/>
  <c r="E22" i="3"/>
  <c r="D22" i="3"/>
  <c r="C22" i="3"/>
  <c r="B22" i="3"/>
  <c r="B20" i="3"/>
  <c r="B19" i="3"/>
  <c r="B18" i="3"/>
  <c r="B17" i="3"/>
  <c r="B16" i="3"/>
  <c r="B15" i="3"/>
  <c r="I14" i="3"/>
  <c r="H14" i="3"/>
  <c r="G14" i="3"/>
  <c r="F14" i="3"/>
  <c r="E14" i="3"/>
  <c r="D14" i="3"/>
  <c r="C14" i="3"/>
  <c r="C12" i="3" l="1"/>
  <c r="G12" i="3"/>
  <c r="B14" i="3"/>
  <c r="E12" i="3"/>
  <c r="I12" i="3"/>
  <c r="B34" i="3"/>
  <c r="B48" i="3"/>
  <c r="B66" i="3"/>
  <c r="B111" i="3"/>
  <c r="F109" i="7"/>
  <c r="B11" i="11"/>
  <c r="F12" i="3"/>
  <c r="B116" i="3"/>
  <c r="B81" i="6"/>
  <c r="B82" i="3"/>
  <c r="B100" i="3"/>
  <c r="L95" i="4"/>
  <c r="B24" i="6"/>
  <c r="B41" i="3"/>
  <c r="B74" i="3"/>
  <c r="D12" i="3"/>
  <c r="H12" i="3"/>
  <c r="B25" i="3"/>
  <c r="B57" i="3"/>
  <c r="B90" i="3"/>
  <c r="B104" i="3"/>
  <c r="B99" i="6"/>
  <c r="B89" i="9"/>
  <c r="B13" i="9"/>
  <c r="B24" i="9"/>
  <c r="B33" i="9"/>
  <c r="B103" i="9"/>
  <c r="B115" i="9"/>
  <c r="B40" i="9"/>
  <c r="B110" i="9"/>
  <c r="B73" i="9"/>
  <c r="I11" i="9"/>
  <c r="O11" i="9"/>
  <c r="B66" i="9"/>
  <c r="B65" i="9" s="1"/>
  <c r="B57" i="9"/>
  <c r="B56" i="9" s="1"/>
  <c r="B82" i="9"/>
  <c r="B81" i="9" s="1"/>
  <c r="B100" i="9"/>
  <c r="B99" i="9" s="1"/>
  <c r="B48" i="9"/>
  <c r="B47" i="9" s="1"/>
  <c r="B24" i="8"/>
  <c r="B73" i="8"/>
  <c r="B103" i="8"/>
  <c r="B115" i="8"/>
  <c r="B89" i="8"/>
  <c r="B13" i="8"/>
  <c r="M11" i="8"/>
  <c r="S11" i="8"/>
  <c r="W11" i="8"/>
  <c r="I11" i="8"/>
  <c r="B22" i="8"/>
  <c r="B21" i="8" s="1"/>
  <c r="B57" i="8"/>
  <c r="B56" i="8" s="1"/>
  <c r="B100" i="8"/>
  <c r="B99" i="8" s="1"/>
  <c r="B48" i="8"/>
  <c r="B47" i="8" s="1"/>
  <c r="B66" i="8"/>
  <c r="B65" i="8" s="1"/>
  <c r="B82" i="8"/>
  <c r="B81" i="8" s="1"/>
  <c r="C11" i="8"/>
  <c r="B34" i="8"/>
  <c r="B33" i="8" s="1"/>
  <c r="B41" i="8"/>
  <c r="B40" i="8" s="1"/>
  <c r="F12" i="7"/>
  <c r="F23" i="7"/>
  <c r="F39" i="7"/>
  <c r="F55" i="7"/>
  <c r="F98" i="7"/>
  <c r="F46" i="7"/>
  <c r="F72" i="7"/>
  <c r="F114" i="7"/>
  <c r="F32" i="7"/>
  <c r="F64" i="7"/>
  <c r="F80" i="7"/>
  <c r="B10" i="7"/>
  <c r="C10" i="7"/>
  <c r="E10" i="7"/>
  <c r="F89" i="7"/>
  <c r="F88" i="7" s="1"/>
  <c r="F103" i="7"/>
  <c r="F102" i="7" s="1"/>
  <c r="B40" i="6"/>
  <c r="B56" i="6"/>
  <c r="B65" i="6"/>
  <c r="B47" i="6"/>
  <c r="B33" i="6"/>
  <c r="D11" i="6"/>
  <c r="T11" i="6"/>
  <c r="M11" i="6"/>
  <c r="U11" i="6"/>
  <c r="H11" i="6"/>
  <c r="P11" i="6"/>
  <c r="B14" i="6"/>
  <c r="B13" i="6" s="1"/>
  <c r="B74" i="6"/>
  <c r="B73" i="6" s="1"/>
  <c r="B116" i="6"/>
  <c r="B115" i="6" s="1"/>
  <c r="B90" i="6"/>
  <c r="B89" i="6" s="1"/>
  <c r="L11" i="6"/>
  <c r="B111" i="6"/>
  <c r="B110" i="6" s="1"/>
  <c r="B104" i="6"/>
  <c r="B103" i="6" s="1"/>
  <c r="E31" i="5"/>
  <c r="B46" i="5"/>
  <c r="C81" i="5"/>
  <c r="G81" i="5"/>
  <c r="B94" i="5"/>
  <c r="I97" i="5"/>
  <c r="B24" i="5"/>
  <c r="B27" i="5"/>
  <c r="B34" i="5"/>
  <c r="B37" i="5"/>
  <c r="B56" i="5"/>
  <c r="C67" i="5"/>
  <c r="G67" i="5"/>
  <c r="B73" i="5"/>
  <c r="B74" i="5"/>
  <c r="B86" i="5"/>
  <c r="D14" i="5"/>
  <c r="H14" i="5"/>
  <c r="B54" i="5"/>
  <c r="F81" i="5"/>
  <c r="B84" i="5"/>
  <c r="H81" i="5"/>
  <c r="E97" i="5"/>
  <c r="B15" i="5"/>
  <c r="G14" i="5"/>
  <c r="E14" i="5"/>
  <c r="I14" i="5"/>
  <c r="B19" i="5"/>
  <c r="B23" i="5"/>
  <c r="B29" i="5"/>
  <c r="F31" i="5"/>
  <c r="C31" i="5"/>
  <c r="G31" i="5"/>
  <c r="B40" i="5"/>
  <c r="B47" i="5"/>
  <c r="B57" i="5"/>
  <c r="B60" i="5"/>
  <c r="H59" i="5"/>
  <c r="B68" i="5"/>
  <c r="F67" i="5"/>
  <c r="B69" i="5"/>
  <c r="B70" i="5"/>
  <c r="H67" i="5"/>
  <c r="B77" i="5"/>
  <c r="B79" i="5"/>
  <c r="B89" i="5"/>
  <c r="C97" i="5"/>
  <c r="G97" i="5"/>
  <c r="F59" i="5"/>
  <c r="F14" i="5"/>
  <c r="B17" i="5"/>
  <c r="B18" i="5"/>
  <c r="B20" i="5"/>
  <c r="B21" i="5"/>
  <c r="B22" i="5"/>
  <c r="B32" i="5"/>
  <c r="H31" i="5"/>
  <c r="B39" i="5"/>
  <c r="B41" i="5"/>
  <c r="B48" i="5"/>
  <c r="B51" i="5"/>
  <c r="G50" i="5"/>
  <c r="C59" i="5"/>
  <c r="G59" i="5"/>
  <c r="E67" i="5"/>
  <c r="I67" i="5"/>
  <c r="B71" i="5"/>
  <c r="B78" i="5"/>
  <c r="B87" i="5"/>
  <c r="B88" i="5"/>
  <c r="B95" i="5"/>
  <c r="B98" i="5"/>
  <c r="H97" i="5"/>
  <c r="F50" i="5"/>
  <c r="B25" i="5"/>
  <c r="B26" i="5"/>
  <c r="B35" i="5"/>
  <c r="B36" i="5"/>
  <c r="B45" i="5"/>
  <c r="B53" i="5"/>
  <c r="I50" i="5"/>
  <c r="B55" i="5"/>
  <c r="B65" i="5"/>
  <c r="B75" i="5"/>
  <c r="E81" i="5"/>
  <c r="I81" i="5"/>
  <c r="B85" i="5"/>
  <c r="B92" i="5"/>
  <c r="F97" i="5"/>
  <c r="B101" i="5"/>
  <c r="B102" i="5"/>
  <c r="B16" i="5"/>
  <c r="C14" i="5"/>
  <c r="D31" i="5"/>
  <c r="B33" i="5"/>
  <c r="C50" i="5"/>
  <c r="D59" i="5"/>
  <c r="B61" i="5"/>
  <c r="D97" i="5"/>
  <c r="B99" i="5"/>
  <c r="E50" i="5"/>
  <c r="D67" i="5"/>
  <c r="D81" i="5"/>
  <c r="B83" i="5"/>
  <c r="H16" i="4"/>
  <c r="D48" i="4"/>
  <c r="H55" i="4"/>
  <c r="G65" i="4"/>
  <c r="H99" i="4"/>
  <c r="H14" i="4"/>
  <c r="H24" i="4"/>
  <c r="G12" i="4"/>
  <c r="G29" i="4"/>
  <c r="H34" i="4"/>
  <c r="H38" i="4"/>
  <c r="H42" i="4"/>
  <c r="I48" i="4"/>
  <c r="M48" i="4"/>
  <c r="D57" i="4"/>
  <c r="L65" i="4"/>
  <c r="J65" i="4"/>
  <c r="J79" i="4"/>
  <c r="K95" i="4"/>
  <c r="I95" i="4"/>
  <c r="M95" i="4"/>
  <c r="H20" i="4"/>
  <c r="H53" i="4"/>
  <c r="E79" i="4"/>
  <c r="F95" i="4"/>
  <c r="H101" i="4"/>
  <c r="F12" i="4"/>
  <c r="H17" i="4"/>
  <c r="H19" i="4"/>
  <c r="H21" i="4"/>
  <c r="H26" i="4"/>
  <c r="H32" i="4"/>
  <c r="H36" i="4"/>
  <c r="L29" i="4"/>
  <c r="E48" i="4"/>
  <c r="H52" i="4"/>
  <c r="G48" i="4"/>
  <c r="I57" i="4"/>
  <c r="M57" i="4"/>
  <c r="D65" i="4"/>
  <c r="F79" i="4"/>
  <c r="E95" i="4"/>
  <c r="H100" i="4"/>
  <c r="C29" i="4"/>
  <c r="H30" i="4"/>
  <c r="H97" i="4"/>
  <c r="B95" i="4"/>
  <c r="C95" i="4"/>
  <c r="H96" i="4"/>
  <c r="G95" i="4"/>
  <c r="H46" i="4"/>
  <c r="H51" i="4"/>
  <c r="C57" i="4"/>
  <c r="H18" i="4"/>
  <c r="I29" i="4"/>
  <c r="M29" i="4"/>
  <c r="C65" i="4"/>
  <c r="B79" i="4"/>
  <c r="I12" i="4"/>
  <c r="M12" i="4"/>
  <c r="D12" i="4"/>
  <c r="H15" i="4"/>
  <c r="L12" i="4"/>
  <c r="H22" i="4"/>
  <c r="J29" i="4"/>
  <c r="E29" i="4"/>
  <c r="H44" i="4"/>
  <c r="C48" i="4"/>
  <c r="B48" i="4"/>
  <c r="H49" i="4"/>
  <c r="F48" i="4"/>
  <c r="H50" i="4"/>
  <c r="J57" i="4"/>
  <c r="E65" i="4"/>
  <c r="K79" i="4"/>
  <c r="B12" i="4"/>
  <c r="H13" i="4"/>
  <c r="H33" i="4"/>
  <c r="H40" i="4"/>
  <c r="J12" i="4"/>
  <c r="E12" i="4"/>
  <c r="K29" i="4"/>
  <c r="H31" i="4"/>
  <c r="B29" i="4"/>
  <c r="F29" i="4"/>
  <c r="K57" i="4"/>
  <c r="B57" i="4"/>
  <c r="F57" i="4"/>
  <c r="B65" i="4"/>
  <c r="I79" i="4"/>
  <c r="M79" i="4"/>
  <c r="D79" i="4"/>
  <c r="L79" i="4"/>
  <c r="C79" i="4"/>
  <c r="G79" i="4"/>
  <c r="J95" i="4"/>
  <c r="B12" i="3" l="1"/>
  <c r="B11" i="9"/>
  <c r="C11" i="9"/>
  <c r="B11" i="8"/>
  <c r="F10" i="7"/>
  <c r="B11" i="6"/>
  <c r="C11" i="6"/>
  <c r="F12" i="5"/>
  <c r="H12" i="5"/>
  <c r="B59" i="5"/>
  <c r="E12" i="5"/>
  <c r="B81" i="5"/>
  <c r="B97" i="5"/>
  <c r="I12" i="5"/>
  <c r="D12" i="5"/>
  <c r="G12" i="5"/>
  <c r="B31" i="5"/>
  <c r="B50" i="5"/>
  <c r="B67" i="5"/>
  <c r="C12" i="5"/>
  <c r="B14" i="5"/>
  <c r="K10" i="4"/>
  <c r="G10" i="4"/>
  <c r="F10" i="4"/>
  <c r="E10" i="4"/>
  <c r="C10" i="4"/>
  <c r="D10" i="4"/>
  <c r="H65" i="4"/>
  <c r="B10" i="4"/>
  <c r="M10" i="4"/>
  <c r="H57" i="4"/>
  <c r="L10" i="4"/>
  <c r="I10" i="4"/>
  <c r="H95" i="4"/>
  <c r="H29" i="4"/>
  <c r="J10" i="4"/>
  <c r="H12" i="4"/>
  <c r="H48" i="4"/>
  <c r="H79" i="4"/>
  <c r="H118" i="2"/>
  <c r="H117" i="2"/>
  <c r="H116" i="2"/>
  <c r="H113" i="2"/>
  <c r="H112" i="2"/>
  <c r="H108" i="2"/>
  <c r="H107" i="2"/>
  <c r="H106" i="2"/>
  <c r="H105" i="2"/>
  <c r="H104" i="2"/>
  <c r="H101" i="2"/>
  <c r="H100" i="2"/>
  <c r="H99" i="2" s="1"/>
  <c r="H97" i="2"/>
  <c r="H96" i="2"/>
  <c r="H95" i="2"/>
  <c r="H94" i="2"/>
  <c r="H93" i="2"/>
  <c r="H92" i="2"/>
  <c r="H91" i="2"/>
  <c r="H90" i="2"/>
  <c r="H87" i="2"/>
  <c r="H86" i="2"/>
  <c r="H85" i="2"/>
  <c r="H84" i="2"/>
  <c r="H83" i="2"/>
  <c r="H82" i="2"/>
  <c r="H79" i="2"/>
  <c r="H78" i="2"/>
  <c r="H77" i="2"/>
  <c r="H76" i="2"/>
  <c r="H75" i="2"/>
  <c r="H74" i="2"/>
  <c r="H71" i="2"/>
  <c r="H70" i="2"/>
  <c r="H69" i="2"/>
  <c r="H68" i="2"/>
  <c r="H67" i="2"/>
  <c r="H66" i="2"/>
  <c r="H63" i="2"/>
  <c r="H62" i="2"/>
  <c r="H61" i="2"/>
  <c r="H60" i="2"/>
  <c r="H59" i="2"/>
  <c r="H58" i="2"/>
  <c r="H57" i="2"/>
  <c r="H54" i="2"/>
  <c r="H53" i="2"/>
  <c r="H52" i="2"/>
  <c r="H51" i="2"/>
  <c r="H50" i="2"/>
  <c r="H49" i="2"/>
  <c r="H48" i="2"/>
  <c r="H45" i="2"/>
  <c r="H44" i="2"/>
  <c r="H43" i="2"/>
  <c r="H42" i="2"/>
  <c r="H41" i="2"/>
  <c r="H38" i="2"/>
  <c r="H37" i="2"/>
  <c r="H36" i="2"/>
  <c r="H35" i="2"/>
  <c r="H34" i="2"/>
  <c r="H31" i="2"/>
  <c r="H30" i="2"/>
  <c r="H29" i="2"/>
  <c r="H28" i="2"/>
  <c r="H27" i="2"/>
  <c r="H26" i="2"/>
  <c r="K11" i="2"/>
  <c r="H25" i="2"/>
  <c r="L11" i="2"/>
  <c r="H22" i="2"/>
  <c r="H21" i="2" s="1"/>
  <c r="M11" i="2"/>
  <c r="H19" i="2"/>
  <c r="H18" i="2"/>
  <c r="H17" i="2"/>
  <c r="H16" i="2"/>
  <c r="H15" i="2"/>
  <c r="I11" i="2"/>
  <c r="E11" i="2"/>
  <c r="H14" i="2"/>
  <c r="J11" i="2"/>
  <c r="H73" i="2" l="1"/>
  <c r="B12" i="5"/>
  <c r="H10" i="4"/>
  <c r="H33" i="2"/>
  <c r="H65" i="2"/>
  <c r="H103" i="2"/>
  <c r="H40" i="2"/>
  <c r="H13" i="2"/>
  <c r="H56" i="2"/>
  <c r="H24" i="2"/>
  <c r="H47" i="2"/>
  <c r="H81" i="2"/>
  <c r="H115" i="2"/>
  <c r="H89" i="2"/>
  <c r="F11" i="2"/>
  <c r="G11" i="2"/>
  <c r="H111" i="2"/>
  <c r="H110" i="2" s="1"/>
  <c r="D11" i="2"/>
  <c r="B11" i="2"/>
  <c r="H11" i="2" l="1"/>
  <c r="C11" i="2"/>
</calcChain>
</file>

<file path=xl/sharedStrings.xml><?xml version="1.0" encoding="utf-8"?>
<sst xmlns="http://schemas.openxmlformats.org/spreadsheetml/2006/main" count="1162" uniqueCount="321">
  <si>
    <t>DURANTE: 2017</t>
  </si>
  <si>
    <t>CUADRO N° 1</t>
  </si>
  <si>
    <t xml:space="preserve">MATERIA DE PENSIONES ALIMENTARIAS: MOVIMIENTO DE TRABAJO </t>
  </si>
  <si>
    <t>SEGÚN: CIRCUITO JUDICIAL Y OFICINA</t>
  </si>
  <si>
    <t>CIRCUITO JUDICIAL Y OFICINA</t>
  </si>
  <si>
    <t>ACTIVOS AL INCIAR PERÍODO</t>
  </si>
  <si>
    <t>ENTRADOS</t>
  </si>
  <si>
    <t>REENTRADOS</t>
  </si>
  <si>
    <t>TESTIMONIO DE PIEZAS</t>
  </si>
  <si>
    <t>TERMINADOS</t>
  </si>
  <si>
    <t>INACTIVOS</t>
  </si>
  <si>
    <t>ACTIVOS AL FINALIZAR  PERÍODO</t>
  </si>
  <si>
    <t>ESTADO DE LOS ACTIVOS</t>
  </si>
  <si>
    <t>En Trámite</t>
  </si>
  <si>
    <t>Suspendidos</t>
  </si>
  <si>
    <t>En Alzada</t>
  </si>
  <si>
    <t>A Efectum Videndi</t>
  </si>
  <si>
    <t>Enviado a Centro de Conciliación</t>
  </si>
  <si>
    <t>En consulta a Sala</t>
  </si>
  <si>
    <t>TOTAL</t>
  </si>
  <si>
    <t>I Circuito Judicial de San José</t>
  </si>
  <si>
    <t xml:space="preserve">Juzgado Pensiones Alimentarias I Circ. Jud. San José </t>
  </si>
  <si>
    <t>Juzgado Pensiones y Violencia Doméstica Escazú</t>
  </si>
  <si>
    <t>Juzgado Contravencional y Menor Cuantía Santa Ana</t>
  </si>
  <si>
    <t>Juzgado Contravencional y Menor Cuantía Mora</t>
  </si>
  <si>
    <t>Juzgado Contravencional y Menor Cuantía Puriscal</t>
  </si>
  <si>
    <t>Juzgado Contravencional y Menor Cuantía Turrubares</t>
  </si>
  <si>
    <t>II Circuito Judicial de San José</t>
  </si>
  <si>
    <t>Juzgado Pensiones Alimentarias II Circ. Jud. San José (Goicoechea)</t>
  </si>
  <si>
    <t>III Circuito Judicial de San José</t>
  </si>
  <si>
    <t>Juzgado Pensiones y Violencia Doméstica Pavas- Pisav</t>
  </si>
  <si>
    <t>Juzgado Contravencional y Menor Cuantía Hatillo</t>
  </si>
  <si>
    <t>Juzgado Contravencional y Menor Cuantía San Sebastián</t>
  </si>
  <si>
    <t>Juzgado Contravencional y Menor Cuantía Alajuelita</t>
  </si>
  <si>
    <t>Juzgado Pensiones Alimentarias III Circ. Jud. San José (Desamparados)</t>
  </si>
  <si>
    <t>Juzgado Contravencional y Menor Cuantía Aserrí</t>
  </si>
  <si>
    <t>Juzgado Contravencional y Menor Cuantía Acosta</t>
  </si>
  <si>
    <t>I Circuito Judicial de Alajuela</t>
  </si>
  <si>
    <t xml:space="preserve">Juzgado Pensiones Alimentarias I Circ. Jud. Alajuela </t>
  </si>
  <si>
    <t>Juzgado Contravencional y Menor Cuantía Poás</t>
  </si>
  <si>
    <t>Juzgado Contravencional y Menor Cuantía Atenas</t>
  </si>
  <si>
    <t>Juzgado Contravencional y Menor Cuantía San Mateo</t>
  </si>
  <si>
    <t>Juzgado Contravencional y Menor Cuantía Orotina</t>
  </si>
  <si>
    <t>II Circuito Judicial de Alajuela</t>
  </si>
  <si>
    <t>Juzgado Contravencional y Pens. Alimen. II Circ. Jud. Alajuela (San Carlos)</t>
  </si>
  <si>
    <t>Juzgado Contravencional y Menor Cuantía Upala</t>
  </si>
  <si>
    <t>Juzgado Contravencional y Menor Cuantía Los Chiles</t>
  </si>
  <si>
    <t>Juzgado Contravencional y Menor Cuantía Guatuso</t>
  </si>
  <si>
    <t>Juzgado Contravencional y Menor Cuantía La Fortuna</t>
  </si>
  <si>
    <t>III Circuito Judicial de Alajuela</t>
  </si>
  <si>
    <t>Juzgado de Cobro, Contravencional y Menor Cuantía Grecia</t>
  </si>
  <si>
    <t>Juzgado Contravencional y Menor Cuantía Zarcero</t>
  </si>
  <si>
    <t>Juzgado Contravencional y Menor Cuantía Valverde Vega</t>
  </si>
  <si>
    <t>Juzgado Contr. y Pens. Alimen. III Circ. Jud. Alajuela (San Ramón) (0693)</t>
  </si>
  <si>
    <t>Juzgado Contr. y Pens. Alimen. III Circ. Jud. Alajuela (San Ramón) (1293)</t>
  </si>
  <si>
    <t>Juzgado Contravencional y Menor Cuantía Naranjo</t>
  </si>
  <si>
    <t>Juzgado Contravencional y Menor Cuantía Palmares</t>
  </si>
  <si>
    <t>Circuito Judicial de Cartago</t>
  </si>
  <si>
    <t>Juzgado Pensiones Alimentarias Cartago</t>
  </si>
  <si>
    <t>Juzgado Pensiones y Violencia Doméstica La Unión-Pisav</t>
  </si>
  <si>
    <t>Juzgado Contravencional y Menor Cuantía Paraíso</t>
  </si>
  <si>
    <t>Juzgado Contravencional y Menor Cuantía Alvarado</t>
  </si>
  <si>
    <t>Juzgado Contravencional y Menor Cuantía Turrialba</t>
  </si>
  <si>
    <t>Juzgado Contravencional y Menor Cuantía Jiménez</t>
  </si>
  <si>
    <t>Juzgado Contravencional y Men Cuant. Tarrazú, Dota, y León Cortés</t>
  </si>
  <si>
    <t>Circuito Judicial de Heredia</t>
  </si>
  <si>
    <t>Juzgado Pensiones Alimentarias Heredia</t>
  </si>
  <si>
    <t>Juzgado Contravencional y Menor Cuantía San Rafael</t>
  </si>
  <si>
    <t>Juzgado Contravencional y Menor Cuantía San Isidro</t>
  </si>
  <si>
    <t>Juzgado Pensiones y Violencia Doméstica San Joaquín de Flores (PISAV)</t>
  </si>
  <si>
    <t>Juzgado Pensiones Alimentarias Sarapiquí</t>
  </si>
  <si>
    <t>Juzgado Contravencional y Menor Cuantía Santo Domingo</t>
  </si>
  <si>
    <t>I Circuito Judicial de Guanacaste</t>
  </si>
  <si>
    <t>Juzgado Contravencional y Pensiones Alimentarias I Circ. Jud. Guanacaste (Liberia)</t>
  </si>
  <si>
    <t>Juzgado Contravencional y Menor Cuantía Bagaces</t>
  </si>
  <si>
    <t>Juzgado Contravencional y Menor Cuantía La Cruz</t>
  </si>
  <si>
    <t>Juzgado Contravencional y Menor Cuantía Cañas</t>
  </si>
  <si>
    <t>Juzgado Contravencional y Menor Cuantía Tilarán</t>
  </si>
  <si>
    <t>Juzgado Contravencional y Menor Cuantía Abangares</t>
  </si>
  <si>
    <t>II Circuito Judicial de Guanacaste</t>
  </si>
  <si>
    <t>Juzgado Contravencional y Pens. Alimen.II Circ. Jud. Guanacaste (Nicoya)</t>
  </si>
  <si>
    <t>Juzgado Contravencional y Menor Cuantía Nandayure</t>
  </si>
  <si>
    <t>Juzgado Contravencional y Pensiones Alimentarias Santa Cruz</t>
  </si>
  <si>
    <t>Juzgado Contravencional y Menor Cuantía Carrillo</t>
  </si>
  <si>
    <t>Juzgado Contravencional y Menor Cuantía Hojancha</t>
  </si>
  <si>
    <t>Juzgado Contravencional y Menor Cuantía Jicaral</t>
  </si>
  <si>
    <t>Circuito Judicial de Puntarenas</t>
  </si>
  <si>
    <t>Juzgado Pensiones Alimentarias Puntarenas</t>
  </si>
  <si>
    <t>Juzgado Contravencional y Menor Cuantía Esparza</t>
  </si>
  <si>
    <t>Juzgado Contravencional y Menor Cuantía Montes de Oro</t>
  </si>
  <si>
    <t>Juzgado Contravencional y Menor Cuantía Garabito</t>
  </si>
  <si>
    <t>Juzgado Contravencional y Menor Cuantía Cóbano</t>
  </si>
  <si>
    <t>Juzgado Contravencional y Menor Cuantía Quepos</t>
  </si>
  <si>
    <t>Juzgado Contravencional y Menor Cuantía Parrita</t>
  </si>
  <si>
    <t>Juzgado Contravencional y Menor Cuantía Monteverde</t>
  </si>
  <si>
    <t>I Circuito Judicial de la Zona Sur</t>
  </si>
  <si>
    <t>Juzgado Pensiones Alimentarias I Circ. Jud. Zona Sur (Pérez Zeledón)</t>
  </si>
  <si>
    <t>Juzgado Contravencional y Menor Cuantía Buenos Aires</t>
  </si>
  <si>
    <t>II Circuito Judicial de la Zona Sur</t>
  </si>
  <si>
    <t>Juzgado de Cobro, Menor Cuantía y Contravencional Golfito</t>
  </si>
  <si>
    <t>Juzgado Contravencional y Menor Cuantía de Osa</t>
  </si>
  <si>
    <t>Juzgado Contravencional y Menor Cuantía II Circ. Jud. Zona Sur (Corredores)</t>
  </si>
  <si>
    <t>Juzgado Contravencional y Menor Cuantía Coto Brus</t>
  </si>
  <si>
    <t xml:space="preserve">Juzgado de Cobro, Menor Cuantía y Contrav. Golfito (Puerto Jiménez) </t>
  </si>
  <si>
    <t>I Circuito Judicial de la Zona Atlántica</t>
  </si>
  <si>
    <t xml:space="preserve">Juzgado Pensiones Alimentarias I Circ. Jud. Zona Atlántica (Limón) </t>
  </si>
  <si>
    <t>Juzgado Contravencional y Menor Cuantía Bribrí</t>
  </si>
  <si>
    <t>Juzgado Contravencional y Menor Cuantía Matina</t>
  </si>
  <si>
    <t>II Circuito Judicial de la Zona Atlántica</t>
  </si>
  <si>
    <t>Juzgado Pensiones Alimentarias II Circ. Jud. Zona Atlántica (Pococí)</t>
  </si>
  <si>
    <t>Juzgado Contravencional y Menor Cuantía Guácimo</t>
  </si>
  <si>
    <t>Juzgado Pensiones y Violencia Doméstica Siquirres</t>
  </si>
  <si>
    <t>Elaborado por: Subproceso de Estadística, Dirección de Planificación</t>
  </si>
  <si>
    <t>CUADRO N° 2</t>
  </si>
  <si>
    <t>MATERIA PENSIONES ALIMENTARIAS: ACTIVOS AL FINALIZAR PERÍODO</t>
  </si>
  <si>
    <t>POR: FASE DE LOS ACTIVOS</t>
  </si>
  <si>
    <t>FASE DE LOS ACTIVOS</t>
  </si>
  <si>
    <t>Demanda</t>
  </si>
  <si>
    <t>Demostrativa</t>
  </si>
  <si>
    <t>Conclusiva</t>
  </si>
  <si>
    <t>Ejecución activa</t>
  </si>
  <si>
    <t>Ejecución pasiva</t>
  </si>
  <si>
    <t>Ejecución</t>
  </si>
  <si>
    <r>
      <t xml:space="preserve">Sin fase </t>
    </r>
    <r>
      <rPr>
        <b/>
        <vertAlign val="superscript"/>
        <sz val="12"/>
        <rFont val="Times New Roman"/>
        <family val="1"/>
      </rPr>
      <t>(1)</t>
    </r>
  </si>
  <si>
    <t xml:space="preserve">Juzgado Pensiones Alimentarias  I Circ. Jud. San José </t>
  </si>
  <si>
    <t xml:space="preserve">Juzgado Contravencional y Menor Cuantía Hatillo </t>
  </si>
  <si>
    <t xml:space="preserve">Juzgado Contravencional y Menor Cuantía San Sebastián </t>
  </si>
  <si>
    <t xml:space="preserve">Juzgado Contravencional y Menor Cuantía Alajuelita </t>
  </si>
  <si>
    <t xml:space="preserve">Juzgado Contravencional y Menor Cuantía Aserrí </t>
  </si>
  <si>
    <t xml:space="preserve">Juzgado Contravencional y Menor Cuantía Acosta </t>
  </si>
  <si>
    <t>Juzgado Pensiones Alimentarias I Circ. Jud. Alajuela</t>
  </si>
  <si>
    <t xml:space="preserve">Juzgado Contravencional y Menor Cuantía Poás </t>
  </si>
  <si>
    <t xml:space="preserve">Juzgado Contravencional y Menor Cuantía San Mateo </t>
  </si>
  <si>
    <t xml:space="preserve">Juzgado Contravencional y Menor Cuantía Orotina </t>
  </si>
  <si>
    <t xml:space="preserve">Juzgado Contravencional y Menor Cuantía Upala </t>
  </si>
  <si>
    <t xml:space="preserve">Juzgado Contravencional y Menor Cuantía Los Chiles </t>
  </si>
  <si>
    <t xml:space="preserve">Juzgado Contravencional y Menor Cuantía Guatuso </t>
  </si>
  <si>
    <t xml:space="preserve">Juzgado Contravencional y Menor Cuantía La Fortuna </t>
  </si>
  <si>
    <t xml:space="preserve">Juzgado Contravencional y Menor Cuantía Zarcero </t>
  </si>
  <si>
    <t xml:space="preserve">Juzgado Contravencional y Menor Cuantía Valverde Vega </t>
  </si>
  <si>
    <t xml:space="preserve">Juzgado Contravencional y Menor Cuantía Naranjo </t>
  </si>
  <si>
    <t xml:space="preserve">Juzgado Contravencional y Menor Cuantía Palmares </t>
  </si>
  <si>
    <t xml:space="preserve">Juzgado Contravencional y Menor Cuantía Paraíso </t>
  </si>
  <si>
    <t xml:space="preserve">Juzgado Contravencional y Menor Cuantía Alvarado </t>
  </si>
  <si>
    <t xml:space="preserve">Juzgado Contravencional y Menor Cuantía Jiménez </t>
  </si>
  <si>
    <r>
      <t xml:space="preserve">Juzgado Contravencional y Men Cuant. Tarrazú, Dota, y León Cortés </t>
    </r>
    <r>
      <rPr>
        <vertAlign val="superscript"/>
        <sz val="12"/>
        <rFont val="Times New Roman"/>
        <family val="1"/>
      </rPr>
      <t>(2)</t>
    </r>
  </si>
  <si>
    <t xml:space="preserve">Juzgado Contravencional y Menor Cuantía San Rafael </t>
  </si>
  <si>
    <t xml:space="preserve">Juzgado Contravencional y Menor Cuantía San Isidro </t>
  </si>
  <si>
    <r>
      <t xml:space="preserve">Juzgado Pensiones y Violencia Doméstica San Joaquín de Flores </t>
    </r>
    <r>
      <rPr>
        <vertAlign val="superscript"/>
        <sz val="12"/>
        <rFont val="Times New Roman"/>
        <family val="1"/>
      </rPr>
      <t>(2)</t>
    </r>
  </si>
  <si>
    <t xml:space="preserve">Juzgado Contravencional y Menor Cuantía Santo Domingo </t>
  </si>
  <si>
    <t>Juzgado Contravencional y Pensiones Alimentarias I Circ. Jud. Guanacaste  (Liberia)</t>
  </si>
  <si>
    <t xml:space="preserve">Juzgado Contravencional y Menor Cuantía Bagaces </t>
  </si>
  <si>
    <t xml:space="preserve">Juzgado Contravencional y Menor Cuantía La Cruz </t>
  </si>
  <si>
    <t xml:space="preserve">Juzgado Contravencional y Menor Cuantía Cañas </t>
  </si>
  <si>
    <t xml:space="preserve">Juzgado Contravencional y Menor Cuantía Tilarán </t>
  </si>
  <si>
    <t xml:space="preserve">Juzgado Contravencional y Menor Cuantía Abangares </t>
  </si>
  <si>
    <t xml:space="preserve">Juzgado Contravencional y Menor Cuantía Nandayure </t>
  </si>
  <si>
    <t xml:space="preserve">Juzgado Contravencional y Menor Cuantía Carrillo </t>
  </si>
  <si>
    <t xml:space="preserve">Juzgado Contravencional y Menor Cuantía Hojancha </t>
  </si>
  <si>
    <t xml:space="preserve">Juzgado Pensiones Alimentarias Puntarenas </t>
  </si>
  <si>
    <t xml:space="preserve">Juzgado Contravencional y Menor Cuantía Esparza </t>
  </si>
  <si>
    <t xml:space="preserve">Juzgado Contravencional y Menor Cuantía Montes de Oro </t>
  </si>
  <si>
    <t xml:space="preserve">Juzgado Contravencional y Menor Cuantía Garabito </t>
  </si>
  <si>
    <t xml:space="preserve">Juzgado Contravencional y Menor Cuantía Cóbano </t>
  </si>
  <si>
    <t xml:space="preserve">Juzgado Contravencional y Menor Cuantía Quepos </t>
  </si>
  <si>
    <t xml:space="preserve">Juzgado Contravencional y Menor Cuantía Monteverde </t>
  </si>
  <si>
    <t xml:space="preserve">Juzgado Contravencional y Menor Cuantía Buenos Aires </t>
  </si>
  <si>
    <t xml:space="preserve">Juzgado Contravencional y Menor Cuantía Coto Brus </t>
  </si>
  <si>
    <t>Juzgado Pensiones Alimentarias I Circ. Jud. Zona Atlántica (Limón)</t>
  </si>
  <si>
    <t xml:space="preserve">Juzgado Contravencional y Menor Cuantía Bribrí </t>
  </si>
  <si>
    <t xml:space="preserve">Juzgado Contravencional y Menor Cuantía Matina </t>
  </si>
  <si>
    <t xml:space="preserve">Juzgado Contravencional y Menor Cuantía Guácimo </t>
  </si>
  <si>
    <r>
      <t xml:space="preserve">Juzgado Pensiones y Violencia Doméstica Escazú </t>
    </r>
    <r>
      <rPr>
        <vertAlign val="superscript"/>
        <sz val="12"/>
        <rFont val="Times New Roman"/>
        <family val="1"/>
      </rPr>
      <t>(1)</t>
    </r>
  </si>
  <si>
    <r>
      <t xml:space="preserve">Juzgado Pensiones y Violencia Doméstica Escazú  </t>
    </r>
    <r>
      <rPr>
        <vertAlign val="superscript"/>
        <sz val="12"/>
        <rFont val="Times New Roman"/>
        <family val="1"/>
      </rPr>
      <t>(1)</t>
    </r>
  </si>
  <si>
    <r>
      <t xml:space="preserve">Juzgado Contravencional y Menor Cuantía Parrita </t>
    </r>
    <r>
      <rPr>
        <vertAlign val="superscript"/>
        <sz val="12"/>
        <rFont val="Times New Roman"/>
        <family val="1"/>
      </rPr>
      <t>(1)</t>
    </r>
  </si>
  <si>
    <r>
      <t xml:space="preserve">Juzgado Pensiones Alimentarias II Circ. Jud. Zona Atlántica (Pococí) </t>
    </r>
    <r>
      <rPr>
        <vertAlign val="superscript"/>
        <sz val="12"/>
        <rFont val="Times New Roman"/>
        <family val="1"/>
      </rPr>
      <t>(1)</t>
    </r>
  </si>
  <si>
    <r>
      <t xml:space="preserve">Juzgado Pensiones y Violencia Doméstica Siquirres </t>
    </r>
    <r>
      <rPr>
        <vertAlign val="superscript"/>
        <sz val="12"/>
        <rFont val="Times New Roman"/>
        <family val="1"/>
      </rPr>
      <t>(1)</t>
    </r>
  </si>
  <si>
    <t>1-/ El personal judicial del despacho no le asignó la información correspondiente a la fase y el estado del expediente dentro del Sistema Costarricense de Gestión de Despachos Judiciales.</t>
  </si>
  <si>
    <t>CUADRO N° 3</t>
  </si>
  <si>
    <t>SEGÚN: PROVINCIA Y DESPACHO</t>
  </si>
  <si>
    <t>PROVINCIA Y DESPACHO</t>
  </si>
  <si>
    <t xml:space="preserve">ACTIVOS AL INICIAR PERÍODO </t>
  </si>
  <si>
    <t xml:space="preserve">ACTIVOS AL FINALIZAR PERÍODO </t>
  </si>
  <si>
    <t>CIRCULANTE POR ESTADO</t>
  </si>
  <si>
    <t>Trámite</t>
  </si>
  <si>
    <t>En alzada</t>
  </si>
  <si>
    <t>Total</t>
  </si>
  <si>
    <t>SAN JOSÉ</t>
  </si>
  <si>
    <t>ALAJUELA</t>
  </si>
  <si>
    <t>CARTAGO</t>
  </si>
  <si>
    <t>HEREDIA</t>
  </si>
  <si>
    <t>Juzgado Pensiones y Violencia Doméstica San Joaquín de Flores</t>
  </si>
  <si>
    <t>GUANACASTE</t>
  </si>
  <si>
    <t>PUNTARENAS</t>
  </si>
  <si>
    <t>LIMÓN</t>
  </si>
  <si>
    <t>CUADRO N° 4</t>
  </si>
  <si>
    <t>POR: TIPO DE FASE</t>
  </si>
  <si>
    <t>CIRCULANTE POR FASE</t>
  </si>
  <si>
    <r>
      <t>Juzgado Pensiones Alimentarias II Circ. Jud. San José (Goicoechea)</t>
    </r>
    <r>
      <rPr>
        <vertAlign val="superscript"/>
        <sz val="12"/>
        <rFont val="Times New Roman"/>
        <family val="1"/>
      </rPr>
      <t xml:space="preserve"> </t>
    </r>
  </si>
  <si>
    <t xml:space="preserve">Juzgado Contravencional y Men Cuant. Tarrazú, Dota, y León Cortés </t>
  </si>
  <si>
    <t xml:space="preserve">Juzgado Pensiones y Violencia Doméstica San Joaquín de Flores </t>
  </si>
  <si>
    <t xml:space="preserve">Juzgado Contravencional y Menor Cuantía Jicaral </t>
  </si>
  <si>
    <t>POR: MOTIVO DE TÉRMINO</t>
  </si>
  <si>
    <t>MOTIVO DE TÉRMINO</t>
  </si>
  <si>
    <t>Acumulado</t>
  </si>
  <si>
    <t>Archivo por Acuerdo de Partes</t>
  </si>
  <si>
    <t>Archivo a Solicitud de la Parte Actora</t>
  </si>
  <si>
    <t>Archivo Transcurrido tres meses</t>
  </si>
  <si>
    <t>Archivo Fallecimiento del acreedor o deudor</t>
  </si>
  <si>
    <t>Archivo de Consignación Voluntaria</t>
  </si>
  <si>
    <t>Archivo</t>
  </si>
  <si>
    <t>Desistimiento</t>
  </si>
  <si>
    <t>Devuelto a solicitud del despacho de origen</t>
  </si>
  <si>
    <t>Ejecución Cumplida</t>
  </si>
  <si>
    <t>Homologación de acuerdo / Conciliación</t>
  </si>
  <si>
    <t>Incompetencia</t>
  </si>
  <si>
    <t>Medida de protección comunicada</t>
  </si>
  <si>
    <t>No cumplió con prevención</t>
  </si>
  <si>
    <t>Caducidad</t>
  </si>
  <si>
    <t>Rechazado de Plano</t>
  </si>
  <si>
    <t>Resuelto por el Centro de Conciliación</t>
  </si>
  <si>
    <t>Sentencia Dictada    (Sin Lugar)</t>
  </si>
  <si>
    <t>Sentencia Dictada</t>
  </si>
  <si>
    <t>Otros Motivos</t>
  </si>
  <si>
    <t>CUADRO N° 5</t>
  </si>
  <si>
    <r>
      <t xml:space="preserve">Terminado por Inconsistencias </t>
    </r>
    <r>
      <rPr>
        <b/>
        <vertAlign val="superscript"/>
        <sz val="12"/>
        <rFont val="Times New Roman"/>
        <family val="1"/>
      </rPr>
      <t>(1)</t>
    </r>
  </si>
  <si>
    <t>1-/ Asuntos terminados producto de la implantación del Sistema Costarricense de Despachos Judiciales.</t>
  </si>
  <si>
    <r>
      <t xml:space="preserve">Juzgado Contravencional y Menor Cuantía Cañas </t>
    </r>
    <r>
      <rPr>
        <vertAlign val="superscript"/>
        <sz val="12"/>
        <rFont val="Times New Roman"/>
        <family val="1"/>
      </rPr>
      <t>(1)</t>
    </r>
  </si>
  <si>
    <r>
      <t xml:space="preserve">Juzgado Contravencional y Menor Cuantía San Rafael </t>
    </r>
    <r>
      <rPr>
        <vertAlign val="superscript"/>
        <sz val="12"/>
        <rFont val="Times New Roman"/>
        <family val="1"/>
      </rPr>
      <t>(1)</t>
    </r>
  </si>
  <si>
    <t xml:space="preserve">MATERIA DE PENSIONES ALIMENTARIAS: CASOS TERMINADOS </t>
  </si>
  <si>
    <t>CUADRO N° 7</t>
  </si>
  <si>
    <t>MATERIA DE PENSIONES ALIMENTARIAS: MOVIMIENTO DE TRABAJO DE PROCESOS DE MODIFICACIÓN DE FALLO</t>
  </si>
  <si>
    <t>ACTIVOS AL INICIAR PERÍODO</t>
  </si>
  <si>
    <t>ACTIVOS AL FINALIZAR PERÍODO</t>
  </si>
  <si>
    <t>CUADRO N° 6</t>
  </si>
  <si>
    <t>MATERIA DE PENSIONES ALIMENTARIAS: PROCESOS DE MODIFICACIÓN DE FALLO ENTRADOS</t>
  </si>
  <si>
    <t>POR: CLASE DE ASUNTO</t>
  </si>
  <si>
    <t>CLASE DE ASUNTO</t>
  </si>
  <si>
    <t>Aumento</t>
  </si>
  <si>
    <t>Aumento e Inclusión Beneficiario</t>
  </si>
  <si>
    <t>Ejecución Sentencia Divorcio</t>
  </si>
  <si>
    <t>Ejecución Sentencia y Aumento</t>
  </si>
  <si>
    <t>Ejecución Sentencia y Rebajo</t>
  </si>
  <si>
    <t>Exoneración</t>
  </si>
  <si>
    <t>Fijación Alimentaria</t>
  </si>
  <si>
    <t>Homologación y Ejec. Acuerdos Alimentarios</t>
  </si>
  <si>
    <t>Inc. Cobro Aguinaldo</t>
  </si>
  <si>
    <t>Inc. Cobro Gastos Extraordinarios</t>
  </si>
  <si>
    <t>Inc. Cobro Honorarios Abogado</t>
  </si>
  <si>
    <t>Inc. Exclusión Beneficiario</t>
  </si>
  <si>
    <t>Inc. Inclusión Beneficiario</t>
  </si>
  <si>
    <t>Inc. Restitución Montos Alimentarios</t>
  </si>
  <si>
    <t>Legajo de Apremios</t>
  </si>
  <si>
    <t>Otras Jurisdicciones</t>
  </si>
  <si>
    <t>Rebajo</t>
  </si>
  <si>
    <t>Rebajo y Exclusión Beneficiario</t>
  </si>
  <si>
    <t>Salario Escolar</t>
  </si>
  <si>
    <t>Título Ejecutivo</t>
  </si>
  <si>
    <t>Otros incidentes ó PMF</t>
  </si>
  <si>
    <t xml:space="preserve">MATERIA DE PENSIONES ALIMENTARIAS: PROCESOS DE MODIFICACIÓN DE FALLO TERMINADOS </t>
  </si>
  <si>
    <t xml:space="preserve">SEGÚN: CIRCUITO JUDICIAL Y OFICINA </t>
  </si>
  <si>
    <t>POR: MOTIVOS DE TÉRMINO</t>
  </si>
  <si>
    <t>MOTIVOS DE TÉRMINO</t>
  </si>
  <si>
    <t>Devuelto a Solicitud del Despacho de Origen</t>
  </si>
  <si>
    <t>Incompetencias</t>
  </si>
  <si>
    <t>Sentencia dictada (Sin Lugar</t>
  </si>
  <si>
    <t>Sentencias</t>
  </si>
  <si>
    <t>Acuerdo de partes</t>
  </si>
  <si>
    <t>Homologación de acuerdos</t>
  </si>
  <si>
    <t>CUADRO N° 8</t>
  </si>
  <si>
    <t>Otros</t>
  </si>
  <si>
    <t>MATERIA DE PENSIONES ALIMENTARIAS: SENTENCIAS DICTADAS</t>
  </si>
  <si>
    <t>POR: TIPO DE SENTENCIA DICTADA</t>
  </si>
  <si>
    <t xml:space="preserve">TOTAL </t>
  </si>
  <si>
    <t xml:space="preserve">Auto </t>
  </si>
  <si>
    <t>Autosentencias</t>
  </si>
  <si>
    <t xml:space="preserve">Sentencia en Ejecución </t>
  </si>
  <si>
    <t>Sentencia en Transaccion</t>
  </si>
  <si>
    <t>Sentencia en Principal</t>
  </si>
  <si>
    <t>Sentencia en Conciliación</t>
  </si>
  <si>
    <t>Sentencia en Principal (oral)</t>
  </si>
  <si>
    <t xml:space="preserve">Juzgado de Cobro, Menor Cuantía y Contravencional Golfito (Puerto Jiménez) </t>
  </si>
  <si>
    <t>Juzgado de Cobro, Menor Cuantía y Contrav. Golfito</t>
  </si>
  <si>
    <t>CUADRO N°9</t>
  </si>
  <si>
    <t>POR: RESULTADO</t>
  </si>
  <si>
    <t>TIPO DE SENTENCIAS</t>
  </si>
  <si>
    <t>En conciliación</t>
  </si>
  <si>
    <t>Con lugar</t>
  </si>
  <si>
    <t>Parcialmente con lugar</t>
  </si>
  <si>
    <t>Sin lugar</t>
  </si>
  <si>
    <t>Inadmisible</t>
  </si>
  <si>
    <t>Recurso</t>
  </si>
  <si>
    <t xml:space="preserve">Suspensión </t>
  </si>
  <si>
    <t>Provisionales</t>
  </si>
  <si>
    <t>Excepciones</t>
  </si>
  <si>
    <t>Beneficios</t>
  </si>
  <si>
    <t>Juzgado Contravencional y Menor Cuantía Aguirre</t>
  </si>
  <si>
    <t>CUADRO N°10</t>
  </si>
  <si>
    <t>Número</t>
  </si>
  <si>
    <t>Nombre del Cuadro</t>
  </si>
  <si>
    <t>Índice de cuadros estadísticos materia de pensiones alimentarias</t>
  </si>
  <si>
    <t>durante: 2017</t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</si>
  <si>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Circuito judicial y oficina</t>
    </r>
  </si>
  <si>
    <r>
      <rPr>
        <b/>
        <sz val="12"/>
        <rFont val="Times New Roman"/>
        <family val="1"/>
      </rPr>
      <t>Durante</t>
    </r>
    <r>
      <rPr>
        <sz val="12"/>
        <rFont val="Times New Roman"/>
        <family val="1"/>
      </rPr>
      <t>: 2017</t>
    </r>
  </si>
  <si>
    <r>
      <t xml:space="preserve">Materia de Pensiones Alimentarias: </t>
    </r>
    <r>
      <rPr>
        <sz val="12"/>
        <rFont val="Times New Roman"/>
        <family val="1"/>
      </rPr>
      <t>Movimiento de trabajo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</si>
  <si>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Activos al finalizar al finalizar período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</si>
  <si>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Fase de los activos</t>
    </r>
  </si>
  <si>
    <r>
      <rPr>
        <b/>
        <sz val="12"/>
        <rFont val="Times New Roman"/>
        <family val="1"/>
      </rPr>
      <t>Materia de Pensiones Alimentarias:</t>
    </r>
    <r>
      <rPr>
        <sz val="12"/>
        <rFont val="Times New Roman"/>
        <family val="1"/>
      </rPr>
      <t xml:space="preserve"> Movimiento de Trabajo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</si>
  <si>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Provincia y Oficina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</si>
  <si>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Resultado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</si>
  <si>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Tipo de Sentencia Dictada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</si>
  <si>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Motivo de término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</si>
  <si>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 Procesos de Modificación de fallo terminados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</si>
  <si>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Clase de asunto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</si>
  <si>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 Sentencias Dictadas</t>
    </r>
  </si>
  <si>
    <r>
      <rPr>
        <b/>
        <sz val="12"/>
        <rFont val="Times New Roman"/>
        <family val="1"/>
      </rPr>
      <t>Materias Pensiones Alimentarias:</t>
    </r>
    <r>
      <rPr>
        <sz val="12"/>
        <rFont val="Times New Roman"/>
        <family val="1"/>
      </rPr>
      <t xml:space="preserve"> Sentencias Dictadas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</si>
  <si>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 Procesos de modificación de fallo entrados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</si>
  <si>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Movimiento de Trabajo de los procesos de modificación de fallo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</si>
  <si>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Casos terminados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</si>
  <si>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Tipo de fase</t>
    </r>
  </si>
  <si>
    <r>
      <rPr>
        <b/>
        <sz val="12"/>
        <rFont val="Times New Roman"/>
        <family val="1"/>
      </rPr>
      <t>Materia Pensiones Alimentarias:</t>
    </r>
    <r>
      <rPr>
        <sz val="12"/>
        <rFont val="Times New Roman"/>
        <family val="1"/>
      </rPr>
      <t xml:space="preserve"> Activos al finalizar período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</si>
</sst>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0_)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 tint="-0.14999847407452621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15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wrapText="1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/>
    <xf numFmtId="0" fontId="6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3" fillId="3" borderId="0" xfId="0" applyFont="1" applyFill="1" applyAlignment="1"/>
    <xf numFmtId="0" fontId="3" fillId="3" borderId="0" xfId="0" applyFont="1" applyFill="1" applyAlignment="1" applyProtection="1"/>
    <xf numFmtId="0" fontId="3" fillId="0" borderId="0" xfId="0" applyFont="1" applyFill="1"/>
    <xf numFmtId="0" fontId="4" fillId="3" borderId="0" xfId="0" applyFont="1" applyFill="1" applyProtection="1">
      <protection locked="0"/>
    </xf>
    <xf numFmtId="164" fontId="3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3" borderId="1" xfId="0" applyFont="1" applyFill="1" applyBorder="1" applyAlignment="1" applyProtection="1">
      <alignment horizontal="fill"/>
    </xf>
    <xf numFmtId="164" fontId="7" fillId="3" borderId="2" xfId="0" applyNumberFormat="1" applyFont="1" applyFill="1" applyBorder="1" applyAlignment="1" applyProtection="1">
      <alignment horizontal="center"/>
    </xf>
    <xf numFmtId="164" fontId="7" fillId="3" borderId="7" xfId="0" applyNumberFormat="1" applyFont="1" applyFill="1" applyBorder="1" applyAlignment="1" applyProtection="1">
      <alignment horizontal="center"/>
    </xf>
    <xf numFmtId="164" fontId="4" fillId="3" borderId="5" xfId="0" applyNumberFormat="1" applyFont="1" applyFill="1" applyBorder="1" applyAlignment="1" applyProtection="1">
      <alignment horizontal="center"/>
    </xf>
    <xf numFmtId="164" fontId="4" fillId="3" borderId="6" xfId="0" applyNumberFormat="1" applyFont="1" applyFill="1" applyBorder="1" applyAlignment="1" applyProtection="1">
      <alignment horizontal="center"/>
    </xf>
    <xf numFmtId="164" fontId="4" fillId="3" borderId="11" xfId="0" applyNumberFormat="1" applyFont="1" applyFill="1" applyBorder="1" applyAlignment="1" applyProtection="1">
      <alignment horizontal="center"/>
    </xf>
    <xf numFmtId="164" fontId="3" fillId="3" borderId="5" xfId="0" applyNumberFormat="1" applyFont="1" applyFill="1" applyBorder="1" applyAlignment="1" applyProtection="1"/>
    <xf numFmtId="164" fontId="3" fillId="3" borderId="6" xfId="0" applyNumberFormat="1" applyFont="1" applyFill="1" applyBorder="1" applyAlignment="1" applyProtection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4" fontId="4" fillId="3" borderId="5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/>
    <xf numFmtId="164" fontId="3" fillId="3" borderId="6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4" fontId="3" fillId="3" borderId="5" xfId="0" applyNumberFormat="1" applyFont="1" applyFill="1" applyBorder="1" applyAlignment="1" applyProtection="1">
      <alignment horizontal="left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164" fontId="3" fillId="3" borderId="9" xfId="0" applyNumberFormat="1" applyFont="1" applyFill="1" applyBorder="1" applyAlignment="1" applyProtection="1">
      <alignment horizontal="center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0" xfId="0" applyFont="1" applyFill="1" applyProtection="1">
      <protection locked="0"/>
    </xf>
    <xf numFmtId="0" fontId="6" fillId="3" borderId="0" xfId="0" applyFont="1" applyFill="1" applyBorder="1"/>
    <xf numFmtId="0" fontId="3" fillId="3" borderId="9" xfId="0" applyFont="1" applyFill="1" applyBorder="1" applyAlignment="1">
      <alignment horizontal="center"/>
    </xf>
    <xf numFmtId="164" fontId="9" fillId="3" borderId="0" xfId="0" applyNumberFormat="1" applyFont="1" applyFill="1" applyBorder="1" applyAlignment="1" applyProtection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 applyProtection="1">
      <alignment horizontal="center"/>
    </xf>
    <xf numFmtId="164" fontId="3" fillId="3" borderId="0" xfId="0" applyNumberFormat="1" applyFont="1" applyFill="1" applyBorder="1" applyAlignment="1" applyProtection="1"/>
    <xf numFmtId="0" fontId="3" fillId="3" borderId="16" xfId="0" applyFont="1" applyFill="1" applyBorder="1"/>
    <xf numFmtId="0" fontId="3" fillId="3" borderId="0" xfId="0" applyFont="1" applyFill="1" applyBorder="1"/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 applyProtection="1">
      <alignment horizontal="center" vertical="center" wrapText="1"/>
    </xf>
    <xf numFmtId="164" fontId="9" fillId="3" borderId="0" xfId="0" applyNumberFormat="1" applyFont="1" applyFill="1"/>
    <xf numFmtId="14" fontId="4" fillId="3" borderId="10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9" fillId="3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3" fillId="3" borderId="11" xfId="0" applyFont="1" applyFill="1" applyBorder="1"/>
    <xf numFmtId="0" fontId="3" fillId="3" borderId="0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11" xfId="0" applyFont="1" applyFill="1" applyBorder="1"/>
    <xf numFmtId="0" fontId="4" fillId="3" borderId="0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6" xfId="0" applyFont="1" applyFill="1" applyBorder="1"/>
    <xf numFmtId="0" fontId="3" fillId="3" borderId="0" xfId="0" applyFont="1" applyFill="1" applyBorder="1" applyProtection="1">
      <protection hidden="1"/>
    </xf>
    <xf numFmtId="0" fontId="11" fillId="3" borderId="0" xfId="0" applyFont="1" applyFill="1"/>
    <xf numFmtId="0" fontId="4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 applyProtection="1">
      <alignment horizontal="center"/>
    </xf>
    <xf numFmtId="164" fontId="3" fillId="3" borderId="11" xfId="0" applyNumberFormat="1" applyFont="1" applyFill="1" applyBorder="1" applyAlignment="1" applyProtection="1">
      <alignment horizontal="center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164" fontId="3" fillId="3" borderId="10" xfId="0" applyNumberFormat="1" applyFont="1" applyFill="1" applyBorder="1" applyAlignment="1" applyProtection="1">
      <alignment horizontal="center"/>
    </xf>
    <xf numFmtId="0" fontId="3" fillId="5" borderId="0" xfId="0" applyFont="1" applyFill="1" applyBorder="1" applyAlignment="1">
      <alignment horizontal="left"/>
    </xf>
    <xf numFmtId="0" fontId="7" fillId="3" borderId="0" xfId="0" applyFont="1" applyFill="1" applyAlignment="1"/>
    <xf numFmtId="0" fontId="4" fillId="3" borderId="0" xfId="0" applyFont="1" applyFill="1" applyAlignment="1" applyProtection="1">
      <alignment horizontal="left"/>
    </xf>
    <xf numFmtId="164" fontId="4" fillId="3" borderId="6" xfId="1" applyNumberFormat="1" applyFont="1" applyFill="1" applyBorder="1" applyAlignment="1" applyProtection="1">
      <alignment horizontal="center"/>
    </xf>
    <xf numFmtId="164" fontId="4" fillId="3" borderId="11" xfId="1" applyNumberFormat="1" applyFont="1" applyFill="1" applyBorder="1" applyAlignment="1" applyProtection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fill"/>
    </xf>
    <xf numFmtId="0" fontId="4" fillId="3" borderId="7" xfId="0" applyFont="1" applyFill="1" applyBorder="1" applyAlignment="1" applyProtection="1">
      <alignment horizontal="fill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0" fontId="4" fillId="3" borderId="16" xfId="0" applyFont="1" applyFill="1" applyBorder="1" applyAlignment="1" applyProtection="1">
      <alignment horizontal="center"/>
    </xf>
    <xf numFmtId="0" fontId="14" fillId="3" borderId="17" xfId="2" applyFont="1" applyFill="1" applyBorder="1" applyAlignment="1" applyProtection="1">
      <alignment horizontal="center" vertical="center" wrapText="1"/>
      <protection locked="0"/>
    </xf>
    <xf numFmtId="0" fontId="14" fillId="3" borderId="3" xfId="2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fill"/>
    </xf>
    <xf numFmtId="0" fontId="3" fillId="3" borderId="7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 applyProtection="1"/>
    <xf numFmtId="0" fontId="4" fillId="3" borderId="0" xfId="0" applyFont="1" applyFill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14" fontId="4" fillId="3" borderId="9" xfId="0" applyNumberFormat="1" applyFont="1" applyFill="1" applyBorder="1" applyAlignment="1" applyProtection="1">
      <alignment horizontal="center" vertical="center" wrapText="1"/>
    </xf>
    <xf numFmtId="14" fontId="4" fillId="3" borderId="7" xfId="0" applyNumberFormat="1" applyFont="1" applyFill="1" applyBorder="1" applyAlignment="1" applyProtection="1">
      <alignment horizontal="center" vertical="center" wrapText="1"/>
    </xf>
    <xf numFmtId="14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14" fillId="3" borderId="17" xfId="2" applyFont="1" applyFill="1" applyBorder="1" applyAlignment="1" applyProtection="1">
      <alignment horizontal="center" vertical="center" wrapText="1"/>
      <protection locked="0"/>
    </xf>
    <xf numFmtId="0" fontId="14" fillId="3" borderId="3" xfId="2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</xf>
  </cellXfs>
  <cellStyles count="3">
    <cellStyle name="Bueno" xfId="1" builtinId="26"/>
    <cellStyle name="Normal" xfId="0" builtinId="0"/>
    <cellStyle name="Normal 3" xfId="2" xr:uid="{00000000-0005-0000-0000-000002000000}"/>
  </cellStyles>
  <dxfs count="2"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enac\AppData\Local\Microsoft\Windows\Temporary%20Internet%20Files\Content.Outlook\9R8UP31D\Digitaci&#243;n%20PA%202017%20IV%20TRIM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-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</sheetNames>
    <sheetDataSet>
      <sheetData sheetId="0"/>
      <sheetData sheetId="1">
        <row r="111">
          <cell r="BQ111">
            <v>135</v>
          </cell>
          <cell r="BR111">
            <v>1</v>
          </cell>
          <cell r="BS111">
            <v>0</v>
          </cell>
          <cell r="BT111">
            <v>0</v>
          </cell>
        </row>
        <row r="112">
          <cell r="BQ112">
            <v>12</v>
          </cell>
          <cell r="BR112">
            <v>0</v>
          </cell>
          <cell r="BS112">
            <v>0</v>
          </cell>
          <cell r="BT112">
            <v>2</v>
          </cell>
        </row>
        <row r="113">
          <cell r="BQ113">
            <v>24</v>
          </cell>
          <cell r="BR113">
            <v>0</v>
          </cell>
          <cell r="BS113">
            <v>0</v>
          </cell>
          <cell r="BT113">
            <v>0</v>
          </cell>
        </row>
        <row r="116">
          <cell r="BQ116">
            <v>797</v>
          </cell>
          <cell r="BR116">
            <v>1</v>
          </cell>
          <cell r="BS116">
            <v>0</v>
          </cell>
          <cell r="BT116">
            <v>0</v>
          </cell>
        </row>
        <row r="117">
          <cell r="BQ117">
            <v>22</v>
          </cell>
          <cell r="BR117">
            <v>3</v>
          </cell>
          <cell r="BS117">
            <v>0</v>
          </cell>
          <cell r="BT117">
            <v>10</v>
          </cell>
        </row>
        <row r="118">
          <cell r="BQ118">
            <v>82</v>
          </cell>
          <cell r="BR118">
            <v>22</v>
          </cell>
          <cell r="BS118">
            <v>0</v>
          </cell>
          <cell r="BT1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workbookViewId="0">
      <selection activeCell="E12" sqref="E12"/>
    </sheetView>
  </sheetViews>
  <sheetFormatPr baseColWidth="10" defaultColWidth="0" defaultRowHeight="15.75" zeroHeight="1" x14ac:dyDescent="0.25"/>
  <cols>
    <col min="1" max="1" width="16.140625" style="69" customWidth="1"/>
    <col min="2" max="2" width="29.7109375" style="6" customWidth="1"/>
    <col min="3" max="6" width="11.42578125" style="6" customWidth="1"/>
    <col min="7" max="7" width="16.7109375" style="6" customWidth="1"/>
    <col min="8" max="8" width="34.140625" style="6" customWidth="1"/>
    <col min="9" max="10" width="0" style="6" hidden="1" customWidth="1"/>
    <col min="11" max="16384" width="11.42578125" style="6" hidden="1"/>
  </cols>
  <sheetData>
    <row r="1" spans="1:10" ht="15.75" customHeight="1" x14ac:dyDescent="0.25">
      <c r="A1" s="106" t="s">
        <v>300</v>
      </c>
      <c r="B1" s="106"/>
      <c r="C1" s="106"/>
      <c r="D1" s="106"/>
      <c r="E1" s="106"/>
      <c r="F1" s="106"/>
      <c r="G1" s="106"/>
      <c r="H1" s="106"/>
    </row>
    <row r="2" spans="1:10" ht="15.75" customHeight="1" x14ac:dyDescent="0.25">
      <c r="A2" s="106" t="s">
        <v>301</v>
      </c>
      <c r="B2" s="106"/>
      <c r="C2" s="106"/>
      <c r="D2" s="106"/>
      <c r="E2" s="106"/>
      <c r="F2" s="106"/>
      <c r="G2" s="106"/>
      <c r="H2" s="106"/>
    </row>
    <row r="3" spans="1:10" x14ac:dyDescent="0.25">
      <c r="A3" s="1"/>
      <c r="B3" s="1"/>
    </row>
    <row r="4" spans="1:10" ht="15.75" customHeight="1" x14ac:dyDescent="0.25">
      <c r="A4" s="104" t="s">
        <v>298</v>
      </c>
      <c r="B4" s="107" t="s">
        <v>299</v>
      </c>
      <c r="C4" s="107"/>
      <c r="D4" s="107"/>
      <c r="E4" s="107"/>
      <c r="F4" s="107"/>
      <c r="G4" s="107"/>
      <c r="H4" s="107"/>
    </row>
    <row r="5" spans="1:10" x14ac:dyDescent="0.25">
      <c r="A5" s="1"/>
      <c r="B5" s="1"/>
    </row>
    <row r="6" spans="1:10" x14ac:dyDescent="0.25">
      <c r="A6" s="106">
        <v>1</v>
      </c>
      <c r="B6" s="105" t="s">
        <v>304</v>
      </c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06"/>
      <c r="B7" s="10" t="s">
        <v>302</v>
      </c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106"/>
      <c r="B8" s="10" t="s">
        <v>303</v>
      </c>
      <c r="C8" s="10"/>
      <c r="D8" s="10"/>
      <c r="E8" s="10"/>
      <c r="F8" s="10"/>
      <c r="G8" s="10"/>
      <c r="H8" s="10"/>
      <c r="I8" s="10"/>
      <c r="J8" s="10"/>
    </row>
    <row r="9" spans="1:10" x14ac:dyDescent="0.25">
      <c r="A9" s="8"/>
      <c r="B9" s="2"/>
    </row>
    <row r="10" spans="1:10" x14ac:dyDescent="0.25">
      <c r="A10" s="106">
        <v>2</v>
      </c>
      <c r="B10" s="9" t="s">
        <v>305</v>
      </c>
      <c r="C10" s="9"/>
      <c r="D10" s="9"/>
      <c r="E10" s="9"/>
      <c r="F10" s="9"/>
      <c r="G10" s="9"/>
      <c r="H10" s="9"/>
      <c r="I10" s="9"/>
    </row>
    <row r="11" spans="1:10" x14ac:dyDescent="0.25">
      <c r="A11" s="106"/>
      <c r="B11" s="10" t="s">
        <v>302</v>
      </c>
      <c r="C11" s="9"/>
      <c r="D11" s="9"/>
      <c r="E11" s="9"/>
      <c r="F11" s="9"/>
      <c r="G11" s="9"/>
      <c r="H11" s="9"/>
      <c r="I11" s="9"/>
    </row>
    <row r="12" spans="1:10" x14ac:dyDescent="0.25">
      <c r="A12" s="106"/>
      <c r="B12" s="9" t="s">
        <v>306</v>
      </c>
      <c r="C12" s="9"/>
      <c r="D12" s="9"/>
      <c r="E12" s="9"/>
      <c r="F12" s="9"/>
      <c r="G12" s="9"/>
      <c r="H12" s="9"/>
      <c r="I12" s="9"/>
    </row>
    <row r="13" spans="1:10" x14ac:dyDescent="0.25">
      <c r="A13" s="106"/>
      <c r="B13" s="10" t="s">
        <v>303</v>
      </c>
      <c r="C13" s="9"/>
      <c r="D13" s="9"/>
      <c r="E13" s="9"/>
      <c r="F13" s="9"/>
      <c r="G13" s="9"/>
      <c r="H13" s="9"/>
      <c r="I13" s="9"/>
    </row>
    <row r="14" spans="1:10" x14ac:dyDescent="0.25">
      <c r="A14" s="8"/>
      <c r="B14" s="3"/>
    </row>
    <row r="15" spans="1:10" x14ac:dyDescent="0.25">
      <c r="A15" s="106">
        <v>3</v>
      </c>
      <c r="B15" s="10" t="s">
        <v>307</v>
      </c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06"/>
      <c r="B16" s="10" t="s">
        <v>308</v>
      </c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106"/>
      <c r="B17" s="10" t="s">
        <v>303</v>
      </c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8"/>
      <c r="B18" s="2"/>
    </row>
    <row r="19" spans="1:10" x14ac:dyDescent="0.25">
      <c r="A19" s="106">
        <v>4</v>
      </c>
      <c r="B19" s="9" t="s">
        <v>320</v>
      </c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106"/>
      <c r="B20" s="9" t="s">
        <v>319</v>
      </c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106"/>
      <c r="B21" s="10" t="s">
        <v>308</v>
      </c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106"/>
      <c r="B22" s="10" t="s">
        <v>303</v>
      </c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8"/>
      <c r="B23" s="2"/>
    </row>
    <row r="24" spans="1:10" x14ac:dyDescent="0.25">
      <c r="A24" s="106">
        <v>5</v>
      </c>
      <c r="B24" s="9" t="s">
        <v>318</v>
      </c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06"/>
      <c r="B25" s="10" t="s">
        <v>302</v>
      </c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106"/>
      <c r="B26" s="9" t="s">
        <v>311</v>
      </c>
      <c r="C26" s="9"/>
      <c r="D26" s="9"/>
      <c r="E26" s="9"/>
      <c r="F26" s="9"/>
      <c r="G26" s="9"/>
      <c r="H26" s="9"/>
      <c r="I26" s="9"/>
      <c r="J26" s="9"/>
    </row>
    <row r="27" spans="1:10" x14ac:dyDescent="0.25">
      <c r="A27" s="106"/>
      <c r="B27" s="10" t="s">
        <v>303</v>
      </c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108">
        <v>6</v>
      </c>
      <c r="B29" s="9" t="s">
        <v>317</v>
      </c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108"/>
      <c r="B30" s="10" t="s">
        <v>302</v>
      </c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108"/>
      <c r="B31" s="10" t="s">
        <v>303</v>
      </c>
      <c r="C31" s="10"/>
      <c r="D31" s="10"/>
      <c r="E31" s="10"/>
      <c r="F31" s="10"/>
      <c r="G31" s="10"/>
      <c r="H31" s="10"/>
      <c r="I31" s="10"/>
      <c r="J31" s="10"/>
    </row>
    <row r="32" spans="1:10" x14ac:dyDescent="0.25">
      <c r="A32" s="8"/>
    </row>
    <row r="33" spans="1:10" x14ac:dyDescent="0.25">
      <c r="A33" s="108">
        <v>7</v>
      </c>
      <c r="B33" s="9" t="s">
        <v>316</v>
      </c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108"/>
      <c r="B34" s="10" t="s">
        <v>302</v>
      </c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108"/>
      <c r="B35" s="9" t="s">
        <v>313</v>
      </c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108"/>
      <c r="B36" s="10" t="s">
        <v>303</v>
      </c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8"/>
    </row>
    <row r="38" spans="1:10" x14ac:dyDescent="0.25">
      <c r="A38" s="108">
        <v>8</v>
      </c>
      <c r="B38" s="9" t="s">
        <v>312</v>
      </c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108"/>
      <c r="B39" s="10" t="s">
        <v>302</v>
      </c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108"/>
      <c r="B40" s="9" t="s">
        <v>311</v>
      </c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108"/>
      <c r="B41" s="10" t="s">
        <v>303</v>
      </c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7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108">
        <v>9</v>
      </c>
      <c r="B43" s="9" t="s">
        <v>314</v>
      </c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08"/>
      <c r="B44" s="10" t="s">
        <v>302</v>
      </c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108"/>
      <c r="B45" s="9" t="s">
        <v>310</v>
      </c>
      <c r="C45" s="10"/>
      <c r="D45" s="10"/>
      <c r="E45" s="10"/>
      <c r="F45" s="10"/>
      <c r="G45" s="10"/>
      <c r="H45" s="10"/>
      <c r="I45" s="10"/>
      <c r="J45" s="10"/>
    </row>
    <row r="46" spans="1:10" x14ac:dyDescent="0.25">
      <c r="A46" s="108"/>
      <c r="B46" s="10" t="s">
        <v>303</v>
      </c>
      <c r="C46" s="10"/>
      <c r="D46" s="10"/>
      <c r="E46" s="10"/>
      <c r="F46" s="10"/>
      <c r="G46" s="10"/>
      <c r="H46" s="10"/>
      <c r="I46" s="10"/>
      <c r="J46" s="10"/>
    </row>
    <row r="47" spans="1:10" x14ac:dyDescent="0.25">
      <c r="A47" s="7"/>
      <c r="B47" s="10"/>
      <c r="C47" s="10"/>
      <c r="D47" s="10"/>
      <c r="E47" s="10"/>
      <c r="F47" s="10"/>
      <c r="G47" s="10"/>
      <c r="H47" s="10"/>
      <c r="I47" s="10"/>
      <c r="J47" s="10"/>
    </row>
    <row r="48" spans="1:10" x14ac:dyDescent="0.25">
      <c r="A48" s="108">
        <v>10</v>
      </c>
      <c r="B48" s="9" t="s">
        <v>315</v>
      </c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108"/>
      <c r="B49" s="10" t="s">
        <v>302</v>
      </c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108"/>
      <c r="B50" s="9" t="s">
        <v>309</v>
      </c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8"/>
      <c r="B51" s="10" t="s">
        <v>303</v>
      </c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7"/>
      <c r="B52" s="10"/>
      <c r="C52" s="10"/>
      <c r="D52" s="10"/>
      <c r="E52" s="10"/>
      <c r="F52" s="10"/>
      <c r="G52" s="10"/>
      <c r="H52" s="10"/>
      <c r="I52" s="10"/>
      <c r="J52" s="10"/>
    </row>
    <row r="53" spans="1:10" hidden="1" x14ac:dyDescent="0.25">
      <c r="A53" s="7"/>
      <c r="B53" s="10"/>
      <c r="C53" s="10"/>
      <c r="D53" s="10"/>
      <c r="E53" s="10"/>
      <c r="F53" s="10"/>
      <c r="G53" s="10"/>
      <c r="H53" s="10"/>
      <c r="I53" s="10"/>
      <c r="J53" s="10"/>
    </row>
    <row r="54" spans="1:10" hidden="1" x14ac:dyDescent="0.25">
      <c r="A54" s="7"/>
      <c r="B54" s="10"/>
      <c r="C54" s="10"/>
      <c r="D54" s="10"/>
      <c r="E54" s="10"/>
      <c r="F54" s="10"/>
      <c r="G54" s="10"/>
      <c r="H54" s="10"/>
      <c r="I54" s="10"/>
      <c r="J54" s="10"/>
    </row>
    <row r="55" spans="1:10" hidden="1" x14ac:dyDescent="0.25">
      <c r="A55" s="7"/>
      <c r="B55" s="10"/>
      <c r="C55" s="10"/>
      <c r="D55" s="10"/>
      <c r="E55" s="10"/>
      <c r="F55" s="10"/>
      <c r="G55" s="10"/>
      <c r="H55" s="10"/>
      <c r="I55" s="10"/>
      <c r="J55" s="10"/>
    </row>
    <row r="56" spans="1:10" hidden="1" x14ac:dyDescent="0.25">
      <c r="A56" s="7"/>
      <c r="B56" s="10"/>
      <c r="C56" s="10"/>
      <c r="D56" s="10"/>
      <c r="E56" s="10"/>
      <c r="F56" s="10"/>
      <c r="G56" s="10"/>
      <c r="H56" s="10"/>
      <c r="I56" s="10"/>
      <c r="J56" s="10"/>
    </row>
    <row r="57" spans="1:10" hidden="1" x14ac:dyDescent="0.25"/>
    <row r="58" spans="1:10" hidden="1" x14ac:dyDescent="0.25"/>
    <row r="59" spans="1:10" hidden="1" x14ac:dyDescent="0.25"/>
    <row r="60" spans="1:10" hidden="1" x14ac:dyDescent="0.25"/>
    <row r="61" spans="1:10" hidden="1" x14ac:dyDescent="0.25"/>
    <row r="62" spans="1:10" x14ac:dyDescent="0.25"/>
  </sheetData>
  <mergeCells count="13">
    <mergeCell ref="A43:A46"/>
    <mergeCell ref="A48:A51"/>
    <mergeCell ref="A10:A13"/>
    <mergeCell ref="A15:A17"/>
    <mergeCell ref="A6:A8"/>
    <mergeCell ref="A1:H1"/>
    <mergeCell ref="A2:H2"/>
    <mergeCell ref="B4:H4"/>
    <mergeCell ref="A33:A36"/>
    <mergeCell ref="A38:A41"/>
    <mergeCell ref="A29:A31"/>
    <mergeCell ref="A19:A22"/>
    <mergeCell ref="A24:A27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0"/>
  <sheetViews>
    <sheetView workbookViewId="0">
      <selection activeCell="A5" sqref="A5:I5"/>
    </sheetView>
  </sheetViews>
  <sheetFormatPr baseColWidth="10" defaultColWidth="0" defaultRowHeight="15.75" zeroHeight="1" x14ac:dyDescent="0.25"/>
  <cols>
    <col min="1" max="1" width="78.7109375" style="2" customWidth="1"/>
    <col min="2" max="3" width="15.7109375" style="2" customWidth="1"/>
    <col min="4" max="4" width="17.28515625" style="2" customWidth="1"/>
    <col min="5" max="5" width="14.42578125" style="46" customWidth="1"/>
    <col min="6" max="6" width="15" style="2" customWidth="1"/>
    <col min="7" max="8" width="14.5703125" style="2" customWidth="1"/>
    <col min="9" max="9" width="16.5703125" style="2" customWidth="1"/>
    <col min="10" max="16384" width="11.42578125" style="88" hidden="1"/>
  </cols>
  <sheetData>
    <row r="1" spans="1:9" x14ac:dyDescent="0.25">
      <c r="A1" s="12" t="s">
        <v>283</v>
      </c>
      <c r="B1" s="12"/>
      <c r="C1" s="12"/>
      <c r="D1" s="87"/>
    </row>
    <row r="2" spans="1:9" x14ac:dyDescent="0.25">
      <c r="A2" s="12"/>
      <c r="B2" s="12"/>
      <c r="C2" s="12"/>
      <c r="D2" s="12"/>
    </row>
    <row r="3" spans="1:9" x14ac:dyDescent="0.25">
      <c r="A3" s="113" t="s">
        <v>271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5">
      <c r="A4" s="113" t="s">
        <v>3</v>
      </c>
      <c r="B4" s="113"/>
      <c r="C4" s="113"/>
      <c r="D4" s="113"/>
      <c r="E4" s="113"/>
      <c r="F4" s="113"/>
      <c r="G4" s="113"/>
      <c r="H4" s="113"/>
      <c r="I4" s="113"/>
    </row>
    <row r="5" spans="1:9" x14ac:dyDescent="0.25">
      <c r="A5" s="113" t="s">
        <v>272</v>
      </c>
      <c r="B5" s="113"/>
      <c r="C5" s="113"/>
      <c r="D5" s="113"/>
      <c r="E5" s="113"/>
      <c r="F5" s="113"/>
      <c r="G5" s="113"/>
      <c r="H5" s="113"/>
      <c r="I5" s="113"/>
    </row>
    <row r="6" spans="1:9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</row>
    <row r="7" spans="1:9" x14ac:dyDescent="0.25">
      <c r="A7" s="70"/>
      <c r="B7" s="70"/>
      <c r="C7" s="70"/>
      <c r="D7" s="70"/>
    </row>
    <row r="8" spans="1:9" x14ac:dyDescent="0.25">
      <c r="A8" s="141" t="s">
        <v>4</v>
      </c>
      <c r="B8" s="143" t="s">
        <v>273</v>
      </c>
      <c r="C8" s="145"/>
      <c r="D8" s="145"/>
      <c r="E8" s="145"/>
      <c r="F8" s="145"/>
      <c r="G8" s="145"/>
      <c r="H8" s="145"/>
      <c r="I8" s="146"/>
    </row>
    <row r="9" spans="1:9" ht="31.5" x14ac:dyDescent="0.25">
      <c r="A9" s="142"/>
      <c r="B9" s="144"/>
      <c r="C9" s="89" t="s">
        <v>274</v>
      </c>
      <c r="D9" s="89" t="s">
        <v>275</v>
      </c>
      <c r="E9" s="89" t="s">
        <v>276</v>
      </c>
      <c r="F9" s="89" t="s">
        <v>277</v>
      </c>
      <c r="G9" s="89" t="s">
        <v>278</v>
      </c>
      <c r="H9" s="89" t="s">
        <v>279</v>
      </c>
      <c r="I9" s="90" t="s">
        <v>280</v>
      </c>
    </row>
    <row r="10" spans="1:9" x14ac:dyDescent="0.25">
      <c r="A10" s="91"/>
      <c r="B10" s="16"/>
      <c r="C10" s="91"/>
      <c r="D10" s="91"/>
      <c r="E10" s="91"/>
      <c r="F10" s="91"/>
      <c r="G10" s="91"/>
      <c r="H10" s="91"/>
      <c r="I10" s="92"/>
    </row>
    <row r="11" spans="1:9" x14ac:dyDescent="0.25">
      <c r="A11" s="43" t="s">
        <v>19</v>
      </c>
      <c r="B11" s="20">
        <f>B13+B21+B24+B33+B40+B47+B56+B65+B73+B81+B89+B99+B103+B110+B115</f>
        <v>25892</v>
      </c>
      <c r="C11" s="20">
        <f>C13+C21+C24+C33+C40+C47+C56+C65+C73+C81+C89+C99+C103+C110+C115</f>
        <v>5086</v>
      </c>
      <c r="D11" s="20">
        <f t="shared" ref="D11:I11" si="0">D13+D21+D24+D33+D40+D47+D56+D65+D73+D81+D89+D99+D103+D110+D115</f>
        <v>527</v>
      </c>
      <c r="E11" s="20">
        <f t="shared" si="0"/>
        <v>34</v>
      </c>
      <c r="F11" s="20">
        <f t="shared" si="0"/>
        <v>1</v>
      </c>
      <c r="G11" s="20">
        <f t="shared" si="0"/>
        <v>8706</v>
      </c>
      <c r="H11" s="20">
        <f t="shared" si="0"/>
        <v>11506</v>
      </c>
      <c r="I11" s="21">
        <f t="shared" si="0"/>
        <v>32</v>
      </c>
    </row>
    <row r="12" spans="1:9" x14ac:dyDescent="0.25">
      <c r="A12" s="44"/>
      <c r="B12" s="23"/>
      <c r="C12" s="23"/>
      <c r="D12" s="23"/>
      <c r="E12" s="23"/>
      <c r="F12" s="23"/>
      <c r="G12" s="23"/>
      <c r="H12" s="23"/>
      <c r="I12" s="73"/>
    </row>
    <row r="13" spans="1:9" x14ac:dyDescent="0.25">
      <c r="A13" s="26" t="s">
        <v>20</v>
      </c>
      <c r="B13" s="20">
        <f>SUM(B14:B19)</f>
        <v>1498</v>
      </c>
      <c r="C13" s="20">
        <f t="shared" ref="C13:I13" si="1">SUM(C14:C19)</f>
        <v>284</v>
      </c>
      <c r="D13" s="20">
        <f t="shared" si="1"/>
        <v>59</v>
      </c>
      <c r="E13" s="20">
        <f t="shared" si="1"/>
        <v>2</v>
      </c>
      <c r="F13" s="20">
        <f t="shared" si="1"/>
        <v>0</v>
      </c>
      <c r="G13" s="20">
        <f t="shared" si="1"/>
        <v>554</v>
      </c>
      <c r="H13" s="20">
        <f t="shared" si="1"/>
        <v>598</v>
      </c>
      <c r="I13" s="21">
        <f t="shared" si="1"/>
        <v>1</v>
      </c>
    </row>
    <row r="14" spans="1:9" x14ac:dyDescent="0.25">
      <c r="A14" s="27" t="s">
        <v>21</v>
      </c>
      <c r="B14" s="24">
        <f t="shared" ref="B14:B19" si="2">SUM(C14:I14)</f>
        <v>880</v>
      </c>
      <c r="C14" s="24">
        <v>232</v>
      </c>
      <c r="D14" s="24">
        <v>27</v>
      </c>
      <c r="E14" s="24">
        <v>1</v>
      </c>
      <c r="F14" s="24">
        <v>0</v>
      </c>
      <c r="G14" s="24">
        <v>304</v>
      </c>
      <c r="H14" s="24">
        <v>316</v>
      </c>
      <c r="I14" s="25">
        <v>0</v>
      </c>
    </row>
    <row r="15" spans="1:9" x14ac:dyDescent="0.25">
      <c r="A15" s="29" t="s">
        <v>22</v>
      </c>
      <c r="B15" s="24">
        <f t="shared" si="2"/>
        <v>131</v>
      </c>
      <c r="C15" s="24">
        <v>37</v>
      </c>
      <c r="D15" s="24">
        <v>2</v>
      </c>
      <c r="E15" s="24">
        <v>1</v>
      </c>
      <c r="F15" s="24">
        <v>0</v>
      </c>
      <c r="G15" s="24">
        <v>17</v>
      </c>
      <c r="H15" s="24">
        <v>73</v>
      </c>
      <c r="I15" s="25">
        <v>1</v>
      </c>
    </row>
    <row r="16" spans="1:9" x14ac:dyDescent="0.25">
      <c r="A16" s="27" t="s">
        <v>23</v>
      </c>
      <c r="B16" s="24">
        <f t="shared" si="2"/>
        <v>143</v>
      </c>
      <c r="C16" s="24">
        <v>15</v>
      </c>
      <c r="D16" s="24">
        <v>0</v>
      </c>
      <c r="E16" s="24">
        <v>0</v>
      </c>
      <c r="F16" s="24">
        <v>0</v>
      </c>
      <c r="G16" s="24">
        <v>76</v>
      </c>
      <c r="H16" s="24">
        <v>52</v>
      </c>
      <c r="I16" s="25">
        <v>0</v>
      </c>
    </row>
    <row r="17" spans="1:9" x14ac:dyDescent="0.25">
      <c r="A17" s="27" t="s">
        <v>24</v>
      </c>
      <c r="B17" s="24">
        <f t="shared" si="2"/>
        <v>169</v>
      </c>
      <c r="C17" s="24">
        <v>0</v>
      </c>
      <c r="D17" s="24">
        <v>8</v>
      </c>
      <c r="E17" s="24">
        <v>0</v>
      </c>
      <c r="F17" s="24">
        <v>0</v>
      </c>
      <c r="G17" s="24">
        <v>107</v>
      </c>
      <c r="H17" s="24">
        <v>54</v>
      </c>
      <c r="I17" s="25">
        <v>0</v>
      </c>
    </row>
    <row r="18" spans="1:9" x14ac:dyDescent="0.25">
      <c r="A18" s="27" t="s">
        <v>25</v>
      </c>
      <c r="B18" s="24">
        <f t="shared" si="2"/>
        <v>142</v>
      </c>
      <c r="C18" s="24">
        <v>0</v>
      </c>
      <c r="D18" s="24">
        <v>1</v>
      </c>
      <c r="E18" s="24">
        <v>0</v>
      </c>
      <c r="F18" s="24">
        <v>0</v>
      </c>
      <c r="G18" s="24">
        <v>45</v>
      </c>
      <c r="H18" s="24">
        <v>96</v>
      </c>
      <c r="I18" s="25">
        <v>0</v>
      </c>
    </row>
    <row r="19" spans="1:9" x14ac:dyDescent="0.25">
      <c r="A19" s="27" t="s">
        <v>26</v>
      </c>
      <c r="B19" s="24">
        <f t="shared" si="2"/>
        <v>33</v>
      </c>
      <c r="C19" s="24">
        <v>0</v>
      </c>
      <c r="D19" s="24">
        <v>21</v>
      </c>
      <c r="E19" s="24">
        <v>0</v>
      </c>
      <c r="F19" s="24">
        <v>0</v>
      </c>
      <c r="G19" s="24">
        <v>5</v>
      </c>
      <c r="H19" s="24">
        <v>7</v>
      </c>
      <c r="I19" s="25">
        <v>0</v>
      </c>
    </row>
    <row r="20" spans="1:9" x14ac:dyDescent="0.25">
      <c r="A20" s="30"/>
      <c r="B20" s="24"/>
      <c r="C20" s="24"/>
      <c r="D20" s="24"/>
      <c r="E20" s="24"/>
      <c r="F20" s="24"/>
      <c r="G20" s="24"/>
      <c r="H20" s="24"/>
      <c r="I20" s="25"/>
    </row>
    <row r="21" spans="1:9" x14ac:dyDescent="0.25">
      <c r="A21" s="26" t="s">
        <v>27</v>
      </c>
      <c r="B21" s="20">
        <f>SUM(B22)</f>
        <v>4153</v>
      </c>
      <c r="C21" s="20">
        <f t="shared" ref="C21:I21" si="3">SUM(C22)</f>
        <v>2052</v>
      </c>
      <c r="D21" s="20">
        <f t="shared" si="3"/>
        <v>6</v>
      </c>
      <c r="E21" s="20">
        <f t="shared" si="3"/>
        <v>6</v>
      </c>
      <c r="F21" s="20">
        <f t="shared" si="3"/>
        <v>0</v>
      </c>
      <c r="G21" s="20">
        <f t="shared" si="3"/>
        <v>683</v>
      </c>
      <c r="H21" s="20">
        <f t="shared" si="3"/>
        <v>1406</v>
      </c>
      <c r="I21" s="21">
        <f t="shared" si="3"/>
        <v>0</v>
      </c>
    </row>
    <row r="22" spans="1:9" x14ac:dyDescent="0.25">
      <c r="A22" s="29" t="s">
        <v>28</v>
      </c>
      <c r="B22" s="24">
        <f>SUM(C22:I22)</f>
        <v>4153</v>
      </c>
      <c r="C22" s="24">
        <v>2052</v>
      </c>
      <c r="D22" s="24">
        <v>6</v>
      </c>
      <c r="E22" s="24">
        <v>6</v>
      </c>
      <c r="F22" s="24">
        <v>0</v>
      </c>
      <c r="G22" s="24">
        <v>683</v>
      </c>
      <c r="H22" s="24">
        <v>1406</v>
      </c>
      <c r="I22" s="25">
        <v>0</v>
      </c>
    </row>
    <row r="23" spans="1:9" x14ac:dyDescent="0.25">
      <c r="A23" s="30"/>
      <c r="B23" s="24"/>
      <c r="C23" s="24"/>
      <c r="D23" s="24"/>
      <c r="E23" s="24"/>
      <c r="F23" s="24"/>
      <c r="G23" s="24"/>
      <c r="H23" s="24"/>
      <c r="I23" s="25"/>
    </row>
    <row r="24" spans="1:9" x14ac:dyDescent="0.25">
      <c r="A24" s="26" t="s">
        <v>29</v>
      </c>
      <c r="B24" s="20">
        <f>SUM(B25:B31)</f>
        <v>2631</v>
      </c>
      <c r="C24" s="20">
        <f t="shared" ref="C24:I24" si="4">SUM(C25:C31)</f>
        <v>203</v>
      </c>
      <c r="D24" s="20">
        <f t="shared" si="4"/>
        <v>29</v>
      </c>
      <c r="E24" s="20">
        <f t="shared" si="4"/>
        <v>8</v>
      </c>
      <c r="F24" s="20">
        <f t="shared" si="4"/>
        <v>0</v>
      </c>
      <c r="G24" s="20">
        <f t="shared" si="4"/>
        <v>957</v>
      </c>
      <c r="H24" s="20">
        <f t="shared" si="4"/>
        <v>1425</v>
      </c>
      <c r="I24" s="21">
        <f t="shared" si="4"/>
        <v>9</v>
      </c>
    </row>
    <row r="25" spans="1:9" x14ac:dyDescent="0.25">
      <c r="A25" s="29" t="s">
        <v>30</v>
      </c>
      <c r="B25" s="24">
        <f t="shared" ref="B25:B31" si="5">SUM(C25:I25)</f>
        <v>640</v>
      </c>
      <c r="C25" s="24">
        <v>94</v>
      </c>
      <c r="D25" s="24">
        <v>2</v>
      </c>
      <c r="E25" s="24">
        <v>2</v>
      </c>
      <c r="F25" s="24">
        <v>0</v>
      </c>
      <c r="G25" s="24">
        <v>292</v>
      </c>
      <c r="H25" s="24">
        <v>250</v>
      </c>
      <c r="I25" s="25">
        <v>0</v>
      </c>
    </row>
    <row r="26" spans="1:9" x14ac:dyDescent="0.25">
      <c r="A26" s="27" t="s">
        <v>31</v>
      </c>
      <c r="B26" s="24">
        <f t="shared" si="5"/>
        <v>166</v>
      </c>
      <c r="C26" s="24">
        <v>1</v>
      </c>
      <c r="D26" s="24">
        <v>1</v>
      </c>
      <c r="E26" s="24">
        <v>0</v>
      </c>
      <c r="F26" s="24">
        <v>0</v>
      </c>
      <c r="G26" s="24">
        <v>58</v>
      </c>
      <c r="H26" s="24">
        <v>106</v>
      </c>
      <c r="I26" s="25">
        <v>0</v>
      </c>
    </row>
    <row r="27" spans="1:9" x14ac:dyDescent="0.25">
      <c r="A27" s="27" t="s">
        <v>32</v>
      </c>
      <c r="B27" s="24">
        <f t="shared" si="5"/>
        <v>117</v>
      </c>
      <c r="C27" s="24">
        <v>0</v>
      </c>
      <c r="D27" s="24">
        <v>2</v>
      </c>
      <c r="E27" s="24">
        <v>0</v>
      </c>
      <c r="F27" s="24">
        <v>0</v>
      </c>
      <c r="G27" s="24">
        <v>72</v>
      </c>
      <c r="H27" s="24">
        <v>43</v>
      </c>
      <c r="I27" s="25">
        <v>0</v>
      </c>
    </row>
    <row r="28" spans="1:9" x14ac:dyDescent="0.25">
      <c r="A28" s="27" t="s">
        <v>33</v>
      </c>
      <c r="B28" s="24">
        <f t="shared" si="5"/>
        <v>224</v>
      </c>
      <c r="C28" s="24">
        <v>0</v>
      </c>
      <c r="D28" s="24">
        <v>1</v>
      </c>
      <c r="E28" s="24">
        <v>0</v>
      </c>
      <c r="F28" s="24">
        <v>0</v>
      </c>
      <c r="G28" s="24">
        <v>55</v>
      </c>
      <c r="H28" s="24">
        <v>168</v>
      </c>
      <c r="I28" s="25">
        <v>0</v>
      </c>
    </row>
    <row r="29" spans="1:9" x14ac:dyDescent="0.25">
      <c r="A29" s="29" t="s">
        <v>34</v>
      </c>
      <c r="B29" s="24">
        <f t="shared" si="5"/>
        <v>1259</v>
      </c>
      <c r="C29" s="24">
        <v>94</v>
      </c>
      <c r="D29" s="24">
        <v>0</v>
      </c>
      <c r="E29" s="24">
        <v>6</v>
      </c>
      <c r="F29" s="24">
        <v>0</v>
      </c>
      <c r="G29" s="24">
        <v>406</v>
      </c>
      <c r="H29" s="24">
        <v>744</v>
      </c>
      <c r="I29" s="25">
        <v>9</v>
      </c>
    </row>
    <row r="30" spans="1:9" x14ac:dyDescent="0.25">
      <c r="A30" s="27" t="s">
        <v>35</v>
      </c>
      <c r="B30" s="24">
        <f t="shared" si="5"/>
        <v>132</v>
      </c>
      <c r="C30" s="24">
        <v>12</v>
      </c>
      <c r="D30" s="24">
        <v>8</v>
      </c>
      <c r="E30" s="24">
        <v>0</v>
      </c>
      <c r="F30" s="24">
        <v>0</v>
      </c>
      <c r="G30" s="24">
        <v>49</v>
      </c>
      <c r="H30" s="24">
        <v>63</v>
      </c>
      <c r="I30" s="25">
        <v>0</v>
      </c>
    </row>
    <row r="31" spans="1:9" x14ac:dyDescent="0.25">
      <c r="A31" s="27" t="s">
        <v>36</v>
      </c>
      <c r="B31" s="24">
        <f t="shared" si="5"/>
        <v>93</v>
      </c>
      <c r="C31" s="24">
        <v>2</v>
      </c>
      <c r="D31" s="24">
        <v>15</v>
      </c>
      <c r="E31" s="24">
        <v>0</v>
      </c>
      <c r="F31" s="24">
        <v>0</v>
      </c>
      <c r="G31" s="24">
        <v>25</v>
      </c>
      <c r="H31" s="24">
        <v>51</v>
      </c>
      <c r="I31" s="25">
        <v>0</v>
      </c>
    </row>
    <row r="32" spans="1:9" x14ac:dyDescent="0.25">
      <c r="A32" s="31"/>
      <c r="B32" s="32"/>
      <c r="C32" s="32"/>
      <c r="D32" s="32"/>
      <c r="E32" s="32"/>
      <c r="F32" s="32"/>
      <c r="G32" s="32"/>
      <c r="H32" s="32"/>
      <c r="I32" s="60"/>
    </row>
    <row r="33" spans="1:9" x14ac:dyDescent="0.25">
      <c r="A33" s="26" t="s">
        <v>37</v>
      </c>
      <c r="B33" s="20">
        <f>SUM(B34:B38)</f>
        <v>1884</v>
      </c>
      <c r="C33" s="20">
        <f t="shared" ref="C33:I33" si="6">SUM(C34:C38)</f>
        <v>146</v>
      </c>
      <c r="D33" s="20">
        <f t="shared" si="6"/>
        <v>11</v>
      </c>
      <c r="E33" s="20">
        <f t="shared" si="6"/>
        <v>7</v>
      </c>
      <c r="F33" s="20">
        <f t="shared" si="6"/>
        <v>0</v>
      </c>
      <c r="G33" s="20">
        <f t="shared" si="6"/>
        <v>507</v>
      </c>
      <c r="H33" s="20">
        <f t="shared" si="6"/>
        <v>1212</v>
      </c>
      <c r="I33" s="21">
        <f t="shared" si="6"/>
        <v>1</v>
      </c>
    </row>
    <row r="34" spans="1:9" x14ac:dyDescent="0.25">
      <c r="A34" s="29" t="s">
        <v>38</v>
      </c>
      <c r="B34" s="24">
        <f>SUM(C34:I34)</f>
        <v>1644</v>
      </c>
      <c r="C34" s="24">
        <v>122</v>
      </c>
      <c r="D34" s="24">
        <v>6</v>
      </c>
      <c r="E34" s="24">
        <v>7</v>
      </c>
      <c r="F34" s="24">
        <v>0</v>
      </c>
      <c r="G34" s="24">
        <v>383</v>
      </c>
      <c r="H34" s="24">
        <v>1125</v>
      </c>
      <c r="I34" s="25">
        <v>1</v>
      </c>
    </row>
    <row r="35" spans="1:9" x14ac:dyDescent="0.25">
      <c r="A35" s="27" t="s">
        <v>39</v>
      </c>
      <c r="B35" s="24">
        <f>SUM(C35:I35)</f>
        <v>108</v>
      </c>
      <c r="C35" s="24">
        <v>8</v>
      </c>
      <c r="D35" s="24">
        <v>1</v>
      </c>
      <c r="E35" s="24">
        <v>0</v>
      </c>
      <c r="F35" s="24">
        <v>0</v>
      </c>
      <c r="G35" s="24">
        <v>60</v>
      </c>
      <c r="H35" s="24">
        <v>39</v>
      </c>
      <c r="I35" s="25">
        <v>0</v>
      </c>
    </row>
    <row r="36" spans="1:9" x14ac:dyDescent="0.25">
      <c r="A36" s="27" t="s">
        <v>40</v>
      </c>
      <c r="B36" s="24">
        <f>SUM(C36:I36)</f>
        <v>54</v>
      </c>
      <c r="C36" s="24">
        <v>12</v>
      </c>
      <c r="D36" s="24">
        <v>1</v>
      </c>
      <c r="E36" s="24">
        <v>0</v>
      </c>
      <c r="F36" s="24">
        <v>0</v>
      </c>
      <c r="G36" s="24">
        <v>7</v>
      </c>
      <c r="H36" s="24">
        <v>34</v>
      </c>
      <c r="I36" s="25">
        <v>0</v>
      </c>
    </row>
    <row r="37" spans="1:9" x14ac:dyDescent="0.25">
      <c r="A37" s="27" t="s">
        <v>41</v>
      </c>
      <c r="B37" s="24">
        <f>SUM(C37:I37)</f>
        <v>20</v>
      </c>
      <c r="C37" s="24">
        <v>2</v>
      </c>
      <c r="D37" s="24">
        <v>1</v>
      </c>
      <c r="E37" s="24">
        <v>0</v>
      </c>
      <c r="F37" s="24">
        <v>0</v>
      </c>
      <c r="G37" s="24">
        <v>8</v>
      </c>
      <c r="H37" s="24">
        <v>9</v>
      </c>
      <c r="I37" s="25">
        <v>0</v>
      </c>
    </row>
    <row r="38" spans="1:9" x14ac:dyDescent="0.25">
      <c r="A38" s="27" t="s">
        <v>42</v>
      </c>
      <c r="B38" s="24">
        <f>SUM(C38:I38)</f>
        <v>58</v>
      </c>
      <c r="C38" s="24">
        <v>2</v>
      </c>
      <c r="D38" s="24">
        <v>2</v>
      </c>
      <c r="E38" s="24">
        <v>0</v>
      </c>
      <c r="F38" s="24">
        <v>0</v>
      </c>
      <c r="G38" s="24">
        <v>49</v>
      </c>
      <c r="H38" s="24">
        <v>5</v>
      </c>
      <c r="I38" s="25">
        <v>0</v>
      </c>
    </row>
    <row r="39" spans="1:9" x14ac:dyDescent="0.25">
      <c r="A39" s="30"/>
      <c r="B39" s="24"/>
      <c r="C39" s="24"/>
      <c r="D39" s="24"/>
      <c r="E39" s="24"/>
      <c r="F39" s="24"/>
      <c r="G39" s="24"/>
      <c r="H39" s="24"/>
      <c r="I39" s="25"/>
    </row>
    <row r="40" spans="1:9" x14ac:dyDescent="0.25">
      <c r="A40" s="26" t="s">
        <v>43</v>
      </c>
      <c r="B40" s="20">
        <f>SUM(B41:B45)</f>
        <v>913</v>
      </c>
      <c r="C40" s="20">
        <f t="shared" ref="C40:I40" si="7">SUM(C41:C45)</f>
        <v>113</v>
      </c>
      <c r="D40" s="20">
        <f t="shared" si="7"/>
        <v>11</v>
      </c>
      <c r="E40" s="20">
        <f t="shared" si="7"/>
        <v>1</v>
      </c>
      <c r="F40" s="20">
        <f t="shared" si="7"/>
        <v>0</v>
      </c>
      <c r="G40" s="20">
        <f t="shared" si="7"/>
        <v>472</v>
      </c>
      <c r="H40" s="20">
        <f t="shared" si="7"/>
        <v>315</v>
      </c>
      <c r="I40" s="21">
        <f t="shared" si="7"/>
        <v>1</v>
      </c>
    </row>
    <row r="41" spans="1:9" x14ac:dyDescent="0.25">
      <c r="A41" s="29" t="s">
        <v>44</v>
      </c>
      <c r="B41" s="24">
        <f>SUM(C41:I41)</f>
        <v>530</v>
      </c>
      <c r="C41" s="24">
        <v>48</v>
      </c>
      <c r="D41" s="24">
        <v>3</v>
      </c>
      <c r="E41" s="24">
        <v>1</v>
      </c>
      <c r="F41" s="24">
        <v>0</v>
      </c>
      <c r="G41" s="24">
        <v>317</v>
      </c>
      <c r="H41" s="24">
        <v>161</v>
      </c>
      <c r="I41" s="25">
        <v>0</v>
      </c>
    </row>
    <row r="42" spans="1:9" x14ac:dyDescent="0.25">
      <c r="A42" s="27" t="s">
        <v>45</v>
      </c>
      <c r="B42" s="24">
        <f>SUM(C42:I42)</f>
        <v>60</v>
      </c>
      <c r="C42" s="24">
        <v>15</v>
      </c>
      <c r="D42" s="24">
        <v>0</v>
      </c>
      <c r="E42" s="24">
        <v>0</v>
      </c>
      <c r="F42" s="24">
        <v>0</v>
      </c>
      <c r="G42" s="24">
        <v>22</v>
      </c>
      <c r="H42" s="24">
        <v>22</v>
      </c>
      <c r="I42" s="25">
        <v>1</v>
      </c>
    </row>
    <row r="43" spans="1:9" x14ac:dyDescent="0.25">
      <c r="A43" s="27" t="s">
        <v>46</v>
      </c>
      <c r="B43" s="24">
        <f>SUM(C43:I43)</f>
        <v>139</v>
      </c>
      <c r="C43" s="24">
        <v>23</v>
      </c>
      <c r="D43" s="24">
        <v>3</v>
      </c>
      <c r="E43" s="24">
        <v>0</v>
      </c>
      <c r="F43" s="24">
        <v>0</v>
      </c>
      <c r="G43" s="24">
        <v>51</v>
      </c>
      <c r="H43" s="24">
        <v>62</v>
      </c>
      <c r="I43" s="25">
        <v>0</v>
      </c>
    </row>
    <row r="44" spans="1:9" x14ac:dyDescent="0.25">
      <c r="A44" s="27" t="s">
        <v>47</v>
      </c>
      <c r="B44" s="24">
        <f>SUM(C44:I44)</f>
        <v>98</v>
      </c>
      <c r="C44" s="24">
        <v>12</v>
      </c>
      <c r="D44" s="24">
        <v>3</v>
      </c>
      <c r="E44" s="24">
        <v>0</v>
      </c>
      <c r="F44" s="24">
        <v>0</v>
      </c>
      <c r="G44" s="24">
        <v>47</v>
      </c>
      <c r="H44" s="24">
        <v>36</v>
      </c>
      <c r="I44" s="25">
        <v>0</v>
      </c>
    </row>
    <row r="45" spans="1:9" x14ac:dyDescent="0.25">
      <c r="A45" s="27" t="s">
        <v>48</v>
      </c>
      <c r="B45" s="24">
        <f>SUM(C45:I45)</f>
        <v>86</v>
      </c>
      <c r="C45" s="24">
        <v>15</v>
      </c>
      <c r="D45" s="24">
        <v>2</v>
      </c>
      <c r="E45" s="24">
        <v>0</v>
      </c>
      <c r="F45" s="24">
        <v>0</v>
      </c>
      <c r="G45" s="24">
        <v>35</v>
      </c>
      <c r="H45" s="24">
        <v>34</v>
      </c>
      <c r="I45" s="25">
        <v>0</v>
      </c>
    </row>
    <row r="46" spans="1:9" x14ac:dyDescent="0.25">
      <c r="A46" s="30"/>
      <c r="B46" s="24"/>
      <c r="C46" s="24"/>
      <c r="D46" s="24"/>
      <c r="E46" s="24"/>
      <c r="F46" s="24"/>
      <c r="G46" s="24"/>
      <c r="H46" s="24"/>
      <c r="I46" s="25"/>
    </row>
    <row r="47" spans="1:9" x14ac:dyDescent="0.25">
      <c r="A47" s="26" t="s">
        <v>49</v>
      </c>
      <c r="B47" s="20">
        <f>SUM(B48:B54)</f>
        <v>1227</v>
      </c>
      <c r="C47" s="20">
        <f t="shared" ref="C47:I47" si="8">SUM(C48:C54)</f>
        <v>276</v>
      </c>
      <c r="D47" s="20">
        <f t="shared" si="8"/>
        <v>92</v>
      </c>
      <c r="E47" s="20">
        <f t="shared" si="8"/>
        <v>1</v>
      </c>
      <c r="F47" s="20">
        <f t="shared" si="8"/>
        <v>0</v>
      </c>
      <c r="G47" s="20">
        <f t="shared" si="8"/>
        <v>374</v>
      </c>
      <c r="H47" s="20">
        <f t="shared" si="8"/>
        <v>484</v>
      </c>
      <c r="I47" s="21">
        <f t="shared" si="8"/>
        <v>0</v>
      </c>
    </row>
    <row r="48" spans="1:9" x14ac:dyDescent="0.25">
      <c r="A48" s="27" t="s">
        <v>50</v>
      </c>
      <c r="B48" s="24">
        <f t="shared" ref="B48:B54" si="9">SUM(C48:I48)</f>
        <v>338</v>
      </c>
      <c r="C48" s="24">
        <v>21</v>
      </c>
      <c r="D48" s="24">
        <v>0</v>
      </c>
      <c r="E48" s="24">
        <v>0</v>
      </c>
      <c r="F48" s="24">
        <v>0</v>
      </c>
      <c r="G48" s="24">
        <v>71</v>
      </c>
      <c r="H48" s="24">
        <v>246</v>
      </c>
      <c r="I48" s="25">
        <v>0</v>
      </c>
    </row>
    <row r="49" spans="1:9" x14ac:dyDescent="0.25">
      <c r="A49" s="27" t="s">
        <v>51</v>
      </c>
      <c r="B49" s="24">
        <f t="shared" si="9"/>
        <v>37</v>
      </c>
      <c r="C49" s="24">
        <v>5</v>
      </c>
      <c r="D49" s="24">
        <v>2</v>
      </c>
      <c r="E49" s="24">
        <v>0</v>
      </c>
      <c r="F49" s="24">
        <v>0</v>
      </c>
      <c r="G49" s="24">
        <v>8</v>
      </c>
      <c r="H49" s="24">
        <v>22</v>
      </c>
      <c r="I49" s="25">
        <v>0</v>
      </c>
    </row>
    <row r="50" spans="1:9" x14ac:dyDescent="0.25">
      <c r="A50" s="27" t="s">
        <v>52</v>
      </c>
      <c r="B50" s="24">
        <f t="shared" si="9"/>
        <v>61</v>
      </c>
      <c r="C50" s="24">
        <v>0</v>
      </c>
      <c r="D50" s="24">
        <v>1</v>
      </c>
      <c r="E50" s="24">
        <v>1</v>
      </c>
      <c r="F50" s="24">
        <v>0</v>
      </c>
      <c r="G50" s="24">
        <v>13</v>
      </c>
      <c r="H50" s="24">
        <v>46</v>
      </c>
      <c r="I50" s="25">
        <v>0</v>
      </c>
    </row>
    <row r="51" spans="1:9" x14ac:dyDescent="0.25">
      <c r="A51" s="27" t="s">
        <v>53</v>
      </c>
      <c r="B51" s="24">
        <f t="shared" si="9"/>
        <v>358</v>
      </c>
      <c r="C51" s="24">
        <v>145</v>
      </c>
      <c r="D51" s="24">
        <v>58</v>
      </c>
      <c r="E51" s="24">
        <v>0</v>
      </c>
      <c r="F51" s="24">
        <v>0</v>
      </c>
      <c r="G51" s="24">
        <v>142</v>
      </c>
      <c r="H51" s="24">
        <v>13</v>
      </c>
      <c r="I51" s="25">
        <v>0</v>
      </c>
    </row>
    <row r="52" spans="1:9" x14ac:dyDescent="0.25">
      <c r="A52" s="27" t="s">
        <v>54</v>
      </c>
      <c r="B52" s="24">
        <f t="shared" si="9"/>
        <v>23</v>
      </c>
      <c r="C52" s="24">
        <v>1</v>
      </c>
      <c r="D52" s="24">
        <v>20</v>
      </c>
      <c r="E52" s="24">
        <v>0</v>
      </c>
      <c r="F52" s="24">
        <v>0</v>
      </c>
      <c r="G52" s="24">
        <v>2</v>
      </c>
      <c r="H52" s="24">
        <v>0</v>
      </c>
      <c r="I52" s="25">
        <v>0</v>
      </c>
    </row>
    <row r="53" spans="1:9" x14ac:dyDescent="0.25">
      <c r="A53" s="27" t="s">
        <v>55</v>
      </c>
      <c r="B53" s="24">
        <f t="shared" si="9"/>
        <v>257</v>
      </c>
      <c r="C53" s="24">
        <v>76</v>
      </c>
      <c r="D53" s="24">
        <v>2</v>
      </c>
      <c r="E53" s="24">
        <v>0</v>
      </c>
      <c r="F53" s="24">
        <v>0</v>
      </c>
      <c r="G53" s="24">
        <v>94</v>
      </c>
      <c r="H53" s="24">
        <v>85</v>
      </c>
      <c r="I53" s="25">
        <v>0</v>
      </c>
    </row>
    <row r="54" spans="1:9" x14ac:dyDescent="0.25">
      <c r="A54" s="27" t="s">
        <v>56</v>
      </c>
      <c r="B54" s="24">
        <f t="shared" si="9"/>
        <v>153</v>
      </c>
      <c r="C54" s="24">
        <v>28</v>
      </c>
      <c r="D54" s="24">
        <v>9</v>
      </c>
      <c r="E54" s="24">
        <v>0</v>
      </c>
      <c r="F54" s="24">
        <v>0</v>
      </c>
      <c r="G54" s="24">
        <v>44</v>
      </c>
      <c r="H54" s="24">
        <v>72</v>
      </c>
      <c r="I54" s="25">
        <v>0</v>
      </c>
    </row>
    <row r="55" spans="1:9" x14ac:dyDescent="0.25">
      <c r="A55" s="31"/>
      <c r="B55" s="32"/>
      <c r="C55" s="32"/>
      <c r="D55" s="32"/>
      <c r="E55" s="32"/>
      <c r="F55" s="32"/>
      <c r="G55" s="32"/>
      <c r="H55" s="32"/>
      <c r="I55" s="60"/>
    </row>
    <row r="56" spans="1:9" x14ac:dyDescent="0.25">
      <c r="A56" s="26" t="s">
        <v>57</v>
      </c>
      <c r="B56" s="20">
        <f>SUM(B57:B63)</f>
        <v>3781</v>
      </c>
      <c r="C56" s="20">
        <f t="shared" ref="C56:I56" si="10">SUM(C57:C63)</f>
        <v>711</v>
      </c>
      <c r="D56" s="20">
        <f t="shared" si="10"/>
        <v>51</v>
      </c>
      <c r="E56" s="20">
        <f t="shared" si="10"/>
        <v>6</v>
      </c>
      <c r="F56" s="20">
        <f t="shared" si="10"/>
        <v>0</v>
      </c>
      <c r="G56" s="20">
        <f t="shared" si="10"/>
        <v>1271</v>
      </c>
      <c r="H56" s="20">
        <f t="shared" si="10"/>
        <v>1741</v>
      </c>
      <c r="I56" s="21">
        <f t="shared" si="10"/>
        <v>1</v>
      </c>
    </row>
    <row r="57" spans="1:9" x14ac:dyDescent="0.25">
      <c r="A57" s="29" t="s">
        <v>58</v>
      </c>
      <c r="B57" s="24">
        <f t="shared" ref="B57:B64" si="11">SUM(C57:I57)</f>
        <v>1928</v>
      </c>
      <c r="C57" s="24">
        <v>540</v>
      </c>
      <c r="D57" s="24">
        <v>4</v>
      </c>
      <c r="E57" s="24">
        <v>6</v>
      </c>
      <c r="F57" s="24">
        <v>0</v>
      </c>
      <c r="G57" s="24">
        <v>513</v>
      </c>
      <c r="H57" s="24">
        <v>865</v>
      </c>
      <c r="I57" s="25">
        <v>0</v>
      </c>
    </row>
    <row r="58" spans="1:9" x14ac:dyDescent="0.25">
      <c r="A58" s="29" t="s">
        <v>59</v>
      </c>
      <c r="B58" s="24">
        <f t="shared" si="11"/>
        <v>739</v>
      </c>
      <c r="C58" s="24">
        <v>54</v>
      </c>
      <c r="D58" s="24">
        <v>0</v>
      </c>
      <c r="E58" s="24">
        <v>0</v>
      </c>
      <c r="F58" s="24">
        <v>0</v>
      </c>
      <c r="G58" s="24">
        <v>233</v>
      </c>
      <c r="H58" s="24">
        <v>452</v>
      </c>
      <c r="I58" s="25">
        <v>0</v>
      </c>
    </row>
    <row r="59" spans="1:9" x14ac:dyDescent="0.25">
      <c r="A59" s="27" t="s">
        <v>60</v>
      </c>
      <c r="B59" s="24">
        <f t="shared" si="11"/>
        <v>311</v>
      </c>
      <c r="C59" s="24">
        <v>57</v>
      </c>
      <c r="D59" s="24">
        <v>14</v>
      </c>
      <c r="E59" s="24">
        <v>0</v>
      </c>
      <c r="F59" s="24">
        <v>0</v>
      </c>
      <c r="G59" s="24">
        <v>179</v>
      </c>
      <c r="H59" s="24">
        <v>61</v>
      </c>
      <c r="I59" s="25">
        <v>0</v>
      </c>
    </row>
    <row r="60" spans="1:9" x14ac:dyDescent="0.25">
      <c r="A60" s="27" t="s">
        <v>61</v>
      </c>
      <c r="B60" s="24">
        <f t="shared" si="11"/>
        <v>42</v>
      </c>
      <c r="C60" s="24">
        <v>0</v>
      </c>
      <c r="D60" s="24">
        <v>0</v>
      </c>
      <c r="E60" s="24">
        <v>0</v>
      </c>
      <c r="F60" s="24">
        <v>0</v>
      </c>
      <c r="G60" s="24">
        <v>23</v>
      </c>
      <c r="H60" s="24">
        <v>19</v>
      </c>
      <c r="I60" s="25">
        <v>0</v>
      </c>
    </row>
    <row r="61" spans="1:9" x14ac:dyDescent="0.25">
      <c r="A61" s="27" t="s">
        <v>62</v>
      </c>
      <c r="B61" s="24">
        <f t="shared" si="11"/>
        <v>539</v>
      </c>
      <c r="C61" s="24">
        <v>54</v>
      </c>
      <c r="D61" s="24">
        <v>23</v>
      </c>
      <c r="E61" s="24">
        <v>0</v>
      </c>
      <c r="F61" s="24">
        <v>0</v>
      </c>
      <c r="G61" s="24">
        <v>206</v>
      </c>
      <c r="H61" s="24">
        <v>256</v>
      </c>
      <c r="I61" s="25">
        <v>0</v>
      </c>
    </row>
    <row r="62" spans="1:9" x14ac:dyDescent="0.25">
      <c r="A62" s="27" t="s">
        <v>63</v>
      </c>
      <c r="B62" s="24">
        <f t="shared" si="11"/>
        <v>84</v>
      </c>
      <c r="C62" s="24">
        <v>1</v>
      </c>
      <c r="D62" s="24">
        <v>8</v>
      </c>
      <c r="E62" s="24">
        <v>0</v>
      </c>
      <c r="F62" s="24">
        <v>0</v>
      </c>
      <c r="G62" s="24">
        <v>25</v>
      </c>
      <c r="H62" s="24">
        <v>50</v>
      </c>
      <c r="I62" s="25">
        <v>0</v>
      </c>
    </row>
    <row r="63" spans="1:9" x14ac:dyDescent="0.25">
      <c r="A63" s="27" t="s">
        <v>64</v>
      </c>
      <c r="B63" s="24">
        <f t="shared" si="11"/>
        <v>138</v>
      </c>
      <c r="C63" s="24">
        <v>5</v>
      </c>
      <c r="D63" s="24">
        <v>2</v>
      </c>
      <c r="E63" s="24">
        <v>0</v>
      </c>
      <c r="F63" s="24">
        <v>0</v>
      </c>
      <c r="G63" s="24">
        <v>92</v>
      </c>
      <c r="H63" s="24">
        <v>38</v>
      </c>
      <c r="I63" s="25">
        <v>1</v>
      </c>
    </row>
    <row r="64" spans="1:9" x14ac:dyDescent="0.25">
      <c r="A64" s="30"/>
      <c r="B64" s="24">
        <f t="shared" si="11"/>
        <v>0</v>
      </c>
      <c r="C64" s="23"/>
      <c r="D64" s="23"/>
      <c r="E64" s="23"/>
      <c r="F64" s="23"/>
      <c r="G64" s="23"/>
      <c r="H64" s="23"/>
      <c r="I64" s="73"/>
    </row>
    <row r="65" spans="1:9" x14ac:dyDescent="0.25">
      <c r="A65" s="26" t="s">
        <v>65</v>
      </c>
      <c r="B65" s="20">
        <f>SUM(B66:B71)</f>
        <v>2374</v>
      </c>
      <c r="C65" s="20">
        <f t="shared" ref="C65:I65" si="12">SUM(C66:C71)</f>
        <v>339</v>
      </c>
      <c r="D65" s="20">
        <f t="shared" si="12"/>
        <v>20</v>
      </c>
      <c r="E65" s="20">
        <f t="shared" si="12"/>
        <v>2</v>
      </c>
      <c r="F65" s="20">
        <f t="shared" si="12"/>
        <v>0</v>
      </c>
      <c r="G65" s="20">
        <f t="shared" si="12"/>
        <v>673</v>
      </c>
      <c r="H65" s="20">
        <f t="shared" si="12"/>
        <v>1340</v>
      </c>
      <c r="I65" s="21">
        <f t="shared" si="12"/>
        <v>0</v>
      </c>
    </row>
    <row r="66" spans="1:9" x14ac:dyDescent="0.25">
      <c r="A66" s="29" t="s">
        <v>66</v>
      </c>
      <c r="B66" s="24">
        <f t="shared" ref="B66:B71" si="13">SUM(C66:I66)</f>
        <v>1263</v>
      </c>
      <c r="C66" s="24">
        <v>204</v>
      </c>
      <c r="D66" s="24">
        <v>12</v>
      </c>
      <c r="E66" s="24">
        <v>0</v>
      </c>
      <c r="F66" s="24">
        <v>0</v>
      </c>
      <c r="G66" s="24">
        <v>354</v>
      </c>
      <c r="H66" s="24">
        <v>693</v>
      </c>
      <c r="I66" s="25">
        <v>0</v>
      </c>
    </row>
    <row r="67" spans="1:9" x14ac:dyDescent="0.25">
      <c r="A67" s="27" t="s">
        <v>67</v>
      </c>
      <c r="B67" s="24">
        <f t="shared" si="13"/>
        <v>65</v>
      </c>
      <c r="C67" s="24">
        <v>27</v>
      </c>
      <c r="D67" s="24">
        <v>2</v>
      </c>
      <c r="E67" s="24">
        <v>0</v>
      </c>
      <c r="F67" s="24">
        <v>0</v>
      </c>
      <c r="G67" s="24">
        <v>31</v>
      </c>
      <c r="H67" s="24">
        <v>5</v>
      </c>
      <c r="I67" s="25">
        <v>0</v>
      </c>
    </row>
    <row r="68" spans="1:9" x14ac:dyDescent="0.25">
      <c r="A68" s="27" t="s">
        <v>68</v>
      </c>
      <c r="B68" s="24">
        <f t="shared" si="13"/>
        <v>68</v>
      </c>
      <c r="C68" s="24">
        <v>2</v>
      </c>
      <c r="D68" s="24">
        <v>4</v>
      </c>
      <c r="E68" s="24">
        <v>1</v>
      </c>
      <c r="F68" s="24">
        <v>0</v>
      </c>
      <c r="G68" s="24">
        <v>13</v>
      </c>
      <c r="H68" s="24">
        <v>48</v>
      </c>
      <c r="I68" s="25">
        <v>0</v>
      </c>
    </row>
    <row r="69" spans="1:9" x14ac:dyDescent="0.25">
      <c r="A69" s="27" t="s">
        <v>191</v>
      </c>
      <c r="B69" s="24">
        <f t="shared" si="13"/>
        <v>505</v>
      </c>
      <c r="C69" s="24">
        <v>80</v>
      </c>
      <c r="D69" s="24">
        <v>0</v>
      </c>
      <c r="E69" s="24">
        <v>1</v>
      </c>
      <c r="F69" s="24">
        <v>0</v>
      </c>
      <c r="G69" s="24">
        <v>138</v>
      </c>
      <c r="H69" s="24">
        <v>286</v>
      </c>
      <c r="I69" s="25">
        <v>0</v>
      </c>
    </row>
    <row r="70" spans="1:9" x14ac:dyDescent="0.25">
      <c r="A70" s="27" t="s">
        <v>70</v>
      </c>
      <c r="B70" s="24">
        <f t="shared" si="13"/>
        <v>371</v>
      </c>
      <c r="C70" s="24">
        <v>26</v>
      </c>
      <c r="D70" s="24">
        <v>2</v>
      </c>
      <c r="E70" s="24">
        <v>0</v>
      </c>
      <c r="F70" s="24">
        <v>0</v>
      </c>
      <c r="G70" s="24">
        <v>99</v>
      </c>
      <c r="H70" s="24">
        <v>244</v>
      </c>
      <c r="I70" s="25">
        <v>0</v>
      </c>
    </row>
    <row r="71" spans="1:9" x14ac:dyDescent="0.25">
      <c r="A71" s="27" t="s">
        <v>71</v>
      </c>
      <c r="B71" s="24">
        <f t="shared" si="13"/>
        <v>102</v>
      </c>
      <c r="C71" s="24">
        <v>0</v>
      </c>
      <c r="D71" s="24">
        <v>0</v>
      </c>
      <c r="E71" s="24">
        <v>0</v>
      </c>
      <c r="F71" s="24">
        <v>0</v>
      </c>
      <c r="G71" s="24">
        <v>38</v>
      </c>
      <c r="H71" s="24">
        <v>64</v>
      </c>
      <c r="I71" s="25">
        <v>0</v>
      </c>
    </row>
    <row r="72" spans="1:9" x14ac:dyDescent="0.25">
      <c r="A72" s="30"/>
      <c r="B72" s="23"/>
      <c r="C72" s="23"/>
      <c r="D72" s="23"/>
      <c r="E72" s="23"/>
      <c r="F72" s="23"/>
      <c r="G72" s="23"/>
      <c r="H72" s="23"/>
      <c r="I72" s="73"/>
    </row>
    <row r="73" spans="1:9" x14ac:dyDescent="0.25">
      <c r="A73" s="26" t="s">
        <v>72</v>
      </c>
      <c r="B73" s="20">
        <f>SUM(B74:B79)</f>
        <v>911</v>
      </c>
      <c r="C73" s="20">
        <f t="shared" ref="C73:I73" si="14">SUM(C74:C79)</f>
        <v>106</v>
      </c>
      <c r="D73" s="20">
        <f t="shared" si="14"/>
        <v>155</v>
      </c>
      <c r="E73" s="20">
        <f t="shared" si="14"/>
        <v>0</v>
      </c>
      <c r="F73" s="20">
        <f t="shared" si="14"/>
        <v>0</v>
      </c>
      <c r="G73" s="20">
        <f t="shared" si="14"/>
        <v>448</v>
      </c>
      <c r="H73" s="20">
        <f t="shared" si="14"/>
        <v>202</v>
      </c>
      <c r="I73" s="21">
        <f t="shared" si="14"/>
        <v>0</v>
      </c>
    </row>
    <row r="74" spans="1:9" x14ac:dyDescent="0.25">
      <c r="A74" s="27" t="s">
        <v>73</v>
      </c>
      <c r="B74" s="24">
        <f t="shared" ref="B74:B79" si="15">SUM(C74:I74)</f>
        <v>548</v>
      </c>
      <c r="C74" s="24">
        <v>88</v>
      </c>
      <c r="D74" s="24">
        <v>132</v>
      </c>
      <c r="E74" s="24">
        <v>0</v>
      </c>
      <c r="F74" s="24">
        <v>0</v>
      </c>
      <c r="G74" s="24">
        <v>283</v>
      </c>
      <c r="H74" s="24">
        <v>45</v>
      </c>
      <c r="I74" s="25">
        <v>0</v>
      </c>
    </row>
    <row r="75" spans="1:9" x14ac:dyDescent="0.25">
      <c r="A75" s="27" t="s">
        <v>74</v>
      </c>
      <c r="B75" s="24">
        <f t="shared" si="15"/>
        <v>94</v>
      </c>
      <c r="C75" s="24">
        <v>2</v>
      </c>
      <c r="D75" s="24">
        <v>10</v>
      </c>
      <c r="E75" s="24">
        <v>0</v>
      </c>
      <c r="F75" s="24">
        <v>0</v>
      </c>
      <c r="G75" s="24">
        <v>61</v>
      </c>
      <c r="H75" s="24">
        <v>21</v>
      </c>
      <c r="I75" s="25">
        <v>0</v>
      </c>
    </row>
    <row r="76" spans="1:9" x14ac:dyDescent="0.25">
      <c r="A76" s="27" t="s">
        <v>75</v>
      </c>
      <c r="B76" s="24">
        <f t="shared" si="15"/>
        <v>48</v>
      </c>
      <c r="C76" s="24">
        <v>12</v>
      </c>
      <c r="D76" s="24">
        <v>1</v>
      </c>
      <c r="E76" s="24">
        <v>0</v>
      </c>
      <c r="F76" s="24">
        <v>0</v>
      </c>
      <c r="G76" s="24">
        <v>16</v>
      </c>
      <c r="H76" s="24">
        <v>19</v>
      </c>
      <c r="I76" s="25">
        <v>0</v>
      </c>
    </row>
    <row r="77" spans="1:9" x14ac:dyDescent="0.25">
      <c r="A77" s="27" t="s">
        <v>76</v>
      </c>
      <c r="B77" s="24">
        <f t="shared" si="15"/>
        <v>91</v>
      </c>
      <c r="C77" s="24">
        <v>0</v>
      </c>
      <c r="D77" s="24">
        <v>9</v>
      </c>
      <c r="E77" s="24">
        <v>0</v>
      </c>
      <c r="F77" s="24">
        <v>0</v>
      </c>
      <c r="G77" s="24">
        <v>50</v>
      </c>
      <c r="H77" s="24">
        <v>32</v>
      </c>
      <c r="I77" s="25">
        <v>0</v>
      </c>
    </row>
    <row r="78" spans="1:9" x14ac:dyDescent="0.25">
      <c r="A78" s="27" t="s">
        <v>77</v>
      </c>
      <c r="B78" s="24">
        <f t="shared" si="15"/>
        <v>79</v>
      </c>
      <c r="C78" s="24">
        <v>1</v>
      </c>
      <c r="D78" s="24">
        <v>3</v>
      </c>
      <c r="E78" s="24">
        <v>0</v>
      </c>
      <c r="F78" s="24">
        <v>0</v>
      </c>
      <c r="G78" s="24">
        <v>21</v>
      </c>
      <c r="H78" s="24">
        <v>54</v>
      </c>
      <c r="I78" s="25">
        <v>0</v>
      </c>
    </row>
    <row r="79" spans="1:9" x14ac:dyDescent="0.25">
      <c r="A79" s="27" t="s">
        <v>78</v>
      </c>
      <c r="B79" s="24">
        <f t="shared" si="15"/>
        <v>51</v>
      </c>
      <c r="C79" s="24">
        <v>3</v>
      </c>
      <c r="D79" s="24">
        <v>0</v>
      </c>
      <c r="E79" s="24">
        <v>0</v>
      </c>
      <c r="F79" s="24">
        <v>0</v>
      </c>
      <c r="G79" s="24">
        <v>17</v>
      </c>
      <c r="H79" s="24">
        <v>31</v>
      </c>
      <c r="I79" s="25">
        <v>0</v>
      </c>
    </row>
    <row r="80" spans="1:9" x14ac:dyDescent="0.25">
      <c r="A80" s="30"/>
      <c r="B80" s="24"/>
      <c r="C80" s="24"/>
      <c r="D80" s="24"/>
      <c r="E80" s="24"/>
      <c r="F80" s="24"/>
      <c r="G80" s="24"/>
      <c r="H80" s="24"/>
      <c r="I80" s="25"/>
    </row>
    <row r="81" spans="1:9" x14ac:dyDescent="0.25">
      <c r="A81" s="26" t="s">
        <v>79</v>
      </c>
      <c r="B81" s="20">
        <f>SUM(B82:B87)</f>
        <v>531</v>
      </c>
      <c r="C81" s="20">
        <f t="shared" ref="C81:I81" si="16">SUM(C82:C87)</f>
        <v>76</v>
      </c>
      <c r="D81" s="20">
        <f t="shared" si="16"/>
        <v>11</v>
      </c>
      <c r="E81" s="20">
        <f t="shared" si="16"/>
        <v>0</v>
      </c>
      <c r="F81" s="20">
        <f t="shared" si="16"/>
        <v>1</v>
      </c>
      <c r="G81" s="20">
        <f t="shared" si="16"/>
        <v>335</v>
      </c>
      <c r="H81" s="20">
        <f t="shared" si="16"/>
        <v>108</v>
      </c>
      <c r="I81" s="21">
        <f t="shared" si="16"/>
        <v>0</v>
      </c>
    </row>
    <row r="82" spans="1:9" x14ac:dyDescent="0.25">
      <c r="A82" s="27" t="s">
        <v>80</v>
      </c>
      <c r="B82" s="24">
        <f t="shared" ref="B82:B87" si="17">SUM(C82:I82)</f>
        <v>115</v>
      </c>
      <c r="C82" s="24">
        <v>2</v>
      </c>
      <c r="D82" s="24">
        <v>0</v>
      </c>
      <c r="E82" s="24">
        <v>0</v>
      </c>
      <c r="F82" s="24">
        <v>0</v>
      </c>
      <c r="G82" s="24">
        <v>105</v>
      </c>
      <c r="H82" s="24">
        <v>8</v>
      </c>
      <c r="I82" s="25">
        <v>0</v>
      </c>
    </row>
    <row r="83" spans="1:9" x14ac:dyDescent="0.25">
      <c r="A83" s="27" t="s">
        <v>81</v>
      </c>
      <c r="B83" s="24">
        <f t="shared" si="17"/>
        <v>40</v>
      </c>
      <c r="C83" s="24">
        <v>1</v>
      </c>
      <c r="D83" s="24">
        <v>1</v>
      </c>
      <c r="E83" s="24">
        <v>0</v>
      </c>
      <c r="F83" s="24">
        <v>0</v>
      </c>
      <c r="G83" s="24">
        <v>32</v>
      </c>
      <c r="H83" s="24">
        <v>6</v>
      </c>
      <c r="I83" s="25">
        <v>0</v>
      </c>
    </row>
    <row r="84" spans="1:9" x14ac:dyDescent="0.25">
      <c r="A84" s="29" t="s">
        <v>82</v>
      </c>
      <c r="B84" s="24">
        <f t="shared" si="17"/>
        <v>247</v>
      </c>
      <c r="C84" s="24">
        <v>66</v>
      </c>
      <c r="D84" s="24">
        <v>2</v>
      </c>
      <c r="E84" s="24">
        <v>0</v>
      </c>
      <c r="F84" s="24">
        <v>1</v>
      </c>
      <c r="G84" s="24">
        <v>135</v>
      </c>
      <c r="H84" s="24">
        <v>43</v>
      </c>
      <c r="I84" s="25">
        <v>0</v>
      </c>
    </row>
    <row r="85" spans="1:9" x14ac:dyDescent="0.25">
      <c r="A85" s="27" t="s">
        <v>83</v>
      </c>
      <c r="B85" s="24">
        <f t="shared" si="17"/>
        <v>55</v>
      </c>
      <c r="C85" s="24">
        <v>3</v>
      </c>
      <c r="D85" s="24">
        <v>1</v>
      </c>
      <c r="E85" s="24">
        <v>0</v>
      </c>
      <c r="F85" s="24">
        <v>0</v>
      </c>
      <c r="G85" s="24">
        <v>22</v>
      </c>
      <c r="H85" s="24">
        <v>29</v>
      </c>
      <c r="I85" s="25">
        <v>0</v>
      </c>
    </row>
    <row r="86" spans="1:9" x14ac:dyDescent="0.25">
      <c r="A86" s="27" t="s">
        <v>84</v>
      </c>
      <c r="B86" s="24">
        <f t="shared" si="17"/>
        <v>17</v>
      </c>
      <c r="C86" s="24">
        <v>0</v>
      </c>
      <c r="D86" s="24">
        <v>4</v>
      </c>
      <c r="E86" s="24">
        <v>0</v>
      </c>
      <c r="F86" s="24">
        <v>0</v>
      </c>
      <c r="G86" s="24">
        <v>1</v>
      </c>
      <c r="H86" s="24">
        <v>12</v>
      </c>
      <c r="I86" s="25">
        <v>0</v>
      </c>
    </row>
    <row r="87" spans="1:9" x14ac:dyDescent="0.25">
      <c r="A87" s="27" t="s">
        <v>85</v>
      </c>
      <c r="B87" s="24">
        <f t="shared" si="17"/>
        <v>57</v>
      </c>
      <c r="C87" s="24">
        <v>4</v>
      </c>
      <c r="D87" s="24">
        <v>3</v>
      </c>
      <c r="E87" s="24">
        <v>0</v>
      </c>
      <c r="F87" s="24">
        <v>0</v>
      </c>
      <c r="G87" s="24">
        <v>40</v>
      </c>
      <c r="H87" s="24">
        <v>10</v>
      </c>
      <c r="I87" s="25">
        <v>0</v>
      </c>
    </row>
    <row r="88" spans="1:9" x14ac:dyDescent="0.25">
      <c r="A88" s="30"/>
      <c r="B88" s="24"/>
      <c r="C88" s="24"/>
      <c r="D88" s="24"/>
      <c r="E88" s="24"/>
      <c r="F88" s="24"/>
      <c r="G88" s="24"/>
      <c r="H88" s="24"/>
      <c r="I88" s="25"/>
    </row>
    <row r="89" spans="1:9" x14ac:dyDescent="0.25">
      <c r="A89" s="26" t="s">
        <v>86</v>
      </c>
      <c r="B89" s="20">
        <f>SUM(B90:B97)</f>
        <v>1619</v>
      </c>
      <c r="C89" s="20">
        <f t="shared" ref="C89:I89" si="18">SUM(C90:C97)</f>
        <v>141</v>
      </c>
      <c r="D89" s="20">
        <f t="shared" si="18"/>
        <v>25</v>
      </c>
      <c r="E89" s="20">
        <f t="shared" si="18"/>
        <v>1</v>
      </c>
      <c r="F89" s="20">
        <f t="shared" si="18"/>
        <v>0</v>
      </c>
      <c r="G89" s="20">
        <f t="shared" si="18"/>
        <v>657</v>
      </c>
      <c r="H89" s="20">
        <f t="shared" si="18"/>
        <v>778</v>
      </c>
      <c r="I89" s="21">
        <f t="shared" si="18"/>
        <v>17</v>
      </c>
    </row>
    <row r="90" spans="1:9" x14ac:dyDescent="0.25">
      <c r="A90" s="29" t="s">
        <v>87</v>
      </c>
      <c r="B90" s="24">
        <f t="shared" ref="B90:B97" si="19">SUM(C90:I90)</f>
        <v>822</v>
      </c>
      <c r="C90" s="24">
        <v>13</v>
      </c>
      <c r="D90" s="24">
        <v>9</v>
      </c>
      <c r="E90" s="24">
        <v>0</v>
      </c>
      <c r="F90" s="24">
        <v>0</v>
      </c>
      <c r="G90" s="24">
        <v>395</v>
      </c>
      <c r="H90" s="24">
        <v>405</v>
      </c>
      <c r="I90" s="25">
        <v>0</v>
      </c>
    </row>
    <row r="91" spans="1:9" x14ac:dyDescent="0.25">
      <c r="A91" s="27" t="s">
        <v>88</v>
      </c>
      <c r="B91" s="24">
        <f t="shared" si="19"/>
        <v>171</v>
      </c>
      <c r="C91" s="24">
        <v>16</v>
      </c>
      <c r="D91" s="24">
        <v>2</v>
      </c>
      <c r="E91" s="24">
        <v>0</v>
      </c>
      <c r="F91" s="24">
        <v>0</v>
      </c>
      <c r="G91" s="24">
        <v>51</v>
      </c>
      <c r="H91" s="24">
        <v>102</v>
      </c>
      <c r="I91" s="25">
        <v>0</v>
      </c>
    </row>
    <row r="92" spans="1:9" x14ac:dyDescent="0.25">
      <c r="A92" s="27" t="s">
        <v>89</v>
      </c>
      <c r="B92" s="24">
        <f t="shared" si="19"/>
        <v>64</v>
      </c>
      <c r="C92" s="24">
        <v>1</v>
      </c>
      <c r="D92" s="24">
        <v>0</v>
      </c>
      <c r="E92" s="24">
        <v>0</v>
      </c>
      <c r="F92" s="24">
        <v>0</v>
      </c>
      <c r="G92" s="24">
        <v>18</v>
      </c>
      <c r="H92" s="24">
        <v>45</v>
      </c>
      <c r="I92" s="25">
        <v>0</v>
      </c>
    </row>
    <row r="93" spans="1:9" x14ac:dyDescent="0.25">
      <c r="A93" s="74" t="s">
        <v>90</v>
      </c>
      <c r="B93" s="24">
        <f t="shared" si="19"/>
        <v>123</v>
      </c>
      <c r="C93" s="24">
        <v>22</v>
      </c>
      <c r="D93" s="24">
        <v>8</v>
      </c>
      <c r="E93" s="24">
        <v>1</v>
      </c>
      <c r="F93" s="24">
        <v>0</v>
      </c>
      <c r="G93" s="24">
        <v>57</v>
      </c>
      <c r="H93" s="24">
        <v>35</v>
      </c>
      <c r="I93" s="25">
        <v>0</v>
      </c>
    </row>
    <row r="94" spans="1:9" x14ac:dyDescent="0.25">
      <c r="A94" s="27" t="s">
        <v>91</v>
      </c>
      <c r="B94" s="24">
        <f t="shared" si="19"/>
        <v>62</v>
      </c>
      <c r="C94" s="24">
        <v>24</v>
      </c>
      <c r="D94" s="24">
        <v>1</v>
      </c>
      <c r="E94" s="24">
        <v>0</v>
      </c>
      <c r="F94" s="24">
        <v>0</v>
      </c>
      <c r="G94" s="24">
        <v>8</v>
      </c>
      <c r="H94" s="24">
        <v>29</v>
      </c>
      <c r="I94" s="25">
        <v>0</v>
      </c>
    </row>
    <row r="95" spans="1:9" x14ac:dyDescent="0.25">
      <c r="A95" s="27" t="s">
        <v>92</v>
      </c>
      <c r="B95" s="24">
        <f t="shared" si="19"/>
        <v>259</v>
      </c>
      <c r="C95" s="24">
        <v>48</v>
      </c>
      <c r="D95" s="24">
        <v>5</v>
      </c>
      <c r="E95" s="24">
        <v>0</v>
      </c>
      <c r="F95" s="24">
        <v>0</v>
      </c>
      <c r="G95" s="24">
        <v>83</v>
      </c>
      <c r="H95" s="24">
        <v>106</v>
      </c>
      <c r="I95" s="25">
        <v>17</v>
      </c>
    </row>
    <row r="96" spans="1:9" x14ac:dyDescent="0.25">
      <c r="A96" s="27" t="s">
        <v>93</v>
      </c>
      <c r="B96" s="24">
        <f t="shared" si="19"/>
        <v>100</v>
      </c>
      <c r="C96" s="24">
        <v>15</v>
      </c>
      <c r="D96" s="24">
        <v>0</v>
      </c>
      <c r="E96" s="24">
        <v>0</v>
      </c>
      <c r="F96" s="24">
        <v>0</v>
      </c>
      <c r="G96" s="24">
        <v>36</v>
      </c>
      <c r="H96" s="24">
        <v>49</v>
      </c>
      <c r="I96" s="25">
        <v>0</v>
      </c>
    </row>
    <row r="97" spans="1:9" x14ac:dyDescent="0.25">
      <c r="A97" s="27" t="s">
        <v>94</v>
      </c>
      <c r="B97" s="24">
        <f t="shared" si="19"/>
        <v>18</v>
      </c>
      <c r="C97" s="24">
        <v>2</v>
      </c>
      <c r="D97" s="24">
        <v>0</v>
      </c>
      <c r="E97" s="24">
        <v>0</v>
      </c>
      <c r="F97" s="24">
        <v>0</v>
      </c>
      <c r="G97" s="24">
        <v>9</v>
      </c>
      <c r="H97" s="24">
        <v>7</v>
      </c>
      <c r="I97" s="25">
        <v>0</v>
      </c>
    </row>
    <row r="98" spans="1:9" x14ac:dyDescent="0.25">
      <c r="A98" s="30"/>
      <c r="B98" s="24"/>
      <c r="C98" s="24"/>
      <c r="D98" s="24"/>
      <c r="E98" s="24"/>
      <c r="F98" s="24"/>
      <c r="G98" s="24"/>
      <c r="H98" s="24"/>
      <c r="I98" s="25"/>
    </row>
    <row r="99" spans="1:9" x14ac:dyDescent="0.25">
      <c r="A99" s="26" t="s">
        <v>95</v>
      </c>
      <c r="B99" s="20">
        <f>SUM(B100:B101)</f>
        <v>973</v>
      </c>
      <c r="C99" s="20">
        <f t="shared" ref="C99:I99" si="20">SUM(C100:C101)</f>
        <v>199</v>
      </c>
      <c r="D99" s="20">
        <f t="shared" si="20"/>
        <v>1</v>
      </c>
      <c r="E99" s="20">
        <f t="shared" si="20"/>
        <v>0</v>
      </c>
      <c r="F99" s="20">
        <f t="shared" si="20"/>
        <v>0</v>
      </c>
      <c r="G99" s="20">
        <f t="shared" si="20"/>
        <v>342</v>
      </c>
      <c r="H99" s="20">
        <f t="shared" si="20"/>
        <v>430</v>
      </c>
      <c r="I99" s="21">
        <f t="shared" si="20"/>
        <v>1</v>
      </c>
    </row>
    <row r="100" spans="1:9" x14ac:dyDescent="0.25">
      <c r="A100" s="27" t="s">
        <v>96</v>
      </c>
      <c r="B100" s="24">
        <f>SUM(C100:I100)</f>
        <v>804</v>
      </c>
      <c r="C100" s="24">
        <v>151</v>
      </c>
      <c r="D100" s="24">
        <v>1</v>
      </c>
      <c r="E100" s="24">
        <v>0</v>
      </c>
      <c r="F100" s="24">
        <v>0</v>
      </c>
      <c r="G100" s="24">
        <v>273</v>
      </c>
      <c r="H100" s="24">
        <v>378</v>
      </c>
      <c r="I100" s="25">
        <v>1</v>
      </c>
    </row>
    <row r="101" spans="1:9" x14ac:dyDescent="0.25">
      <c r="A101" s="27" t="s">
        <v>97</v>
      </c>
      <c r="B101" s="24">
        <f>SUM(C101:I101)</f>
        <v>169</v>
      </c>
      <c r="C101" s="24">
        <v>48</v>
      </c>
      <c r="D101" s="24">
        <v>0</v>
      </c>
      <c r="E101" s="24">
        <v>0</v>
      </c>
      <c r="F101" s="24">
        <v>0</v>
      </c>
      <c r="G101" s="24">
        <v>69</v>
      </c>
      <c r="H101" s="24">
        <v>52</v>
      </c>
      <c r="I101" s="25">
        <v>0</v>
      </c>
    </row>
    <row r="102" spans="1:9" x14ac:dyDescent="0.25">
      <c r="A102" s="30"/>
      <c r="B102" s="24"/>
      <c r="C102" s="24"/>
      <c r="D102" s="24"/>
      <c r="E102" s="24"/>
      <c r="F102" s="24"/>
      <c r="G102" s="24"/>
      <c r="H102" s="24"/>
      <c r="I102" s="25"/>
    </row>
    <row r="103" spans="1:9" x14ac:dyDescent="0.25">
      <c r="A103" s="26" t="s">
        <v>98</v>
      </c>
      <c r="B103" s="20">
        <f>SUM(B104:B108)</f>
        <v>749</v>
      </c>
      <c r="C103" s="20">
        <f t="shared" ref="C103:I103" si="21">SUM(C104:C108)</f>
        <v>137</v>
      </c>
      <c r="D103" s="20">
        <f t="shared" si="21"/>
        <v>30</v>
      </c>
      <c r="E103" s="20">
        <f t="shared" si="21"/>
        <v>0</v>
      </c>
      <c r="F103" s="20">
        <f t="shared" si="21"/>
        <v>0</v>
      </c>
      <c r="G103" s="20">
        <f t="shared" si="21"/>
        <v>416</v>
      </c>
      <c r="H103" s="20">
        <f t="shared" si="21"/>
        <v>165</v>
      </c>
      <c r="I103" s="21">
        <f t="shared" si="21"/>
        <v>1</v>
      </c>
    </row>
    <row r="104" spans="1:9" x14ac:dyDescent="0.25">
      <c r="A104" s="27" t="s">
        <v>281</v>
      </c>
      <c r="B104" s="24">
        <f>SUM(C104:I104)</f>
        <v>62</v>
      </c>
      <c r="C104" s="24">
        <v>8</v>
      </c>
      <c r="D104" s="24">
        <v>0</v>
      </c>
      <c r="E104" s="24">
        <v>0</v>
      </c>
      <c r="F104" s="24">
        <v>0</v>
      </c>
      <c r="G104" s="24">
        <v>40</v>
      </c>
      <c r="H104" s="24">
        <v>14</v>
      </c>
      <c r="I104" s="25">
        <v>0</v>
      </c>
    </row>
    <row r="105" spans="1:9" x14ac:dyDescent="0.25">
      <c r="A105" s="27" t="s">
        <v>100</v>
      </c>
      <c r="B105" s="24">
        <f>SUM(C105:I105)</f>
        <v>135</v>
      </c>
      <c r="C105" s="24">
        <v>35</v>
      </c>
      <c r="D105" s="24">
        <v>3</v>
      </c>
      <c r="E105" s="24">
        <v>0</v>
      </c>
      <c r="F105" s="24">
        <v>0</v>
      </c>
      <c r="G105" s="24">
        <v>53</v>
      </c>
      <c r="H105" s="24">
        <v>44</v>
      </c>
      <c r="I105" s="25">
        <v>0</v>
      </c>
    </row>
    <row r="106" spans="1:9" x14ac:dyDescent="0.25">
      <c r="A106" s="27" t="s">
        <v>101</v>
      </c>
      <c r="B106" s="24">
        <f>SUM(C106:I106)</f>
        <v>222</v>
      </c>
      <c r="C106" s="24">
        <v>39</v>
      </c>
      <c r="D106" s="24">
        <v>2</v>
      </c>
      <c r="E106" s="24">
        <v>0</v>
      </c>
      <c r="F106" s="24">
        <v>0</v>
      </c>
      <c r="G106" s="24">
        <v>122</v>
      </c>
      <c r="H106" s="24">
        <v>59</v>
      </c>
      <c r="I106" s="25">
        <v>0</v>
      </c>
    </row>
    <row r="107" spans="1:9" x14ac:dyDescent="0.25">
      <c r="A107" s="27" t="s">
        <v>102</v>
      </c>
      <c r="B107" s="24">
        <f>SUM(C107:I107)</f>
        <v>189</v>
      </c>
      <c r="C107" s="24">
        <v>30</v>
      </c>
      <c r="D107" s="24">
        <v>25</v>
      </c>
      <c r="E107" s="24">
        <v>0</v>
      </c>
      <c r="F107" s="24">
        <v>0</v>
      </c>
      <c r="G107" s="24">
        <v>108</v>
      </c>
      <c r="H107" s="24">
        <v>26</v>
      </c>
      <c r="I107" s="25">
        <v>0</v>
      </c>
    </row>
    <row r="108" spans="1:9" x14ac:dyDescent="0.25">
      <c r="A108" s="27" t="s">
        <v>282</v>
      </c>
      <c r="B108" s="24">
        <f>SUM(C108:I108)</f>
        <v>141</v>
      </c>
      <c r="C108" s="24">
        <v>25</v>
      </c>
      <c r="D108" s="24">
        <v>0</v>
      </c>
      <c r="E108" s="24">
        <v>0</v>
      </c>
      <c r="F108" s="24">
        <v>0</v>
      </c>
      <c r="G108" s="24">
        <v>93</v>
      </c>
      <c r="H108" s="24">
        <v>22</v>
      </c>
      <c r="I108" s="25">
        <v>1</v>
      </c>
    </row>
    <row r="109" spans="1:9" x14ac:dyDescent="0.25">
      <c r="A109" s="30"/>
      <c r="B109" s="23"/>
      <c r="C109" s="23"/>
      <c r="D109" s="23"/>
      <c r="E109" s="23"/>
      <c r="F109" s="23"/>
      <c r="G109" s="23"/>
      <c r="H109" s="23"/>
      <c r="I109" s="73"/>
    </row>
    <row r="110" spans="1:9" x14ac:dyDescent="0.25">
      <c r="A110" s="26" t="s">
        <v>104</v>
      </c>
      <c r="B110" s="20">
        <f>SUM(B111:B113)</f>
        <v>1148</v>
      </c>
      <c r="C110" s="20">
        <f t="shared" ref="C110:I110" si="22">SUM(C111:C113)</f>
        <v>160</v>
      </c>
      <c r="D110" s="20">
        <f t="shared" si="22"/>
        <v>15</v>
      </c>
      <c r="E110" s="20">
        <f t="shared" si="22"/>
        <v>0</v>
      </c>
      <c r="F110" s="20">
        <f t="shared" si="22"/>
        <v>0</v>
      </c>
      <c r="G110" s="20">
        <f t="shared" si="22"/>
        <v>486</v>
      </c>
      <c r="H110" s="20">
        <f t="shared" si="22"/>
        <v>487</v>
      </c>
      <c r="I110" s="21">
        <f t="shared" si="22"/>
        <v>0</v>
      </c>
    </row>
    <row r="111" spans="1:9" x14ac:dyDescent="0.25">
      <c r="A111" s="27" t="s">
        <v>105</v>
      </c>
      <c r="B111" s="24">
        <f>SUM(C111:I111)</f>
        <v>882</v>
      </c>
      <c r="C111" s="24">
        <v>150</v>
      </c>
      <c r="D111" s="24">
        <v>5</v>
      </c>
      <c r="E111" s="24">
        <v>0</v>
      </c>
      <c r="F111" s="24">
        <v>0</v>
      </c>
      <c r="G111" s="24">
        <v>271</v>
      </c>
      <c r="H111" s="24">
        <v>456</v>
      </c>
      <c r="I111" s="25">
        <v>0</v>
      </c>
    </row>
    <row r="112" spans="1:9" x14ac:dyDescent="0.25">
      <c r="A112" s="27" t="s">
        <v>106</v>
      </c>
      <c r="B112" s="24">
        <f>SUM(C112:I112)</f>
        <v>56</v>
      </c>
      <c r="C112" s="24">
        <v>1</v>
      </c>
      <c r="D112" s="24">
        <v>8</v>
      </c>
      <c r="E112" s="24">
        <v>0</v>
      </c>
      <c r="F112" s="24">
        <v>0</v>
      </c>
      <c r="G112" s="24">
        <v>35</v>
      </c>
      <c r="H112" s="24">
        <v>12</v>
      </c>
      <c r="I112" s="25">
        <v>0</v>
      </c>
    </row>
    <row r="113" spans="1:9" x14ac:dyDescent="0.25">
      <c r="A113" s="27" t="s">
        <v>107</v>
      </c>
      <c r="B113" s="24">
        <f>SUM(C113:I113)</f>
        <v>210</v>
      </c>
      <c r="C113" s="24">
        <v>9</v>
      </c>
      <c r="D113" s="24">
        <v>2</v>
      </c>
      <c r="E113" s="24">
        <v>0</v>
      </c>
      <c r="F113" s="24">
        <v>0</v>
      </c>
      <c r="G113" s="24">
        <v>180</v>
      </c>
      <c r="H113" s="24">
        <v>19</v>
      </c>
      <c r="I113" s="25">
        <v>0</v>
      </c>
    </row>
    <row r="114" spans="1:9" x14ac:dyDescent="0.25">
      <c r="A114" s="30"/>
      <c r="B114" s="24"/>
      <c r="C114" s="24"/>
      <c r="D114" s="24"/>
      <c r="E114" s="24"/>
      <c r="F114" s="24"/>
      <c r="G114" s="24"/>
      <c r="H114" s="24"/>
      <c r="I114" s="25"/>
    </row>
    <row r="115" spans="1:9" x14ac:dyDescent="0.25">
      <c r="A115" s="26" t="s">
        <v>108</v>
      </c>
      <c r="B115" s="20">
        <f>SUM(B116:B118)</f>
        <v>1500</v>
      </c>
      <c r="C115" s="20">
        <f t="shared" ref="C115:I115" si="23">SUM(C116:C118)</f>
        <v>143</v>
      </c>
      <c r="D115" s="20">
        <f t="shared" si="23"/>
        <v>11</v>
      </c>
      <c r="E115" s="20">
        <f t="shared" si="23"/>
        <v>0</v>
      </c>
      <c r="F115" s="20">
        <f t="shared" si="23"/>
        <v>0</v>
      </c>
      <c r="G115" s="20">
        <f t="shared" si="23"/>
        <v>531</v>
      </c>
      <c r="H115" s="20">
        <f t="shared" si="23"/>
        <v>815</v>
      </c>
      <c r="I115" s="21">
        <f t="shared" si="23"/>
        <v>0</v>
      </c>
    </row>
    <row r="116" spans="1:9" x14ac:dyDescent="0.25">
      <c r="A116" s="29" t="s">
        <v>109</v>
      </c>
      <c r="B116" s="24">
        <f>SUM(C116:I116)</f>
        <v>1016</v>
      </c>
      <c r="C116" s="24">
        <v>118</v>
      </c>
      <c r="D116" s="24">
        <v>1</v>
      </c>
      <c r="E116" s="24">
        <v>0</v>
      </c>
      <c r="F116" s="24">
        <v>0</v>
      </c>
      <c r="G116" s="24">
        <v>354</v>
      </c>
      <c r="H116" s="24">
        <v>543</v>
      </c>
      <c r="I116" s="25">
        <v>0</v>
      </c>
    </row>
    <row r="117" spans="1:9" x14ac:dyDescent="0.25">
      <c r="A117" s="27" t="s">
        <v>110</v>
      </c>
      <c r="B117" s="24">
        <f>SUM(C117:I117)</f>
        <v>261</v>
      </c>
      <c r="C117" s="24">
        <v>2</v>
      </c>
      <c r="D117" s="24">
        <v>5</v>
      </c>
      <c r="E117" s="24">
        <v>0</v>
      </c>
      <c r="F117" s="24">
        <v>0</v>
      </c>
      <c r="G117" s="24">
        <v>114</v>
      </c>
      <c r="H117" s="24">
        <v>140</v>
      </c>
      <c r="I117" s="25">
        <v>0</v>
      </c>
    </row>
    <row r="118" spans="1:9" x14ac:dyDescent="0.25">
      <c r="A118" s="29" t="s">
        <v>111</v>
      </c>
      <c r="B118" s="24">
        <f>SUM(C118:I118)</f>
        <v>223</v>
      </c>
      <c r="C118" s="24">
        <v>23</v>
      </c>
      <c r="D118" s="24">
        <v>5</v>
      </c>
      <c r="E118" s="24">
        <v>0</v>
      </c>
      <c r="F118" s="24">
        <v>0</v>
      </c>
      <c r="G118" s="24">
        <v>63</v>
      </c>
      <c r="H118" s="24">
        <v>132</v>
      </c>
      <c r="I118" s="25">
        <v>0</v>
      </c>
    </row>
    <row r="119" spans="1:9" x14ac:dyDescent="0.25">
      <c r="A119" s="33"/>
      <c r="B119" s="35"/>
      <c r="C119" s="35"/>
      <c r="D119" s="35"/>
      <c r="E119" s="35"/>
      <c r="F119" s="35"/>
      <c r="G119" s="35"/>
      <c r="H119" s="35"/>
      <c r="I119" s="36"/>
    </row>
    <row r="120" spans="1:9" x14ac:dyDescent="0.25">
      <c r="A120" s="37" t="s">
        <v>112</v>
      </c>
    </row>
  </sheetData>
  <mergeCells count="7">
    <mergeCell ref="A3:I3"/>
    <mergeCell ref="A4:I4"/>
    <mergeCell ref="A5:I5"/>
    <mergeCell ref="A6:I6"/>
    <mergeCell ref="A8:A9"/>
    <mergeCell ref="B8:B9"/>
    <mergeCell ref="C8:I8"/>
  </mergeCells>
  <conditionalFormatting sqref="B72:I72 B109:I109 C64:I64">
    <cfRule type="cellIs" dxfId="1" priority="1" stopIfTrue="1" operator="notEqual">
      <formula>#REF!+#REF!+#REF!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0"/>
  <sheetViews>
    <sheetView workbookViewId="0">
      <selection activeCell="A11" sqref="A11"/>
    </sheetView>
  </sheetViews>
  <sheetFormatPr baseColWidth="10" defaultColWidth="0" defaultRowHeight="15" zeroHeight="1" x14ac:dyDescent="0.25"/>
  <cols>
    <col min="1" max="1" width="75" style="88" bestFit="1" customWidth="1"/>
    <col min="2" max="2" width="11.42578125" style="88" customWidth="1"/>
    <col min="3" max="3" width="14" style="88" customWidth="1"/>
    <col min="4" max="6" width="11.42578125" style="88" customWidth="1"/>
    <col min="7" max="7" width="15" style="88" customWidth="1"/>
    <col min="8" max="9" width="11.42578125" style="88" customWidth="1"/>
    <col min="10" max="10" width="15.7109375" style="88" customWidth="1"/>
    <col min="11" max="11" width="13.42578125" style="88" customWidth="1"/>
    <col min="12" max="14" width="11.42578125" style="88" customWidth="1"/>
    <col min="15" max="16384" width="11.42578125" style="88" hidden="1"/>
  </cols>
  <sheetData>
    <row r="1" spans="1:14" ht="15.75" x14ac:dyDescent="0.25">
      <c r="A1" s="93" t="s">
        <v>297</v>
      </c>
      <c r="B1" s="46"/>
      <c r="C1" s="46"/>
      <c r="D1" s="61"/>
      <c r="E1" s="152"/>
      <c r="F1" s="152"/>
      <c r="G1" s="46"/>
      <c r="H1" s="46"/>
      <c r="I1" s="46"/>
      <c r="J1" s="46"/>
      <c r="K1" s="46"/>
      <c r="L1" s="46"/>
      <c r="M1" s="2"/>
      <c r="N1" s="2"/>
    </row>
    <row r="2" spans="1:14" ht="15.75" x14ac:dyDescent="0.25">
      <c r="A2" s="94"/>
      <c r="B2" s="46"/>
      <c r="C2" s="46"/>
      <c r="D2" s="61"/>
      <c r="E2" s="61"/>
      <c r="F2" s="61"/>
      <c r="G2" s="46"/>
      <c r="H2" s="46"/>
      <c r="I2" s="46"/>
      <c r="J2" s="46"/>
      <c r="K2" s="46"/>
      <c r="L2" s="46"/>
      <c r="M2" s="2"/>
      <c r="N2" s="2"/>
    </row>
    <row r="3" spans="1:14" ht="15.75" x14ac:dyDescent="0.25">
      <c r="A3" s="153" t="s">
        <v>271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ht="15.75" x14ac:dyDescent="0.25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ht="15.75" x14ac:dyDescent="0.25">
      <c r="A5" s="153" t="s">
        <v>284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ht="15.75" x14ac:dyDescent="0.25">
      <c r="A6" s="153" t="s">
        <v>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ht="15.75" x14ac:dyDescent="0.25">
      <c r="A7" s="95"/>
      <c r="B7" s="45"/>
      <c r="C7" s="46"/>
      <c r="D7" s="61"/>
      <c r="E7" s="61"/>
      <c r="F7" s="61"/>
      <c r="G7" s="46"/>
      <c r="H7" s="46"/>
      <c r="I7" s="46"/>
      <c r="J7" s="46"/>
      <c r="K7" s="46"/>
      <c r="L7" s="46"/>
      <c r="M7" s="2"/>
      <c r="N7" s="2"/>
    </row>
    <row r="8" spans="1:14" ht="15.75" x14ac:dyDescent="0.25">
      <c r="A8" s="147" t="s">
        <v>4</v>
      </c>
      <c r="B8" s="149" t="s">
        <v>186</v>
      </c>
      <c r="C8" s="150" t="s">
        <v>285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ht="47.25" x14ac:dyDescent="0.25">
      <c r="A9" s="148"/>
      <c r="B9" s="149"/>
      <c r="C9" s="96" t="s">
        <v>286</v>
      </c>
      <c r="D9" s="96" t="s">
        <v>287</v>
      </c>
      <c r="E9" s="96" t="s">
        <v>288</v>
      </c>
      <c r="F9" s="97" t="s">
        <v>289</v>
      </c>
      <c r="G9" s="97" t="s">
        <v>290</v>
      </c>
      <c r="H9" s="97" t="s">
        <v>291</v>
      </c>
      <c r="I9" s="97" t="s">
        <v>292</v>
      </c>
      <c r="J9" s="97" t="s">
        <v>293</v>
      </c>
      <c r="K9" s="97" t="s">
        <v>294</v>
      </c>
      <c r="L9" s="97" t="s">
        <v>218</v>
      </c>
      <c r="M9" s="97" t="s">
        <v>295</v>
      </c>
      <c r="N9" s="97" t="s">
        <v>210</v>
      </c>
    </row>
    <row r="10" spans="1:14" ht="15.75" x14ac:dyDescent="0.25">
      <c r="A10" s="98"/>
      <c r="B10" s="23"/>
      <c r="C10" s="23"/>
      <c r="D10" s="23"/>
      <c r="E10" s="73"/>
      <c r="F10" s="73"/>
      <c r="G10" s="99"/>
      <c r="H10" s="99"/>
      <c r="I10" s="99"/>
      <c r="J10" s="100"/>
      <c r="K10" s="101"/>
      <c r="L10" s="101"/>
      <c r="M10" s="101"/>
      <c r="N10" s="102"/>
    </row>
    <row r="11" spans="1:14" ht="15.75" x14ac:dyDescent="0.25">
      <c r="A11" s="43" t="s">
        <v>19</v>
      </c>
      <c r="B11" s="20">
        <f>B13+B21+B24+B33+B40+B47+B56+B65+B73+B81+B89+B99+B103+B110+B115</f>
        <v>25892</v>
      </c>
      <c r="C11" s="20">
        <f t="shared" ref="C11:N11" si="0">C13+C21+C24+C33+C40+C47+C56+C65+C73+C81+C89+C99+C103+C110+C115</f>
        <v>10968</v>
      </c>
      <c r="D11" s="20">
        <f t="shared" si="0"/>
        <v>5485</v>
      </c>
      <c r="E11" s="20">
        <f t="shared" si="0"/>
        <v>4868</v>
      </c>
      <c r="F11" s="20">
        <f t="shared" si="0"/>
        <v>506</v>
      </c>
      <c r="G11" s="20">
        <f t="shared" si="0"/>
        <v>62</v>
      </c>
      <c r="H11" s="20">
        <f t="shared" si="0"/>
        <v>907</v>
      </c>
      <c r="I11" s="20">
        <f t="shared" si="0"/>
        <v>31</v>
      </c>
      <c r="J11" s="20">
        <f t="shared" si="0"/>
        <v>2318</v>
      </c>
      <c r="K11" s="20">
        <f t="shared" si="0"/>
        <v>27</v>
      </c>
      <c r="L11" s="20">
        <f t="shared" si="0"/>
        <v>15</v>
      </c>
      <c r="M11" s="20">
        <f t="shared" si="0"/>
        <v>527</v>
      </c>
      <c r="N11" s="21">
        <f t="shared" si="0"/>
        <v>178</v>
      </c>
    </row>
    <row r="12" spans="1:14" ht="15.75" x14ac:dyDescent="0.25">
      <c r="A12" s="44"/>
      <c r="B12" s="23"/>
      <c r="C12" s="23"/>
      <c r="D12" s="23"/>
      <c r="E12" s="23"/>
      <c r="F12" s="23"/>
      <c r="G12" s="23"/>
      <c r="H12" s="73"/>
      <c r="I12" s="73"/>
      <c r="J12" s="23"/>
      <c r="K12" s="23"/>
      <c r="L12" s="24"/>
      <c r="M12" s="24"/>
      <c r="N12" s="25"/>
    </row>
    <row r="13" spans="1:14" ht="15.75" x14ac:dyDescent="0.25">
      <c r="A13" s="26" t="s">
        <v>20</v>
      </c>
      <c r="B13" s="20">
        <f>SUM(B14:B19)</f>
        <v>1498</v>
      </c>
      <c r="C13" s="20">
        <f t="shared" ref="C13:N13" si="1">SUM(C14:C19)</f>
        <v>401</v>
      </c>
      <c r="D13" s="20">
        <f t="shared" si="1"/>
        <v>484</v>
      </c>
      <c r="E13" s="20">
        <f t="shared" si="1"/>
        <v>374</v>
      </c>
      <c r="F13" s="20">
        <f t="shared" si="1"/>
        <v>43</v>
      </c>
      <c r="G13" s="20">
        <f t="shared" si="1"/>
        <v>8</v>
      </c>
      <c r="H13" s="20">
        <f>SUM(H14:H19)</f>
        <v>13</v>
      </c>
      <c r="I13" s="21">
        <f t="shared" si="1"/>
        <v>0</v>
      </c>
      <c r="J13" s="21">
        <f t="shared" si="1"/>
        <v>51</v>
      </c>
      <c r="K13" s="21">
        <f t="shared" si="1"/>
        <v>0</v>
      </c>
      <c r="L13" s="21">
        <f t="shared" si="1"/>
        <v>4</v>
      </c>
      <c r="M13" s="20">
        <f t="shared" si="1"/>
        <v>0</v>
      </c>
      <c r="N13" s="21">
        <f t="shared" si="1"/>
        <v>120</v>
      </c>
    </row>
    <row r="14" spans="1:14" ht="15.75" x14ac:dyDescent="0.25">
      <c r="A14" s="27" t="s">
        <v>21</v>
      </c>
      <c r="B14" s="24">
        <f t="shared" ref="B14:B19" si="2">SUM(C14:N14)</f>
        <v>880</v>
      </c>
      <c r="C14" s="24">
        <v>120</v>
      </c>
      <c r="D14" s="24">
        <v>289</v>
      </c>
      <c r="E14" s="24">
        <v>275</v>
      </c>
      <c r="F14" s="24">
        <v>22</v>
      </c>
      <c r="G14" s="24">
        <v>1</v>
      </c>
      <c r="H14" s="25">
        <v>8</v>
      </c>
      <c r="I14" s="25">
        <v>0</v>
      </c>
      <c r="J14" s="24">
        <v>41</v>
      </c>
      <c r="K14" s="24">
        <v>0</v>
      </c>
      <c r="L14" s="24">
        <v>4</v>
      </c>
      <c r="M14" s="24">
        <v>0</v>
      </c>
      <c r="N14" s="25">
        <v>120</v>
      </c>
    </row>
    <row r="15" spans="1:14" ht="15.75" x14ac:dyDescent="0.25">
      <c r="A15" s="29" t="s">
        <v>22</v>
      </c>
      <c r="B15" s="24">
        <f t="shared" si="2"/>
        <v>131</v>
      </c>
      <c r="C15" s="24">
        <v>70</v>
      </c>
      <c r="D15" s="24">
        <v>37</v>
      </c>
      <c r="E15" s="24">
        <v>16</v>
      </c>
      <c r="F15" s="24">
        <v>5</v>
      </c>
      <c r="G15" s="24">
        <v>1</v>
      </c>
      <c r="H15" s="25">
        <v>2</v>
      </c>
      <c r="I15" s="25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</row>
    <row r="16" spans="1:14" ht="15.75" x14ac:dyDescent="0.25">
      <c r="A16" s="27" t="s">
        <v>23</v>
      </c>
      <c r="B16" s="24">
        <f t="shared" si="2"/>
        <v>143</v>
      </c>
      <c r="C16" s="24">
        <v>53</v>
      </c>
      <c r="D16" s="24">
        <v>18</v>
      </c>
      <c r="E16" s="24">
        <v>55</v>
      </c>
      <c r="F16" s="24">
        <v>5</v>
      </c>
      <c r="G16" s="24">
        <v>0</v>
      </c>
      <c r="H16" s="25">
        <v>2</v>
      </c>
      <c r="I16" s="25">
        <v>0</v>
      </c>
      <c r="J16" s="24">
        <v>10</v>
      </c>
      <c r="K16" s="24">
        <v>0</v>
      </c>
      <c r="L16" s="24">
        <v>0</v>
      </c>
      <c r="M16" s="24">
        <v>0</v>
      </c>
      <c r="N16" s="25">
        <v>0</v>
      </c>
    </row>
    <row r="17" spans="1:14" ht="15.75" x14ac:dyDescent="0.25">
      <c r="A17" s="27" t="s">
        <v>24</v>
      </c>
      <c r="B17" s="24">
        <f t="shared" si="2"/>
        <v>169</v>
      </c>
      <c r="C17" s="24">
        <v>57</v>
      </c>
      <c r="D17" s="24">
        <v>97</v>
      </c>
      <c r="E17" s="24">
        <v>15</v>
      </c>
      <c r="F17" s="24">
        <v>0</v>
      </c>
      <c r="G17" s="24">
        <v>0</v>
      </c>
      <c r="H17" s="25">
        <v>0</v>
      </c>
      <c r="I17" s="25">
        <v>0</v>
      </c>
      <c r="J17" s="24">
        <v>0</v>
      </c>
      <c r="K17" s="24">
        <v>0</v>
      </c>
      <c r="L17" s="24">
        <v>0</v>
      </c>
      <c r="M17" s="24">
        <v>0</v>
      </c>
      <c r="N17" s="25">
        <v>0</v>
      </c>
    </row>
    <row r="18" spans="1:14" ht="15.75" x14ac:dyDescent="0.25">
      <c r="A18" s="27" t="s">
        <v>25</v>
      </c>
      <c r="B18" s="24">
        <f t="shared" si="2"/>
        <v>142</v>
      </c>
      <c r="C18" s="24">
        <v>99</v>
      </c>
      <c r="D18" s="24">
        <v>16</v>
      </c>
      <c r="E18" s="24">
        <v>11</v>
      </c>
      <c r="F18" s="24">
        <v>9</v>
      </c>
      <c r="G18" s="24">
        <v>6</v>
      </c>
      <c r="H18" s="25">
        <v>1</v>
      </c>
      <c r="I18" s="25">
        <v>0</v>
      </c>
      <c r="J18" s="25">
        <v>0</v>
      </c>
      <c r="K18" s="25">
        <v>0</v>
      </c>
      <c r="L18" s="25">
        <v>0</v>
      </c>
      <c r="M18" s="24">
        <v>0</v>
      </c>
      <c r="N18" s="25">
        <v>0</v>
      </c>
    </row>
    <row r="19" spans="1:14" ht="15.75" x14ac:dyDescent="0.25">
      <c r="A19" s="27" t="s">
        <v>26</v>
      </c>
      <c r="B19" s="24">
        <f t="shared" si="2"/>
        <v>33</v>
      </c>
      <c r="C19" s="24">
        <v>2</v>
      </c>
      <c r="D19" s="24">
        <v>27</v>
      </c>
      <c r="E19" s="24">
        <v>2</v>
      </c>
      <c r="F19" s="24">
        <v>2</v>
      </c>
      <c r="G19" s="24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4">
        <v>0</v>
      </c>
      <c r="N19" s="25">
        <v>0</v>
      </c>
    </row>
    <row r="20" spans="1:14" ht="15.75" x14ac:dyDescent="0.25">
      <c r="A20" s="30"/>
      <c r="B20" s="24"/>
      <c r="C20" s="24"/>
      <c r="D20" s="24"/>
      <c r="E20" s="24"/>
      <c r="F20" s="24"/>
      <c r="G20" s="24"/>
      <c r="H20" s="25"/>
      <c r="I20" s="25"/>
      <c r="J20" s="24"/>
      <c r="K20" s="24"/>
      <c r="L20" s="24"/>
      <c r="M20" s="24"/>
      <c r="N20" s="25"/>
    </row>
    <row r="21" spans="1:14" ht="15.75" x14ac:dyDescent="0.25">
      <c r="A21" s="26" t="s">
        <v>27</v>
      </c>
      <c r="B21" s="20">
        <f>SUM(B22)</f>
        <v>4153</v>
      </c>
      <c r="C21" s="20">
        <f t="shared" ref="C21:N21" si="3">SUM(C22)</f>
        <v>735</v>
      </c>
      <c r="D21" s="20">
        <f t="shared" si="3"/>
        <v>937</v>
      </c>
      <c r="E21" s="20">
        <f t="shared" si="3"/>
        <v>417</v>
      </c>
      <c r="F21" s="20">
        <f t="shared" si="3"/>
        <v>47</v>
      </c>
      <c r="G21" s="20">
        <f t="shared" si="3"/>
        <v>5</v>
      </c>
      <c r="H21" s="20">
        <f t="shared" si="3"/>
        <v>343</v>
      </c>
      <c r="I21" s="21">
        <f t="shared" si="3"/>
        <v>27</v>
      </c>
      <c r="J21" s="21">
        <f t="shared" si="3"/>
        <v>1188</v>
      </c>
      <c r="K21" s="21">
        <f t="shared" si="3"/>
        <v>5</v>
      </c>
      <c r="L21" s="21">
        <f t="shared" si="3"/>
        <v>4</v>
      </c>
      <c r="M21" s="20">
        <f t="shared" si="3"/>
        <v>426</v>
      </c>
      <c r="N21" s="21">
        <f t="shared" si="3"/>
        <v>19</v>
      </c>
    </row>
    <row r="22" spans="1:14" ht="15.75" x14ac:dyDescent="0.25">
      <c r="A22" s="29" t="s">
        <v>28</v>
      </c>
      <c r="B22" s="24">
        <f>SUM(C22:N22)</f>
        <v>4153</v>
      </c>
      <c r="C22" s="24">
        <v>735</v>
      </c>
      <c r="D22" s="24">
        <v>937</v>
      </c>
      <c r="E22" s="24">
        <v>417</v>
      </c>
      <c r="F22" s="24">
        <v>47</v>
      </c>
      <c r="G22" s="24">
        <v>5</v>
      </c>
      <c r="H22" s="25">
        <v>343</v>
      </c>
      <c r="I22" s="25">
        <v>27</v>
      </c>
      <c r="J22" s="24">
        <v>1188</v>
      </c>
      <c r="K22" s="24">
        <v>5</v>
      </c>
      <c r="L22" s="24">
        <v>4</v>
      </c>
      <c r="M22" s="24">
        <v>426</v>
      </c>
      <c r="N22" s="25">
        <v>19</v>
      </c>
    </row>
    <row r="23" spans="1:14" ht="15.75" x14ac:dyDescent="0.25">
      <c r="A23" s="30"/>
      <c r="B23" s="24"/>
      <c r="C23" s="24"/>
      <c r="D23" s="24"/>
      <c r="E23" s="24"/>
      <c r="F23" s="24"/>
      <c r="G23" s="24"/>
      <c r="H23" s="25"/>
      <c r="I23" s="25"/>
      <c r="J23" s="24"/>
      <c r="K23" s="24"/>
      <c r="L23" s="24"/>
      <c r="M23" s="24"/>
      <c r="N23" s="25"/>
    </row>
    <row r="24" spans="1:14" ht="15.75" x14ac:dyDescent="0.25">
      <c r="A24" s="26" t="s">
        <v>29</v>
      </c>
      <c r="B24" s="20">
        <f>SUM(B25:B31)</f>
        <v>2631</v>
      </c>
      <c r="C24" s="20">
        <f t="shared" ref="C24:N24" si="4">SUM(C25:C31)</f>
        <v>1523</v>
      </c>
      <c r="D24" s="20">
        <f t="shared" si="4"/>
        <v>293</v>
      </c>
      <c r="E24" s="20">
        <f t="shared" si="4"/>
        <v>625</v>
      </c>
      <c r="F24" s="20">
        <f t="shared" si="4"/>
        <v>44</v>
      </c>
      <c r="G24" s="20">
        <f t="shared" si="4"/>
        <v>24</v>
      </c>
      <c r="H24" s="20">
        <f>SUM(H25:H31)</f>
        <v>22</v>
      </c>
      <c r="I24" s="21">
        <f t="shared" si="4"/>
        <v>0</v>
      </c>
      <c r="J24" s="21">
        <f t="shared" si="4"/>
        <v>47</v>
      </c>
      <c r="K24" s="21">
        <f t="shared" si="4"/>
        <v>3</v>
      </c>
      <c r="L24" s="21">
        <f t="shared" si="4"/>
        <v>2</v>
      </c>
      <c r="M24" s="20">
        <f t="shared" si="4"/>
        <v>46</v>
      </c>
      <c r="N24" s="21">
        <f t="shared" si="4"/>
        <v>2</v>
      </c>
    </row>
    <row r="25" spans="1:14" ht="15.75" x14ac:dyDescent="0.25">
      <c r="A25" s="29" t="s">
        <v>30</v>
      </c>
      <c r="B25" s="24">
        <f t="shared" ref="B25:B31" si="5">SUM(C25:N25)</f>
        <v>640</v>
      </c>
      <c r="C25" s="24">
        <v>305</v>
      </c>
      <c r="D25" s="24">
        <v>157</v>
      </c>
      <c r="E25" s="24">
        <v>130</v>
      </c>
      <c r="F25" s="24">
        <v>13</v>
      </c>
      <c r="G25" s="24">
        <v>1</v>
      </c>
      <c r="H25" s="25">
        <v>16</v>
      </c>
      <c r="I25" s="25">
        <v>0</v>
      </c>
      <c r="J25" s="24">
        <v>13</v>
      </c>
      <c r="K25" s="24">
        <v>1</v>
      </c>
      <c r="L25" s="24">
        <v>1</v>
      </c>
      <c r="M25" s="24">
        <v>2</v>
      </c>
      <c r="N25" s="25">
        <v>1</v>
      </c>
    </row>
    <row r="26" spans="1:14" ht="15.75" x14ac:dyDescent="0.25">
      <c r="A26" s="27" t="s">
        <v>31</v>
      </c>
      <c r="B26" s="24">
        <f t="shared" si="5"/>
        <v>166</v>
      </c>
      <c r="C26" s="24">
        <v>110</v>
      </c>
      <c r="D26" s="24">
        <v>9</v>
      </c>
      <c r="E26" s="24">
        <v>45</v>
      </c>
      <c r="F26" s="24">
        <v>2</v>
      </c>
      <c r="G26" s="24">
        <v>0</v>
      </c>
      <c r="H26" s="25">
        <v>0</v>
      </c>
      <c r="I26" s="25">
        <v>0</v>
      </c>
      <c r="J26" s="24">
        <v>0</v>
      </c>
      <c r="K26" s="24">
        <v>0</v>
      </c>
      <c r="L26" s="24">
        <v>0</v>
      </c>
      <c r="M26" s="24">
        <v>0</v>
      </c>
      <c r="N26" s="25"/>
    </row>
    <row r="27" spans="1:14" ht="15.75" x14ac:dyDescent="0.25">
      <c r="A27" s="27" t="s">
        <v>32</v>
      </c>
      <c r="B27" s="24">
        <f t="shared" si="5"/>
        <v>117</v>
      </c>
      <c r="C27" s="24">
        <v>37</v>
      </c>
      <c r="D27" s="24">
        <v>51</v>
      </c>
      <c r="E27" s="24">
        <v>23</v>
      </c>
      <c r="F27" s="24">
        <v>2</v>
      </c>
      <c r="G27" s="24">
        <v>4</v>
      </c>
      <c r="H27" s="25">
        <v>0</v>
      </c>
      <c r="I27" s="25">
        <v>0</v>
      </c>
      <c r="J27" s="24">
        <v>0</v>
      </c>
      <c r="K27" s="24">
        <v>0</v>
      </c>
      <c r="L27" s="24">
        <v>0</v>
      </c>
      <c r="M27" s="24">
        <v>0</v>
      </c>
      <c r="N27" s="25">
        <v>0</v>
      </c>
    </row>
    <row r="28" spans="1:14" ht="15.75" x14ac:dyDescent="0.25">
      <c r="A28" s="27" t="s">
        <v>33</v>
      </c>
      <c r="B28" s="24">
        <f t="shared" si="5"/>
        <v>224</v>
      </c>
      <c r="C28" s="24">
        <v>168</v>
      </c>
      <c r="D28" s="24">
        <v>9</v>
      </c>
      <c r="E28" s="24">
        <v>43</v>
      </c>
      <c r="F28" s="24">
        <v>3</v>
      </c>
      <c r="G28" s="24">
        <v>0</v>
      </c>
      <c r="H28" s="25">
        <v>0</v>
      </c>
      <c r="I28" s="25">
        <v>0</v>
      </c>
      <c r="J28" s="24">
        <v>0</v>
      </c>
      <c r="K28" s="24">
        <v>0</v>
      </c>
      <c r="L28" s="24">
        <v>1</v>
      </c>
      <c r="M28" s="24">
        <v>0</v>
      </c>
      <c r="N28" s="25">
        <v>0</v>
      </c>
    </row>
    <row r="29" spans="1:14" ht="15.75" x14ac:dyDescent="0.25">
      <c r="A29" s="29" t="s">
        <v>34</v>
      </c>
      <c r="B29" s="24">
        <f t="shared" si="5"/>
        <v>1259</v>
      </c>
      <c r="C29" s="24">
        <v>772</v>
      </c>
      <c r="D29" s="24">
        <v>36</v>
      </c>
      <c r="E29" s="24">
        <v>342</v>
      </c>
      <c r="F29" s="24">
        <v>16</v>
      </c>
      <c r="G29" s="24">
        <v>14</v>
      </c>
      <c r="H29" s="25">
        <v>2</v>
      </c>
      <c r="I29" s="25">
        <v>0</v>
      </c>
      <c r="J29" s="24">
        <v>30</v>
      </c>
      <c r="K29" s="24">
        <v>2</v>
      </c>
      <c r="L29" s="24">
        <v>0</v>
      </c>
      <c r="M29" s="24">
        <v>44</v>
      </c>
      <c r="N29" s="25">
        <v>1</v>
      </c>
    </row>
    <row r="30" spans="1:14" ht="15.75" x14ac:dyDescent="0.25">
      <c r="A30" s="27" t="s">
        <v>35</v>
      </c>
      <c r="B30" s="24">
        <f t="shared" si="5"/>
        <v>132</v>
      </c>
      <c r="C30" s="24">
        <v>67</v>
      </c>
      <c r="D30" s="24">
        <v>18</v>
      </c>
      <c r="E30" s="24">
        <v>35</v>
      </c>
      <c r="F30" s="24">
        <v>5</v>
      </c>
      <c r="G30" s="24">
        <v>0</v>
      </c>
      <c r="H30" s="25">
        <v>4</v>
      </c>
      <c r="I30" s="25">
        <v>0</v>
      </c>
      <c r="J30" s="24">
        <v>3</v>
      </c>
      <c r="K30" s="24">
        <v>0</v>
      </c>
      <c r="L30" s="24">
        <v>0</v>
      </c>
      <c r="M30" s="24">
        <v>0</v>
      </c>
      <c r="N30" s="25">
        <v>0</v>
      </c>
    </row>
    <row r="31" spans="1:14" ht="15.75" x14ac:dyDescent="0.25">
      <c r="A31" s="27" t="s">
        <v>36</v>
      </c>
      <c r="B31" s="24">
        <f t="shared" si="5"/>
        <v>93</v>
      </c>
      <c r="C31" s="24">
        <v>64</v>
      </c>
      <c r="D31" s="24">
        <v>13</v>
      </c>
      <c r="E31" s="24">
        <v>7</v>
      </c>
      <c r="F31" s="24">
        <v>3</v>
      </c>
      <c r="G31" s="24">
        <v>5</v>
      </c>
      <c r="H31" s="25">
        <v>0</v>
      </c>
      <c r="I31" s="25">
        <v>0</v>
      </c>
      <c r="J31" s="24">
        <v>1</v>
      </c>
      <c r="K31" s="24">
        <v>0</v>
      </c>
      <c r="L31" s="24">
        <v>0</v>
      </c>
      <c r="M31" s="24">
        <v>0</v>
      </c>
      <c r="N31" s="25">
        <v>0</v>
      </c>
    </row>
    <row r="32" spans="1:14" ht="15.75" x14ac:dyDescent="0.25">
      <c r="A32" s="31"/>
      <c r="B32" s="24"/>
      <c r="C32" s="24"/>
      <c r="D32" s="24"/>
      <c r="E32" s="24"/>
      <c r="F32" s="24"/>
      <c r="G32" s="24"/>
      <c r="H32" s="25"/>
      <c r="I32" s="25"/>
      <c r="J32" s="24"/>
      <c r="K32" s="24"/>
      <c r="L32" s="24"/>
      <c r="M32" s="24"/>
      <c r="N32" s="25"/>
    </row>
    <row r="33" spans="1:14" ht="15.75" x14ac:dyDescent="0.25">
      <c r="A33" s="26" t="s">
        <v>37</v>
      </c>
      <c r="B33" s="20">
        <f>SUM(B34:B38)</f>
        <v>1884</v>
      </c>
      <c r="C33" s="20">
        <f t="shared" ref="C33:N33" si="6">SUM(C34:C38)</f>
        <v>1256</v>
      </c>
      <c r="D33" s="20">
        <f t="shared" si="6"/>
        <v>185</v>
      </c>
      <c r="E33" s="20">
        <f t="shared" si="6"/>
        <v>355</v>
      </c>
      <c r="F33" s="20">
        <f t="shared" si="6"/>
        <v>24</v>
      </c>
      <c r="G33" s="20">
        <f t="shared" si="6"/>
        <v>1</v>
      </c>
      <c r="H33" s="20">
        <f>SUM(H34:H38)</f>
        <v>4</v>
      </c>
      <c r="I33" s="21">
        <f t="shared" si="6"/>
        <v>0</v>
      </c>
      <c r="J33" s="21">
        <f t="shared" si="6"/>
        <v>47</v>
      </c>
      <c r="K33" s="21">
        <f t="shared" si="6"/>
        <v>3</v>
      </c>
      <c r="L33" s="21">
        <f t="shared" si="6"/>
        <v>0</v>
      </c>
      <c r="M33" s="20">
        <f t="shared" si="6"/>
        <v>0</v>
      </c>
      <c r="N33" s="21">
        <f t="shared" si="6"/>
        <v>9</v>
      </c>
    </row>
    <row r="34" spans="1:14" ht="15.75" x14ac:dyDescent="0.25">
      <c r="A34" s="29" t="s">
        <v>38</v>
      </c>
      <c r="B34" s="24">
        <f>SUM(C34:N34)</f>
        <v>1644</v>
      </c>
      <c r="C34" s="24">
        <v>1165</v>
      </c>
      <c r="D34" s="24">
        <v>122</v>
      </c>
      <c r="E34" s="24">
        <v>294</v>
      </c>
      <c r="F34" s="24">
        <v>16</v>
      </c>
      <c r="G34" s="24">
        <v>0</v>
      </c>
      <c r="H34" s="25">
        <v>2</v>
      </c>
      <c r="I34" s="25">
        <v>0</v>
      </c>
      <c r="J34" s="24">
        <v>35</v>
      </c>
      <c r="K34" s="24">
        <v>3</v>
      </c>
      <c r="L34" s="24">
        <v>0</v>
      </c>
      <c r="M34" s="24">
        <v>0</v>
      </c>
      <c r="N34" s="25">
        <v>7</v>
      </c>
    </row>
    <row r="35" spans="1:14" ht="15.75" x14ac:dyDescent="0.25">
      <c r="A35" s="27" t="s">
        <v>39</v>
      </c>
      <c r="B35" s="24">
        <f>SUM(C35:N35)</f>
        <v>108</v>
      </c>
      <c r="C35" s="24">
        <v>42</v>
      </c>
      <c r="D35" s="24">
        <v>14</v>
      </c>
      <c r="E35" s="24">
        <v>48</v>
      </c>
      <c r="F35" s="24">
        <v>3</v>
      </c>
      <c r="G35" s="24">
        <v>0</v>
      </c>
      <c r="H35" s="25">
        <v>1</v>
      </c>
      <c r="I35" s="25">
        <v>0</v>
      </c>
      <c r="J35" s="24">
        <v>0</v>
      </c>
      <c r="K35" s="24">
        <v>0</v>
      </c>
      <c r="L35" s="24">
        <v>0</v>
      </c>
      <c r="M35" s="24">
        <v>0</v>
      </c>
      <c r="N35" s="25">
        <v>0</v>
      </c>
    </row>
    <row r="36" spans="1:14" ht="15.75" x14ac:dyDescent="0.25">
      <c r="A36" s="27" t="s">
        <v>40</v>
      </c>
      <c r="B36" s="24">
        <f>SUM(C36:N36)</f>
        <v>54</v>
      </c>
      <c r="C36" s="24">
        <v>34</v>
      </c>
      <c r="D36" s="24">
        <v>2</v>
      </c>
      <c r="E36" s="24">
        <v>4</v>
      </c>
      <c r="F36" s="24">
        <v>3</v>
      </c>
      <c r="G36" s="24">
        <v>1</v>
      </c>
      <c r="H36" s="25">
        <v>0</v>
      </c>
      <c r="I36" s="25">
        <v>0</v>
      </c>
      <c r="J36" s="24">
        <v>10</v>
      </c>
      <c r="K36" s="24">
        <v>0</v>
      </c>
      <c r="L36" s="24">
        <v>0</v>
      </c>
      <c r="M36" s="24">
        <v>0</v>
      </c>
      <c r="N36" s="25">
        <v>0</v>
      </c>
    </row>
    <row r="37" spans="1:14" ht="15.75" x14ac:dyDescent="0.25">
      <c r="A37" s="27" t="s">
        <v>41</v>
      </c>
      <c r="B37" s="24">
        <f>SUM(C37:N37)</f>
        <v>20</v>
      </c>
      <c r="C37" s="24">
        <v>8</v>
      </c>
      <c r="D37" s="24">
        <v>6</v>
      </c>
      <c r="E37" s="24">
        <v>4</v>
      </c>
      <c r="F37" s="24">
        <v>0</v>
      </c>
      <c r="G37" s="24">
        <v>0</v>
      </c>
      <c r="H37" s="25">
        <v>1</v>
      </c>
      <c r="I37" s="25">
        <v>0</v>
      </c>
      <c r="J37" s="24">
        <v>0</v>
      </c>
      <c r="K37" s="24">
        <v>0</v>
      </c>
      <c r="L37" s="24">
        <v>0</v>
      </c>
      <c r="M37" s="24">
        <v>0</v>
      </c>
      <c r="N37" s="25">
        <v>1</v>
      </c>
    </row>
    <row r="38" spans="1:14" ht="15.75" x14ac:dyDescent="0.25">
      <c r="A38" s="27" t="s">
        <v>42</v>
      </c>
      <c r="B38" s="24">
        <f>SUM(C38:N38)</f>
        <v>58</v>
      </c>
      <c r="C38" s="24">
        <v>7</v>
      </c>
      <c r="D38" s="24">
        <v>41</v>
      </c>
      <c r="E38" s="24">
        <v>5</v>
      </c>
      <c r="F38" s="24">
        <v>2</v>
      </c>
      <c r="G38" s="25">
        <v>0</v>
      </c>
      <c r="H38" s="25">
        <v>0</v>
      </c>
      <c r="I38" s="25">
        <v>0</v>
      </c>
      <c r="J38" s="24">
        <v>2</v>
      </c>
      <c r="K38" s="24">
        <v>0</v>
      </c>
      <c r="L38" s="24">
        <v>0</v>
      </c>
      <c r="M38" s="24">
        <v>0</v>
      </c>
      <c r="N38" s="25">
        <v>1</v>
      </c>
    </row>
    <row r="39" spans="1:14" ht="15.75" x14ac:dyDescent="0.25">
      <c r="A39" s="30"/>
      <c r="B39" s="24"/>
      <c r="C39" s="24"/>
      <c r="D39" s="24"/>
      <c r="E39" s="24"/>
      <c r="F39" s="24"/>
      <c r="G39" s="24"/>
      <c r="H39" s="25"/>
      <c r="I39" s="25"/>
      <c r="J39" s="24"/>
      <c r="K39" s="24"/>
      <c r="L39" s="24"/>
      <c r="M39" s="24"/>
      <c r="N39" s="25"/>
    </row>
    <row r="40" spans="1:14" ht="15.75" x14ac:dyDescent="0.25">
      <c r="A40" s="26" t="s">
        <v>43</v>
      </c>
      <c r="B40" s="20">
        <f>SUM(B41:B45)</f>
        <v>913</v>
      </c>
      <c r="C40" s="20">
        <f t="shared" ref="C40:N40" si="7">SUM(C41:C45)</f>
        <v>425</v>
      </c>
      <c r="D40" s="20">
        <f t="shared" si="7"/>
        <v>130</v>
      </c>
      <c r="E40" s="20">
        <f t="shared" si="7"/>
        <v>239</v>
      </c>
      <c r="F40" s="20">
        <f t="shared" si="7"/>
        <v>14</v>
      </c>
      <c r="G40" s="20">
        <f t="shared" si="7"/>
        <v>1</v>
      </c>
      <c r="H40" s="20">
        <f>SUM(H41:H45)</f>
        <v>13</v>
      </c>
      <c r="I40" s="21">
        <f t="shared" si="7"/>
        <v>0</v>
      </c>
      <c r="J40" s="21">
        <f t="shared" si="7"/>
        <v>85</v>
      </c>
      <c r="K40" s="21">
        <f t="shared" si="7"/>
        <v>1</v>
      </c>
      <c r="L40" s="21">
        <f t="shared" si="7"/>
        <v>1</v>
      </c>
      <c r="M40" s="20">
        <f t="shared" si="7"/>
        <v>2</v>
      </c>
      <c r="N40" s="21">
        <f t="shared" si="7"/>
        <v>2</v>
      </c>
    </row>
    <row r="41" spans="1:14" ht="15.75" x14ac:dyDescent="0.25">
      <c r="A41" s="29" t="s">
        <v>44</v>
      </c>
      <c r="B41" s="24">
        <f>SUM(C41:N41)</f>
        <v>530</v>
      </c>
      <c r="C41" s="24">
        <v>267</v>
      </c>
      <c r="D41" s="24">
        <v>58</v>
      </c>
      <c r="E41" s="24">
        <v>144</v>
      </c>
      <c r="F41" s="24">
        <v>8</v>
      </c>
      <c r="G41" s="24">
        <v>0</v>
      </c>
      <c r="H41" s="25">
        <v>4</v>
      </c>
      <c r="I41" s="25">
        <v>0</v>
      </c>
      <c r="J41" s="24">
        <v>46</v>
      </c>
      <c r="K41" s="24">
        <v>1</v>
      </c>
      <c r="L41" s="24">
        <v>1</v>
      </c>
      <c r="M41" s="24">
        <v>0</v>
      </c>
      <c r="N41" s="25">
        <v>1</v>
      </c>
    </row>
    <row r="42" spans="1:14" ht="15.75" x14ac:dyDescent="0.25">
      <c r="A42" s="27" t="s">
        <v>45</v>
      </c>
      <c r="B42" s="24">
        <f>SUM(C42:N42)</f>
        <v>60</v>
      </c>
      <c r="C42" s="24">
        <v>25</v>
      </c>
      <c r="D42" s="24">
        <v>11</v>
      </c>
      <c r="E42" s="24">
        <v>13</v>
      </c>
      <c r="F42" s="24">
        <v>1</v>
      </c>
      <c r="G42" s="24">
        <v>0</v>
      </c>
      <c r="H42" s="25">
        <v>2</v>
      </c>
      <c r="I42" s="25">
        <v>0</v>
      </c>
      <c r="J42" s="24">
        <v>8</v>
      </c>
      <c r="K42" s="24">
        <v>0</v>
      </c>
      <c r="L42" s="24">
        <v>0</v>
      </c>
      <c r="M42" s="24">
        <v>0</v>
      </c>
      <c r="N42" s="25">
        <v>0</v>
      </c>
    </row>
    <row r="43" spans="1:14" ht="15.75" x14ac:dyDescent="0.25">
      <c r="A43" s="27" t="s">
        <v>46</v>
      </c>
      <c r="B43" s="24">
        <f>SUM(C43:N43)</f>
        <v>139</v>
      </c>
      <c r="C43" s="24">
        <v>64</v>
      </c>
      <c r="D43" s="24">
        <v>9</v>
      </c>
      <c r="E43" s="24">
        <v>41</v>
      </c>
      <c r="F43" s="24">
        <v>2</v>
      </c>
      <c r="G43" s="24">
        <v>1</v>
      </c>
      <c r="H43" s="25">
        <v>0</v>
      </c>
      <c r="I43" s="25">
        <v>0</v>
      </c>
      <c r="J43" s="24">
        <v>21</v>
      </c>
      <c r="K43" s="24">
        <v>0</v>
      </c>
      <c r="L43" s="24">
        <v>0</v>
      </c>
      <c r="M43" s="24">
        <v>1</v>
      </c>
      <c r="N43" s="25">
        <v>0</v>
      </c>
    </row>
    <row r="44" spans="1:14" ht="15.75" x14ac:dyDescent="0.25">
      <c r="A44" s="27" t="s">
        <v>47</v>
      </c>
      <c r="B44" s="24">
        <f>SUM(C44:N44)</f>
        <v>98</v>
      </c>
      <c r="C44" s="24">
        <v>38</v>
      </c>
      <c r="D44" s="24">
        <v>30</v>
      </c>
      <c r="E44" s="24">
        <v>17</v>
      </c>
      <c r="F44" s="24">
        <v>1</v>
      </c>
      <c r="G44" s="24">
        <v>0</v>
      </c>
      <c r="H44" s="25">
        <v>4</v>
      </c>
      <c r="I44" s="25">
        <v>0</v>
      </c>
      <c r="J44" s="24">
        <v>8</v>
      </c>
      <c r="K44" s="24">
        <v>0</v>
      </c>
      <c r="L44" s="24">
        <v>0</v>
      </c>
      <c r="M44" s="24">
        <v>0</v>
      </c>
      <c r="N44" s="25">
        <v>0</v>
      </c>
    </row>
    <row r="45" spans="1:14" ht="15.75" x14ac:dyDescent="0.25">
      <c r="A45" s="27" t="s">
        <v>48</v>
      </c>
      <c r="B45" s="24">
        <f>SUM(C45:N45)</f>
        <v>86</v>
      </c>
      <c r="C45" s="24">
        <v>31</v>
      </c>
      <c r="D45" s="24">
        <v>22</v>
      </c>
      <c r="E45" s="24">
        <v>24</v>
      </c>
      <c r="F45" s="24">
        <v>2</v>
      </c>
      <c r="G45" s="24">
        <v>0</v>
      </c>
      <c r="H45" s="25">
        <v>3</v>
      </c>
      <c r="I45" s="25">
        <v>0</v>
      </c>
      <c r="J45" s="24">
        <v>2</v>
      </c>
      <c r="K45" s="24">
        <v>0</v>
      </c>
      <c r="L45" s="24">
        <v>0</v>
      </c>
      <c r="M45" s="24">
        <v>1</v>
      </c>
      <c r="N45" s="25">
        <v>1</v>
      </c>
    </row>
    <row r="46" spans="1:14" ht="15.75" x14ac:dyDescent="0.25">
      <c r="A46" s="30"/>
      <c r="B46" s="24"/>
      <c r="C46" s="24"/>
      <c r="D46" s="24"/>
      <c r="E46" s="24"/>
      <c r="F46" s="24"/>
      <c r="G46" s="24"/>
      <c r="H46" s="25"/>
      <c r="I46" s="25"/>
      <c r="J46" s="24"/>
      <c r="K46" s="24"/>
      <c r="L46" s="24"/>
      <c r="M46" s="24"/>
      <c r="N46" s="25"/>
    </row>
    <row r="47" spans="1:14" ht="15.75" x14ac:dyDescent="0.25">
      <c r="A47" s="26" t="s">
        <v>49</v>
      </c>
      <c r="B47" s="20">
        <f>SUM(B48:B54)</f>
        <v>1227</v>
      </c>
      <c r="C47" s="20">
        <f t="shared" ref="C47:N47" si="8">SUM(C48:C54)</f>
        <v>571</v>
      </c>
      <c r="D47" s="20">
        <f t="shared" si="8"/>
        <v>286</v>
      </c>
      <c r="E47" s="20">
        <f t="shared" si="8"/>
        <v>186</v>
      </c>
      <c r="F47" s="20">
        <f t="shared" si="8"/>
        <v>51</v>
      </c>
      <c r="G47" s="20">
        <f t="shared" si="8"/>
        <v>0</v>
      </c>
      <c r="H47" s="20">
        <f>SUM(H48:H54)</f>
        <v>65</v>
      </c>
      <c r="I47" s="21">
        <f t="shared" si="8"/>
        <v>0</v>
      </c>
      <c r="J47" s="21">
        <f t="shared" si="8"/>
        <v>67</v>
      </c>
      <c r="K47" s="21">
        <f t="shared" si="8"/>
        <v>0</v>
      </c>
      <c r="L47" s="21">
        <f t="shared" si="8"/>
        <v>1</v>
      </c>
      <c r="M47" s="20">
        <f t="shared" si="8"/>
        <v>0</v>
      </c>
      <c r="N47" s="21">
        <f t="shared" si="8"/>
        <v>0</v>
      </c>
    </row>
    <row r="48" spans="1:14" ht="15.75" x14ac:dyDescent="0.25">
      <c r="A48" s="27" t="s">
        <v>50</v>
      </c>
      <c r="B48" s="24">
        <f t="shared" ref="B48:B54" si="9">SUM(C48:N48)</f>
        <v>338</v>
      </c>
      <c r="C48" s="24">
        <v>248</v>
      </c>
      <c r="D48" s="24">
        <v>46</v>
      </c>
      <c r="E48" s="24">
        <v>15</v>
      </c>
      <c r="F48" s="24">
        <v>25</v>
      </c>
      <c r="G48" s="24">
        <v>0</v>
      </c>
      <c r="H48" s="25">
        <v>1</v>
      </c>
      <c r="I48" s="25">
        <v>0</v>
      </c>
      <c r="J48" s="24">
        <v>3</v>
      </c>
      <c r="K48" s="24">
        <v>0</v>
      </c>
      <c r="L48" s="24">
        <v>0</v>
      </c>
      <c r="M48" s="24">
        <v>0</v>
      </c>
      <c r="N48" s="25">
        <v>0</v>
      </c>
    </row>
    <row r="49" spans="1:14" ht="15.75" x14ac:dyDescent="0.25">
      <c r="A49" s="27" t="s">
        <v>51</v>
      </c>
      <c r="B49" s="24">
        <f t="shared" si="9"/>
        <v>37</v>
      </c>
      <c r="C49" s="24">
        <v>17</v>
      </c>
      <c r="D49" s="24">
        <v>16</v>
      </c>
      <c r="E49" s="24">
        <v>1</v>
      </c>
      <c r="F49" s="24">
        <v>0</v>
      </c>
      <c r="G49" s="24">
        <v>0</v>
      </c>
      <c r="H49" s="25">
        <v>0</v>
      </c>
      <c r="I49" s="25">
        <v>0</v>
      </c>
      <c r="J49" s="24">
        <v>3</v>
      </c>
      <c r="K49" s="24">
        <v>0</v>
      </c>
      <c r="L49" s="24">
        <v>0</v>
      </c>
      <c r="M49" s="24">
        <v>0</v>
      </c>
      <c r="N49" s="25">
        <v>0</v>
      </c>
    </row>
    <row r="50" spans="1:14" ht="15.75" x14ac:dyDescent="0.25">
      <c r="A50" s="27" t="s">
        <v>52</v>
      </c>
      <c r="B50" s="24">
        <f t="shared" si="9"/>
        <v>61</v>
      </c>
      <c r="C50" s="24">
        <v>44</v>
      </c>
      <c r="D50" s="24">
        <v>10</v>
      </c>
      <c r="E50" s="24">
        <v>6</v>
      </c>
      <c r="F50" s="24">
        <v>1</v>
      </c>
      <c r="G50" s="24">
        <v>0</v>
      </c>
      <c r="H50" s="25">
        <v>0</v>
      </c>
      <c r="I50" s="25">
        <v>0</v>
      </c>
      <c r="J50" s="24">
        <v>0</v>
      </c>
      <c r="K50" s="24">
        <v>0</v>
      </c>
      <c r="L50" s="24">
        <v>0</v>
      </c>
      <c r="M50" s="24">
        <v>0</v>
      </c>
      <c r="N50" s="25">
        <v>0</v>
      </c>
    </row>
    <row r="51" spans="1:14" ht="15.75" x14ac:dyDescent="0.25">
      <c r="A51" s="27" t="s">
        <v>53</v>
      </c>
      <c r="B51" s="24">
        <f t="shared" si="9"/>
        <v>23</v>
      </c>
      <c r="C51" s="24">
        <v>1</v>
      </c>
      <c r="D51" s="24">
        <v>22</v>
      </c>
      <c r="E51" s="24">
        <v>0</v>
      </c>
      <c r="F51" s="24">
        <v>0</v>
      </c>
      <c r="G51" s="24">
        <v>0</v>
      </c>
      <c r="H51" s="25">
        <v>0</v>
      </c>
      <c r="I51" s="25">
        <v>0</v>
      </c>
      <c r="J51" s="24">
        <v>0</v>
      </c>
      <c r="K51" s="24">
        <v>0</v>
      </c>
      <c r="L51" s="24">
        <v>0</v>
      </c>
      <c r="M51" s="24">
        <v>0</v>
      </c>
      <c r="N51" s="25">
        <v>0</v>
      </c>
    </row>
    <row r="52" spans="1:14" ht="15.75" x14ac:dyDescent="0.25">
      <c r="A52" s="27" t="s">
        <v>54</v>
      </c>
      <c r="B52" s="24">
        <f t="shared" si="9"/>
        <v>358</v>
      </c>
      <c r="C52" s="24">
        <v>67</v>
      </c>
      <c r="D52" s="24">
        <v>172</v>
      </c>
      <c r="E52" s="24">
        <v>80</v>
      </c>
      <c r="F52" s="24">
        <v>14</v>
      </c>
      <c r="G52" s="24">
        <v>0</v>
      </c>
      <c r="H52" s="25">
        <v>0</v>
      </c>
      <c r="I52" s="25">
        <v>0</v>
      </c>
      <c r="J52" s="24">
        <v>25</v>
      </c>
      <c r="K52" s="24">
        <v>0</v>
      </c>
      <c r="L52" s="24">
        <v>0</v>
      </c>
      <c r="M52" s="24">
        <v>0</v>
      </c>
      <c r="N52" s="25">
        <v>0</v>
      </c>
    </row>
    <row r="53" spans="1:14" ht="15.75" x14ac:dyDescent="0.25">
      <c r="A53" s="27" t="s">
        <v>55</v>
      </c>
      <c r="B53" s="24">
        <f t="shared" si="9"/>
        <v>257</v>
      </c>
      <c r="C53" s="24">
        <v>97</v>
      </c>
      <c r="D53" s="24">
        <v>15</v>
      </c>
      <c r="E53" s="24">
        <v>60</v>
      </c>
      <c r="F53" s="24">
        <v>10</v>
      </c>
      <c r="G53" s="24">
        <v>0</v>
      </c>
      <c r="H53" s="25">
        <v>38</v>
      </c>
      <c r="I53" s="25">
        <v>0</v>
      </c>
      <c r="J53" s="24">
        <v>36</v>
      </c>
      <c r="K53" s="24">
        <v>0</v>
      </c>
      <c r="L53" s="24">
        <v>1</v>
      </c>
      <c r="M53" s="24">
        <v>0</v>
      </c>
      <c r="N53" s="25">
        <v>0</v>
      </c>
    </row>
    <row r="54" spans="1:14" ht="15.75" x14ac:dyDescent="0.25">
      <c r="A54" s="27" t="s">
        <v>56</v>
      </c>
      <c r="B54" s="24">
        <f t="shared" si="9"/>
        <v>153</v>
      </c>
      <c r="C54" s="24">
        <v>97</v>
      </c>
      <c r="D54" s="24">
        <v>5</v>
      </c>
      <c r="E54" s="24">
        <v>24</v>
      </c>
      <c r="F54" s="24">
        <v>1</v>
      </c>
      <c r="G54" s="24">
        <v>0</v>
      </c>
      <c r="H54" s="25">
        <v>26</v>
      </c>
      <c r="I54" s="25">
        <v>0</v>
      </c>
      <c r="J54" s="24">
        <v>0</v>
      </c>
      <c r="K54" s="24">
        <v>0</v>
      </c>
      <c r="L54" s="24">
        <v>0</v>
      </c>
      <c r="M54" s="24">
        <v>0</v>
      </c>
      <c r="N54" s="25">
        <v>0</v>
      </c>
    </row>
    <row r="55" spans="1:14" ht="15.75" x14ac:dyDescent="0.25">
      <c r="A55" s="31"/>
      <c r="B55" s="24"/>
      <c r="C55" s="24"/>
      <c r="D55" s="24"/>
      <c r="E55" s="24"/>
      <c r="F55" s="24"/>
      <c r="G55" s="24"/>
      <c r="H55" s="25"/>
      <c r="I55" s="25"/>
      <c r="J55" s="24"/>
      <c r="K55" s="24"/>
      <c r="L55" s="24"/>
      <c r="M55" s="24"/>
      <c r="N55" s="25"/>
    </row>
    <row r="56" spans="1:14" ht="15.75" x14ac:dyDescent="0.25">
      <c r="A56" s="26" t="s">
        <v>57</v>
      </c>
      <c r="B56" s="20">
        <f>SUM(B57:B63)</f>
        <v>3781</v>
      </c>
      <c r="C56" s="20">
        <f t="shared" ref="C56:N56" si="10">SUM(C57:C63)</f>
        <v>1480</v>
      </c>
      <c r="D56" s="20">
        <f t="shared" si="10"/>
        <v>1173</v>
      </c>
      <c r="E56" s="20">
        <f t="shared" si="10"/>
        <v>430</v>
      </c>
      <c r="F56" s="20">
        <f t="shared" si="10"/>
        <v>64</v>
      </c>
      <c r="G56" s="20">
        <f t="shared" si="10"/>
        <v>13</v>
      </c>
      <c r="H56" s="20">
        <f>SUM(H57:H63)</f>
        <v>110</v>
      </c>
      <c r="I56" s="21">
        <f t="shared" si="10"/>
        <v>3</v>
      </c>
      <c r="J56" s="21">
        <f t="shared" si="10"/>
        <v>470</v>
      </c>
      <c r="K56" s="21">
        <f t="shared" si="10"/>
        <v>6</v>
      </c>
      <c r="L56" s="21">
        <f t="shared" si="10"/>
        <v>0</v>
      </c>
      <c r="M56" s="20">
        <f>SUM(M57:M63)</f>
        <v>24</v>
      </c>
      <c r="N56" s="21">
        <f t="shared" si="10"/>
        <v>8</v>
      </c>
    </row>
    <row r="57" spans="1:14" ht="15.75" x14ac:dyDescent="0.25">
      <c r="A57" s="29" t="s">
        <v>58</v>
      </c>
      <c r="B57" s="24">
        <f t="shared" ref="B57:B63" si="11">SUM(C57:N57)</f>
        <v>1928</v>
      </c>
      <c r="C57" s="24">
        <v>682</v>
      </c>
      <c r="D57" s="24">
        <v>482</v>
      </c>
      <c r="E57" s="24">
        <v>198</v>
      </c>
      <c r="F57" s="24">
        <v>29</v>
      </c>
      <c r="G57" s="24">
        <v>2</v>
      </c>
      <c r="H57" s="25">
        <v>110</v>
      </c>
      <c r="I57" s="25">
        <v>0</v>
      </c>
      <c r="J57" s="24">
        <v>404</v>
      </c>
      <c r="K57" s="24">
        <v>5</v>
      </c>
      <c r="L57" s="24"/>
      <c r="M57" s="24">
        <v>14</v>
      </c>
      <c r="N57" s="25">
        <v>2</v>
      </c>
    </row>
    <row r="58" spans="1:14" ht="15.75" x14ac:dyDescent="0.25">
      <c r="A58" s="29" t="s">
        <v>59</v>
      </c>
      <c r="B58" s="24">
        <f t="shared" si="11"/>
        <v>739</v>
      </c>
      <c r="C58" s="24">
        <v>232</v>
      </c>
      <c r="D58" s="24">
        <v>380</v>
      </c>
      <c r="E58" s="24">
        <v>107</v>
      </c>
      <c r="F58" s="24">
        <v>12</v>
      </c>
      <c r="G58" s="24">
        <v>0</v>
      </c>
      <c r="H58" s="25">
        <v>0</v>
      </c>
      <c r="I58" s="25">
        <v>3</v>
      </c>
      <c r="J58" s="24">
        <v>0</v>
      </c>
      <c r="K58" s="24">
        <v>1</v>
      </c>
      <c r="L58" s="24">
        <v>0</v>
      </c>
      <c r="M58" s="24">
        <v>0</v>
      </c>
      <c r="N58" s="25">
        <v>4</v>
      </c>
    </row>
    <row r="59" spans="1:14" ht="15.75" x14ac:dyDescent="0.25">
      <c r="A59" s="27" t="s">
        <v>60</v>
      </c>
      <c r="B59" s="24">
        <f t="shared" si="11"/>
        <v>311</v>
      </c>
      <c r="C59" s="24">
        <v>93</v>
      </c>
      <c r="D59" s="24">
        <v>135</v>
      </c>
      <c r="E59" s="24">
        <v>18</v>
      </c>
      <c r="F59" s="24">
        <v>6</v>
      </c>
      <c r="G59" s="24">
        <v>2</v>
      </c>
      <c r="H59" s="25">
        <v>0</v>
      </c>
      <c r="I59" s="25">
        <v>0</v>
      </c>
      <c r="J59" s="24">
        <v>55</v>
      </c>
      <c r="K59" s="24">
        <v>0</v>
      </c>
      <c r="L59" s="24">
        <v>0</v>
      </c>
      <c r="M59" s="24">
        <v>0</v>
      </c>
      <c r="N59" s="25">
        <v>2</v>
      </c>
    </row>
    <row r="60" spans="1:14" ht="15.75" x14ac:dyDescent="0.25">
      <c r="A60" s="27" t="s">
        <v>61</v>
      </c>
      <c r="B60" s="24">
        <f t="shared" si="11"/>
        <v>42</v>
      </c>
      <c r="C60" s="24">
        <v>23</v>
      </c>
      <c r="D60" s="24">
        <v>9</v>
      </c>
      <c r="E60" s="24">
        <v>9</v>
      </c>
      <c r="F60" s="24">
        <v>1</v>
      </c>
      <c r="G60" s="24">
        <v>0</v>
      </c>
      <c r="H60" s="25">
        <v>0</v>
      </c>
      <c r="I60" s="25">
        <v>0</v>
      </c>
      <c r="J60" s="24">
        <v>0</v>
      </c>
      <c r="K60" s="24">
        <v>0</v>
      </c>
      <c r="L60" s="24">
        <v>0</v>
      </c>
      <c r="M60" s="24">
        <v>0</v>
      </c>
      <c r="N60" s="25">
        <v>0</v>
      </c>
    </row>
    <row r="61" spans="1:14" ht="15.75" x14ac:dyDescent="0.25">
      <c r="A61" s="27" t="s">
        <v>62</v>
      </c>
      <c r="B61" s="24">
        <f t="shared" si="11"/>
        <v>539</v>
      </c>
      <c r="C61" s="24">
        <v>318</v>
      </c>
      <c r="D61" s="24">
        <v>126</v>
      </c>
      <c r="E61" s="24">
        <v>66</v>
      </c>
      <c r="F61" s="24">
        <v>7</v>
      </c>
      <c r="G61" s="24">
        <v>7</v>
      </c>
      <c r="H61" s="25">
        <v>0</v>
      </c>
      <c r="I61" s="25">
        <v>0</v>
      </c>
      <c r="J61" s="24">
        <v>5</v>
      </c>
      <c r="K61" s="24">
        <v>0</v>
      </c>
      <c r="L61" s="24">
        <v>0</v>
      </c>
      <c r="M61" s="24">
        <v>10</v>
      </c>
      <c r="N61" s="25">
        <v>0</v>
      </c>
    </row>
    <row r="62" spans="1:14" ht="15.75" x14ac:dyDescent="0.25">
      <c r="A62" s="27" t="s">
        <v>63</v>
      </c>
      <c r="B62" s="24">
        <f t="shared" si="11"/>
        <v>84</v>
      </c>
      <c r="C62" s="24">
        <v>50</v>
      </c>
      <c r="D62" s="24">
        <v>25</v>
      </c>
      <c r="E62" s="24"/>
      <c r="F62" s="24">
        <v>6</v>
      </c>
      <c r="G62" s="24">
        <v>2</v>
      </c>
      <c r="H62" s="25">
        <v>0</v>
      </c>
      <c r="I62" s="25">
        <v>0</v>
      </c>
      <c r="J62" s="24">
        <v>1</v>
      </c>
      <c r="K62" s="24">
        <v>0</v>
      </c>
      <c r="L62" s="24">
        <v>0</v>
      </c>
      <c r="M62" s="24">
        <v>0</v>
      </c>
      <c r="N62" s="25">
        <v>0</v>
      </c>
    </row>
    <row r="63" spans="1:14" ht="15.75" x14ac:dyDescent="0.25">
      <c r="A63" s="27" t="s">
        <v>64</v>
      </c>
      <c r="B63" s="24">
        <f t="shared" si="11"/>
        <v>138</v>
      </c>
      <c r="C63" s="24">
        <v>82</v>
      </c>
      <c r="D63" s="24">
        <v>16</v>
      </c>
      <c r="E63" s="24">
        <v>32</v>
      </c>
      <c r="F63" s="24">
        <v>3</v>
      </c>
      <c r="G63" s="24">
        <v>0</v>
      </c>
      <c r="H63" s="25">
        <v>0</v>
      </c>
      <c r="I63" s="25">
        <v>0</v>
      </c>
      <c r="J63" s="24">
        <v>5</v>
      </c>
      <c r="K63" s="24">
        <v>0</v>
      </c>
      <c r="L63" s="24">
        <v>0</v>
      </c>
      <c r="M63" s="24">
        <v>0</v>
      </c>
      <c r="N63" s="25">
        <v>0</v>
      </c>
    </row>
    <row r="64" spans="1:14" ht="15.75" x14ac:dyDescent="0.25">
      <c r="A64" s="30"/>
      <c r="B64" s="23"/>
      <c r="C64" s="23"/>
      <c r="D64" s="23"/>
      <c r="E64" s="23"/>
      <c r="F64" s="23"/>
      <c r="G64" s="23"/>
      <c r="H64" s="73"/>
      <c r="I64" s="73"/>
      <c r="J64" s="23"/>
      <c r="K64" s="23"/>
      <c r="L64" s="24"/>
      <c r="M64" s="24"/>
      <c r="N64" s="25"/>
    </row>
    <row r="65" spans="1:14" ht="15.75" x14ac:dyDescent="0.25">
      <c r="A65" s="26" t="s">
        <v>65</v>
      </c>
      <c r="B65" s="20">
        <f>SUM(B66:B71)</f>
        <v>2374</v>
      </c>
      <c r="C65" s="20">
        <f t="shared" ref="C65:N65" si="12">SUM(C66:C71)</f>
        <v>1136</v>
      </c>
      <c r="D65" s="20">
        <f t="shared" si="12"/>
        <v>704</v>
      </c>
      <c r="E65" s="20">
        <f t="shared" si="12"/>
        <v>435</v>
      </c>
      <c r="F65" s="20">
        <f t="shared" si="12"/>
        <v>51</v>
      </c>
      <c r="G65" s="20">
        <f t="shared" si="12"/>
        <v>1</v>
      </c>
      <c r="H65" s="20">
        <f>SUM(H66:H71)</f>
        <v>12</v>
      </c>
      <c r="I65" s="21">
        <f t="shared" si="12"/>
        <v>0</v>
      </c>
      <c r="J65" s="21">
        <f t="shared" si="12"/>
        <v>2</v>
      </c>
      <c r="K65" s="21">
        <f t="shared" si="12"/>
        <v>0</v>
      </c>
      <c r="L65" s="21">
        <f t="shared" si="12"/>
        <v>2</v>
      </c>
      <c r="M65" s="20">
        <f t="shared" si="12"/>
        <v>28</v>
      </c>
      <c r="N65" s="21">
        <f t="shared" si="12"/>
        <v>3</v>
      </c>
    </row>
    <row r="66" spans="1:14" ht="15.75" x14ac:dyDescent="0.25">
      <c r="A66" s="29" t="s">
        <v>66</v>
      </c>
      <c r="B66" s="24">
        <f t="shared" ref="B66:B71" si="13">SUM(C66:N66)</f>
        <v>1263</v>
      </c>
      <c r="C66" s="24">
        <v>660</v>
      </c>
      <c r="D66" s="24">
        <v>251</v>
      </c>
      <c r="E66" s="24">
        <v>310</v>
      </c>
      <c r="F66" s="24">
        <v>32</v>
      </c>
      <c r="G66" s="24">
        <v>1</v>
      </c>
      <c r="H66" s="25">
        <v>8</v>
      </c>
      <c r="I66" s="25">
        <v>0</v>
      </c>
      <c r="J66" s="24">
        <v>1</v>
      </c>
      <c r="K66" s="24">
        <v>0</v>
      </c>
      <c r="L66" s="24">
        <v>0</v>
      </c>
      <c r="M66" s="24">
        <v>0</v>
      </c>
      <c r="N66" s="25">
        <v>0</v>
      </c>
    </row>
    <row r="67" spans="1:14" ht="15.75" x14ac:dyDescent="0.25">
      <c r="A67" s="27" t="s">
        <v>67</v>
      </c>
      <c r="B67" s="24">
        <f t="shared" si="13"/>
        <v>65</v>
      </c>
      <c r="C67" s="24">
        <v>10</v>
      </c>
      <c r="D67" s="24">
        <v>34</v>
      </c>
      <c r="E67" s="24">
        <v>15</v>
      </c>
      <c r="F67" s="24">
        <v>4</v>
      </c>
      <c r="G67" s="24">
        <v>0</v>
      </c>
      <c r="H67" s="25">
        <v>2</v>
      </c>
      <c r="I67" s="25">
        <v>0</v>
      </c>
      <c r="J67" s="25">
        <v>0</v>
      </c>
      <c r="K67" s="25">
        <v>0</v>
      </c>
      <c r="L67" s="25">
        <v>0</v>
      </c>
      <c r="M67" s="24">
        <v>0</v>
      </c>
      <c r="N67" s="25">
        <v>0</v>
      </c>
    </row>
    <row r="68" spans="1:14" ht="15.75" x14ac:dyDescent="0.25">
      <c r="A68" s="27" t="s">
        <v>68</v>
      </c>
      <c r="B68" s="24">
        <f t="shared" si="13"/>
        <v>68</v>
      </c>
      <c r="C68" s="24">
        <v>48</v>
      </c>
      <c r="D68" s="24">
        <v>7</v>
      </c>
      <c r="E68" s="24">
        <v>9</v>
      </c>
      <c r="F68" s="24"/>
      <c r="G68" s="24">
        <v>0</v>
      </c>
      <c r="H68" s="25">
        <v>1</v>
      </c>
      <c r="I68" s="25">
        <v>0</v>
      </c>
      <c r="J68" s="24">
        <v>1</v>
      </c>
      <c r="K68" s="24">
        <v>0</v>
      </c>
      <c r="L68" s="24">
        <v>0</v>
      </c>
      <c r="M68" s="24">
        <v>0</v>
      </c>
      <c r="N68" s="25">
        <v>2</v>
      </c>
    </row>
    <row r="69" spans="1:14" ht="15.75" x14ac:dyDescent="0.25">
      <c r="A69" s="27" t="s">
        <v>191</v>
      </c>
      <c r="B69" s="24">
        <f t="shared" si="13"/>
        <v>505</v>
      </c>
      <c r="C69" s="24">
        <v>105</v>
      </c>
      <c r="D69" s="24">
        <v>339</v>
      </c>
      <c r="E69" s="24">
        <v>53</v>
      </c>
      <c r="F69" s="24">
        <v>7</v>
      </c>
      <c r="G69" s="24">
        <v>0</v>
      </c>
      <c r="H69" s="25">
        <v>0</v>
      </c>
      <c r="I69" s="25">
        <v>0</v>
      </c>
      <c r="J69" s="24">
        <v>0</v>
      </c>
      <c r="K69" s="24">
        <v>0</v>
      </c>
      <c r="L69" s="24">
        <v>0</v>
      </c>
      <c r="M69" s="24">
        <v>0</v>
      </c>
      <c r="N69" s="25">
        <v>1</v>
      </c>
    </row>
    <row r="70" spans="1:14" ht="15.75" x14ac:dyDescent="0.25">
      <c r="A70" s="27" t="s">
        <v>70</v>
      </c>
      <c r="B70" s="24">
        <f t="shared" si="13"/>
        <v>371</v>
      </c>
      <c r="C70" s="24">
        <v>242</v>
      </c>
      <c r="D70" s="24">
        <v>68</v>
      </c>
      <c r="E70" s="24">
        <v>26</v>
      </c>
      <c r="F70" s="24">
        <v>4</v>
      </c>
      <c r="G70" s="24">
        <v>0</v>
      </c>
      <c r="H70" s="25">
        <v>1</v>
      </c>
      <c r="I70" s="25">
        <v>0</v>
      </c>
      <c r="J70" s="24">
        <v>0</v>
      </c>
      <c r="K70" s="24">
        <v>0</v>
      </c>
      <c r="L70" s="24">
        <v>2</v>
      </c>
      <c r="M70" s="24">
        <v>28</v>
      </c>
      <c r="N70" s="25">
        <v>0</v>
      </c>
    </row>
    <row r="71" spans="1:14" ht="15.75" x14ac:dyDescent="0.25">
      <c r="A71" s="27" t="s">
        <v>71</v>
      </c>
      <c r="B71" s="24">
        <f t="shared" si="13"/>
        <v>102</v>
      </c>
      <c r="C71" s="24">
        <v>71</v>
      </c>
      <c r="D71" s="24">
        <v>5</v>
      </c>
      <c r="E71" s="24">
        <v>22</v>
      </c>
      <c r="F71" s="24">
        <v>4</v>
      </c>
      <c r="G71" s="24">
        <v>0</v>
      </c>
      <c r="H71" s="25">
        <v>0</v>
      </c>
      <c r="I71" s="25">
        <v>0</v>
      </c>
      <c r="J71" s="24">
        <v>0</v>
      </c>
      <c r="K71" s="24">
        <v>0</v>
      </c>
      <c r="L71" s="24">
        <v>0</v>
      </c>
      <c r="M71" s="24">
        <v>0</v>
      </c>
      <c r="N71" s="25">
        <v>0</v>
      </c>
    </row>
    <row r="72" spans="1:14" ht="15.75" x14ac:dyDescent="0.25">
      <c r="A72" s="30"/>
      <c r="B72" s="23"/>
      <c r="C72" s="23"/>
      <c r="D72" s="23"/>
      <c r="E72" s="23"/>
      <c r="F72" s="23"/>
      <c r="G72" s="23"/>
      <c r="H72" s="73"/>
      <c r="I72" s="73"/>
      <c r="J72" s="23"/>
      <c r="K72" s="23"/>
      <c r="L72" s="24"/>
      <c r="M72" s="24"/>
      <c r="N72" s="25"/>
    </row>
    <row r="73" spans="1:14" ht="15.75" x14ac:dyDescent="0.25">
      <c r="A73" s="26" t="s">
        <v>72</v>
      </c>
      <c r="B73" s="20">
        <f>SUM(B74:B79)</f>
        <v>911</v>
      </c>
      <c r="C73" s="20">
        <f t="shared" ref="C73:N73" si="14">SUM(C74:C79)</f>
        <v>514</v>
      </c>
      <c r="D73" s="20">
        <f t="shared" si="14"/>
        <v>152</v>
      </c>
      <c r="E73" s="20">
        <f t="shared" si="14"/>
        <v>199</v>
      </c>
      <c r="F73" s="20">
        <f t="shared" si="14"/>
        <v>28</v>
      </c>
      <c r="G73" s="20">
        <f t="shared" si="14"/>
        <v>1</v>
      </c>
      <c r="H73" s="20">
        <f t="shared" si="14"/>
        <v>0</v>
      </c>
      <c r="I73" s="21">
        <f t="shared" si="14"/>
        <v>0</v>
      </c>
      <c r="J73" s="21">
        <f t="shared" si="14"/>
        <v>7</v>
      </c>
      <c r="K73" s="21">
        <f t="shared" si="14"/>
        <v>0</v>
      </c>
      <c r="L73" s="21">
        <f t="shared" si="14"/>
        <v>1</v>
      </c>
      <c r="M73" s="20">
        <f t="shared" si="14"/>
        <v>0</v>
      </c>
      <c r="N73" s="21">
        <f t="shared" si="14"/>
        <v>9</v>
      </c>
    </row>
    <row r="74" spans="1:14" ht="15.75" x14ac:dyDescent="0.25">
      <c r="A74" s="27" t="s">
        <v>73</v>
      </c>
      <c r="B74" s="24">
        <f t="shared" ref="B74:B79" si="15">SUM(C74:N74)</f>
        <v>548</v>
      </c>
      <c r="C74" s="24">
        <v>324</v>
      </c>
      <c r="D74" s="24">
        <v>107</v>
      </c>
      <c r="E74" s="24">
        <v>102</v>
      </c>
      <c r="F74" s="24">
        <v>14</v>
      </c>
      <c r="G74" s="24">
        <v>1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5">
        <v>0</v>
      </c>
    </row>
    <row r="75" spans="1:14" ht="15.75" x14ac:dyDescent="0.25">
      <c r="A75" s="27" t="s">
        <v>74</v>
      </c>
      <c r="B75" s="24">
        <f t="shared" si="15"/>
        <v>94</v>
      </c>
      <c r="C75" s="24">
        <v>32</v>
      </c>
      <c r="D75" s="24">
        <v>14</v>
      </c>
      <c r="E75" s="24">
        <v>30</v>
      </c>
      <c r="F75" s="24">
        <v>6</v>
      </c>
      <c r="G75" s="24">
        <v>0</v>
      </c>
      <c r="H75" s="24">
        <v>0</v>
      </c>
      <c r="I75" s="24">
        <v>0</v>
      </c>
      <c r="J75" s="24">
        <v>2</v>
      </c>
      <c r="K75" s="24">
        <v>0</v>
      </c>
      <c r="L75" s="24">
        <v>1</v>
      </c>
      <c r="M75" s="24">
        <v>0</v>
      </c>
      <c r="N75" s="25">
        <v>9</v>
      </c>
    </row>
    <row r="76" spans="1:14" ht="15.75" x14ac:dyDescent="0.25">
      <c r="A76" s="27" t="s">
        <v>75</v>
      </c>
      <c r="B76" s="24">
        <f t="shared" si="15"/>
        <v>48</v>
      </c>
      <c r="C76" s="24">
        <v>19</v>
      </c>
      <c r="D76" s="24">
        <v>9</v>
      </c>
      <c r="E76" s="24">
        <v>14</v>
      </c>
      <c r="F76" s="24">
        <v>5</v>
      </c>
      <c r="G76" s="24">
        <v>0</v>
      </c>
      <c r="H76" s="24">
        <v>0</v>
      </c>
      <c r="I76" s="24">
        <v>0</v>
      </c>
      <c r="J76" s="24">
        <v>1</v>
      </c>
      <c r="K76" s="24">
        <v>0</v>
      </c>
      <c r="L76" s="24">
        <v>0</v>
      </c>
      <c r="M76" s="24">
        <v>0</v>
      </c>
      <c r="N76" s="25">
        <v>0</v>
      </c>
    </row>
    <row r="77" spans="1:14" ht="15.75" x14ac:dyDescent="0.25">
      <c r="A77" s="27" t="s">
        <v>76</v>
      </c>
      <c r="B77" s="24">
        <f t="shared" si="15"/>
        <v>91</v>
      </c>
      <c r="C77" s="24">
        <v>45</v>
      </c>
      <c r="D77" s="24">
        <v>7</v>
      </c>
      <c r="E77" s="24">
        <v>38</v>
      </c>
      <c r="F77" s="24">
        <v>1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5">
        <v>0</v>
      </c>
    </row>
    <row r="78" spans="1:14" ht="15.75" x14ac:dyDescent="0.25">
      <c r="A78" s="27" t="s">
        <v>77</v>
      </c>
      <c r="B78" s="24">
        <f t="shared" si="15"/>
        <v>79</v>
      </c>
      <c r="C78" s="24">
        <v>57</v>
      </c>
      <c r="D78" s="24">
        <v>13</v>
      </c>
      <c r="E78" s="24">
        <v>6</v>
      </c>
      <c r="F78" s="24">
        <v>2</v>
      </c>
      <c r="G78" s="24">
        <v>0</v>
      </c>
      <c r="H78" s="24">
        <v>0</v>
      </c>
      <c r="I78" s="24">
        <v>0</v>
      </c>
      <c r="J78" s="24">
        <v>1</v>
      </c>
      <c r="K78" s="24">
        <v>0</v>
      </c>
      <c r="L78" s="24">
        <v>0</v>
      </c>
      <c r="M78" s="24">
        <v>0</v>
      </c>
      <c r="N78" s="25">
        <v>0</v>
      </c>
    </row>
    <row r="79" spans="1:14" ht="15.75" x14ac:dyDescent="0.25">
      <c r="A79" s="27" t="s">
        <v>78</v>
      </c>
      <c r="B79" s="24">
        <f t="shared" si="15"/>
        <v>51</v>
      </c>
      <c r="C79" s="24">
        <v>37</v>
      </c>
      <c r="D79" s="24">
        <v>2</v>
      </c>
      <c r="E79" s="24">
        <v>9</v>
      </c>
      <c r="F79" s="24">
        <v>0</v>
      </c>
      <c r="G79" s="24">
        <v>0</v>
      </c>
      <c r="H79" s="24">
        <v>0</v>
      </c>
      <c r="I79" s="24">
        <v>0</v>
      </c>
      <c r="J79" s="24">
        <v>3</v>
      </c>
      <c r="K79" s="24">
        <v>0</v>
      </c>
      <c r="L79" s="24">
        <v>0</v>
      </c>
      <c r="M79" s="24">
        <v>0</v>
      </c>
      <c r="N79" s="25">
        <v>0</v>
      </c>
    </row>
    <row r="80" spans="1:14" ht="15.75" x14ac:dyDescent="0.25">
      <c r="A80" s="30"/>
      <c r="B80" s="24"/>
      <c r="C80" s="24"/>
      <c r="D80" s="24"/>
      <c r="E80" s="24"/>
      <c r="F80" s="24"/>
      <c r="G80" s="24"/>
      <c r="H80" s="25"/>
      <c r="I80" s="25"/>
      <c r="J80" s="24"/>
      <c r="K80" s="24"/>
      <c r="L80" s="24"/>
      <c r="M80" s="24"/>
      <c r="N80" s="25"/>
    </row>
    <row r="81" spans="1:14" ht="15.75" x14ac:dyDescent="0.25">
      <c r="A81" s="26" t="s">
        <v>79</v>
      </c>
      <c r="B81" s="20">
        <f>SUM(B82:B87)</f>
        <v>531</v>
      </c>
      <c r="C81" s="20">
        <f t="shared" ref="C81:N81" si="16">SUM(C82:C87)</f>
        <v>128</v>
      </c>
      <c r="D81" s="20">
        <f t="shared" si="16"/>
        <v>109</v>
      </c>
      <c r="E81" s="20">
        <f t="shared" si="16"/>
        <v>208</v>
      </c>
      <c r="F81" s="20">
        <f t="shared" si="16"/>
        <v>13</v>
      </c>
      <c r="G81" s="20">
        <f t="shared" si="16"/>
        <v>0</v>
      </c>
      <c r="H81" s="20">
        <f>SUM(H82:H87)</f>
        <v>71</v>
      </c>
      <c r="I81" s="21">
        <f t="shared" si="16"/>
        <v>0</v>
      </c>
      <c r="J81" s="21">
        <f t="shared" si="16"/>
        <v>2</v>
      </c>
      <c r="K81" s="21">
        <f t="shared" si="16"/>
        <v>0</v>
      </c>
      <c r="L81" s="21">
        <f t="shared" si="16"/>
        <v>0</v>
      </c>
      <c r="M81" s="20">
        <f t="shared" si="16"/>
        <v>0</v>
      </c>
      <c r="N81" s="21">
        <f t="shared" si="16"/>
        <v>0</v>
      </c>
    </row>
    <row r="82" spans="1:14" ht="15.75" x14ac:dyDescent="0.25">
      <c r="A82" s="27" t="s">
        <v>80</v>
      </c>
      <c r="B82" s="24">
        <f t="shared" ref="B82:B87" si="17">SUM(C82:N82)</f>
        <v>115</v>
      </c>
      <c r="C82" s="24">
        <v>13</v>
      </c>
      <c r="D82" s="24">
        <v>24</v>
      </c>
      <c r="E82" s="24">
        <v>73</v>
      </c>
      <c r="F82" s="24">
        <v>4</v>
      </c>
      <c r="G82" s="24">
        <v>0</v>
      </c>
      <c r="H82" s="25">
        <v>0</v>
      </c>
      <c r="I82" s="25">
        <v>0</v>
      </c>
      <c r="J82" s="24">
        <v>1</v>
      </c>
      <c r="K82" s="24">
        <v>0</v>
      </c>
      <c r="L82" s="24">
        <v>0</v>
      </c>
      <c r="M82" s="24">
        <v>0</v>
      </c>
      <c r="N82" s="25">
        <v>0</v>
      </c>
    </row>
    <row r="83" spans="1:14" ht="15.75" x14ac:dyDescent="0.25">
      <c r="A83" s="27" t="s">
        <v>81</v>
      </c>
      <c r="B83" s="24">
        <f t="shared" si="17"/>
        <v>40</v>
      </c>
      <c r="C83" s="24">
        <v>6</v>
      </c>
      <c r="D83" s="24">
        <v>21</v>
      </c>
      <c r="E83" s="24">
        <v>10</v>
      </c>
      <c r="F83" s="24">
        <v>2</v>
      </c>
      <c r="G83" s="24">
        <v>0</v>
      </c>
      <c r="H83" s="25">
        <v>0</v>
      </c>
      <c r="I83" s="25">
        <v>0</v>
      </c>
      <c r="J83" s="24">
        <v>1</v>
      </c>
      <c r="K83" s="24">
        <v>0</v>
      </c>
      <c r="L83" s="24">
        <v>0</v>
      </c>
      <c r="M83" s="24">
        <v>0</v>
      </c>
      <c r="N83" s="25">
        <v>0</v>
      </c>
    </row>
    <row r="84" spans="1:14" ht="15.75" x14ac:dyDescent="0.25">
      <c r="A84" s="29" t="s">
        <v>82</v>
      </c>
      <c r="B84" s="24">
        <f t="shared" si="17"/>
        <v>247</v>
      </c>
      <c r="C84" s="24">
        <v>50</v>
      </c>
      <c r="D84" s="24">
        <v>13</v>
      </c>
      <c r="E84" s="24">
        <v>114</v>
      </c>
      <c r="F84" s="24">
        <v>4</v>
      </c>
      <c r="G84" s="24">
        <v>0</v>
      </c>
      <c r="H84" s="25">
        <v>66</v>
      </c>
      <c r="I84" s="25">
        <v>0</v>
      </c>
      <c r="J84" s="24">
        <v>0</v>
      </c>
      <c r="K84" s="24">
        <v>0</v>
      </c>
      <c r="L84" s="24">
        <v>0</v>
      </c>
      <c r="M84" s="24">
        <v>0</v>
      </c>
      <c r="N84" s="25">
        <v>0</v>
      </c>
    </row>
    <row r="85" spans="1:14" ht="15.75" x14ac:dyDescent="0.25">
      <c r="A85" s="27" t="s">
        <v>83</v>
      </c>
      <c r="B85" s="24">
        <f t="shared" si="17"/>
        <v>55</v>
      </c>
      <c r="C85" s="24">
        <v>33</v>
      </c>
      <c r="D85" s="24">
        <v>6</v>
      </c>
      <c r="E85" s="24">
        <v>11</v>
      </c>
      <c r="F85" s="24">
        <v>1</v>
      </c>
      <c r="G85" s="24">
        <v>0</v>
      </c>
      <c r="H85" s="25">
        <v>4</v>
      </c>
      <c r="I85" s="25">
        <v>0</v>
      </c>
      <c r="J85" s="24">
        <v>0</v>
      </c>
      <c r="K85" s="24">
        <v>0</v>
      </c>
      <c r="L85" s="24">
        <v>0</v>
      </c>
      <c r="M85" s="24">
        <v>0</v>
      </c>
      <c r="N85" s="25">
        <v>0</v>
      </c>
    </row>
    <row r="86" spans="1:14" ht="15.75" x14ac:dyDescent="0.25">
      <c r="A86" s="27" t="s">
        <v>84</v>
      </c>
      <c r="B86" s="24">
        <f t="shared" si="17"/>
        <v>17</v>
      </c>
      <c r="C86" s="24">
        <v>13</v>
      </c>
      <c r="D86" s="24">
        <v>4</v>
      </c>
      <c r="E86" s="24"/>
      <c r="F86" s="24"/>
      <c r="G86" s="24">
        <v>0</v>
      </c>
      <c r="H86" s="25">
        <v>0</v>
      </c>
      <c r="I86" s="25">
        <v>0</v>
      </c>
      <c r="J86" s="24">
        <v>0</v>
      </c>
      <c r="K86" s="24">
        <v>0</v>
      </c>
      <c r="L86" s="24">
        <v>0</v>
      </c>
      <c r="M86" s="24">
        <v>0</v>
      </c>
      <c r="N86" s="25">
        <v>0</v>
      </c>
    </row>
    <row r="87" spans="1:14" ht="15.75" x14ac:dyDescent="0.25">
      <c r="A87" s="27" t="s">
        <v>85</v>
      </c>
      <c r="B87" s="24">
        <f t="shared" si="17"/>
        <v>57</v>
      </c>
      <c r="C87" s="24">
        <v>13</v>
      </c>
      <c r="D87" s="24">
        <v>41</v>
      </c>
      <c r="E87" s="24"/>
      <c r="F87" s="24">
        <v>2</v>
      </c>
      <c r="G87" s="24">
        <v>0</v>
      </c>
      <c r="H87" s="25">
        <v>1</v>
      </c>
      <c r="I87" s="25">
        <v>0</v>
      </c>
      <c r="J87" s="24">
        <v>0</v>
      </c>
      <c r="K87" s="24">
        <v>0</v>
      </c>
      <c r="L87" s="24">
        <v>0</v>
      </c>
      <c r="M87" s="24">
        <v>0</v>
      </c>
      <c r="N87" s="25">
        <v>0</v>
      </c>
    </row>
    <row r="88" spans="1:14" ht="15.75" x14ac:dyDescent="0.25">
      <c r="A88" s="30"/>
      <c r="B88" s="24"/>
      <c r="C88" s="24"/>
      <c r="D88" s="24"/>
      <c r="E88" s="24"/>
      <c r="F88" s="24"/>
      <c r="G88" s="24"/>
      <c r="H88" s="25"/>
      <c r="I88" s="25"/>
      <c r="J88" s="24"/>
      <c r="K88" s="24"/>
      <c r="L88" s="24"/>
      <c r="M88" s="24"/>
      <c r="N88" s="25"/>
    </row>
    <row r="89" spans="1:14" ht="15.75" x14ac:dyDescent="0.25">
      <c r="A89" s="26" t="s">
        <v>86</v>
      </c>
      <c r="B89" s="20">
        <f>SUM(B90:B97)</f>
        <v>1619</v>
      </c>
      <c r="C89" s="20">
        <f t="shared" ref="C89:N89" si="18">SUM(C90:C97)</f>
        <v>798</v>
      </c>
      <c r="D89" s="20">
        <f t="shared" si="18"/>
        <v>379</v>
      </c>
      <c r="E89" s="20">
        <f t="shared" si="18"/>
        <v>345</v>
      </c>
      <c r="F89" s="20">
        <f t="shared" si="18"/>
        <v>51</v>
      </c>
      <c r="G89" s="20">
        <f t="shared" si="18"/>
        <v>4</v>
      </c>
      <c r="H89" s="20">
        <f>SUM(H90:H97)</f>
        <v>3</v>
      </c>
      <c r="I89" s="21">
        <f t="shared" si="18"/>
        <v>0</v>
      </c>
      <c r="J89" s="21">
        <f t="shared" si="18"/>
        <v>35</v>
      </c>
      <c r="K89" s="21">
        <f t="shared" si="18"/>
        <v>0</v>
      </c>
      <c r="L89" s="21">
        <f t="shared" si="18"/>
        <v>0</v>
      </c>
      <c r="M89" s="20">
        <f t="shared" si="18"/>
        <v>1</v>
      </c>
      <c r="N89" s="21">
        <f t="shared" si="18"/>
        <v>3</v>
      </c>
    </row>
    <row r="90" spans="1:14" ht="15.75" x14ac:dyDescent="0.25">
      <c r="A90" s="29" t="s">
        <v>87</v>
      </c>
      <c r="B90" s="24">
        <f t="shared" ref="B90:B97" si="19">SUM(C90:N90)</f>
        <v>822</v>
      </c>
      <c r="C90" s="24">
        <v>411</v>
      </c>
      <c r="D90" s="24">
        <v>159</v>
      </c>
      <c r="E90" s="24">
        <v>220</v>
      </c>
      <c r="F90" s="24">
        <v>29</v>
      </c>
      <c r="G90" s="24">
        <v>0</v>
      </c>
      <c r="H90" s="25">
        <v>0</v>
      </c>
      <c r="I90" s="25">
        <v>0</v>
      </c>
      <c r="J90" s="24">
        <v>2</v>
      </c>
      <c r="K90" s="24">
        <v>0</v>
      </c>
      <c r="L90" s="24">
        <v>0</v>
      </c>
      <c r="M90" s="24">
        <v>0</v>
      </c>
      <c r="N90" s="25">
        <v>1</v>
      </c>
    </row>
    <row r="91" spans="1:14" ht="15.75" x14ac:dyDescent="0.25">
      <c r="A91" s="27" t="s">
        <v>88</v>
      </c>
      <c r="B91" s="24">
        <f t="shared" si="19"/>
        <v>171</v>
      </c>
      <c r="C91" s="24">
        <v>102</v>
      </c>
      <c r="D91" s="24">
        <v>34</v>
      </c>
      <c r="E91" s="24">
        <v>12</v>
      </c>
      <c r="F91" s="24">
        <v>6</v>
      </c>
      <c r="G91" s="24">
        <v>3</v>
      </c>
      <c r="H91" s="25">
        <v>0</v>
      </c>
      <c r="I91" s="25">
        <v>0</v>
      </c>
      <c r="J91" s="24">
        <v>13</v>
      </c>
      <c r="K91" s="24">
        <v>0</v>
      </c>
      <c r="L91" s="24">
        <v>0</v>
      </c>
      <c r="M91" s="24">
        <v>0</v>
      </c>
      <c r="N91" s="25">
        <v>1</v>
      </c>
    </row>
    <row r="92" spans="1:14" ht="15.75" x14ac:dyDescent="0.25">
      <c r="A92" s="27" t="s">
        <v>89</v>
      </c>
      <c r="B92" s="24">
        <f t="shared" si="19"/>
        <v>64</v>
      </c>
      <c r="C92" s="24">
        <v>45</v>
      </c>
      <c r="D92" s="24">
        <v>16</v>
      </c>
      <c r="E92" s="24">
        <v>2</v>
      </c>
      <c r="F92" s="24">
        <v>1</v>
      </c>
      <c r="G92" s="24">
        <v>0</v>
      </c>
      <c r="H92" s="25">
        <v>0</v>
      </c>
      <c r="I92" s="25">
        <v>0</v>
      </c>
      <c r="J92" s="24">
        <v>0</v>
      </c>
      <c r="K92" s="24">
        <v>0</v>
      </c>
      <c r="L92" s="24">
        <v>0</v>
      </c>
      <c r="M92" s="24">
        <v>0</v>
      </c>
      <c r="N92" s="25"/>
    </row>
    <row r="93" spans="1:14" ht="15.75" x14ac:dyDescent="0.25">
      <c r="A93" s="74" t="s">
        <v>90</v>
      </c>
      <c r="B93" s="24">
        <f t="shared" si="19"/>
        <v>123</v>
      </c>
      <c r="C93" s="24">
        <v>40</v>
      </c>
      <c r="D93" s="24">
        <v>26</v>
      </c>
      <c r="E93" s="24">
        <v>32</v>
      </c>
      <c r="F93" s="24">
        <v>3</v>
      </c>
      <c r="G93" s="24">
        <v>0</v>
      </c>
      <c r="H93" s="25">
        <v>2</v>
      </c>
      <c r="I93" s="25">
        <v>0</v>
      </c>
      <c r="J93" s="24">
        <v>19</v>
      </c>
      <c r="K93" s="24">
        <v>0</v>
      </c>
      <c r="L93" s="24">
        <v>0</v>
      </c>
      <c r="M93" s="24">
        <v>0</v>
      </c>
      <c r="N93" s="25">
        <v>1</v>
      </c>
    </row>
    <row r="94" spans="1:14" ht="15.75" x14ac:dyDescent="0.25">
      <c r="A94" s="27" t="s">
        <v>91</v>
      </c>
      <c r="B94" s="24">
        <f t="shared" si="19"/>
        <v>62</v>
      </c>
      <c r="C94" s="24">
        <v>31</v>
      </c>
      <c r="D94" s="24">
        <v>25</v>
      </c>
      <c r="E94" s="24">
        <v>5</v>
      </c>
      <c r="F94" s="24">
        <v>0</v>
      </c>
      <c r="G94" s="24">
        <v>0</v>
      </c>
      <c r="H94" s="25">
        <v>0</v>
      </c>
      <c r="I94" s="25">
        <v>0</v>
      </c>
      <c r="J94" s="24">
        <v>0</v>
      </c>
      <c r="K94" s="24">
        <v>0</v>
      </c>
      <c r="L94" s="24">
        <v>0</v>
      </c>
      <c r="M94" s="24">
        <v>1</v>
      </c>
      <c r="N94" s="25">
        <v>0</v>
      </c>
    </row>
    <row r="95" spans="1:14" ht="15.75" x14ac:dyDescent="0.25">
      <c r="A95" s="27" t="s">
        <v>296</v>
      </c>
      <c r="B95" s="24">
        <f t="shared" si="19"/>
        <v>259</v>
      </c>
      <c r="C95" s="24">
        <v>109</v>
      </c>
      <c r="D95" s="24">
        <v>90</v>
      </c>
      <c r="E95" s="24">
        <v>52</v>
      </c>
      <c r="F95" s="24">
        <v>8</v>
      </c>
      <c r="G95" s="24">
        <v>0</v>
      </c>
      <c r="H95" s="25">
        <v>0</v>
      </c>
      <c r="I95" s="25">
        <v>0</v>
      </c>
      <c r="J95" s="24">
        <v>0</v>
      </c>
      <c r="K95" s="24">
        <v>0</v>
      </c>
      <c r="L95" s="24">
        <v>0</v>
      </c>
      <c r="M95" s="24">
        <v>0</v>
      </c>
      <c r="N95" s="25">
        <v>0</v>
      </c>
    </row>
    <row r="96" spans="1:14" ht="15.75" x14ac:dyDescent="0.25">
      <c r="A96" s="27" t="s">
        <v>93</v>
      </c>
      <c r="B96" s="24">
        <f t="shared" si="19"/>
        <v>100</v>
      </c>
      <c r="C96" s="24">
        <v>52</v>
      </c>
      <c r="D96" s="24">
        <v>25</v>
      </c>
      <c r="E96" s="24">
        <v>19</v>
      </c>
      <c r="F96" s="24">
        <v>3</v>
      </c>
      <c r="G96" s="24">
        <v>0</v>
      </c>
      <c r="H96" s="25">
        <v>1</v>
      </c>
      <c r="I96" s="25">
        <v>0</v>
      </c>
      <c r="J96" s="24">
        <v>0</v>
      </c>
      <c r="K96" s="24">
        <v>0</v>
      </c>
      <c r="L96" s="24">
        <v>0</v>
      </c>
      <c r="M96" s="24">
        <v>0</v>
      </c>
      <c r="N96" s="25">
        <v>0</v>
      </c>
    </row>
    <row r="97" spans="1:14" ht="15.75" x14ac:dyDescent="0.25">
      <c r="A97" s="27" t="s">
        <v>94</v>
      </c>
      <c r="B97" s="24">
        <f t="shared" si="19"/>
        <v>18</v>
      </c>
      <c r="C97" s="24">
        <v>8</v>
      </c>
      <c r="D97" s="24">
        <v>4</v>
      </c>
      <c r="E97" s="24">
        <v>3</v>
      </c>
      <c r="F97" s="24">
        <v>1</v>
      </c>
      <c r="G97" s="24">
        <v>1</v>
      </c>
      <c r="H97" s="25">
        <v>0</v>
      </c>
      <c r="I97" s="25">
        <v>0</v>
      </c>
      <c r="J97" s="24">
        <v>1</v>
      </c>
      <c r="K97" s="24">
        <v>0</v>
      </c>
      <c r="L97" s="24">
        <v>0</v>
      </c>
      <c r="M97" s="24">
        <v>0</v>
      </c>
      <c r="N97" s="25">
        <v>0</v>
      </c>
    </row>
    <row r="98" spans="1:14" ht="15.75" x14ac:dyDescent="0.25">
      <c r="A98" s="30"/>
      <c r="B98" s="24"/>
      <c r="C98" s="24"/>
      <c r="D98" s="24"/>
      <c r="E98" s="24"/>
      <c r="F98" s="24"/>
      <c r="G98" s="24"/>
      <c r="H98" s="25"/>
      <c r="I98" s="25"/>
      <c r="J98" s="24"/>
      <c r="K98" s="24"/>
      <c r="L98" s="24"/>
      <c r="M98" s="24"/>
      <c r="N98" s="25"/>
    </row>
    <row r="99" spans="1:14" ht="15.75" x14ac:dyDescent="0.25">
      <c r="A99" s="26" t="s">
        <v>95</v>
      </c>
      <c r="B99" s="20">
        <f>SUM(B100:B101)</f>
        <v>973</v>
      </c>
      <c r="C99" s="20">
        <f t="shared" ref="C99:L99" si="20">SUM(C100:C101)</f>
        <v>487</v>
      </c>
      <c r="D99" s="20">
        <f t="shared" si="20"/>
        <v>183</v>
      </c>
      <c r="E99" s="20">
        <f t="shared" si="20"/>
        <v>130</v>
      </c>
      <c r="F99" s="20">
        <f t="shared" si="20"/>
        <v>18</v>
      </c>
      <c r="G99" s="20">
        <f t="shared" si="20"/>
        <v>0</v>
      </c>
      <c r="H99" s="20">
        <f>SUM(H100:H101)</f>
        <v>49</v>
      </c>
      <c r="I99" s="21">
        <f t="shared" si="20"/>
        <v>0</v>
      </c>
      <c r="J99" s="21">
        <f t="shared" si="20"/>
        <v>106</v>
      </c>
      <c r="K99" s="21">
        <f t="shared" si="20"/>
        <v>0</v>
      </c>
      <c r="L99" s="21">
        <f t="shared" si="20"/>
        <v>0</v>
      </c>
      <c r="M99" s="20">
        <f>SUM(M100:M101)</f>
        <v>0</v>
      </c>
      <c r="N99" s="21">
        <f>SUM(N100:N101)</f>
        <v>0</v>
      </c>
    </row>
    <row r="100" spans="1:14" ht="15.75" x14ac:dyDescent="0.25">
      <c r="A100" s="27" t="s">
        <v>96</v>
      </c>
      <c r="B100" s="24">
        <f>SUM(C100:N100)</f>
        <v>804</v>
      </c>
      <c r="C100" s="24">
        <v>431</v>
      </c>
      <c r="D100" s="24">
        <v>132</v>
      </c>
      <c r="E100" s="24">
        <v>117</v>
      </c>
      <c r="F100" s="24">
        <v>4</v>
      </c>
      <c r="G100" s="24">
        <v>0</v>
      </c>
      <c r="H100" s="25">
        <v>26</v>
      </c>
      <c r="I100" s="25">
        <v>0</v>
      </c>
      <c r="J100" s="24">
        <v>94</v>
      </c>
      <c r="K100" s="24">
        <v>0</v>
      </c>
      <c r="L100" s="24">
        <v>0</v>
      </c>
      <c r="M100" s="24">
        <v>0</v>
      </c>
      <c r="N100" s="25">
        <v>0</v>
      </c>
    </row>
    <row r="101" spans="1:14" ht="15.75" x14ac:dyDescent="0.25">
      <c r="A101" s="27" t="s">
        <v>97</v>
      </c>
      <c r="B101" s="24">
        <f>SUM(C101:N101)</f>
        <v>169</v>
      </c>
      <c r="C101" s="24">
        <v>56</v>
      </c>
      <c r="D101" s="24">
        <v>51</v>
      </c>
      <c r="E101" s="24">
        <v>13</v>
      </c>
      <c r="F101" s="24">
        <v>14</v>
      </c>
      <c r="G101" s="24">
        <v>0</v>
      </c>
      <c r="H101" s="25">
        <v>23</v>
      </c>
      <c r="I101" s="25">
        <v>0</v>
      </c>
      <c r="J101" s="24">
        <v>12</v>
      </c>
      <c r="K101" s="24">
        <v>0</v>
      </c>
      <c r="L101" s="24">
        <v>0</v>
      </c>
      <c r="M101" s="24">
        <v>0</v>
      </c>
      <c r="N101" s="25">
        <v>0</v>
      </c>
    </row>
    <row r="102" spans="1:14" ht="15.75" x14ac:dyDescent="0.25">
      <c r="A102" s="30"/>
      <c r="B102" s="24"/>
      <c r="C102" s="24"/>
      <c r="D102" s="24"/>
      <c r="E102" s="24"/>
      <c r="F102" s="24"/>
      <c r="G102" s="24"/>
      <c r="H102" s="25"/>
      <c r="I102" s="25"/>
      <c r="J102" s="24"/>
      <c r="K102" s="24"/>
      <c r="L102" s="24"/>
      <c r="M102" s="24"/>
      <c r="N102" s="25"/>
    </row>
    <row r="103" spans="1:14" ht="15.75" x14ac:dyDescent="0.25">
      <c r="A103" s="26" t="s">
        <v>98</v>
      </c>
      <c r="B103" s="20">
        <f>SUM(B104:B108)</f>
        <v>749</v>
      </c>
      <c r="C103" s="20">
        <f t="shared" ref="C103:N103" si="21">SUM(C104:C108)</f>
        <v>274</v>
      </c>
      <c r="D103" s="20">
        <f t="shared" si="21"/>
        <v>143</v>
      </c>
      <c r="E103" s="20">
        <f t="shared" si="21"/>
        <v>205</v>
      </c>
      <c r="F103" s="20">
        <f t="shared" si="21"/>
        <v>13</v>
      </c>
      <c r="G103" s="20">
        <f t="shared" si="21"/>
        <v>3</v>
      </c>
      <c r="H103" s="20">
        <f>SUM(H104:H108)</f>
        <v>18</v>
      </c>
      <c r="I103" s="21">
        <f t="shared" si="21"/>
        <v>0</v>
      </c>
      <c r="J103" s="21">
        <f t="shared" si="21"/>
        <v>91</v>
      </c>
      <c r="K103" s="21">
        <f t="shared" si="21"/>
        <v>1</v>
      </c>
      <c r="L103" s="21">
        <f t="shared" si="21"/>
        <v>0</v>
      </c>
      <c r="M103" s="20">
        <f t="shared" si="21"/>
        <v>0</v>
      </c>
      <c r="N103" s="21">
        <f t="shared" si="21"/>
        <v>1</v>
      </c>
    </row>
    <row r="104" spans="1:14" ht="15.75" x14ac:dyDescent="0.25">
      <c r="A104" s="27" t="s">
        <v>99</v>
      </c>
      <c r="B104" s="24">
        <f>SUM(C104:N104)</f>
        <v>141</v>
      </c>
      <c r="C104" s="24">
        <v>28</v>
      </c>
      <c r="D104" s="24">
        <v>24</v>
      </c>
      <c r="E104" s="24">
        <v>59</v>
      </c>
      <c r="F104" s="24">
        <v>5</v>
      </c>
      <c r="G104" s="24">
        <v>0</v>
      </c>
      <c r="H104" s="25">
        <v>18</v>
      </c>
      <c r="I104" s="25">
        <v>0</v>
      </c>
      <c r="J104" s="24">
        <v>7</v>
      </c>
      <c r="K104" s="24">
        <v>0</v>
      </c>
      <c r="L104" s="24">
        <v>0</v>
      </c>
      <c r="M104" s="24">
        <v>0</v>
      </c>
      <c r="N104" s="25">
        <v>0</v>
      </c>
    </row>
    <row r="105" spans="1:14" ht="15.75" x14ac:dyDescent="0.25">
      <c r="A105" s="27" t="s">
        <v>100</v>
      </c>
      <c r="B105" s="24">
        <f>SUM(C105:N105)</f>
        <v>135</v>
      </c>
      <c r="C105" s="24">
        <v>66</v>
      </c>
      <c r="D105" s="24">
        <v>35</v>
      </c>
      <c r="E105" s="24">
        <v>26</v>
      </c>
      <c r="F105" s="24">
        <v>1</v>
      </c>
      <c r="G105" s="24">
        <v>0</v>
      </c>
      <c r="H105" s="25">
        <v>0</v>
      </c>
      <c r="I105" s="25">
        <v>0</v>
      </c>
      <c r="J105" s="24">
        <v>7</v>
      </c>
      <c r="K105" s="24">
        <v>0</v>
      </c>
      <c r="L105" s="24">
        <v>0</v>
      </c>
      <c r="M105" s="24">
        <v>0</v>
      </c>
      <c r="N105" s="25">
        <v>0</v>
      </c>
    </row>
    <row r="106" spans="1:14" ht="15.75" x14ac:dyDescent="0.25">
      <c r="A106" s="27" t="s">
        <v>101</v>
      </c>
      <c r="B106" s="24">
        <f>SUM(C106:N106)</f>
        <v>222</v>
      </c>
      <c r="C106" s="24">
        <v>114</v>
      </c>
      <c r="D106" s="24">
        <v>33</v>
      </c>
      <c r="E106" s="24">
        <v>33</v>
      </c>
      <c r="F106" s="24">
        <v>1</v>
      </c>
      <c r="G106" s="24">
        <v>0</v>
      </c>
      <c r="H106" s="25">
        <v>0</v>
      </c>
      <c r="I106" s="25">
        <v>0</v>
      </c>
      <c r="J106" s="24">
        <v>41</v>
      </c>
      <c r="K106" s="24">
        <v>0</v>
      </c>
      <c r="L106" s="24">
        <v>0</v>
      </c>
      <c r="M106" s="24">
        <v>0</v>
      </c>
      <c r="N106" s="25">
        <v>0</v>
      </c>
    </row>
    <row r="107" spans="1:14" ht="15.75" x14ac:dyDescent="0.25">
      <c r="A107" s="27" t="s">
        <v>102</v>
      </c>
      <c r="B107" s="24">
        <f>SUM(C107:N107)</f>
        <v>189</v>
      </c>
      <c r="C107" s="24">
        <v>45</v>
      </c>
      <c r="D107" s="24">
        <v>21</v>
      </c>
      <c r="E107" s="24">
        <v>86</v>
      </c>
      <c r="F107" s="24">
        <v>5</v>
      </c>
      <c r="G107" s="24">
        <v>2</v>
      </c>
      <c r="H107" s="25">
        <v>0</v>
      </c>
      <c r="I107" s="25">
        <v>0</v>
      </c>
      <c r="J107" s="24">
        <v>28</v>
      </c>
      <c r="K107" s="24">
        <v>1</v>
      </c>
      <c r="L107" s="24">
        <v>0</v>
      </c>
      <c r="M107" s="24">
        <v>0</v>
      </c>
      <c r="N107" s="25">
        <v>1</v>
      </c>
    </row>
    <row r="108" spans="1:14" ht="15.75" x14ac:dyDescent="0.25">
      <c r="A108" s="27" t="s">
        <v>103</v>
      </c>
      <c r="B108" s="24">
        <f>SUM(C108:N108)</f>
        <v>62</v>
      </c>
      <c r="C108" s="24">
        <v>21</v>
      </c>
      <c r="D108" s="24">
        <v>30</v>
      </c>
      <c r="E108" s="24">
        <v>1</v>
      </c>
      <c r="F108" s="24">
        <v>1</v>
      </c>
      <c r="G108" s="24">
        <v>1</v>
      </c>
      <c r="H108" s="25">
        <v>0</v>
      </c>
      <c r="I108" s="25">
        <v>0</v>
      </c>
      <c r="J108" s="24">
        <v>8</v>
      </c>
      <c r="K108" s="24">
        <v>0</v>
      </c>
      <c r="L108" s="24">
        <v>0</v>
      </c>
      <c r="M108" s="24">
        <v>0</v>
      </c>
      <c r="N108" s="25">
        <v>0</v>
      </c>
    </row>
    <row r="109" spans="1:14" ht="15.75" x14ac:dyDescent="0.25">
      <c r="A109" s="30"/>
      <c r="B109" s="23"/>
      <c r="C109" s="23"/>
      <c r="D109" s="23"/>
      <c r="E109" s="23"/>
      <c r="F109" s="23"/>
      <c r="G109" s="23"/>
      <c r="H109" s="73"/>
      <c r="I109" s="73"/>
      <c r="J109" s="23"/>
      <c r="K109" s="23"/>
      <c r="L109" s="24"/>
      <c r="M109" s="24"/>
      <c r="N109" s="25"/>
    </row>
    <row r="110" spans="1:14" ht="15.75" x14ac:dyDescent="0.25">
      <c r="A110" s="26" t="s">
        <v>104</v>
      </c>
      <c r="B110" s="20">
        <f>SUM(B111:B113)</f>
        <v>1148</v>
      </c>
      <c r="C110" s="20">
        <f t="shared" ref="C110:N110" si="22">SUM(C111:C113)</f>
        <v>482</v>
      </c>
      <c r="D110" s="20">
        <f t="shared" si="22"/>
        <v>168</v>
      </c>
      <c r="E110" s="20">
        <f t="shared" si="22"/>
        <v>314</v>
      </c>
      <c r="F110" s="20">
        <f t="shared" si="22"/>
        <v>20</v>
      </c>
      <c r="G110" s="20">
        <f t="shared" si="22"/>
        <v>1</v>
      </c>
      <c r="H110" s="20">
        <f>SUM(H111:H113)</f>
        <v>114</v>
      </c>
      <c r="I110" s="21">
        <f t="shared" si="22"/>
        <v>0</v>
      </c>
      <c r="J110" s="21">
        <f t="shared" si="22"/>
        <v>47</v>
      </c>
      <c r="K110" s="21">
        <f t="shared" si="22"/>
        <v>1</v>
      </c>
      <c r="L110" s="21">
        <f t="shared" si="22"/>
        <v>0</v>
      </c>
      <c r="M110" s="20">
        <f t="shared" si="22"/>
        <v>0</v>
      </c>
      <c r="N110" s="21">
        <f t="shared" si="22"/>
        <v>1</v>
      </c>
    </row>
    <row r="111" spans="1:14" ht="15.75" x14ac:dyDescent="0.25">
      <c r="A111" s="27" t="s">
        <v>105</v>
      </c>
      <c r="B111" s="24">
        <f t="shared" ref="B111:B113" si="23">SUM(C111:N111)</f>
        <v>882</v>
      </c>
      <c r="C111" s="24">
        <v>452</v>
      </c>
      <c r="D111" s="24">
        <v>84</v>
      </c>
      <c r="E111" s="24">
        <v>183</v>
      </c>
      <c r="F111" s="24">
        <v>10</v>
      </c>
      <c r="G111" s="24">
        <v>0</v>
      </c>
      <c r="H111" s="25">
        <v>111</v>
      </c>
      <c r="I111" s="25">
        <v>0</v>
      </c>
      <c r="J111" s="24">
        <v>40</v>
      </c>
      <c r="K111" s="24">
        <v>1</v>
      </c>
      <c r="L111" s="24">
        <v>0</v>
      </c>
      <c r="M111" s="24">
        <v>0</v>
      </c>
      <c r="N111" s="25">
        <v>1</v>
      </c>
    </row>
    <row r="112" spans="1:14" ht="15.75" x14ac:dyDescent="0.25">
      <c r="A112" s="27" t="s">
        <v>106</v>
      </c>
      <c r="B112" s="24">
        <f t="shared" si="23"/>
        <v>56</v>
      </c>
      <c r="C112" s="24">
        <v>12</v>
      </c>
      <c r="D112" s="24">
        <v>13</v>
      </c>
      <c r="E112" s="24">
        <v>28</v>
      </c>
      <c r="F112" s="24">
        <v>2</v>
      </c>
      <c r="G112" s="24">
        <v>0</v>
      </c>
      <c r="H112" s="25">
        <v>0</v>
      </c>
      <c r="I112" s="25">
        <v>0</v>
      </c>
      <c r="J112" s="24">
        <v>1</v>
      </c>
      <c r="K112" s="24">
        <v>0</v>
      </c>
      <c r="L112" s="24">
        <v>0</v>
      </c>
      <c r="M112" s="24">
        <v>0</v>
      </c>
      <c r="N112" s="25">
        <v>0</v>
      </c>
    </row>
    <row r="113" spans="1:14" ht="15.75" x14ac:dyDescent="0.25">
      <c r="A113" s="27" t="s">
        <v>107</v>
      </c>
      <c r="B113" s="24">
        <f t="shared" si="23"/>
        <v>210</v>
      </c>
      <c r="C113" s="24">
        <v>18</v>
      </c>
      <c r="D113" s="24">
        <v>71</v>
      </c>
      <c r="E113" s="24">
        <v>103</v>
      </c>
      <c r="F113" s="24">
        <v>8</v>
      </c>
      <c r="G113" s="24">
        <v>1</v>
      </c>
      <c r="H113" s="25">
        <v>3</v>
      </c>
      <c r="I113" s="25">
        <v>0</v>
      </c>
      <c r="J113" s="24">
        <v>6</v>
      </c>
      <c r="K113" s="24">
        <v>0</v>
      </c>
      <c r="L113" s="24">
        <v>0</v>
      </c>
      <c r="M113" s="24">
        <v>0</v>
      </c>
      <c r="N113" s="25">
        <v>0</v>
      </c>
    </row>
    <row r="114" spans="1:14" ht="15.75" x14ac:dyDescent="0.25">
      <c r="A114" s="30"/>
      <c r="B114" s="24"/>
      <c r="C114" s="24"/>
      <c r="D114" s="24"/>
      <c r="E114" s="24"/>
      <c r="F114" s="24"/>
      <c r="G114" s="24"/>
      <c r="H114" s="25"/>
      <c r="I114" s="25"/>
      <c r="J114" s="24"/>
      <c r="K114" s="24"/>
      <c r="L114" s="24"/>
      <c r="M114" s="24"/>
      <c r="N114" s="25"/>
    </row>
    <row r="115" spans="1:14" ht="15.75" x14ac:dyDescent="0.25">
      <c r="A115" s="26" t="s">
        <v>108</v>
      </c>
      <c r="B115" s="20">
        <f>SUM(B116:B118)</f>
        <v>1500</v>
      </c>
      <c r="C115" s="20">
        <f t="shared" ref="C115:N115" si="24">SUM(C116:C118)</f>
        <v>758</v>
      </c>
      <c r="D115" s="20">
        <f t="shared" si="24"/>
        <v>159</v>
      </c>
      <c r="E115" s="20">
        <f t="shared" si="24"/>
        <v>406</v>
      </c>
      <c r="F115" s="20">
        <f t="shared" si="24"/>
        <v>25</v>
      </c>
      <c r="G115" s="20">
        <f t="shared" si="24"/>
        <v>0</v>
      </c>
      <c r="H115" s="20">
        <f>SUM(H116:H118)</f>
        <v>70</v>
      </c>
      <c r="I115" s="20">
        <f t="shared" si="24"/>
        <v>1</v>
      </c>
      <c r="J115" s="20">
        <f t="shared" si="24"/>
        <v>73</v>
      </c>
      <c r="K115" s="20">
        <f t="shared" si="24"/>
        <v>7</v>
      </c>
      <c r="L115" s="20">
        <f t="shared" si="24"/>
        <v>0</v>
      </c>
      <c r="M115" s="20">
        <f t="shared" si="24"/>
        <v>0</v>
      </c>
      <c r="N115" s="21">
        <f t="shared" si="24"/>
        <v>1</v>
      </c>
    </row>
    <row r="116" spans="1:14" ht="15.75" x14ac:dyDescent="0.25">
      <c r="A116" s="29" t="s">
        <v>109</v>
      </c>
      <c r="B116" s="24">
        <f>SUM(C116:N116)</f>
        <v>1016</v>
      </c>
      <c r="C116" s="24">
        <v>528</v>
      </c>
      <c r="D116" s="24">
        <v>71</v>
      </c>
      <c r="E116" s="24">
        <v>277</v>
      </c>
      <c r="F116" s="24">
        <v>13</v>
      </c>
      <c r="G116" s="24">
        <v>0</v>
      </c>
      <c r="H116" s="25">
        <v>67</v>
      </c>
      <c r="I116" s="25">
        <v>1</v>
      </c>
      <c r="J116" s="24">
        <v>51</v>
      </c>
      <c r="K116" s="24">
        <v>7</v>
      </c>
      <c r="L116" s="24">
        <v>0</v>
      </c>
      <c r="M116" s="24">
        <v>0</v>
      </c>
      <c r="N116" s="25">
        <v>1</v>
      </c>
    </row>
    <row r="117" spans="1:14" ht="15.75" x14ac:dyDescent="0.25">
      <c r="A117" s="27" t="s">
        <v>110</v>
      </c>
      <c r="B117" s="24">
        <f>SUM(C117:N117)</f>
        <v>261</v>
      </c>
      <c r="C117" s="24">
        <v>144</v>
      </c>
      <c r="D117" s="24">
        <v>30</v>
      </c>
      <c r="E117" s="24">
        <v>78</v>
      </c>
      <c r="F117" s="24">
        <v>7</v>
      </c>
      <c r="G117" s="24">
        <v>0</v>
      </c>
      <c r="H117" s="25">
        <v>1</v>
      </c>
      <c r="I117" s="25">
        <v>0</v>
      </c>
      <c r="J117" s="24">
        <v>1</v>
      </c>
      <c r="K117" s="24">
        <v>0</v>
      </c>
      <c r="L117" s="24">
        <v>0</v>
      </c>
      <c r="M117" s="24">
        <v>0</v>
      </c>
      <c r="N117" s="25">
        <v>0</v>
      </c>
    </row>
    <row r="118" spans="1:14" ht="15.75" x14ac:dyDescent="0.25">
      <c r="A118" s="29" t="s">
        <v>111</v>
      </c>
      <c r="B118" s="24">
        <f>SUM(C118:N118)</f>
        <v>223</v>
      </c>
      <c r="C118" s="24">
        <v>86</v>
      </c>
      <c r="D118" s="24">
        <v>58</v>
      </c>
      <c r="E118" s="25">
        <v>51</v>
      </c>
      <c r="F118" s="25">
        <v>5</v>
      </c>
      <c r="G118" s="24">
        <v>0</v>
      </c>
      <c r="H118" s="25">
        <v>2</v>
      </c>
      <c r="I118" s="25">
        <v>0</v>
      </c>
      <c r="J118" s="24">
        <v>21</v>
      </c>
      <c r="K118" s="24">
        <v>0</v>
      </c>
      <c r="L118" s="24">
        <v>0</v>
      </c>
      <c r="M118" s="24">
        <v>0</v>
      </c>
      <c r="N118" s="25">
        <v>0</v>
      </c>
    </row>
    <row r="119" spans="1:14" ht="15.75" x14ac:dyDescent="0.25">
      <c r="A119" s="33"/>
      <c r="B119" s="39"/>
      <c r="C119" s="39"/>
      <c r="D119" s="39"/>
      <c r="E119" s="103"/>
      <c r="F119" s="103"/>
      <c r="G119" s="103"/>
      <c r="H119" s="103"/>
      <c r="I119" s="103"/>
      <c r="J119" s="39"/>
      <c r="K119" s="39"/>
      <c r="L119" s="39"/>
      <c r="M119" s="39"/>
      <c r="N119" s="103"/>
    </row>
    <row r="120" spans="1:14" ht="15.75" x14ac:dyDescent="0.25">
      <c r="A120" s="37" t="s">
        <v>112</v>
      </c>
      <c r="B120" s="2"/>
      <c r="C120" s="2"/>
      <c r="D120" s="2"/>
      <c r="E120" s="2"/>
      <c r="F120" s="2"/>
      <c r="G120" s="2"/>
      <c r="H120" s="2"/>
      <c r="I120" s="2"/>
      <c r="J120" s="2"/>
      <c r="K120" s="14"/>
      <c r="L120" s="61"/>
      <c r="M120" s="14"/>
      <c r="N120" s="14"/>
    </row>
  </sheetData>
  <mergeCells count="8">
    <mergeCell ref="A8:A9"/>
    <mergeCell ref="B8:B9"/>
    <mergeCell ref="C8:N8"/>
    <mergeCell ref="E1:F1"/>
    <mergeCell ref="A3:N3"/>
    <mergeCell ref="A4:N4"/>
    <mergeCell ref="A5:N5"/>
    <mergeCell ref="A6:N6"/>
  </mergeCells>
  <conditionalFormatting sqref="B64 B109 B72">
    <cfRule type="cellIs" dxfId="0" priority="1" stopIfTrue="1" operator="notEqual">
      <formula>D64+#REF!+#REF!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0"/>
  <sheetViews>
    <sheetView workbookViewId="0">
      <selection activeCell="C19" sqref="C19"/>
    </sheetView>
  </sheetViews>
  <sheetFormatPr baseColWidth="10" defaultColWidth="0" defaultRowHeight="15.75" zeroHeight="1" x14ac:dyDescent="0.25"/>
  <cols>
    <col min="1" max="1" width="75" style="6" bestFit="1" customWidth="1"/>
    <col min="2" max="2" width="14" style="6" customWidth="1"/>
    <col min="3" max="3" width="13.5703125" style="6" bestFit="1" customWidth="1"/>
    <col min="4" max="4" width="16.85546875" style="6" bestFit="1" customWidth="1"/>
    <col min="5" max="5" width="16.7109375" style="6" customWidth="1"/>
    <col min="6" max="6" width="16.85546875" style="6" bestFit="1" customWidth="1"/>
    <col min="7" max="7" width="15.28515625" style="6" customWidth="1"/>
    <col min="8" max="8" width="14.5703125" style="6" customWidth="1"/>
    <col min="9" max="9" width="14.42578125" style="6" customWidth="1"/>
    <col min="10" max="10" width="15.5703125" style="6" customWidth="1"/>
    <col min="11" max="11" width="11.42578125" style="6" customWidth="1"/>
    <col min="12" max="12" width="14" style="6" customWidth="1"/>
    <col min="13" max="13" width="11.42578125" style="6" customWidth="1"/>
    <col min="14" max="14" width="0" style="38" hidden="1" customWidth="1"/>
    <col min="15" max="16384" width="11.42578125" style="6" hidden="1"/>
  </cols>
  <sheetData>
    <row r="1" spans="1:13" x14ac:dyDescent="0.25">
      <c r="A1" s="12" t="s">
        <v>1</v>
      </c>
      <c r="B1" s="13"/>
      <c r="C1" s="14"/>
      <c r="D1" s="14"/>
      <c r="E1" s="14"/>
      <c r="F1" s="14"/>
      <c r="G1" s="14"/>
      <c r="H1" s="14"/>
      <c r="I1" s="2"/>
      <c r="J1" s="2"/>
      <c r="K1" s="2"/>
      <c r="L1" s="2"/>
      <c r="M1" s="2"/>
    </row>
    <row r="2" spans="1:13" x14ac:dyDescent="0.25">
      <c r="A2" s="8"/>
      <c r="B2" s="15"/>
      <c r="C2" s="15"/>
      <c r="D2" s="15"/>
      <c r="E2" s="15"/>
      <c r="F2" s="15"/>
      <c r="G2" s="15"/>
      <c r="H2" s="15"/>
      <c r="I2" s="2"/>
      <c r="J2" s="2"/>
      <c r="K2" s="2"/>
      <c r="L2" s="2"/>
      <c r="M2" s="2"/>
    </row>
    <row r="3" spans="1:13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x14ac:dyDescent="0.25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x14ac:dyDescent="0.25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3" x14ac:dyDescent="0.25">
      <c r="A6" s="8"/>
      <c r="B6" s="8"/>
      <c r="C6" s="8"/>
      <c r="D6" s="8"/>
      <c r="E6" s="8"/>
      <c r="F6" s="8"/>
      <c r="G6" s="8"/>
      <c r="H6" s="8"/>
      <c r="I6" s="2"/>
      <c r="J6" s="2"/>
      <c r="K6" s="2"/>
      <c r="L6" s="2"/>
      <c r="M6" s="2"/>
    </row>
    <row r="7" spans="1:13" x14ac:dyDescent="0.25">
      <c r="A7" s="114" t="s">
        <v>4</v>
      </c>
      <c r="B7" s="117" t="s">
        <v>5</v>
      </c>
      <c r="C7" s="117" t="s">
        <v>6</v>
      </c>
      <c r="D7" s="117" t="s">
        <v>7</v>
      </c>
      <c r="E7" s="117" t="s">
        <v>8</v>
      </c>
      <c r="F7" s="117" t="s">
        <v>9</v>
      </c>
      <c r="G7" s="117" t="s">
        <v>10</v>
      </c>
      <c r="H7" s="117" t="s">
        <v>11</v>
      </c>
      <c r="I7" s="120" t="s">
        <v>12</v>
      </c>
      <c r="J7" s="121"/>
      <c r="K7" s="121"/>
      <c r="L7" s="121"/>
      <c r="M7" s="121"/>
    </row>
    <row r="8" spans="1:13" ht="15" customHeight="1" x14ac:dyDescent="0.25">
      <c r="A8" s="115"/>
      <c r="B8" s="118"/>
      <c r="C8" s="118"/>
      <c r="D8" s="118"/>
      <c r="E8" s="118"/>
      <c r="F8" s="118"/>
      <c r="G8" s="118"/>
      <c r="H8" s="118"/>
      <c r="I8" s="109" t="s">
        <v>13</v>
      </c>
      <c r="J8" s="109" t="s">
        <v>14</v>
      </c>
      <c r="K8" s="109" t="s">
        <v>15</v>
      </c>
      <c r="L8" s="109" t="s">
        <v>16</v>
      </c>
      <c r="M8" s="111" t="s">
        <v>17</v>
      </c>
    </row>
    <row r="9" spans="1:13" ht="15" customHeight="1" x14ac:dyDescent="0.25">
      <c r="A9" s="116"/>
      <c r="B9" s="119"/>
      <c r="C9" s="119"/>
      <c r="D9" s="119"/>
      <c r="E9" s="119"/>
      <c r="F9" s="119"/>
      <c r="G9" s="119"/>
      <c r="H9" s="119"/>
      <c r="I9" s="110"/>
      <c r="J9" s="110"/>
      <c r="K9" s="110"/>
      <c r="L9" s="110"/>
      <c r="M9" s="112"/>
    </row>
    <row r="10" spans="1:13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1:13" x14ac:dyDescent="0.25">
      <c r="A11" s="19" t="s">
        <v>19</v>
      </c>
      <c r="B11" s="20">
        <f t="shared" ref="B11:M11" si="0">+B13+B21+B24+B33+B40+B47+B56+B65+B73+B81+B89+B99+B103+B110+B115</f>
        <v>170764</v>
      </c>
      <c r="C11" s="20">
        <f t="shared" si="0"/>
        <v>39116</v>
      </c>
      <c r="D11" s="20">
        <f t="shared" si="0"/>
        <v>22078</v>
      </c>
      <c r="E11" s="20">
        <f t="shared" si="0"/>
        <v>94</v>
      </c>
      <c r="F11" s="20">
        <f t="shared" si="0"/>
        <v>26291</v>
      </c>
      <c r="G11" s="20">
        <f t="shared" si="0"/>
        <v>27574</v>
      </c>
      <c r="H11" s="20">
        <f t="shared" si="0"/>
        <v>178187</v>
      </c>
      <c r="I11" s="20">
        <f t="shared" si="0"/>
        <v>173417</v>
      </c>
      <c r="J11" s="21">
        <f t="shared" si="0"/>
        <v>3885</v>
      </c>
      <c r="K11" s="21">
        <f t="shared" si="0"/>
        <v>785</v>
      </c>
      <c r="L11" s="21">
        <f t="shared" si="0"/>
        <v>4</v>
      </c>
      <c r="M11" s="21">
        <f t="shared" si="0"/>
        <v>96</v>
      </c>
    </row>
    <row r="12" spans="1:13" x14ac:dyDescent="0.25">
      <c r="A12" s="22"/>
      <c r="B12" s="23"/>
      <c r="C12" s="23"/>
      <c r="D12" s="23"/>
      <c r="E12" s="23"/>
      <c r="F12" s="23"/>
      <c r="G12" s="23"/>
      <c r="H12" s="2"/>
      <c r="I12" s="24"/>
      <c r="J12" s="25"/>
      <c r="K12" s="25"/>
      <c r="L12" s="25"/>
      <c r="M12" s="25"/>
    </row>
    <row r="13" spans="1:13" x14ac:dyDescent="0.25">
      <c r="A13" s="26" t="s">
        <v>20</v>
      </c>
      <c r="B13" s="20">
        <v>9188</v>
      </c>
      <c r="C13" s="20">
        <v>2897</v>
      </c>
      <c r="D13" s="20">
        <v>1854</v>
      </c>
      <c r="E13" s="20">
        <v>3</v>
      </c>
      <c r="F13" s="20">
        <v>2447</v>
      </c>
      <c r="G13" s="20">
        <v>1167</v>
      </c>
      <c r="H13" s="20">
        <f t="shared" ref="H13" si="1">SUM(H14:H19)</f>
        <v>10328</v>
      </c>
      <c r="I13" s="20">
        <v>10163</v>
      </c>
      <c r="J13" s="21">
        <v>84</v>
      </c>
      <c r="K13" s="21">
        <v>81</v>
      </c>
      <c r="L13" s="21">
        <v>0</v>
      </c>
      <c r="M13" s="21">
        <v>0</v>
      </c>
    </row>
    <row r="14" spans="1:13" x14ac:dyDescent="0.25">
      <c r="A14" s="27" t="s">
        <v>21</v>
      </c>
      <c r="B14" s="28">
        <v>3692</v>
      </c>
      <c r="C14" s="24">
        <v>1722</v>
      </c>
      <c r="D14" s="24">
        <v>912</v>
      </c>
      <c r="E14" s="24">
        <v>0</v>
      </c>
      <c r="F14" s="24">
        <v>1540</v>
      </c>
      <c r="G14" s="24">
        <v>797</v>
      </c>
      <c r="H14" s="28">
        <f t="shared" ref="H14:H19" si="2">B14+C14+D14+E14-F14-G14</f>
        <v>3989</v>
      </c>
      <c r="I14" s="24">
        <v>3894</v>
      </c>
      <c r="J14" s="24">
        <v>40</v>
      </c>
      <c r="K14" s="24">
        <v>55</v>
      </c>
      <c r="L14" s="24">
        <v>0</v>
      </c>
      <c r="M14" s="25">
        <v>0</v>
      </c>
    </row>
    <row r="15" spans="1:13" x14ac:dyDescent="0.25">
      <c r="A15" s="29" t="s">
        <v>22</v>
      </c>
      <c r="B15" s="28">
        <v>1705</v>
      </c>
      <c r="C15" s="24">
        <v>424</v>
      </c>
      <c r="D15" s="24">
        <v>382</v>
      </c>
      <c r="E15" s="24">
        <v>0</v>
      </c>
      <c r="F15" s="24">
        <v>322</v>
      </c>
      <c r="G15" s="24">
        <v>110</v>
      </c>
      <c r="H15" s="24">
        <f t="shared" si="2"/>
        <v>2079</v>
      </c>
      <c r="I15" s="24">
        <v>2053</v>
      </c>
      <c r="J15" s="24">
        <v>19</v>
      </c>
      <c r="K15" s="24">
        <v>7</v>
      </c>
      <c r="L15" s="24">
        <v>0</v>
      </c>
      <c r="M15" s="25">
        <v>0</v>
      </c>
    </row>
    <row r="16" spans="1:13" x14ac:dyDescent="0.25">
      <c r="A16" s="27" t="s">
        <v>23</v>
      </c>
      <c r="B16" s="28">
        <v>1155</v>
      </c>
      <c r="C16" s="24">
        <v>282</v>
      </c>
      <c r="D16" s="24">
        <v>259</v>
      </c>
      <c r="E16" s="24">
        <v>0</v>
      </c>
      <c r="F16" s="24">
        <v>249</v>
      </c>
      <c r="G16" s="24">
        <v>121</v>
      </c>
      <c r="H16" s="28">
        <f t="shared" si="2"/>
        <v>1326</v>
      </c>
      <c r="I16" s="24">
        <v>1306</v>
      </c>
      <c r="J16" s="24">
        <v>12</v>
      </c>
      <c r="K16" s="24">
        <v>8</v>
      </c>
      <c r="L16" s="24">
        <v>0</v>
      </c>
      <c r="M16" s="25">
        <v>0</v>
      </c>
    </row>
    <row r="17" spans="1:13" x14ac:dyDescent="0.25">
      <c r="A17" s="27" t="s">
        <v>24</v>
      </c>
      <c r="B17" s="28">
        <v>360</v>
      </c>
      <c r="C17" s="24">
        <v>100</v>
      </c>
      <c r="D17" s="24">
        <v>124</v>
      </c>
      <c r="E17" s="24">
        <v>0</v>
      </c>
      <c r="F17" s="24">
        <v>72</v>
      </c>
      <c r="G17" s="24">
        <v>115</v>
      </c>
      <c r="H17" s="24">
        <f t="shared" si="2"/>
        <v>397</v>
      </c>
      <c r="I17" s="24">
        <v>394</v>
      </c>
      <c r="J17" s="24">
        <v>0</v>
      </c>
      <c r="K17" s="24">
        <v>3</v>
      </c>
      <c r="L17" s="24">
        <v>0</v>
      </c>
      <c r="M17" s="25">
        <v>0</v>
      </c>
    </row>
    <row r="18" spans="1:13" x14ac:dyDescent="0.25">
      <c r="A18" s="27" t="s">
        <v>25</v>
      </c>
      <c r="B18" s="28">
        <v>2170</v>
      </c>
      <c r="C18" s="24">
        <v>336</v>
      </c>
      <c r="D18" s="24">
        <v>165</v>
      </c>
      <c r="E18" s="24">
        <v>3</v>
      </c>
      <c r="F18" s="24">
        <v>251</v>
      </c>
      <c r="G18" s="24">
        <v>19</v>
      </c>
      <c r="H18" s="24">
        <f t="shared" si="2"/>
        <v>2404</v>
      </c>
      <c r="I18" s="24">
        <v>2383</v>
      </c>
      <c r="J18" s="24">
        <v>13</v>
      </c>
      <c r="K18" s="24">
        <v>8</v>
      </c>
      <c r="L18" s="24">
        <v>0</v>
      </c>
      <c r="M18" s="25">
        <v>0</v>
      </c>
    </row>
    <row r="19" spans="1:13" x14ac:dyDescent="0.25">
      <c r="A19" s="27" t="s">
        <v>26</v>
      </c>
      <c r="B19" s="28">
        <v>106</v>
      </c>
      <c r="C19" s="24">
        <v>33</v>
      </c>
      <c r="D19" s="24">
        <v>12</v>
      </c>
      <c r="E19" s="24">
        <v>0</v>
      </c>
      <c r="F19" s="24">
        <v>13</v>
      </c>
      <c r="G19" s="24">
        <v>5</v>
      </c>
      <c r="H19" s="24">
        <f t="shared" si="2"/>
        <v>133</v>
      </c>
      <c r="I19" s="24">
        <v>133</v>
      </c>
      <c r="J19" s="24">
        <v>0</v>
      </c>
      <c r="K19" s="24">
        <v>0</v>
      </c>
      <c r="L19" s="24">
        <v>0</v>
      </c>
      <c r="M19" s="25">
        <v>0</v>
      </c>
    </row>
    <row r="20" spans="1:13" x14ac:dyDescent="0.25">
      <c r="A20" s="30"/>
      <c r="B20" s="24"/>
      <c r="C20" s="24"/>
      <c r="D20" s="24"/>
      <c r="E20" s="24"/>
      <c r="F20" s="24"/>
      <c r="G20" s="24"/>
      <c r="H20" s="2"/>
      <c r="I20" s="24"/>
      <c r="J20" s="25"/>
      <c r="K20" s="25"/>
      <c r="L20" s="25"/>
      <c r="M20" s="25"/>
    </row>
    <row r="21" spans="1:13" x14ac:dyDescent="0.25">
      <c r="A21" s="26" t="s">
        <v>27</v>
      </c>
      <c r="B21" s="20">
        <v>15690</v>
      </c>
      <c r="C21" s="20">
        <v>3385</v>
      </c>
      <c r="D21" s="20">
        <v>1507</v>
      </c>
      <c r="E21" s="20">
        <v>3</v>
      </c>
      <c r="F21" s="20">
        <v>1833</v>
      </c>
      <c r="G21" s="20">
        <v>3817</v>
      </c>
      <c r="H21" s="20">
        <f t="shared" ref="H21" si="3">SUM(H22)</f>
        <v>14935</v>
      </c>
      <c r="I21" s="20">
        <v>14593</v>
      </c>
      <c r="J21" s="21">
        <v>237</v>
      </c>
      <c r="K21" s="21">
        <v>105</v>
      </c>
      <c r="L21" s="21">
        <v>0</v>
      </c>
      <c r="M21" s="21">
        <v>0</v>
      </c>
    </row>
    <row r="22" spans="1:13" x14ac:dyDescent="0.25">
      <c r="A22" s="29" t="s">
        <v>28</v>
      </c>
      <c r="B22" s="28">
        <v>15690</v>
      </c>
      <c r="C22" s="24">
        <v>3385</v>
      </c>
      <c r="D22" s="24">
        <v>1507</v>
      </c>
      <c r="E22" s="24">
        <v>3</v>
      </c>
      <c r="F22" s="24">
        <v>1833</v>
      </c>
      <c r="G22" s="24">
        <v>3817</v>
      </c>
      <c r="H22" s="24">
        <f>B22+C22+D22+E22-F22-G22</f>
        <v>14935</v>
      </c>
      <c r="I22" s="24">
        <v>14593</v>
      </c>
      <c r="J22" s="24">
        <v>237</v>
      </c>
      <c r="K22" s="24">
        <v>105</v>
      </c>
      <c r="L22" s="24">
        <v>0</v>
      </c>
      <c r="M22" s="25">
        <v>0</v>
      </c>
    </row>
    <row r="23" spans="1:13" x14ac:dyDescent="0.25">
      <c r="A23" s="30"/>
      <c r="B23" s="24"/>
      <c r="C23" s="24"/>
      <c r="D23" s="24"/>
      <c r="E23" s="24"/>
      <c r="F23" s="24"/>
      <c r="G23" s="24"/>
      <c r="H23" s="2"/>
      <c r="I23" s="24"/>
      <c r="J23" s="25"/>
      <c r="K23" s="25"/>
      <c r="L23" s="25"/>
      <c r="M23" s="25"/>
    </row>
    <row r="24" spans="1:13" x14ac:dyDescent="0.25">
      <c r="A24" s="26" t="s">
        <v>29</v>
      </c>
      <c r="B24" s="20">
        <v>22223</v>
      </c>
      <c r="C24" s="20">
        <v>4557</v>
      </c>
      <c r="D24" s="20">
        <v>3407</v>
      </c>
      <c r="E24" s="20">
        <v>54</v>
      </c>
      <c r="F24" s="20">
        <v>2947</v>
      </c>
      <c r="G24" s="20">
        <v>4903</v>
      </c>
      <c r="H24" s="20">
        <f t="shared" ref="H24" si="4">SUM(H25:H31)</f>
        <v>22391</v>
      </c>
      <c r="I24" s="20">
        <v>21914</v>
      </c>
      <c r="J24" s="21">
        <v>366</v>
      </c>
      <c r="K24" s="21">
        <v>109</v>
      </c>
      <c r="L24" s="21">
        <v>2</v>
      </c>
      <c r="M24" s="21">
        <v>0</v>
      </c>
    </row>
    <row r="25" spans="1:13" x14ac:dyDescent="0.25">
      <c r="A25" s="29" t="s">
        <v>30</v>
      </c>
      <c r="B25" s="28">
        <v>3417</v>
      </c>
      <c r="C25" s="24">
        <v>738</v>
      </c>
      <c r="D25" s="24">
        <v>727</v>
      </c>
      <c r="E25" s="24">
        <v>2</v>
      </c>
      <c r="F25" s="24">
        <v>644</v>
      </c>
      <c r="G25" s="24">
        <v>785</v>
      </c>
      <c r="H25" s="24">
        <f t="shared" ref="H25:H31" si="5">B25+C25+D25+E25-F25-G25</f>
        <v>3455</v>
      </c>
      <c r="I25" s="24">
        <v>3375</v>
      </c>
      <c r="J25" s="24">
        <v>32</v>
      </c>
      <c r="K25" s="24">
        <v>48</v>
      </c>
      <c r="L25" s="24">
        <v>0</v>
      </c>
      <c r="M25" s="25">
        <v>0</v>
      </c>
    </row>
    <row r="26" spans="1:13" x14ac:dyDescent="0.25">
      <c r="A26" s="27" t="s">
        <v>31</v>
      </c>
      <c r="B26" s="28">
        <v>2001</v>
      </c>
      <c r="C26" s="24">
        <v>416</v>
      </c>
      <c r="D26" s="24">
        <v>455</v>
      </c>
      <c r="E26" s="24">
        <v>0</v>
      </c>
      <c r="F26" s="24">
        <v>437</v>
      </c>
      <c r="G26" s="24">
        <v>439</v>
      </c>
      <c r="H26" s="24">
        <f t="shared" si="5"/>
        <v>1996</v>
      </c>
      <c r="I26" s="24">
        <v>1937</v>
      </c>
      <c r="J26" s="24">
        <v>24</v>
      </c>
      <c r="K26" s="24">
        <v>35</v>
      </c>
      <c r="L26" s="24">
        <v>0</v>
      </c>
      <c r="M26" s="25">
        <v>0</v>
      </c>
    </row>
    <row r="27" spans="1:13" x14ac:dyDescent="0.25">
      <c r="A27" s="27" t="s">
        <v>32</v>
      </c>
      <c r="B27" s="28">
        <v>1123</v>
      </c>
      <c r="C27" s="24">
        <v>277</v>
      </c>
      <c r="D27" s="24">
        <v>151</v>
      </c>
      <c r="E27" s="24">
        <v>0</v>
      </c>
      <c r="F27" s="24">
        <v>243</v>
      </c>
      <c r="G27" s="24">
        <v>138</v>
      </c>
      <c r="H27" s="24">
        <f t="shared" si="5"/>
        <v>1170</v>
      </c>
      <c r="I27" s="24">
        <v>1170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5">
      <c r="A28" s="27" t="s">
        <v>33</v>
      </c>
      <c r="B28" s="28">
        <v>3204</v>
      </c>
      <c r="C28" s="24">
        <v>595</v>
      </c>
      <c r="D28" s="24">
        <v>582</v>
      </c>
      <c r="E28" s="24">
        <v>0</v>
      </c>
      <c r="F28" s="24">
        <v>186</v>
      </c>
      <c r="G28" s="24">
        <v>582</v>
      </c>
      <c r="H28" s="24">
        <f t="shared" si="5"/>
        <v>3613</v>
      </c>
      <c r="I28" s="24">
        <v>3596</v>
      </c>
      <c r="J28" s="24">
        <v>12</v>
      </c>
      <c r="K28" s="24">
        <v>5</v>
      </c>
      <c r="L28" s="24">
        <v>0</v>
      </c>
      <c r="M28" s="25">
        <v>0</v>
      </c>
    </row>
    <row r="29" spans="1:13" x14ac:dyDescent="0.25">
      <c r="A29" s="29" t="s">
        <v>34</v>
      </c>
      <c r="B29" s="28">
        <v>9160</v>
      </c>
      <c r="C29" s="24">
        <v>1972</v>
      </c>
      <c r="D29" s="24">
        <v>983</v>
      </c>
      <c r="E29" s="24">
        <v>52</v>
      </c>
      <c r="F29" s="24">
        <v>1155</v>
      </c>
      <c r="G29" s="24">
        <v>2049</v>
      </c>
      <c r="H29" s="24">
        <f t="shared" si="5"/>
        <v>8963</v>
      </c>
      <c r="I29" s="24">
        <v>8673</v>
      </c>
      <c r="J29" s="24">
        <v>271</v>
      </c>
      <c r="K29" s="24">
        <v>17</v>
      </c>
      <c r="L29" s="24">
        <v>2</v>
      </c>
      <c r="M29" s="25">
        <v>0</v>
      </c>
    </row>
    <row r="30" spans="1:13" x14ac:dyDescent="0.25">
      <c r="A30" s="27" t="s">
        <v>35</v>
      </c>
      <c r="B30" s="28">
        <v>2601</v>
      </c>
      <c r="C30" s="24">
        <v>394</v>
      </c>
      <c r="D30" s="24">
        <v>252</v>
      </c>
      <c r="E30" s="24">
        <v>0</v>
      </c>
      <c r="F30" s="24">
        <v>209</v>
      </c>
      <c r="G30" s="24">
        <v>699</v>
      </c>
      <c r="H30" s="24">
        <f t="shared" si="5"/>
        <v>2339</v>
      </c>
      <c r="I30" s="24">
        <v>2324</v>
      </c>
      <c r="J30" s="24">
        <v>14</v>
      </c>
      <c r="K30" s="24">
        <v>1</v>
      </c>
      <c r="L30" s="24">
        <v>0</v>
      </c>
      <c r="M30" s="25">
        <v>0</v>
      </c>
    </row>
    <row r="31" spans="1:13" x14ac:dyDescent="0.25">
      <c r="A31" s="27" t="s">
        <v>36</v>
      </c>
      <c r="B31" s="28">
        <v>717</v>
      </c>
      <c r="C31" s="24">
        <v>165</v>
      </c>
      <c r="D31" s="24">
        <v>257</v>
      </c>
      <c r="E31" s="24">
        <v>0</v>
      </c>
      <c r="F31" s="24">
        <v>73</v>
      </c>
      <c r="G31" s="24">
        <v>211</v>
      </c>
      <c r="H31" s="24">
        <f t="shared" si="5"/>
        <v>855</v>
      </c>
      <c r="I31" s="24">
        <v>839</v>
      </c>
      <c r="J31" s="24">
        <v>13</v>
      </c>
      <c r="K31" s="24">
        <v>3</v>
      </c>
      <c r="L31" s="24">
        <v>0</v>
      </c>
      <c r="M31" s="25">
        <v>0</v>
      </c>
    </row>
    <row r="32" spans="1:13" x14ac:dyDescent="0.25">
      <c r="A32" s="31"/>
      <c r="B32" s="32"/>
      <c r="C32" s="32"/>
      <c r="D32" s="32"/>
      <c r="E32" s="32"/>
      <c r="F32" s="32"/>
      <c r="G32" s="32"/>
      <c r="H32" s="2"/>
      <c r="I32" s="24"/>
      <c r="J32" s="25"/>
      <c r="K32" s="25"/>
      <c r="L32" s="25"/>
      <c r="M32" s="25"/>
    </row>
    <row r="33" spans="1:13" x14ac:dyDescent="0.25">
      <c r="A33" s="26" t="s">
        <v>37</v>
      </c>
      <c r="B33" s="20">
        <v>12109</v>
      </c>
      <c r="C33" s="20">
        <v>3072</v>
      </c>
      <c r="D33" s="20">
        <v>1298</v>
      </c>
      <c r="E33" s="20">
        <v>5</v>
      </c>
      <c r="F33" s="20">
        <v>1389</v>
      </c>
      <c r="G33" s="20">
        <v>2780</v>
      </c>
      <c r="H33" s="20">
        <f t="shared" ref="H33" si="6">SUM(H34:H38)</f>
        <v>12315</v>
      </c>
      <c r="I33" s="20">
        <v>11970</v>
      </c>
      <c r="J33" s="21">
        <v>343</v>
      </c>
      <c r="K33" s="21">
        <v>2</v>
      </c>
      <c r="L33" s="21">
        <v>0</v>
      </c>
      <c r="M33" s="21">
        <v>0</v>
      </c>
    </row>
    <row r="34" spans="1:13" x14ac:dyDescent="0.25">
      <c r="A34" s="29" t="s">
        <v>38</v>
      </c>
      <c r="B34" s="28">
        <v>9408</v>
      </c>
      <c r="C34" s="24">
        <v>2443</v>
      </c>
      <c r="D34" s="24">
        <v>804</v>
      </c>
      <c r="E34" s="24">
        <v>3</v>
      </c>
      <c r="F34" s="24">
        <v>872</v>
      </c>
      <c r="G34" s="24">
        <v>2229</v>
      </c>
      <c r="H34" s="24">
        <f>B34+C34+D34+E34-F34-G34</f>
        <v>9557</v>
      </c>
      <c r="I34" s="24">
        <v>9262</v>
      </c>
      <c r="J34" s="24">
        <v>295</v>
      </c>
      <c r="K34" s="24">
        <v>0</v>
      </c>
      <c r="L34" s="24">
        <v>0</v>
      </c>
      <c r="M34" s="25">
        <v>0</v>
      </c>
    </row>
    <row r="35" spans="1:13" x14ac:dyDescent="0.25">
      <c r="A35" s="27" t="s">
        <v>39</v>
      </c>
      <c r="B35" s="28">
        <v>797</v>
      </c>
      <c r="C35" s="24">
        <v>244</v>
      </c>
      <c r="D35" s="24">
        <v>197</v>
      </c>
      <c r="E35" s="24">
        <v>1</v>
      </c>
      <c r="F35" s="24">
        <v>221</v>
      </c>
      <c r="G35" s="24">
        <v>139</v>
      </c>
      <c r="H35" s="24">
        <f>B35+C35+D35+E35-F35-G35</f>
        <v>879</v>
      </c>
      <c r="I35" s="24">
        <v>866</v>
      </c>
      <c r="J35" s="24">
        <v>13</v>
      </c>
      <c r="K35" s="24">
        <v>0</v>
      </c>
      <c r="L35" s="24">
        <v>0</v>
      </c>
      <c r="M35" s="25">
        <v>0</v>
      </c>
    </row>
    <row r="36" spans="1:13" x14ac:dyDescent="0.25">
      <c r="A36" s="27" t="s">
        <v>40</v>
      </c>
      <c r="B36" s="28">
        <v>849</v>
      </c>
      <c r="C36" s="24">
        <v>163</v>
      </c>
      <c r="D36" s="24">
        <v>59</v>
      </c>
      <c r="E36" s="24">
        <v>0</v>
      </c>
      <c r="F36" s="24">
        <v>59</v>
      </c>
      <c r="G36" s="24">
        <v>139</v>
      </c>
      <c r="H36" s="24">
        <f>B36+C36+D36+E36-F36-G36</f>
        <v>873</v>
      </c>
      <c r="I36" s="24">
        <v>862</v>
      </c>
      <c r="J36" s="24">
        <v>11</v>
      </c>
      <c r="K36" s="24">
        <v>0</v>
      </c>
      <c r="L36" s="24">
        <v>0</v>
      </c>
      <c r="M36" s="25">
        <v>0</v>
      </c>
    </row>
    <row r="37" spans="1:13" x14ac:dyDescent="0.25">
      <c r="A37" s="27" t="s">
        <v>41</v>
      </c>
      <c r="B37" s="28">
        <v>150</v>
      </c>
      <c r="C37" s="24">
        <v>31</v>
      </c>
      <c r="D37" s="24">
        <v>3</v>
      </c>
      <c r="E37" s="24">
        <v>0</v>
      </c>
      <c r="F37" s="24">
        <v>47</v>
      </c>
      <c r="G37" s="24">
        <v>1</v>
      </c>
      <c r="H37" s="24">
        <f>B37+C37+D37+E37-F37-G37</f>
        <v>136</v>
      </c>
      <c r="I37" s="24">
        <v>133</v>
      </c>
      <c r="J37" s="24">
        <v>1</v>
      </c>
      <c r="K37" s="24">
        <v>2</v>
      </c>
      <c r="L37" s="24">
        <v>0</v>
      </c>
      <c r="M37" s="25">
        <v>0</v>
      </c>
    </row>
    <row r="38" spans="1:13" x14ac:dyDescent="0.25">
      <c r="A38" s="27" t="s">
        <v>42</v>
      </c>
      <c r="B38" s="28">
        <v>905</v>
      </c>
      <c r="C38" s="24">
        <v>191</v>
      </c>
      <c r="D38" s="24">
        <v>235</v>
      </c>
      <c r="E38" s="24">
        <v>1</v>
      </c>
      <c r="F38" s="24">
        <v>190</v>
      </c>
      <c r="G38" s="24">
        <v>272</v>
      </c>
      <c r="H38" s="24">
        <f>B38+C38+D38+E38-F38-G38</f>
        <v>870</v>
      </c>
      <c r="I38" s="24">
        <v>847</v>
      </c>
      <c r="J38" s="24">
        <v>23</v>
      </c>
      <c r="K38" s="24">
        <v>0</v>
      </c>
      <c r="L38" s="24">
        <v>0</v>
      </c>
      <c r="M38" s="25">
        <v>0</v>
      </c>
    </row>
    <row r="39" spans="1:13" x14ac:dyDescent="0.25">
      <c r="A39" s="30"/>
      <c r="B39" s="24"/>
      <c r="C39" s="24"/>
      <c r="D39" s="24"/>
      <c r="E39" s="24"/>
      <c r="F39" s="24"/>
      <c r="G39" s="24"/>
      <c r="H39" s="2"/>
      <c r="I39" s="24"/>
      <c r="J39" s="25"/>
      <c r="K39" s="25"/>
      <c r="L39" s="25"/>
      <c r="M39" s="25"/>
    </row>
    <row r="40" spans="1:13" x14ac:dyDescent="0.25">
      <c r="A40" s="26" t="s">
        <v>43</v>
      </c>
      <c r="B40" s="20">
        <v>8966</v>
      </c>
      <c r="C40" s="20">
        <v>2246</v>
      </c>
      <c r="D40" s="20">
        <v>851</v>
      </c>
      <c r="E40" s="20">
        <v>3</v>
      </c>
      <c r="F40" s="20">
        <v>1181</v>
      </c>
      <c r="G40" s="20">
        <v>1108</v>
      </c>
      <c r="H40" s="20">
        <f t="shared" ref="H40" si="7">SUM(H41:H45)</f>
        <v>9777</v>
      </c>
      <c r="I40" s="20">
        <v>9102</v>
      </c>
      <c r="J40" s="21">
        <v>544</v>
      </c>
      <c r="K40" s="21">
        <v>49</v>
      </c>
      <c r="L40" s="21">
        <v>2</v>
      </c>
      <c r="M40" s="21">
        <v>80</v>
      </c>
    </row>
    <row r="41" spans="1:13" x14ac:dyDescent="0.25">
      <c r="A41" s="29" t="s">
        <v>44</v>
      </c>
      <c r="B41" s="28">
        <v>5546</v>
      </c>
      <c r="C41" s="24">
        <v>1253</v>
      </c>
      <c r="D41" s="24">
        <v>321</v>
      </c>
      <c r="E41" s="24">
        <v>2</v>
      </c>
      <c r="F41" s="24">
        <v>584</v>
      </c>
      <c r="G41" s="24">
        <v>996</v>
      </c>
      <c r="H41" s="24">
        <f>B41+C41+D41+E41-F41-G41</f>
        <v>5542</v>
      </c>
      <c r="I41" s="24">
        <v>4961</v>
      </c>
      <c r="J41" s="24">
        <v>471</v>
      </c>
      <c r="K41" s="24">
        <v>30</v>
      </c>
      <c r="L41" s="24">
        <v>0</v>
      </c>
      <c r="M41" s="25">
        <v>80</v>
      </c>
    </row>
    <row r="42" spans="1:13" x14ac:dyDescent="0.25">
      <c r="A42" s="27" t="s">
        <v>45</v>
      </c>
      <c r="B42" s="28">
        <v>1345</v>
      </c>
      <c r="C42" s="24">
        <v>349</v>
      </c>
      <c r="D42" s="24">
        <v>217</v>
      </c>
      <c r="E42" s="24">
        <v>1</v>
      </c>
      <c r="F42" s="24">
        <v>237</v>
      </c>
      <c r="G42" s="24">
        <v>5</v>
      </c>
      <c r="H42" s="24">
        <f>B42+C42+D42+E42-F42-G42</f>
        <v>1670</v>
      </c>
      <c r="I42" s="24">
        <v>1634</v>
      </c>
      <c r="J42" s="24">
        <v>33</v>
      </c>
      <c r="K42" s="24">
        <v>3</v>
      </c>
      <c r="L42" s="24">
        <v>0</v>
      </c>
      <c r="M42" s="25">
        <v>0</v>
      </c>
    </row>
    <row r="43" spans="1:13" x14ac:dyDescent="0.25">
      <c r="A43" s="27" t="s">
        <v>46</v>
      </c>
      <c r="B43" s="28">
        <v>902</v>
      </c>
      <c r="C43" s="24">
        <v>215</v>
      </c>
      <c r="D43" s="24">
        <v>29</v>
      </c>
      <c r="E43" s="24">
        <v>0</v>
      </c>
      <c r="F43" s="24">
        <v>137</v>
      </c>
      <c r="G43" s="24">
        <v>0</v>
      </c>
      <c r="H43" s="24">
        <f>B43+C43+D43+E43-F43-G43</f>
        <v>1009</v>
      </c>
      <c r="I43" s="24">
        <v>1002</v>
      </c>
      <c r="J43" s="24">
        <v>6</v>
      </c>
      <c r="K43" s="24">
        <v>1</v>
      </c>
      <c r="L43" s="24">
        <v>0</v>
      </c>
      <c r="M43" s="25">
        <v>0</v>
      </c>
    </row>
    <row r="44" spans="1:13" x14ac:dyDescent="0.25">
      <c r="A44" s="27" t="s">
        <v>47</v>
      </c>
      <c r="B44" s="28">
        <v>286</v>
      </c>
      <c r="C44" s="24">
        <v>152</v>
      </c>
      <c r="D44" s="24">
        <v>140</v>
      </c>
      <c r="E44" s="24">
        <v>0</v>
      </c>
      <c r="F44" s="24">
        <v>82</v>
      </c>
      <c r="G44" s="24">
        <v>2</v>
      </c>
      <c r="H44" s="24">
        <f>B44+C44+D44+E44-F44-G44</f>
        <v>494</v>
      </c>
      <c r="I44" s="24">
        <v>472</v>
      </c>
      <c r="J44" s="24">
        <v>9</v>
      </c>
      <c r="K44" s="24">
        <v>13</v>
      </c>
      <c r="L44" s="24">
        <v>0</v>
      </c>
      <c r="M44" s="25">
        <v>0</v>
      </c>
    </row>
    <row r="45" spans="1:13" x14ac:dyDescent="0.25">
      <c r="A45" s="27" t="s">
        <v>48</v>
      </c>
      <c r="B45" s="28">
        <v>887</v>
      </c>
      <c r="C45" s="24">
        <v>277</v>
      </c>
      <c r="D45" s="24">
        <v>144</v>
      </c>
      <c r="E45" s="24">
        <v>0</v>
      </c>
      <c r="F45" s="24">
        <v>141</v>
      </c>
      <c r="G45" s="24">
        <v>105</v>
      </c>
      <c r="H45" s="24">
        <f>B45+C45+D45+E45-F45-G45</f>
        <v>1062</v>
      </c>
      <c r="I45" s="24">
        <v>1033</v>
      </c>
      <c r="J45" s="24">
        <v>25</v>
      </c>
      <c r="K45" s="24">
        <v>2</v>
      </c>
      <c r="L45" s="24">
        <v>2</v>
      </c>
      <c r="M45" s="25">
        <v>0</v>
      </c>
    </row>
    <row r="46" spans="1:13" x14ac:dyDescent="0.25">
      <c r="A46" s="30"/>
      <c r="B46" s="24"/>
      <c r="C46" s="24"/>
      <c r="D46" s="24"/>
      <c r="E46" s="24"/>
      <c r="F46" s="24"/>
      <c r="G46" s="24"/>
      <c r="H46" s="2"/>
      <c r="I46" s="24"/>
      <c r="J46" s="25"/>
      <c r="K46" s="25"/>
      <c r="L46" s="25"/>
      <c r="M46" s="25"/>
    </row>
    <row r="47" spans="1:13" x14ac:dyDescent="0.25">
      <c r="A47" s="26" t="s">
        <v>49</v>
      </c>
      <c r="B47" s="20">
        <v>9917</v>
      </c>
      <c r="C47" s="20">
        <v>1910</v>
      </c>
      <c r="D47" s="20">
        <v>973</v>
      </c>
      <c r="E47" s="20">
        <v>0</v>
      </c>
      <c r="F47" s="20">
        <v>1546</v>
      </c>
      <c r="G47" s="20">
        <v>502</v>
      </c>
      <c r="H47" s="20">
        <f t="shared" ref="H47" si="8">SUM(H48:H54)</f>
        <v>10752</v>
      </c>
      <c r="I47" s="20">
        <v>10483</v>
      </c>
      <c r="J47" s="21">
        <v>213</v>
      </c>
      <c r="K47" s="21">
        <v>56</v>
      </c>
      <c r="L47" s="21">
        <v>0</v>
      </c>
      <c r="M47" s="21">
        <v>0</v>
      </c>
    </row>
    <row r="48" spans="1:13" x14ac:dyDescent="0.25">
      <c r="A48" s="27" t="s">
        <v>50</v>
      </c>
      <c r="B48" s="28">
        <v>2524</v>
      </c>
      <c r="C48" s="24">
        <v>498</v>
      </c>
      <c r="D48" s="24">
        <v>577</v>
      </c>
      <c r="E48" s="24">
        <v>0</v>
      </c>
      <c r="F48" s="24">
        <v>606</v>
      </c>
      <c r="G48" s="24">
        <v>90</v>
      </c>
      <c r="H48" s="24">
        <f t="shared" ref="H48:H54" si="9">B48+C48+D48+E48-F48-G48</f>
        <v>2903</v>
      </c>
      <c r="I48" s="24">
        <v>2852</v>
      </c>
      <c r="J48" s="24">
        <v>43</v>
      </c>
      <c r="K48" s="24">
        <v>8</v>
      </c>
      <c r="L48" s="24">
        <v>0</v>
      </c>
      <c r="M48" s="25">
        <v>0</v>
      </c>
    </row>
    <row r="49" spans="1:13" x14ac:dyDescent="0.25">
      <c r="A49" s="27" t="s">
        <v>51</v>
      </c>
      <c r="B49" s="28">
        <v>332</v>
      </c>
      <c r="C49" s="24">
        <v>58</v>
      </c>
      <c r="D49" s="24">
        <v>27</v>
      </c>
      <c r="E49" s="24">
        <v>0</v>
      </c>
      <c r="F49" s="24">
        <v>51</v>
      </c>
      <c r="G49" s="24">
        <v>4</v>
      </c>
      <c r="H49" s="24">
        <f t="shared" si="9"/>
        <v>362</v>
      </c>
      <c r="I49" s="24">
        <v>358</v>
      </c>
      <c r="J49" s="24">
        <v>3</v>
      </c>
      <c r="K49" s="24">
        <v>1</v>
      </c>
      <c r="L49" s="24">
        <v>0</v>
      </c>
      <c r="M49" s="25">
        <v>0</v>
      </c>
    </row>
    <row r="50" spans="1:13" x14ac:dyDescent="0.25">
      <c r="A50" s="27" t="s">
        <v>52</v>
      </c>
      <c r="B50" s="28">
        <v>538</v>
      </c>
      <c r="C50" s="24">
        <v>115</v>
      </c>
      <c r="D50" s="24">
        <v>131</v>
      </c>
      <c r="E50" s="24">
        <v>0</v>
      </c>
      <c r="F50" s="24">
        <v>79</v>
      </c>
      <c r="G50" s="24">
        <v>66</v>
      </c>
      <c r="H50" s="24">
        <f t="shared" si="9"/>
        <v>639</v>
      </c>
      <c r="I50" s="24">
        <v>627</v>
      </c>
      <c r="J50" s="24">
        <v>12</v>
      </c>
      <c r="K50" s="24">
        <v>0</v>
      </c>
      <c r="L50" s="24">
        <v>0</v>
      </c>
      <c r="M50" s="25">
        <v>0</v>
      </c>
    </row>
    <row r="51" spans="1:13" x14ac:dyDescent="0.25">
      <c r="A51" s="27" t="s">
        <v>53</v>
      </c>
      <c r="B51" s="28">
        <v>1810</v>
      </c>
      <c r="C51" s="24">
        <v>4</v>
      </c>
      <c r="D51" s="24">
        <v>22</v>
      </c>
      <c r="E51" s="24">
        <v>0</v>
      </c>
      <c r="F51" s="24">
        <v>201</v>
      </c>
      <c r="G51" s="24">
        <v>6</v>
      </c>
      <c r="H51" s="24">
        <f t="shared" si="9"/>
        <v>1629</v>
      </c>
      <c r="I51" s="24">
        <v>1594</v>
      </c>
      <c r="J51" s="24">
        <v>35</v>
      </c>
      <c r="K51" s="24">
        <v>0</v>
      </c>
      <c r="L51" s="24">
        <v>0</v>
      </c>
      <c r="M51" s="25">
        <v>0</v>
      </c>
    </row>
    <row r="52" spans="1:13" x14ac:dyDescent="0.25">
      <c r="A52" s="27" t="s">
        <v>54</v>
      </c>
      <c r="B52" s="28">
        <v>1930</v>
      </c>
      <c r="C52" s="24">
        <v>709</v>
      </c>
      <c r="D52" s="24">
        <v>41</v>
      </c>
      <c r="E52" s="24">
        <v>0</v>
      </c>
      <c r="F52" s="24">
        <v>311</v>
      </c>
      <c r="G52" s="24">
        <v>3</v>
      </c>
      <c r="H52" s="24">
        <f t="shared" si="9"/>
        <v>2366</v>
      </c>
      <c r="I52" s="24">
        <v>2339</v>
      </c>
      <c r="J52" s="24">
        <v>8</v>
      </c>
      <c r="K52" s="24">
        <v>19</v>
      </c>
      <c r="L52" s="24">
        <v>0</v>
      </c>
      <c r="M52" s="25">
        <v>0</v>
      </c>
    </row>
    <row r="53" spans="1:13" x14ac:dyDescent="0.25">
      <c r="A53" s="27" t="s">
        <v>55</v>
      </c>
      <c r="B53" s="28">
        <v>1703</v>
      </c>
      <c r="C53" s="24">
        <v>348</v>
      </c>
      <c r="D53" s="24">
        <v>23</v>
      </c>
      <c r="E53" s="24">
        <v>0</v>
      </c>
      <c r="F53" s="24">
        <v>200</v>
      </c>
      <c r="G53" s="24">
        <v>4</v>
      </c>
      <c r="H53" s="24">
        <f t="shared" si="9"/>
        <v>1870</v>
      </c>
      <c r="I53" s="24">
        <v>1753</v>
      </c>
      <c r="J53" s="24">
        <v>99</v>
      </c>
      <c r="K53" s="24">
        <v>18</v>
      </c>
      <c r="L53" s="24">
        <v>0</v>
      </c>
      <c r="M53" s="25">
        <v>0</v>
      </c>
    </row>
    <row r="54" spans="1:13" x14ac:dyDescent="0.25">
      <c r="A54" s="27" t="s">
        <v>56</v>
      </c>
      <c r="B54" s="28">
        <v>1080</v>
      </c>
      <c r="C54" s="24">
        <v>178</v>
      </c>
      <c r="D54" s="24">
        <v>152</v>
      </c>
      <c r="E54" s="24">
        <v>0</v>
      </c>
      <c r="F54" s="24">
        <v>98</v>
      </c>
      <c r="G54" s="24">
        <v>329</v>
      </c>
      <c r="H54" s="24">
        <f t="shared" si="9"/>
        <v>983</v>
      </c>
      <c r="I54" s="24">
        <v>960</v>
      </c>
      <c r="J54" s="24">
        <v>13</v>
      </c>
      <c r="K54" s="24">
        <v>10</v>
      </c>
      <c r="L54" s="24">
        <v>0</v>
      </c>
      <c r="M54" s="25">
        <v>0</v>
      </c>
    </row>
    <row r="55" spans="1:13" x14ac:dyDescent="0.25">
      <c r="A55" s="31"/>
      <c r="B55" s="32"/>
      <c r="C55" s="32"/>
      <c r="D55" s="32"/>
      <c r="E55" s="32"/>
      <c r="F55" s="32"/>
      <c r="G55" s="32"/>
      <c r="H55" s="2"/>
      <c r="I55" s="24"/>
      <c r="J55" s="25"/>
      <c r="K55" s="25"/>
      <c r="L55" s="25"/>
      <c r="M55" s="25"/>
    </row>
    <row r="56" spans="1:13" x14ac:dyDescent="0.25">
      <c r="A56" s="26" t="s">
        <v>57</v>
      </c>
      <c r="B56" s="20">
        <v>19874</v>
      </c>
      <c r="C56" s="20">
        <v>4296</v>
      </c>
      <c r="D56" s="20">
        <v>1482</v>
      </c>
      <c r="E56" s="20">
        <v>10</v>
      </c>
      <c r="F56" s="20">
        <v>2899</v>
      </c>
      <c r="G56" s="20">
        <v>3696</v>
      </c>
      <c r="H56" s="20">
        <f t="shared" ref="H56" si="10">SUM(H57:H63)</f>
        <v>19067</v>
      </c>
      <c r="I56" s="20">
        <v>18965</v>
      </c>
      <c r="J56" s="21">
        <v>60</v>
      </c>
      <c r="K56" s="21">
        <v>42</v>
      </c>
      <c r="L56" s="21">
        <v>0</v>
      </c>
      <c r="M56" s="21">
        <v>0</v>
      </c>
    </row>
    <row r="57" spans="1:13" x14ac:dyDescent="0.25">
      <c r="A57" s="29" t="s">
        <v>58</v>
      </c>
      <c r="B57" s="28">
        <v>9199</v>
      </c>
      <c r="C57" s="24">
        <v>1890</v>
      </c>
      <c r="D57" s="24">
        <v>611</v>
      </c>
      <c r="E57" s="24">
        <v>5</v>
      </c>
      <c r="F57" s="24">
        <v>1108</v>
      </c>
      <c r="G57" s="24">
        <v>1919</v>
      </c>
      <c r="H57" s="24">
        <f t="shared" ref="H57:H63" si="11">B57+C57+D57+E57-F57-G57</f>
        <v>8678</v>
      </c>
      <c r="I57" s="24">
        <v>8653</v>
      </c>
      <c r="J57" s="24">
        <v>1</v>
      </c>
      <c r="K57" s="24">
        <v>24</v>
      </c>
      <c r="L57" s="24">
        <v>0</v>
      </c>
      <c r="M57" s="25">
        <v>0</v>
      </c>
    </row>
    <row r="58" spans="1:13" x14ac:dyDescent="0.25">
      <c r="A58" s="29" t="s">
        <v>59</v>
      </c>
      <c r="B58" s="28">
        <v>3384</v>
      </c>
      <c r="C58" s="24">
        <v>1012</v>
      </c>
      <c r="D58" s="24">
        <v>101</v>
      </c>
      <c r="E58" s="24">
        <v>0</v>
      </c>
      <c r="F58" s="24">
        <v>976</v>
      </c>
      <c r="G58" s="24">
        <v>752</v>
      </c>
      <c r="H58" s="24">
        <f t="shared" si="11"/>
        <v>2769</v>
      </c>
      <c r="I58" s="24">
        <v>2748</v>
      </c>
      <c r="J58" s="24">
        <v>20</v>
      </c>
      <c r="K58" s="24">
        <v>1</v>
      </c>
      <c r="L58" s="24">
        <v>0</v>
      </c>
      <c r="M58" s="25">
        <v>0</v>
      </c>
    </row>
    <row r="59" spans="1:13" x14ac:dyDescent="0.25">
      <c r="A59" s="27" t="s">
        <v>60</v>
      </c>
      <c r="B59" s="28">
        <v>2218</v>
      </c>
      <c r="C59" s="24">
        <v>387</v>
      </c>
      <c r="D59" s="24">
        <v>272</v>
      </c>
      <c r="E59" s="24">
        <v>1</v>
      </c>
      <c r="F59" s="24">
        <v>219</v>
      </c>
      <c r="G59" s="24">
        <v>356</v>
      </c>
      <c r="H59" s="24">
        <f t="shared" si="11"/>
        <v>2303</v>
      </c>
      <c r="I59" s="24">
        <v>2266</v>
      </c>
      <c r="J59" s="24">
        <v>24</v>
      </c>
      <c r="K59" s="24">
        <v>13</v>
      </c>
      <c r="L59" s="24">
        <v>0</v>
      </c>
      <c r="M59" s="25">
        <v>0</v>
      </c>
    </row>
    <row r="60" spans="1:13" x14ac:dyDescent="0.25">
      <c r="A60" s="27" t="s">
        <v>61</v>
      </c>
      <c r="B60" s="28">
        <v>388</v>
      </c>
      <c r="C60" s="24">
        <v>83</v>
      </c>
      <c r="D60" s="24">
        <v>15</v>
      </c>
      <c r="E60" s="24">
        <v>1</v>
      </c>
      <c r="F60" s="24">
        <v>33</v>
      </c>
      <c r="G60" s="24">
        <v>4</v>
      </c>
      <c r="H60" s="24">
        <f t="shared" si="11"/>
        <v>450</v>
      </c>
      <c r="I60" s="24">
        <v>448</v>
      </c>
      <c r="J60" s="24">
        <v>2</v>
      </c>
      <c r="K60" s="24">
        <v>0</v>
      </c>
      <c r="L60" s="24">
        <v>0</v>
      </c>
      <c r="M60" s="25">
        <v>0</v>
      </c>
    </row>
    <row r="61" spans="1:13" x14ac:dyDescent="0.25">
      <c r="A61" s="27" t="s">
        <v>62</v>
      </c>
      <c r="B61" s="28">
        <v>3065</v>
      </c>
      <c r="C61" s="24">
        <v>598</v>
      </c>
      <c r="D61" s="24">
        <v>278</v>
      </c>
      <c r="E61" s="24">
        <v>0</v>
      </c>
      <c r="F61" s="24">
        <v>307</v>
      </c>
      <c r="G61" s="24">
        <v>440</v>
      </c>
      <c r="H61" s="24">
        <f t="shared" si="11"/>
        <v>3194</v>
      </c>
      <c r="I61" s="24">
        <v>3189</v>
      </c>
      <c r="J61" s="24">
        <v>5</v>
      </c>
      <c r="K61" s="24">
        <v>0</v>
      </c>
      <c r="L61" s="24">
        <v>0</v>
      </c>
      <c r="M61" s="25">
        <v>0</v>
      </c>
    </row>
    <row r="62" spans="1:13" x14ac:dyDescent="0.25">
      <c r="A62" s="27" t="s">
        <v>63</v>
      </c>
      <c r="B62" s="28">
        <v>726</v>
      </c>
      <c r="C62" s="24">
        <v>142</v>
      </c>
      <c r="D62" s="24">
        <v>60</v>
      </c>
      <c r="E62" s="24">
        <v>0</v>
      </c>
      <c r="F62" s="24">
        <v>107</v>
      </c>
      <c r="G62" s="24">
        <v>19</v>
      </c>
      <c r="H62" s="24">
        <f t="shared" si="11"/>
        <v>802</v>
      </c>
      <c r="I62" s="24">
        <v>791</v>
      </c>
      <c r="J62" s="24">
        <v>7</v>
      </c>
      <c r="K62" s="24">
        <v>4</v>
      </c>
      <c r="L62" s="24">
        <v>0</v>
      </c>
      <c r="M62" s="25">
        <v>0</v>
      </c>
    </row>
    <row r="63" spans="1:13" x14ac:dyDescent="0.25">
      <c r="A63" s="27" t="s">
        <v>64</v>
      </c>
      <c r="B63" s="28">
        <v>894</v>
      </c>
      <c r="C63" s="24">
        <v>184</v>
      </c>
      <c r="D63" s="24">
        <v>145</v>
      </c>
      <c r="E63" s="24">
        <v>3</v>
      </c>
      <c r="F63" s="24">
        <v>149</v>
      </c>
      <c r="G63" s="24">
        <v>206</v>
      </c>
      <c r="H63" s="24">
        <f t="shared" si="11"/>
        <v>871</v>
      </c>
      <c r="I63" s="24">
        <v>870</v>
      </c>
      <c r="J63" s="24">
        <v>1</v>
      </c>
      <c r="K63" s="24">
        <v>0</v>
      </c>
      <c r="L63" s="24">
        <v>0</v>
      </c>
      <c r="M63" s="25">
        <v>0</v>
      </c>
    </row>
    <row r="64" spans="1:13" x14ac:dyDescent="0.25">
      <c r="A64" s="30"/>
      <c r="B64" s="23"/>
      <c r="C64" s="23"/>
      <c r="D64" s="23"/>
      <c r="E64" s="23"/>
      <c r="F64" s="23"/>
      <c r="G64" s="23"/>
      <c r="H64" s="2"/>
      <c r="I64" s="24"/>
      <c r="J64" s="25"/>
      <c r="K64" s="25"/>
      <c r="L64" s="25"/>
      <c r="M64" s="25"/>
    </row>
    <row r="65" spans="1:13" x14ac:dyDescent="0.25">
      <c r="A65" s="26" t="s">
        <v>65</v>
      </c>
      <c r="B65" s="20">
        <v>15364</v>
      </c>
      <c r="C65" s="20">
        <v>3858</v>
      </c>
      <c r="D65" s="20">
        <v>1888</v>
      </c>
      <c r="E65" s="20">
        <v>4</v>
      </c>
      <c r="F65" s="20">
        <v>2755</v>
      </c>
      <c r="G65" s="20">
        <v>2874</v>
      </c>
      <c r="H65" s="20">
        <f t="shared" ref="H65" si="12">SUM(H66:H71)</f>
        <v>15485</v>
      </c>
      <c r="I65" s="20">
        <v>15062</v>
      </c>
      <c r="J65" s="21">
        <v>334</v>
      </c>
      <c r="K65" s="21">
        <v>89</v>
      </c>
      <c r="L65" s="21">
        <v>0</v>
      </c>
      <c r="M65" s="21">
        <v>0</v>
      </c>
    </row>
    <row r="66" spans="1:13" x14ac:dyDescent="0.25">
      <c r="A66" s="29" t="s">
        <v>66</v>
      </c>
      <c r="B66" s="28">
        <v>7136</v>
      </c>
      <c r="C66" s="24">
        <v>1844</v>
      </c>
      <c r="D66" s="24">
        <v>401</v>
      </c>
      <c r="E66" s="24">
        <v>0</v>
      </c>
      <c r="F66" s="24">
        <v>913</v>
      </c>
      <c r="G66" s="24">
        <v>1793</v>
      </c>
      <c r="H66" s="24">
        <f t="shared" ref="H66:H71" si="13">B66+C66+D66+E66-F66-G66</f>
        <v>6675</v>
      </c>
      <c r="I66" s="24">
        <v>6535</v>
      </c>
      <c r="J66" s="24">
        <v>106</v>
      </c>
      <c r="K66" s="24">
        <v>34</v>
      </c>
      <c r="L66" s="24">
        <v>0</v>
      </c>
      <c r="M66" s="25">
        <v>0</v>
      </c>
    </row>
    <row r="67" spans="1:13" x14ac:dyDescent="0.25">
      <c r="A67" s="27" t="s">
        <v>67</v>
      </c>
      <c r="B67" s="28">
        <v>853</v>
      </c>
      <c r="C67" s="24">
        <v>340</v>
      </c>
      <c r="D67" s="24">
        <v>467</v>
      </c>
      <c r="E67" s="24">
        <v>2</v>
      </c>
      <c r="F67" s="24">
        <v>216</v>
      </c>
      <c r="G67" s="24">
        <v>197</v>
      </c>
      <c r="H67" s="24">
        <f t="shared" si="13"/>
        <v>1249</v>
      </c>
      <c r="I67" s="24">
        <v>1223</v>
      </c>
      <c r="J67" s="24">
        <v>13</v>
      </c>
      <c r="K67" s="24">
        <v>13</v>
      </c>
      <c r="L67" s="24">
        <v>0</v>
      </c>
      <c r="M67" s="25">
        <v>0</v>
      </c>
    </row>
    <row r="68" spans="1:13" x14ac:dyDescent="0.25">
      <c r="A68" s="27" t="s">
        <v>68</v>
      </c>
      <c r="B68" s="28">
        <v>862</v>
      </c>
      <c r="C68" s="24">
        <v>209</v>
      </c>
      <c r="D68" s="24">
        <v>72</v>
      </c>
      <c r="E68" s="24">
        <v>0</v>
      </c>
      <c r="F68" s="24">
        <v>102</v>
      </c>
      <c r="G68" s="24">
        <v>347</v>
      </c>
      <c r="H68" s="24">
        <f t="shared" si="13"/>
        <v>694</v>
      </c>
      <c r="I68" s="24">
        <v>688</v>
      </c>
      <c r="J68" s="24">
        <v>2</v>
      </c>
      <c r="K68" s="24">
        <v>4</v>
      </c>
      <c r="L68" s="24">
        <v>0</v>
      </c>
      <c r="M68" s="25">
        <v>0</v>
      </c>
    </row>
    <row r="69" spans="1:13" x14ac:dyDescent="0.25">
      <c r="A69" s="27" t="s">
        <v>69</v>
      </c>
      <c r="B69" s="28">
        <v>2594</v>
      </c>
      <c r="C69" s="24">
        <v>618</v>
      </c>
      <c r="D69" s="24">
        <v>246</v>
      </c>
      <c r="E69" s="24">
        <v>0</v>
      </c>
      <c r="F69" s="24">
        <v>404</v>
      </c>
      <c r="G69" s="24">
        <v>30</v>
      </c>
      <c r="H69" s="24">
        <f t="shared" si="13"/>
        <v>3024</v>
      </c>
      <c r="I69" s="24">
        <v>2940</v>
      </c>
      <c r="J69" s="24">
        <v>82</v>
      </c>
      <c r="K69" s="24">
        <v>2</v>
      </c>
      <c r="L69" s="24">
        <v>0</v>
      </c>
      <c r="M69" s="25">
        <v>0</v>
      </c>
    </row>
    <row r="70" spans="1:13" x14ac:dyDescent="0.25">
      <c r="A70" s="27" t="s">
        <v>70</v>
      </c>
      <c r="B70" s="28">
        <v>2588</v>
      </c>
      <c r="C70" s="24">
        <v>621</v>
      </c>
      <c r="D70" s="24">
        <v>510</v>
      </c>
      <c r="E70" s="24">
        <v>2</v>
      </c>
      <c r="F70" s="24">
        <v>656</v>
      </c>
      <c r="G70" s="24">
        <v>388</v>
      </c>
      <c r="H70" s="24">
        <f t="shared" si="13"/>
        <v>2677</v>
      </c>
      <c r="I70" s="24">
        <v>2534</v>
      </c>
      <c r="J70" s="24">
        <v>114</v>
      </c>
      <c r="K70" s="24">
        <v>29</v>
      </c>
      <c r="L70" s="24">
        <v>0</v>
      </c>
      <c r="M70" s="25">
        <v>0</v>
      </c>
    </row>
    <row r="71" spans="1:13" x14ac:dyDescent="0.25">
      <c r="A71" s="27" t="s">
        <v>71</v>
      </c>
      <c r="B71" s="28">
        <v>1331</v>
      </c>
      <c r="C71" s="24">
        <v>226</v>
      </c>
      <c r="D71" s="24">
        <v>192</v>
      </c>
      <c r="E71" s="24">
        <v>0</v>
      </c>
      <c r="F71" s="24">
        <v>464</v>
      </c>
      <c r="G71" s="24">
        <v>119</v>
      </c>
      <c r="H71" s="24">
        <f t="shared" si="13"/>
        <v>1166</v>
      </c>
      <c r="I71" s="24">
        <v>1142</v>
      </c>
      <c r="J71" s="24">
        <v>17</v>
      </c>
      <c r="K71" s="24">
        <v>7</v>
      </c>
      <c r="L71" s="24">
        <v>0</v>
      </c>
      <c r="M71" s="25">
        <v>0</v>
      </c>
    </row>
    <row r="72" spans="1:13" x14ac:dyDescent="0.25">
      <c r="A72" s="30"/>
      <c r="B72" s="23"/>
      <c r="C72" s="23"/>
      <c r="D72" s="23"/>
      <c r="E72" s="23"/>
      <c r="F72" s="23"/>
      <c r="G72" s="23"/>
      <c r="H72" s="2"/>
      <c r="I72" s="24"/>
      <c r="J72" s="25"/>
      <c r="K72" s="25"/>
      <c r="L72" s="25"/>
      <c r="M72" s="25"/>
    </row>
    <row r="73" spans="1:13" x14ac:dyDescent="0.25">
      <c r="A73" s="26" t="s">
        <v>72</v>
      </c>
      <c r="B73" s="20">
        <v>8079</v>
      </c>
      <c r="C73" s="20">
        <v>1617</v>
      </c>
      <c r="D73" s="20">
        <v>765</v>
      </c>
      <c r="E73" s="20">
        <v>0</v>
      </c>
      <c r="F73" s="20">
        <v>1007</v>
      </c>
      <c r="G73" s="20">
        <v>947</v>
      </c>
      <c r="H73" s="20">
        <f t="shared" ref="H73" si="14">SUM(H74:H79)</f>
        <v>8507</v>
      </c>
      <c r="I73" s="20">
        <v>8409</v>
      </c>
      <c r="J73" s="21">
        <v>68</v>
      </c>
      <c r="K73" s="21">
        <v>30</v>
      </c>
      <c r="L73" s="21">
        <v>0</v>
      </c>
      <c r="M73" s="21">
        <v>0</v>
      </c>
    </row>
    <row r="74" spans="1:13" x14ac:dyDescent="0.25">
      <c r="A74" s="27" t="s">
        <v>73</v>
      </c>
      <c r="B74" s="28">
        <v>3365</v>
      </c>
      <c r="C74" s="24">
        <v>719</v>
      </c>
      <c r="D74" s="24">
        <v>281</v>
      </c>
      <c r="E74" s="24">
        <v>0</v>
      </c>
      <c r="F74" s="24">
        <v>405</v>
      </c>
      <c r="G74" s="24">
        <v>649</v>
      </c>
      <c r="H74" s="24">
        <f t="shared" ref="H74:H79" si="15">B74+C74+D74+E74-F74-G74</f>
        <v>3311</v>
      </c>
      <c r="I74" s="24">
        <v>3265</v>
      </c>
      <c r="J74" s="24">
        <v>25</v>
      </c>
      <c r="K74" s="24">
        <v>21</v>
      </c>
      <c r="L74" s="24">
        <v>0</v>
      </c>
      <c r="M74" s="25">
        <v>0</v>
      </c>
    </row>
    <row r="75" spans="1:13" x14ac:dyDescent="0.25">
      <c r="A75" s="27" t="s">
        <v>74</v>
      </c>
      <c r="B75" s="28">
        <v>901</v>
      </c>
      <c r="C75" s="24">
        <v>182</v>
      </c>
      <c r="D75" s="24">
        <v>101</v>
      </c>
      <c r="E75" s="24">
        <v>0</v>
      </c>
      <c r="F75" s="24">
        <v>143</v>
      </c>
      <c r="G75" s="24">
        <v>83</v>
      </c>
      <c r="H75" s="24">
        <f t="shared" si="15"/>
        <v>958</v>
      </c>
      <c r="I75" s="24">
        <v>940</v>
      </c>
      <c r="J75" s="24">
        <v>14</v>
      </c>
      <c r="K75" s="24">
        <v>4</v>
      </c>
      <c r="L75" s="24">
        <v>0</v>
      </c>
      <c r="M75" s="25">
        <v>0</v>
      </c>
    </row>
    <row r="76" spans="1:13" x14ac:dyDescent="0.25">
      <c r="A76" s="27" t="s">
        <v>75</v>
      </c>
      <c r="B76" s="28">
        <v>653</v>
      </c>
      <c r="C76" s="24">
        <v>202</v>
      </c>
      <c r="D76" s="24">
        <v>127</v>
      </c>
      <c r="E76" s="24">
        <v>0</v>
      </c>
      <c r="F76" s="24">
        <v>108</v>
      </c>
      <c r="G76" s="24">
        <v>34</v>
      </c>
      <c r="H76" s="24">
        <f t="shared" si="15"/>
        <v>840</v>
      </c>
      <c r="I76" s="24">
        <v>836</v>
      </c>
      <c r="J76" s="24">
        <v>1</v>
      </c>
      <c r="K76" s="24">
        <v>3</v>
      </c>
      <c r="L76" s="24">
        <v>0</v>
      </c>
      <c r="M76" s="25">
        <v>0</v>
      </c>
    </row>
    <row r="77" spans="1:13" x14ac:dyDescent="0.25">
      <c r="A77" s="27" t="s">
        <v>76</v>
      </c>
      <c r="B77" s="28">
        <v>1541</v>
      </c>
      <c r="C77" s="24">
        <v>243</v>
      </c>
      <c r="D77" s="24">
        <v>166</v>
      </c>
      <c r="E77" s="24">
        <v>0</v>
      </c>
      <c r="F77" s="24">
        <v>198</v>
      </c>
      <c r="G77" s="24">
        <v>34</v>
      </c>
      <c r="H77" s="24">
        <f t="shared" si="15"/>
        <v>1718</v>
      </c>
      <c r="I77" s="24">
        <v>1696</v>
      </c>
      <c r="J77" s="24">
        <v>22</v>
      </c>
      <c r="K77" s="24">
        <v>0</v>
      </c>
      <c r="L77" s="24">
        <v>0</v>
      </c>
      <c r="M77" s="25">
        <v>0</v>
      </c>
    </row>
    <row r="78" spans="1:13" x14ac:dyDescent="0.25">
      <c r="A78" s="27" t="s">
        <v>77</v>
      </c>
      <c r="B78" s="28">
        <v>877</v>
      </c>
      <c r="C78" s="24">
        <v>144</v>
      </c>
      <c r="D78" s="24">
        <v>24</v>
      </c>
      <c r="E78" s="24">
        <v>0</v>
      </c>
      <c r="F78" s="24">
        <v>102</v>
      </c>
      <c r="G78" s="24">
        <v>0</v>
      </c>
      <c r="H78" s="24">
        <f t="shared" si="15"/>
        <v>943</v>
      </c>
      <c r="I78" s="24">
        <v>942</v>
      </c>
      <c r="J78" s="24">
        <v>1</v>
      </c>
      <c r="K78" s="24">
        <v>0</v>
      </c>
      <c r="L78" s="24">
        <v>0</v>
      </c>
      <c r="M78" s="25">
        <v>0</v>
      </c>
    </row>
    <row r="79" spans="1:13" x14ac:dyDescent="0.25">
      <c r="A79" s="27" t="s">
        <v>78</v>
      </c>
      <c r="B79" s="28">
        <v>742</v>
      </c>
      <c r="C79" s="24">
        <v>127</v>
      </c>
      <c r="D79" s="24">
        <v>66</v>
      </c>
      <c r="E79" s="24">
        <v>0</v>
      </c>
      <c r="F79" s="24">
        <v>51</v>
      </c>
      <c r="G79" s="24">
        <v>147</v>
      </c>
      <c r="H79" s="24">
        <f t="shared" si="15"/>
        <v>737</v>
      </c>
      <c r="I79" s="24">
        <v>730</v>
      </c>
      <c r="J79" s="24">
        <v>5</v>
      </c>
      <c r="K79" s="24">
        <v>2</v>
      </c>
      <c r="L79" s="24">
        <v>0</v>
      </c>
      <c r="M79" s="25">
        <v>0</v>
      </c>
    </row>
    <row r="80" spans="1:13" x14ac:dyDescent="0.25">
      <c r="A80" s="30"/>
      <c r="B80" s="24"/>
      <c r="C80" s="24"/>
      <c r="D80" s="24"/>
      <c r="E80" s="24"/>
      <c r="F80" s="24"/>
      <c r="G80" s="24"/>
      <c r="H80" s="2"/>
      <c r="I80" s="24"/>
      <c r="J80" s="25"/>
      <c r="K80" s="25"/>
      <c r="L80" s="25"/>
      <c r="M80" s="25"/>
    </row>
    <row r="81" spans="1:13" x14ac:dyDescent="0.25">
      <c r="A81" s="26" t="s">
        <v>79</v>
      </c>
      <c r="B81" s="20">
        <v>7130</v>
      </c>
      <c r="C81" s="20">
        <v>1483</v>
      </c>
      <c r="D81" s="20">
        <v>411</v>
      </c>
      <c r="E81" s="20">
        <v>0</v>
      </c>
      <c r="F81" s="20">
        <v>676</v>
      </c>
      <c r="G81" s="20">
        <v>340</v>
      </c>
      <c r="H81" s="20">
        <f t="shared" ref="H81" si="16">SUM(H82:H87)</f>
        <v>8008</v>
      </c>
      <c r="I81" s="20">
        <v>7635</v>
      </c>
      <c r="J81" s="21">
        <v>280</v>
      </c>
      <c r="K81" s="21">
        <v>91</v>
      </c>
      <c r="L81" s="21">
        <v>0</v>
      </c>
      <c r="M81" s="21">
        <v>2</v>
      </c>
    </row>
    <row r="82" spans="1:13" x14ac:dyDescent="0.25">
      <c r="A82" s="27" t="s">
        <v>80</v>
      </c>
      <c r="B82" s="28">
        <v>2563</v>
      </c>
      <c r="C82" s="24">
        <v>429</v>
      </c>
      <c r="D82" s="24">
        <v>2</v>
      </c>
      <c r="E82" s="24">
        <v>0</v>
      </c>
      <c r="F82" s="24">
        <v>190</v>
      </c>
      <c r="G82" s="24">
        <v>7</v>
      </c>
      <c r="H82" s="24">
        <f t="shared" ref="H82:H87" si="17">B82+C82+D82+E82-F82-G82</f>
        <v>2797</v>
      </c>
      <c r="I82" s="24">
        <v>2678</v>
      </c>
      <c r="J82" s="24">
        <v>54</v>
      </c>
      <c r="K82" s="24">
        <v>65</v>
      </c>
      <c r="L82" s="24">
        <v>0</v>
      </c>
      <c r="M82" s="25">
        <v>0</v>
      </c>
    </row>
    <row r="83" spans="1:13" x14ac:dyDescent="0.25">
      <c r="A83" s="27" t="s">
        <v>81</v>
      </c>
      <c r="B83" s="28">
        <v>250</v>
      </c>
      <c r="C83" s="24">
        <v>70</v>
      </c>
      <c r="D83" s="24">
        <v>84</v>
      </c>
      <c r="E83" s="24">
        <v>0</v>
      </c>
      <c r="F83" s="24">
        <v>57</v>
      </c>
      <c r="G83" s="24">
        <v>136</v>
      </c>
      <c r="H83" s="24">
        <f t="shared" si="17"/>
        <v>211</v>
      </c>
      <c r="I83" s="24">
        <v>205</v>
      </c>
      <c r="J83" s="24">
        <v>1</v>
      </c>
      <c r="K83" s="24">
        <v>5</v>
      </c>
      <c r="L83" s="24">
        <v>0</v>
      </c>
      <c r="M83" s="25">
        <v>0</v>
      </c>
    </row>
    <row r="84" spans="1:13" x14ac:dyDescent="0.25">
      <c r="A84" s="29" t="s">
        <v>82</v>
      </c>
      <c r="B84" s="28">
        <v>1890</v>
      </c>
      <c r="C84" s="24">
        <v>494</v>
      </c>
      <c r="D84" s="24">
        <v>12</v>
      </c>
      <c r="E84" s="24">
        <v>0</v>
      </c>
      <c r="F84" s="24">
        <v>147</v>
      </c>
      <c r="G84" s="24">
        <v>29</v>
      </c>
      <c r="H84" s="24">
        <f t="shared" si="17"/>
        <v>2220</v>
      </c>
      <c r="I84" s="24">
        <v>2024</v>
      </c>
      <c r="J84" s="24">
        <v>194</v>
      </c>
      <c r="K84" s="24">
        <v>0</v>
      </c>
      <c r="L84" s="24">
        <v>0</v>
      </c>
      <c r="M84" s="25">
        <v>2</v>
      </c>
    </row>
    <row r="85" spans="1:13" x14ac:dyDescent="0.25">
      <c r="A85" s="27" t="s">
        <v>83</v>
      </c>
      <c r="B85" s="28">
        <v>1650</v>
      </c>
      <c r="C85" s="24">
        <v>332</v>
      </c>
      <c r="D85" s="24">
        <v>167</v>
      </c>
      <c r="E85" s="24">
        <v>0</v>
      </c>
      <c r="F85" s="24">
        <v>179</v>
      </c>
      <c r="G85" s="24">
        <v>1</v>
      </c>
      <c r="H85" s="24">
        <f t="shared" si="17"/>
        <v>1969</v>
      </c>
      <c r="I85" s="24">
        <v>1932</v>
      </c>
      <c r="J85" s="24">
        <v>17</v>
      </c>
      <c r="K85" s="24">
        <v>20</v>
      </c>
      <c r="L85" s="24">
        <v>0</v>
      </c>
      <c r="M85" s="25">
        <v>0</v>
      </c>
    </row>
    <row r="86" spans="1:13" x14ac:dyDescent="0.25">
      <c r="A86" s="27" t="s">
        <v>84</v>
      </c>
      <c r="B86" s="28">
        <v>242</v>
      </c>
      <c r="C86" s="24">
        <v>44</v>
      </c>
      <c r="D86" s="24">
        <v>7</v>
      </c>
      <c r="E86" s="24">
        <v>0</v>
      </c>
      <c r="F86" s="24">
        <v>23</v>
      </c>
      <c r="G86" s="24">
        <v>1</v>
      </c>
      <c r="H86" s="24">
        <f t="shared" si="17"/>
        <v>269</v>
      </c>
      <c r="I86" s="24">
        <v>268</v>
      </c>
      <c r="J86" s="24">
        <v>1</v>
      </c>
      <c r="K86" s="24">
        <v>0</v>
      </c>
      <c r="L86" s="24">
        <v>0</v>
      </c>
      <c r="M86" s="25">
        <v>0</v>
      </c>
    </row>
    <row r="87" spans="1:13" x14ac:dyDescent="0.25">
      <c r="A87" s="27" t="s">
        <v>85</v>
      </c>
      <c r="B87" s="28">
        <v>535</v>
      </c>
      <c r="C87" s="24">
        <v>114</v>
      </c>
      <c r="D87" s="24">
        <v>139</v>
      </c>
      <c r="E87" s="24">
        <v>0</v>
      </c>
      <c r="F87" s="24">
        <v>80</v>
      </c>
      <c r="G87" s="24">
        <v>166</v>
      </c>
      <c r="H87" s="24">
        <f t="shared" si="17"/>
        <v>542</v>
      </c>
      <c r="I87" s="24">
        <v>528</v>
      </c>
      <c r="J87" s="24">
        <v>13</v>
      </c>
      <c r="K87" s="24">
        <v>1</v>
      </c>
      <c r="L87" s="24">
        <v>0</v>
      </c>
      <c r="M87" s="25">
        <v>0</v>
      </c>
    </row>
    <row r="88" spans="1:13" x14ac:dyDescent="0.25">
      <c r="A88" s="30"/>
      <c r="B88" s="24"/>
      <c r="C88" s="24"/>
      <c r="D88" s="24"/>
      <c r="E88" s="24"/>
      <c r="F88" s="24"/>
      <c r="G88" s="24"/>
      <c r="H88" s="2"/>
      <c r="I88" s="24"/>
      <c r="J88" s="25"/>
      <c r="K88" s="25"/>
      <c r="L88" s="25"/>
      <c r="M88" s="25"/>
    </row>
    <row r="89" spans="1:13" x14ac:dyDescent="0.25">
      <c r="A89" s="26" t="s">
        <v>86</v>
      </c>
      <c r="B89" s="20">
        <v>10394</v>
      </c>
      <c r="C89" s="20">
        <v>2317</v>
      </c>
      <c r="D89" s="20">
        <v>1735</v>
      </c>
      <c r="E89" s="20">
        <v>3</v>
      </c>
      <c r="F89" s="20">
        <v>1882</v>
      </c>
      <c r="G89" s="20">
        <v>1954</v>
      </c>
      <c r="H89" s="20">
        <f t="shared" ref="H89" si="18">SUM(H90:H97)</f>
        <v>10613</v>
      </c>
      <c r="I89" s="20">
        <v>10365</v>
      </c>
      <c r="J89" s="21">
        <v>162</v>
      </c>
      <c r="K89" s="21">
        <v>86</v>
      </c>
      <c r="L89" s="21">
        <v>0</v>
      </c>
      <c r="M89" s="21">
        <v>0</v>
      </c>
    </row>
    <row r="90" spans="1:13" x14ac:dyDescent="0.25">
      <c r="A90" s="29" t="s">
        <v>87</v>
      </c>
      <c r="B90" s="28">
        <v>4867</v>
      </c>
      <c r="C90" s="24">
        <v>961</v>
      </c>
      <c r="D90" s="24">
        <v>816</v>
      </c>
      <c r="E90" s="24">
        <v>1</v>
      </c>
      <c r="F90" s="24">
        <v>750</v>
      </c>
      <c r="G90" s="24">
        <v>1488</v>
      </c>
      <c r="H90" s="24">
        <f t="shared" ref="H90:H97" si="19">B90+C90+D90+E90-F90-G90</f>
        <v>4407</v>
      </c>
      <c r="I90" s="24">
        <v>4316</v>
      </c>
      <c r="J90" s="24">
        <v>44</v>
      </c>
      <c r="K90" s="24">
        <v>47</v>
      </c>
      <c r="L90" s="24">
        <v>0</v>
      </c>
      <c r="M90" s="25">
        <v>0</v>
      </c>
    </row>
    <row r="91" spans="1:13" x14ac:dyDescent="0.25">
      <c r="A91" s="27" t="s">
        <v>88</v>
      </c>
      <c r="B91" s="28">
        <v>1507</v>
      </c>
      <c r="C91" s="24">
        <v>269</v>
      </c>
      <c r="D91" s="24">
        <v>347</v>
      </c>
      <c r="E91" s="24">
        <v>0</v>
      </c>
      <c r="F91" s="24">
        <v>220</v>
      </c>
      <c r="G91" s="24">
        <v>361</v>
      </c>
      <c r="H91" s="24">
        <f t="shared" si="19"/>
        <v>1542</v>
      </c>
      <c r="I91" s="24">
        <v>1531</v>
      </c>
      <c r="J91" s="24">
        <v>4</v>
      </c>
      <c r="K91" s="24">
        <v>7</v>
      </c>
      <c r="L91" s="24">
        <v>0</v>
      </c>
      <c r="M91" s="25">
        <v>0</v>
      </c>
    </row>
    <row r="92" spans="1:13" x14ac:dyDescent="0.25">
      <c r="A92" s="27" t="s">
        <v>89</v>
      </c>
      <c r="B92" s="28">
        <v>904</v>
      </c>
      <c r="C92" s="24">
        <v>145</v>
      </c>
      <c r="D92" s="24">
        <v>106</v>
      </c>
      <c r="E92" s="24">
        <v>0</v>
      </c>
      <c r="F92" s="24">
        <v>255</v>
      </c>
      <c r="G92" s="24">
        <v>18</v>
      </c>
      <c r="H92" s="24">
        <f t="shared" si="19"/>
        <v>882</v>
      </c>
      <c r="I92" s="24">
        <v>873</v>
      </c>
      <c r="J92" s="24">
        <v>7</v>
      </c>
      <c r="K92" s="24">
        <v>2</v>
      </c>
      <c r="L92" s="24">
        <v>0</v>
      </c>
      <c r="M92" s="25">
        <v>0</v>
      </c>
    </row>
    <row r="93" spans="1:13" x14ac:dyDescent="0.25">
      <c r="A93" s="27" t="s">
        <v>90</v>
      </c>
      <c r="B93" s="28">
        <v>684</v>
      </c>
      <c r="C93" s="24">
        <v>212</v>
      </c>
      <c r="D93" s="24">
        <v>103</v>
      </c>
      <c r="E93" s="24">
        <v>0</v>
      </c>
      <c r="F93" s="24">
        <v>126</v>
      </c>
      <c r="G93" s="24">
        <v>17</v>
      </c>
      <c r="H93" s="24">
        <f t="shared" si="19"/>
        <v>856</v>
      </c>
      <c r="I93" s="24">
        <v>823</v>
      </c>
      <c r="J93" s="24">
        <v>27</v>
      </c>
      <c r="K93" s="24">
        <v>6</v>
      </c>
      <c r="L93" s="24">
        <v>0</v>
      </c>
      <c r="M93" s="25">
        <v>0</v>
      </c>
    </row>
    <row r="94" spans="1:13" x14ac:dyDescent="0.25">
      <c r="A94" s="27" t="s">
        <v>91</v>
      </c>
      <c r="B94" s="28">
        <v>439</v>
      </c>
      <c r="C94" s="24">
        <v>133</v>
      </c>
      <c r="D94" s="24">
        <v>41</v>
      </c>
      <c r="E94" s="24">
        <v>0</v>
      </c>
      <c r="F94" s="24">
        <v>57</v>
      </c>
      <c r="G94" s="24">
        <v>4</v>
      </c>
      <c r="H94" s="24">
        <f t="shared" si="19"/>
        <v>552</v>
      </c>
      <c r="I94" s="24">
        <v>532</v>
      </c>
      <c r="J94" s="24">
        <v>18</v>
      </c>
      <c r="K94" s="24">
        <v>2</v>
      </c>
      <c r="L94" s="24">
        <v>0</v>
      </c>
      <c r="M94" s="25">
        <v>0</v>
      </c>
    </row>
    <row r="95" spans="1:13" x14ac:dyDescent="0.25">
      <c r="A95" s="27" t="s">
        <v>92</v>
      </c>
      <c r="B95" s="28">
        <v>1081</v>
      </c>
      <c r="C95" s="24">
        <v>346</v>
      </c>
      <c r="D95" s="24">
        <v>197</v>
      </c>
      <c r="E95" s="24">
        <v>2</v>
      </c>
      <c r="F95" s="24">
        <v>253</v>
      </c>
      <c r="G95" s="24">
        <v>54</v>
      </c>
      <c r="H95" s="24">
        <f t="shared" si="19"/>
        <v>1319</v>
      </c>
      <c r="I95" s="24">
        <v>1254</v>
      </c>
      <c r="J95" s="24">
        <v>44</v>
      </c>
      <c r="K95" s="24">
        <v>21</v>
      </c>
      <c r="L95" s="24">
        <v>0</v>
      </c>
      <c r="M95" s="25">
        <v>0</v>
      </c>
    </row>
    <row r="96" spans="1:13" x14ac:dyDescent="0.25">
      <c r="A96" s="27" t="s">
        <v>93</v>
      </c>
      <c r="B96" s="28">
        <v>759</v>
      </c>
      <c r="C96" s="24">
        <v>210</v>
      </c>
      <c r="D96" s="24">
        <v>118</v>
      </c>
      <c r="E96" s="24">
        <v>0</v>
      </c>
      <c r="F96" s="24">
        <v>201</v>
      </c>
      <c r="G96" s="24">
        <v>11</v>
      </c>
      <c r="H96" s="24">
        <f t="shared" si="19"/>
        <v>875</v>
      </c>
      <c r="I96" s="24">
        <v>858</v>
      </c>
      <c r="J96" s="24">
        <v>16</v>
      </c>
      <c r="K96" s="24">
        <v>1</v>
      </c>
      <c r="L96" s="24">
        <v>0</v>
      </c>
      <c r="M96" s="25">
        <v>0</v>
      </c>
    </row>
    <row r="97" spans="1:13" x14ac:dyDescent="0.25">
      <c r="A97" s="27" t="s">
        <v>94</v>
      </c>
      <c r="B97" s="28">
        <v>153</v>
      </c>
      <c r="C97" s="24">
        <v>41</v>
      </c>
      <c r="D97" s="24">
        <v>7</v>
      </c>
      <c r="E97" s="24">
        <v>0</v>
      </c>
      <c r="F97" s="24">
        <v>20</v>
      </c>
      <c r="G97" s="24">
        <v>1</v>
      </c>
      <c r="H97" s="24">
        <f t="shared" si="19"/>
        <v>180</v>
      </c>
      <c r="I97" s="24">
        <v>178</v>
      </c>
      <c r="J97" s="24">
        <v>2</v>
      </c>
      <c r="K97" s="24">
        <v>0</v>
      </c>
      <c r="L97" s="24">
        <v>0</v>
      </c>
      <c r="M97" s="25">
        <v>0</v>
      </c>
    </row>
    <row r="98" spans="1:13" x14ac:dyDescent="0.25">
      <c r="A98" s="30"/>
      <c r="B98" s="24"/>
      <c r="C98" s="24"/>
      <c r="D98" s="24"/>
      <c r="E98" s="24"/>
      <c r="F98" s="24"/>
      <c r="G98" s="24"/>
      <c r="H98" s="2"/>
      <c r="I98" s="24"/>
      <c r="J98" s="25"/>
      <c r="K98" s="25"/>
      <c r="L98" s="25"/>
      <c r="M98" s="25"/>
    </row>
    <row r="99" spans="1:13" x14ac:dyDescent="0.25">
      <c r="A99" s="26" t="s">
        <v>95</v>
      </c>
      <c r="B99" s="20">
        <v>6145</v>
      </c>
      <c r="C99" s="20">
        <v>1371</v>
      </c>
      <c r="D99" s="20">
        <v>674</v>
      </c>
      <c r="E99" s="20">
        <v>1</v>
      </c>
      <c r="F99" s="20">
        <v>338</v>
      </c>
      <c r="G99" s="20">
        <v>767</v>
      </c>
      <c r="H99" s="20">
        <f t="shared" ref="H99" si="20">SUM(H100:H101)</f>
        <v>7086</v>
      </c>
      <c r="I99" s="20">
        <v>7049</v>
      </c>
      <c r="J99" s="21">
        <v>36</v>
      </c>
      <c r="K99" s="21">
        <v>1</v>
      </c>
      <c r="L99" s="21">
        <v>0</v>
      </c>
      <c r="M99" s="21">
        <v>0</v>
      </c>
    </row>
    <row r="100" spans="1:13" x14ac:dyDescent="0.25">
      <c r="A100" s="27" t="s">
        <v>96</v>
      </c>
      <c r="B100" s="28">
        <v>4712</v>
      </c>
      <c r="C100" s="24">
        <v>1024</v>
      </c>
      <c r="D100" s="24">
        <v>488</v>
      </c>
      <c r="E100" s="24">
        <v>1</v>
      </c>
      <c r="F100" s="24">
        <v>186</v>
      </c>
      <c r="G100" s="24">
        <v>732</v>
      </c>
      <c r="H100" s="24">
        <f>B100+C100+D100+E100-F100-G100</f>
        <v>5307</v>
      </c>
      <c r="I100" s="24">
        <v>5306</v>
      </c>
      <c r="J100" s="24">
        <v>1</v>
      </c>
      <c r="K100" s="24">
        <v>0</v>
      </c>
      <c r="L100" s="24">
        <v>0</v>
      </c>
      <c r="M100" s="25">
        <v>0</v>
      </c>
    </row>
    <row r="101" spans="1:13" x14ac:dyDescent="0.25">
      <c r="A101" s="27" t="s">
        <v>97</v>
      </c>
      <c r="B101" s="28">
        <v>1433</v>
      </c>
      <c r="C101" s="24">
        <v>347</v>
      </c>
      <c r="D101" s="24">
        <v>186</v>
      </c>
      <c r="E101" s="24">
        <v>0</v>
      </c>
      <c r="F101" s="24">
        <v>152</v>
      </c>
      <c r="G101" s="24">
        <v>35</v>
      </c>
      <c r="H101" s="24">
        <f>B101+C101+D101+E101-F101-G101</f>
        <v>1779</v>
      </c>
      <c r="I101" s="24">
        <v>1743</v>
      </c>
      <c r="J101" s="24">
        <v>35</v>
      </c>
      <c r="K101" s="24">
        <v>1</v>
      </c>
      <c r="L101" s="24">
        <v>0</v>
      </c>
      <c r="M101" s="25">
        <v>0</v>
      </c>
    </row>
    <row r="102" spans="1:13" x14ac:dyDescent="0.25">
      <c r="A102" s="30"/>
      <c r="B102" s="24"/>
      <c r="C102" s="24"/>
      <c r="D102" s="24"/>
      <c r="E102" s="24"/>
      <c r="F102" s="24"/>
      <c r="G102" s="24"/>
      <c r="H102" s="2"/>
      <c r="I102" s="24"/>
      <c r="J102" s="25"/>
      <c r="K102" s="25"/>
      <c r="L102" s="25"/>
      <c r="M102" s="25"/>
    </row>
    <row r="103" spans="1:13" x14ac:dyDescent="0.25">
      <c r="A103" s="26" t="s">
        <v>98</v>
      </c>
      <c r="B103" s="20">
        <v>5496</v>
      </c>
      <c r="C103" s="20">
        <v>1505</v>
      </c>
      <c r="D103" s="20">
        <v>1723</v>
      </c>
      <c r="E103" s="20">
        <v>0</v>
      </c>
      <c r="F103" s="20">
        <v>1549</v>
      </c>
      <c r="G103" s="20">
        <v>1520</v>
      </c>
      <c r="H103" s="20">
        <f t="shared" ref="H103" si="21">SUM(H104:H108)</f>
        <v>5655</v>
      </c>
      <c r="I103" s="20">
        <v>5550</v>
      </c>
      <c r="J103" s="21">
        <v>86</v>
      </c>
      <c r="K103" s="21">
        <v>17</v>
      </c>
      <c r="L103" s="21">
        <v>0</v>
      </c>
      <c r="M103" s="21">
        <v>2</v>
      </c>
    </row>
    <row r="104" spans="1:13" x14ac:dyDescent="0.25">
      <c r="A104" s="27" t="s">
        <v>99</v>
      </c>
      <c r="B104" s="28">
        <v>1037</v>
      </c>
      <c r="C104" s="24">
        <v>221</v>
      </c>
      <c r="D104" s="24">
        <v>290</v>
      </c>
      <c r="E104" s="24">
        <v>0</v>
      </c>
      <c r="F104" s="24">
        <v>144</v>
      </c>
      <c r="G104" s="24">
        <v>277</v>
      </c>
      <c r="H104" s="24">
        <f>B104+C104+D104+E104-F104-G104</f>
        <v>1127</v>
      </c>
      <c r="I104" s="24">
        <v>1057</v>
      </c>
      <c r="J104" s="24">
        <v>69</v>
      </c>
      <c r="K104" s="24">
        <v>0</v>
      </c>
      <c r="L104" s="24">
        <v>0</v>
      </c>
      <c r="M104" s="25">
        <v>1</v>
      </c>
    </row>
    <row r="105" spans="1:13" x14ac:dyDescent="0.25">
      <c r="A105" s="27" t="s">
        <v>100</v>
      </c>
      <c r="B105" s="28">
        <v>1002</v>
      </c>
      <c r="C105" s="24">
        <v>285</v>
      </c>
      <c r="D105" s="24">
        <v>284</v>
      </c>
      <c r="E105" s="24">
        <v>0</v>
      </c>
      <c r="F105" s="24">
        <v>301</v>
      </c>
      <c r="G105" s="24">
        <v>224</v>
      </c>
      <c r="H105" s="24">
        <f>B105+C105+D105+E105-F105-G105</f>
        <v>1046</v>
      </c>
      <c r="I105" s="24">
        <v>1027</v>
      </c>
      <c r="J105" s="24">
        <v>12</v>
      </c>
      <c r="K105" s="24">
        <v>7</v>
      </c>
      <c r="L105" s="24">
        <v>0</v>
      </c>
      <c r="M105" s="25">
        <v>0</v>
      </c>
    </row>
    <row r="106" spans="1:13" x14ac:dyDescent="0.25">
      <c r="A106" s="27" t="s">
        <v>101</v>
      </c>
      <c r="B106" s="28">
        <v>1982</v>
      </c>
      <c r="C106" s="24">
        <v>498</v>
      </c>
      <c r="D106" s="24">
        <v>778</v>
      </c>
      <c r="E106" s="24">
        <v>0</v>
      </c>
      <c r="F106" s="24">
        <v>663</v>
      </c>
      <c r="G106" s="24">
        <v>606</v>
      </c>
      <c r="H106" s="24">
        <f>B106+C106+D106+E106-F106-G106</f>
        <v>1989</v>
      </c>
      <c r="I106" s="24">
        <v>1979</v>
      </c>
      <c r="J106" s="24">
        <v>4</v>
      </c>
      <c r="K106" s="24">
        <v>6</v>
      </c>
      <c r="L106" s="24">
        <v>0</v>
      </c>
      <c r="M106" s="25">
        <v>0</v>
      </c>
    </row>
    <row r="107" spans="1:13" x14ac:dyDescent="0.25">
      <c r="A107" s="27" t="s">
        <v>102</v>
      </c>
      <c r="B107" s="28">
        <v>979</v>
      </c>
      <c r="C107" s="24">
        <v>358</v>
      </c>
      <c r="D107" s="24">
        <v>359</v>
      </c>
      <c r="E107" s="24">
        <v>0</v>
      </c>
      <c r="F107" s="24">
        <v>345</v>
      </c>
      <c r="G107" s="24">
        <v>412</v>
      </c>
      <c r="H107" s="24">
        <f>B107+C107+D107+E107-F107-G107</f>
        <v>939</v>
      </c>
      <c r="I107" s="24">
        <v>939</v>
      </c>
      <c r="J107" s="24">
        <v>0</v>
      </c>
      <c r="K107" s="24">
        <v>0</v>
      </c>
      <c r="L107" s="24">
        <v>0</v>
      </c>
      <c r="M107" s="25">
        <v>0</v>
      </c>
    </row>
    <row r="108" spans="1:13" x14ac:dyDescent="0.25">
      <c r="A108" s="27" t="s">
        <v>103</v>
      </c>
      <c r="B108" s="28">
        <v>496</v>
      </c>
      <c r="C108" s="24">
        <v>143</v>
      </c>
      <c r="D108" s="24">
        <v>12</v>
      </c>
      <c r="E108" s="24">
        <v>0</v>
      </c>
      <c r="F108" s="24">
        <v>96</v>
      </c>
      <c r="G108" s="24">
        <v>1</v>
      </c>
      <c r="H108" s="24">
        <f>B108+C108+D108+E108-F108-G108</f>
        <v>554</v>
      </c>
      <c r="I108" s="24">
        <v>548</v>
      </c>
      <c r="J108" s="24">
        <v>1</v>
      </c>
      <c r="K108" s="24">
        <v>4</v>
      </c>
      <c r="L108" s="24">
        <v>0</v>
      </c>
      <c r="M108" s="25">
        <v>1</v>
      </c>
    </row>
    <row r="109" spans="1:13" x14ac:dyDescent="0.25">
      <c r="A109" s="30"/>
      <c r="B109" s="23"/>
      <c r="C109" s="23"/>
      <c r="D109" s="23"/>
      <c r="E109" s="23"/>
      <c r="F109" s="23"/>
      <c r="G109" s="23"/>
      <c r="H109" s="2"/>
      <c r="I109" s="24"/>
      <c r="J109" s="25"/>
      <c r="K109" s="25"/>
      <c r="L109" s="25"/>
      <c r="M109" s="25"/>
    </row>
    <row r="110" spans="1:13" x14ac:dyDescent="0.25">
      <c r="A110" s="26" t="s">
        <v>104</v>
      </c>
      <c r="B110" s="20">
        <v>8095</v>
      </c>
      <c r="C110" s="20">
        <v>1669</v>
      </c>
      <c r="D110" s="20">
        <v>1048</v>
      </c>
      <c r="E110" s="20">
        <v>3</v>
      </c>
      <c r="F110" s="20">
        <v>1319</v>
      </c>
      <c r="G110" s="20">
        <v>995</v>
      </c>
      <c r="H110" s="20">
        <f t="shared" ref="H110" si="22">SUM(H111:H113)</f>
        <v>8501</v>
      </c>
      <c r="I110" s="20">
        <v>8327</v>
      </c>
      <c r="J110" s="21">
        <v>171</v>
      </c>
      <c r="K110" s="21">
        <v>1</v>
      </c>
      <c r="L110" s="21">
        <v>0</v>
      </c>
      <c r="M110" s="21">
        <v>2</v>
      </c>
    </row>
    <row r="111" spans="1:13" x14ac:dyDescent="0.25">
      <c r="A111" s="27" t="s">
        <v>105</v>
      </c>
      <c r="B111" s="28">
        <v>4974</v>
      </c>
      <c r="C111" s="24">
        <v>986</v>
      </c>
      <c r="D111" s="24">
        <v>649</v>
      </c>
      <c r="E111" s="24">
        <v>3</v>
      </c>
      <c r="F111" s="24">
        <v>642</v>
      </c>
      <c r="G111" s="24">
        <v>684</v>
      </c>
      <c r="H111" s="24">
        <f>B111+C111+D111+E111-F111-G111</f>
        <v>5286</v>
      </c>
      <c r="I111" s="24">
        <v>5150</v>
      </c>
      <c r="J111" s="24">
        <v>135</v>
      </c>
      <c r="K111" s="24">
        <v>1</v>
      </c>
      <c r="L111" s="24">
        <v>0</v>
      </c>
      <c r="M111" s="25">
        <v>0</v>
      </c>
    </row>
    <row r="112" spans="1:13" x14ac:dyDescent="0.25">
      <c r="A112" s="27" t="s">
        <v>106</v>
      </c>
      <c r="B112" s="28">
        <v>1058</v>
      </c>
      <c r="C112" s="24">
        <v>318</v>
      </c>
      <c r="D112" s="24">
        <v>189</v>
      </c>
      <c r="E112" s="24">
        <v>0</v>
      </c>
      <c r="F112" s="24">
        <v>125</v>
      </c>
      <c r="G112" s="24">
        <v>287</v>
      </c>
      <c r="H112" s="24">
        <f>B112+C112+D112+E112-F112-G112</f>
        <v>1153</v>
      </c>
      <c r="I112" s="24">
        <v>1139</v>
      </c>
      <c r="J112" s="24">
        <v>12</v>
      </c>
      <c r="K112" s="24">
        <v>0</v>
      </c>
      <c r="L112" s="24">
        <v>0</v>
      </c>
      <c r="M112" s="25">
        <v>2</v>
      </c>
    </row>
    <row r="113" spans="1:13" x14ac:dyDescent="0.25">
      <c r="A113" s="27" t="s">
        <v>107</v>
      </c>
      <c r="B113" s="28">
        <v>2063</v>
      </c>
      <c r="C113" s="24">
        <v>365</v>
      </c>
      <c r="D113" s="24">
        <v>210</v>
      </c>
      <c r="E113" s="24">
        <v>0</v>
      </c>
      <c r="F113" s="24">
        <v>552</v>
      </c>
      <c r="G113" s="24">
        <v>24</v>
      </c>
      <c r="H113" s="24">
        <f>B113+C113+D113+E113-F113-G113</f>
        <v>2062</v>
      </c>
      <c r="I113" s="24">
        <v>2038</v>
      </c>
      <c r="J113" s="24">
        <v>24</v>
      </c>
      <c r="K113" s="24">
        <v>0</v>
      </c>
      <c r="L113" s="24">
        <v>0</v>
      </c>
      <c r="M113" s="25">
        <v>0</v>
      </c>
    </row>
    <row r="114" spans="1:13" x14ac:dyDescent="0.25">
      <c r="A114" s="30"/>
      <c r="B114" s="24"/>
      <c r="C114" s="24"/>
      <c r="D114" s="24"/>
      <c r="E114" s="24"/>
      <c r="F114" s="24"/>
      <c r="G114" s="24"/>
      <c r="H114" s="2"/>
      <c r="I114" s="24"/>
      <c r="J114" s="25"/>
      <c r="K114" s="25"/>
      <c r="L114" s="25"/>
      <c r="M114" s="25"/>
    </row>
    <row r="115" spans="1:13" x14ac:dyDescent="0.25">
      <c r="A115" s="26" t="s">
        <v>108</v>
      </c>
      <c r="B115" s="20">
        <v>12094</v>
      </c>
      <c r="C115" s="20">
        <v>2933</v>
      </c>
      <c r="D115" s="20">
        <v>2462</v>
      </c>
      <c r="E115" s="20">
        <v>5</v>
      </c>
      <c r="F115" s="20">
        <v>2523</v>
      </c>
      <c r="G115" s="20">
        <v>204</v>
      </c>
      <c r="H115" s="20">
        <f t="shared" ref="H115" si="23">SUM(H116:H118)</f>
        <v>14767</v>
      </c>
      <c r="I115" s="20">
        <v>13830</v>
      </c>
      <c r="J115" s="21">
        <v>901</v>
      </c>
      <c r="K115" s="21">
        <v>26</v>
      </c>
      <c r="L115" s="21">
        <v>0</v>
      </c>
      <c r="M115" s="21">
        <v>10</v>
      </c>
    </row>
    <row r="116" spans="1:13" x14ac:dyDescent="0.25">
      <c r="A116" s="29" t="s">
        <v>109</v>
      </c>
      <c r="B116" s="28">
        <v>7215</v>
      </c>
      <c r="C116" s="24">
        <v>1467</v>
      </c>
      <c r="D116" s="24">
        <v>1281</v>
      </c>
      <c r="E116" s="24">
        <v>3</v>
      </c>
      <c r="F116" s="24">
        <v>1398</v>
      </c>
      <c r="G116" s="24">
        <v>58</v>
      </c>
      <c r="H116" s="24">
        <f>B116+C116+D116+E116-F116-G116</f>
        <v>8510</v>
      </c>
      <c r="I116" s="24">
        <v>7712</v>
      </c>
      <c r="J116" s="24">
        <v>797</v>
      </c>
      <c r="K116" s="24">
        <v>1</v>
      </c>
      <c r="L116" s="24">
        <v>0</v>
      </c>
      <c r="M116" s="25">
        <v>0</v>
      </c>
    </row>
    <row r="117" spans="1:13" x14ac:dyDescent="0.25">
      <c r="A117" s="27" t="s">
        <v>110</v>
      </c>
      <c r="B117" s="28">
        <v>1583</v>
      </c>
      <c r="C117" s="24">
        <v>766</v>
      </c>
      <c r="D117" s="24">
        <v>773</v>
      </c>
      <c r="E117" s="24">
        <v>2</v>
      </c>
      <c r="F117" s="24">
        <v>705</v>
      </c>
      <c r="G117" s="24">
        <v>128</v>
      </c>
      <c r="H117" s="24">
        <f>B117+C117+D117+E117-F117-G117</f>
        <v>2291</v>
      </c>
      <c r="I117" s="24">
        <v>2256</v>
      </c>
      <c r="J117" s="24">
        <v>22</v>
      </c>
      <c r="K117" s="24">
        <v>3</v>
      </c>
      <c r="L117" s="24">
        <v>0</v>
      </c>
      <c r="M117" s="25">
        <v>10</v>
      </c>
    </row>
    <row r="118" spans="1:13" x14ac:dyDescent="0.25">
      <c r="A118" s="29" t="s">
        <v>111</v>
      </c>
      <c r="B118" s="28">
        <v>3296</v>
      </c>
      <c r="C118" s="24">
        <v>700</v>
      </c>
      <c r="D118" s="24">
        <v>408</v>
      </c>
      <c r="E118" s="24">
        <v>0</v>
      </c>
      <c r="F118" s="24">
        <v>420</v>
      </c>
      <c r="G118" s="24">
        <v>18</v>
      </c>
      <c r="H118" s="24">
        <f>B118+C118+D118+E118-F118-G118</f>
        <v>3966</v>
      </c>
      <c r="I118" s="24">
        <v>3862</v>
      </c>
      <c r="J118" s="24">
        <v>82</v>
      </c>
      <c r="K118" s="24">
        <v>22</v>
      </c>
      <c r="L118" s="24">
        <v>0</v>
      </c>
      <c r="M118" s="25">
        <v>0</v>
      </c>
    </row>
    <row r="119" spans="1:13" x14ac:dyDescent="0.25">
      <c r="A119" s="33"/>
      <c r="B119" s="34"/>
      <c r="C119" s="34"/>
      <c r="D119" s="34"/>
      <c r="E119" s="34"/>
      <c r="F119" s="34"/>
      <c r="G119" s="34"/>
      <c r="H119" s="34"/>
      <c r="I119" s="35"/>
      <c r="J119" s="36"/>
      <c r="K119" s="36"/>
      <c r="L119" s="36"/>
      <c r="M119" s="36"/>
    </row>
    <row r="120" spans="1:13" x14ac:dyDescent="0.25">
      <c r="A120" s="37" t="s">
        <v>112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</sheetData>
  <mergeCells count="17">
    <mergeCell ref="J8:J9"/>
    <mergeCell ref="K8:K9"/>
    <mergeCell ref="L8:L9"/>
    <mergeCell ref="M8:M9"/>
    <mergeCell ref="A3:M3"/>
    <mergeCell ref="A4:M4"/>
    <mergeCell ref="A5:M5"/>
    <mergeCell ref="A7:A9"/>
    <mergeCell ref="B7:B9"/>
    <mergeCell ref="C7:C9"/>
    <mergeCell ref="D7:D9"/>
    <mergeCell ref="E7:E9"/>
    <mergeCell ref="F7:F9"/>
    <mergeCell ref="G7:G9"/>
    <mergeCell ref="H7:H9"/>
    <mergeCell ref="I7:M7"/>
    <mergeCell ref="I8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2"/>
  <sheetViews>
    <sheetView workbookViewId="0">
      <selection activeCell="A6" sqref="A6:I6"/>
    </sheetView>
  </sheetViews>
  <sheetFormatPr baseColWidth="10" defaultColWidth="0" defaultRowHeight="15.75" zeroHeight="1" x14ac:dyDescent="0.25"/>
  <cols>
    <col min="1" max="1" width="75.5703125" style="6" bestFit="1" customWidth="1"/>
    <col min="2" max="2" width="10.85546875" style="6" customWidth="1"/>
    <col min="3" max="3" width="14" style="6" customWidth="1"/>
    <col min="4" max="4" width="16.85546875" style="6" customWidth="1"/>
    <col min="5" max="5" width="14.140625" style="6" customWidth="1"/>
    <col min="6" max="6" width="14.42578125" style="6" customWidth="1"/>
    <col min="7" max="7" width="14.140625" style="6" customWidth="1"/>
    <col min="8" max="8" width="15" style="6" customWidth="1"/>
    <col min="9" max="9" width="11.140625" style="6" bestFit="1" customWidth="1"/>
    <col min="10" max="16384" width="11.42578125" style="6" hidden="1"/>
  </cols>
  <sheetData>
    <row r="1" spans="1:9" x14ac:dyDescent="0.25">
      <c r="A1" s="12" t="s">
        <v>113</v>
      </c>
      <c r="B1" s="12"/>
      <c r="C1" s="2"/>
      <c r="D1" s="2"/>
      <c r="E1" s="2"/>
      <c r="F1" s="2"/>
      <c r="G1" s="2"/>
      <c r="H1" s="2"/>
      <c r="I1" s="2"/>
    </row>
    <row r="2" spans="1:9" x14ac:dyDescent="0.25">
      <c r="A2" s="8"/>
      <c r="B2" s="8"/>
      <c r="C2" s="2"/>
      <c r="D2" s="2"/>
      <c r="E2" s="2"/>
      <c r="F2" s="2"/>
      <c r="G2" s="2"/>
      <c r="H2" s="2"/>
      <c r="I2" s="2"/>
    </row>
    <row r="3" spans="1:9" x14ac:dyDescent="0.25">
      <c r="A3" s="127" t="s">
        <v>114</v>
      </c>
      <c r="B3" s="127"/>
      <c r="C3" s="127"/>
      <c r="D3" s="127"/>
      <c r="E3" s="127"/>
      <c r="F3" s="127"/>
      <c r="G3" s="127"/>
      <c r="H3" s="127"/>
      <c r="I3" s="127"/>
    </row>
    <row r="4" spans="1:9" x14ac:dyDescent="0.25">
      <c r="A4" s="127" t="s">
        <v>3</v>
      </c>
      <c r="B4" s="127"/>
      <c r="C4" s="127"/>
      <c r="D4" s="127"/>
      <c r="E4" s="127"/>
      <c r="F4" s="127"/>
      <c r="G4" s="127"/>
      <c r="H4" s="127"/>
      <c r="I4" s="127"/>
    </row>
    <row r="5" spans="1:9" x14ac:dyDescent="0.25">
      <c r="A5" s="127" t="s">
        <v>115</v>
      </c>
      <c r="B5" s="127"/>
      <c r="C5" s="127"/>
      <c r="D5" s="127"/>
      <c r="E5" s="127"/>
      <c r="F5" s="127"/>
      <c r="G5" s="127"/>
      <c r="H5" s="127"/>
      <c r="I5" s="127"/>
    </row>
    <row r="6" spans="1:9" x14ac:dyDescent="0.25">
      <c r="A6" s="127" t="s">
        <v>0</v>
      </c>
      <c r="B6" s="127"/>
      <c r="C6" s="127"/>
      <c r="D6" s="127"/>
      <c r="E6" s="127"/>
      <c r="F6" s="127"/>
      <c r="G6" s="127"/>
      <c r="H6" s="127"/>
      <c r="I6" s="127"/>
    </row>
    <row r="7" spans="1:9" x14ac:dyDescent="0.25">
      <c r="A7" s="8"/>
      <c r="B7" s="8"/>
      <c r="C7" s="2"/>
      <c r="D7" s="2"/>
      <c r="E7" s="2"/>
      <c r="F7" s="2"/>
      <c r="G7" s="2"/>
      <c r="H7" s="2"/>
      <c r="I7" s="2"/>
    </row>
    <row r="8" spans="1:9" ht="15.75" customHeight="1" x14ac:dyDescent="0.25">
      <c r="A8" s="114" t="s">
        <v>4</v>
      </c>
      <c r="B8" s="128" t="s">
        <v>19</v>
      </c>
      <c r="C8" s="120" t="s">
        <v>116</v>
      </c>
      <c r="D8" s="121"/>
      <c r="E8" s="121"/>
      <c r="F8" s="121"/>
      <c r="G8" s="121"/>
      <c r="H8" s="121"/>
      <c r="I8" s="121"/>
    </row>
    <row r="9" spans="1:9" ht="15.75" customHeight="1" x14ac:dyDescent="0.25">
      <c r="A9" s="115"/>
      <c r="B9" s="129"/>
      <c r="C9" s="131" t="s">
        <v>117</v>
      </c>
      <c r="D9" s="131" t="s">
        <v>118</v>
      </c>
      <c r="E9" s="131" t="s">
        <v>119</v>
      </c>
      <c r="F9" s="118" t="s">
        <v>120</v>
      </c>
      <c r="G9" s="118" t="s">
        <v>121</v>
      </c>
      <c r="H9" s="123" t="s">
        <v>122</v>
      </c>
      <c r="I9" s="125" t="s">
        <v>123</v>
      </c>
    </row>
    <row r="10" spans="1:9" x14ac:dyDescent="0.25">
      <c r="A10" s="116"/>
      <c r="B10" s="130"/>
      <c r="C10" s="110"/>
      <c r="D10" s="110"/>
      <c r="E10" s="110"/>
      <c r="F10" s="122"/>
      <c r="G10" s="122"/>
      <c r="H10" s="124"/>
      <c r="I10" s="126"/>
    </row>
    <row r="11" spans="1:9" x14ac:dyDescent="0.25">
      <c r="A11" s="16"/>
      <c r="B11" s="40"/>
      <c r="C11" s="41"/>
      <c r="D11" s="41"/>
      <c r="E11" s="41"/>
      <c r="F11" s="41"/>
      <c r="G11" s="41"/>
      <c r="H11" s="42"/>
      <c r="I11" s="42"/>
    </row>
    <row r="12" spans="1:9" x14ac:dyDescent="0.25">
      <c r="A12" s="43" t="s">
        <v>19</v>
      </c>
      <c r="B12" s="20">
        <f>+B14+B22+B25+B34+B41+B48+B57+B66+B74+B82+B90+B100+B104+B111+B116</f>
        <v>178187</v>
      </c>
      <c r="C12" s="19">
        <f t="shared" ref="C12:I12" si="0">+C14+C22+C25+C34+C41+C48+C57+C66+C74+C82+C90+C100+C104+C111+C116</f>
        <v>15868</v>
      </c>
      <c r="D12" s="19">
        <f t="shared" si="0"/>
        <v>2444</v>
      </c>
      <c r="E12" s="19">
        <f t="shared" si="0"/>
        <v>4977</v>
      </c>
      <c r="F12" s="19">
        <f t="shared" si="0"/>
        <v>104532</v>
      </c>
      <c r="G12" s="19">
        <f t="shared" si="0"/>
        <v>50082</v>
      </c>
      <c r="H12" s="19">
        <f t="shared" si="0"/>
        <v>5</v>
      </c>
      <c r="I12" s="43">
        <f t="shared" si="0"/>
        <v>279</v>
      </c>
    </row>
    <row r="13" spans="1:9" x14ac:dyDescent="0.25">
      <c r="A13" s="44"/>
      <c r="B13" s="23"/>
      <c r="C13" s="24"/>
      <c r="D13" s="24"/>
      <c r="E13" s="24"/>
      <c r="F13" s="24"/>
      <c r="G13" s="24"/>
      <c r="H13" s="24"/>
      <c r="I13" s="14"/>
    </row>
    <row r="14" spans="1:9" x14ac:dyDescent="0.25">
      <c r="A14" s="26" t="s">
        <v>20</v>
      </c>
      <c r="B14" s="20">
        <f>SUM(B15:B20)</f>
        <v>10328</v>
      </c>
      <c r="C14" s="19">
        <f t="shared" ref="C14:I14" si="1">SUM(C15:C20)</f>
        <v>1022</v>
      </c>
      <c r="D14" s="19">
        <f t="shared" si="1"/>
        <v>164</v>
      </c>
      <c r="E14" s="19">
        <f t="shared" si="1"/>
        <v>238</v>
      </c>
      <c r="F14" s="19">
        <f t="shared" si="1"/>
        <v>6927</v>
      </c>
      <c r="G14" s="19">
        <f t="shared" si="1"/>
        <v>1963</v>
      </c>
      <c r="H14" s="20">
        <f t="shared" si="1"/>
        <v>5</v>
      </c>
      <c r="I14" s="43">
        <f t="shared" si="1"/>
        <v>9</v>
      </c>
    </row>
    <row r="15" spans="1:9" x14ac:dyDescent="0.25">
      <c r="A15" s="27" t="s">
        <v>124</v>
      </c>
      <c r="B15" s="23">
        <f t="shared" ref="B15:B20" si="2">SUM(C15:I15)</f>
        <v>3989</v>
      </c>
      <c r="C15" s="24">
        <v>194</v>
      </c>
      <c r="D15" s="24">
        <v>61</v>
      </c>
      <c r="E15" s="24">
        <v>70</v>
      </c>
      <c r="F15" s="24">
        <v>2577</v>
      </c>
      <c r="G15" s="24">
        <v>1087</v>
      </c>
      <c r="H15" s="24">
        <v>0</v>
      </c>
      <c r="I15" s="14">
        <v>0</v>
      </c>
    </row>
    <row r="16" spans="1:9" ht="18.75" x14ac:dyDescent="0.25">
      <c r="A16" s="29" t="s">
        <v>173</v>
      </c>
      <c r="B16" s="23">
        <f t="shared" si="2"/>
        <v>2079</v>
      </c>
      <c r="C16" s="24">
        <v>403</v>
      </c>
      <c r="D16" s="24">
        <v>33</v>
      </c>
      <c r="E16" s="24">
        <v>87</v>
      </c>
      <c r="F16" s="24">
        <v>1352</v>
      </c>
      <c r="G16" s="24">
        <v>195</v>
      </c>
      <c r="H16" s="24">
        <v>0</v>
      </c>
      <c r="I16" s="14">
        <v>9</v>
      </c>
    </row>
    <row r="17" spans="1:9" x14ac:dyDescent="0.25">
      <c r="A17" s="27" t="s">
        <v>23</v>
      </c>
      <c r="B17" s="23">
        <f t="shared" si="2"/>
        <v>1326</v>
      </c>
      <c r="C17" s="24">
        <v>237</v>
      </c>
      <c r="D17" s="24">
        <v>7</v>
      </c>
      <c r="E17" s="24">
        <v>49</v>
      </c>
      <c r="F17" s="24">
        <v>486</v>
      </c>
      <c r="G17" s="24">
        <v>542</v>
      </c>
      <c r="H17" s="24">
        <v>5</v>
      </c>
      <c r="I17" s="14">
        <v>0</v>
      </c>
    </row>
    <row r="18" spans="1:9" x14ac:dyDescent="0.25">
      <c r="A18" s="27" t="s">
        <v>24</v>
      </c>
      <c r="B18" s="23">
        <f t="shared" si="2"/>
        <v>397</v>
      </c>
      <c r="C18" s="24">
        <v>12</v>
      </c>
      <c r="D18" s="24">
        <v>16</v>
      </c>
      <c r="E18" s="24">
        <v>2</v>
      </c>
      <c r="F18" s="24">
        <v>346</v>
      </c>
      <c r="G18" s="24">
        <v>21</v>
      </c>
      <c r="H18" s="24">
        <v>0</v>
      </c>
      <c r="I18" s="14">
        <v>0</v>
      </c>
    </row>
    <row r="19" spans="1:9" x14ac:dyDescent="0.25">
      <c r="A19" s="27" t="s">
        <v>25</v>
      </c>
      <c r="B19" s="23">
        <f t="shared" si="2"/>
        <v>2404</v>
      </c>
      <c r="C19" s="24">
        <v>130</v>
      </c>
      <c r="D19" s="24">
        <v>47</v>
      </c>
      <c r="E19" s="24">
        <v>24</v>
      </c>
      <c r="F19" s="24">
        <v>2131</v>
      </c>
      <c r="G19" s="24">
        <v>72</v>
      </c>
      <c r="H19" s="24">
        <v>0</v>
      </c>
      <c r="I19" s="14">
        <v>0</v>
      </c>
    </row>
    <row r="20" spans="1:9" x14ac:dyDescent="0.25">
      <c r="A20" s="27" t="s">
        <v>26</v>
      </c>
      <c r="B20" s="23">
        <f t="shared" si="2"/>
        <v>133</v>
      </c>
      <c r="C20" s="24">
        <v>46</v>
      </c>
      <c r="D20" s="24">
        <v>0</v>
      </c>
      <c r="E20" s="24">
        <v>6</v>
      </c>
      <c r="F20" s="24">
        <v>35</v>
      </c>
      <c r="G20" s="24">
        <v>46</v>
      </c>
      <c r="H20" s="24">
        <v>0</v>
      </c>
      <c r="I20" s="14">
        <v>0</v>
      </c>
    </row>
    <row r="21" spans="1:9" x14ac:dyDescent="0.25">
      <c r="A21" s="30"/>
      <c r="B21" s="23"/>
      <c r="C21" s="24"/>
      <c r="D21" s="24"/>
      <c r="E21" s="24"/>
      <c r="F21" s="24"/>
      <c r="G21" s="24"/>
      <c r="H21" s="24"/>
      <c r="I21" s="14"/>
    </row>
    <row r="22" spans="1:9" x14ac:dyDescent="0.25">
      <c r="A22" s="26" t="s">
        <v>27</v>
      </c>
      <c r="B22" s="20">
        <f>SUM(B23)</f>
        <v>14935</v>
      </c>
      <c r="C22" s="19">
        <f>SUM(C23)</f>
        <v>878</v>
      </c>
      <c r="D22" s="19">
        <f t="shared" ref="D22:I22" si="3">SUM(D23)</f>
        <v>159</v>
      </c>
      <c r="E22" s="19">
        <f t="shared" si="3"/>
        <v>62</v>
      </c>
      <c r="F22" s="19">
        <f t="shared" si="3"/>
        <v>8815</v>
      </c>
      <c r="G22" s="19">
        <f t="shared" si="3"/>
        <v>5021</v>
      </c>
      <c r="H22" s="20">
        <f t="shared" si="3"/>
        <v>0</v>
      </c>
      <c r="I22" s="43">
        <f t="shared" si="3"/>
        <v>0</v>
      </c>
    </row>
    <row r="23" spans="1:9" x14ac:dyDescent="0.25">
      <c r="A23" s="29" t="s">
        <v>28</v>
      </c>
      <c r="B23" s="23">
        <f>SUM(C23:I23)</f>
        <v>14935</v>
      </c>
      <c r="C23" s="24">
        <v>878</v>
      </c>
      <c r="D23" s="24">
        <v>159</v>
      </c>
      <c r="E23" s="24">
        <v>62</v>
      </c>
      <c r="F23" s="24">
        <v>8815</v>
      </c>
      <c r="G23" s="24">
        <v>5021</v>
      </c>
      <c r="H23" s="24">
        <v>0</v>
      </c>
      <c r="I23" s="14">
        <v>0</v>
      </c>
    </row>
    <row r="24" spans="1:9" x14ac:dyDescent="0.25">
      <c r="A24" s="30"/>
      <c r="B24" s="23"/>
      <c r="C24" s="24"/>
      <c r="D24" s="24"/>
      <c r="E24" s="24"/>
      <c r="F24" s="24"/>
      <c r="G24" s="24"/>
      <c r="H24" s="24"/>
      <c r="I24" s="14"/>
    </row>
    <row r="25" spans="1:9" x14ac:dyDescent="0.25">
      <c r="A25" s="26" t="s">
        <v>29</v>
      </c>
      <c r="B25" s="20">
        <f>SUM(B26:B32)</f>
        <v>22391</v>
      </c>
      <c r="C25" s="19">
        <f>SUM(C26:C32)</f>
        <v>2206</v>
      </c>
      <c r="D25" s="19">
        <f t="shared" ref="D25:I25" si="4">SUM(D26:D32)</f>
        <v>524</v>
      </c>
      <c r="E25" s="19">
        <f t="shared" si="4"/>
        <v>777</v>
      </c>
      <c r="F25" s="19">
        <f t="shared" si="4"/>
        <v>12783</v>
      </c>
      <c r="G25" s="19">
        <f t="shared" si="4"/>
        <v>6101</v>
      </c>
      <c r="H25" s="20">
        <f t="shared" si="4"/>
        <v>0</v>
      </c>
      <c r="I25" s="43">
        <f t="shared" si="4"/>
        <v>0</v>
      </c>
    </row>
    <row r="26" spans="1:9" x14ac:dyDescent="0.25">
      <c r="A26" s="29" t="s">
        <v>30</v>
      </c>
      <c r="B26" s="23">
        <f t="shared" ref="B26:B32" si="5">SUM(C26:I26)</f>
        <v>3455</v>
      </c>
      <c r="C26" s="24">
        <v>222</v>
      </c>
      <c r="D26" s="24">
        <v>98</v>
      </c>
      <c r="E26" s="24">
        <v>30</v>
      </c>
      <c r="F26" s="24">
        <v>2394</v>
      </c>
      <c r="G26" s="24">
        <v>711</v>
      </c>
      <c r="H26" s="24">
        <v>0</v>
      </c>
      <c r="I26" s="14">
        <v>0</v>
      </c>
    </row>
    <row r="27" spans="1:9" x14ac:dyDescent="0.25">
      <c r="A27" s="27" t="s">
        <v>125</v>
      </c>
      <c r="B27" s="23">
        <f t="shared" si="5"/>
        <v>1996</v>
      </c>
      <c r="C27" s="24">
        <v>522</v>
      </c>
      <c r="D27" s="24">
        <v>30</v>
      </c>
      <c r="E27" s="24">
        <v>32</v>
      </c>
      <c r="F27" s="24">
        <v>906</v>
      </c>
      <c r="G27" s="24">
        <v>506</v>
      </c>
      <c r="H27" s="24">
        <v>0</v>
      </c>
      <c r="I27" s="14">
        <v>0</v>
      </c>
    </row>
    <row r="28" spans="1:9" x14ac:dyDescent="0.25">
      <c r="A28" s="27" t="s">
        <v>126</v>
      </c>
      <c r="B28" s="23">
        <f t="shared" si="5"/>
        <v>1170</v>
      </c>
      <c r="C28" s="24">
        <v>205</v>
      </c>
      <c r="D28" s="24">
        <v>3</v>
      </c>
      <c r="E28" s="24">
        <v>76</v>
      </c>
      <c r="F28" s="24">
        <v>881</v>
      </c>
      <c r="G28" s="24">
        <v>5</v>
      </c>
      <c r="H28" s="24">
        <v>0</v>
      </c>
      <c r="I28" s="14">
        <v>0</v>
      </c>
    </row>
    <row r="29" spans="1:9" x14ac:dyDescent="0.25">
      <c r="A29" s="27" t="s">
        <v>127</v>
      </c>
      <c r="B29" s="23">
        <f t="shared" si="5"/>
        <v>3613</v>
      </c>
      <c r="C29" s="24">
        <v>625</v>
      </c>
      <c r="D29" s="24">
        <v>66</v>
      </c>
      <c r="E29" s="24">
        <v>111</v>
      </c>
      <c r="F29" s="24">
        <v>1309</v>
      </c>
      <c r="G29" s="24">
        <v>1502</v>
      </c>
      <c r="H29" s="24">
        <v>0</v>
      </c>
      <c r="I29" s="14">
        <v>0</v>
      </c>
    </row>
    <row r="30" spans="1:9" x14ac:dyDescent="0.25">
      <c r="A30" s="29" t="s">
        <v>34</v>
      </c>
      <c r="B30" s="23">
        <f t="shared" si="5"/>
        <v>8963</v>
      </c>
      <c r="C30" s="24">
        <v>117</v>
      </c>
      <c r="D30" s="24">
        <v>300</v>
      </c>
      <c r="E30" s="24">
        <v>365</v>
      </c>
      <c r="F30" s="24">
        <v>5597</v>
      </c>
      <c r="G30" s="24">
        <v>2584</v>
      </c>
      <c r="H30" s="24">
        <v>0</v>
      </c>
      <c r="I30" s="14">
        <v>0</v>
      </c>
    </row>
    <row r="31" spans="1:9" x14ac:dyDescent="0.25">
      <c r="A31" s="27" t="s">
        <v>128</v>
      </c>
      <c r="B31" s="23">
        <f t="shared" si="5"/>
        <v>2339</v>
      </c>
      <c r="C31" s="24">
        <v>462</v>
      </c>
      <c r="D31" s="24">
        <v>25</v>
      </c>
      <c r="E31" s="24">
        <v>153</v>
      </c>
      <c r="F31" s="24">
        <v>986</v>
      </c>
      <c r="G31" s="24">
        <v>713</v>
      </c>
      <c r="H31" s="24">
        <v>0</v>
      </c>
      <c r="I31" s="14">
        <v>0</v>
      </c>
    </row>
    <row r="32" spans="1:9" x14ac:dyDescent="0.25">
      <c r="A32" s="27" t="s">
        <v>129</v>
      </c>
      <c r="B32" s="23">
        <f t="shared" si="5"/>
        <v>855</v>
      </c>
      <c r="C32" s="24">
        <v>53</v>
      </c>
      <c r="D32" s="24">
        <v>2</v>
      </c>
      <c r="E32" s="24">
        <v>10</v>
      </c>
      <c r="F32" s="24">
        <v>710</v>
      </c>
      <c r="G32" s="24">
        <v>80</v>
      </c>
      <c r="H32" s="24">
        <v>0</v>
      </c>
      <c r="I32" s="14">
        <v>0</v>
      </c>
    </row>
    <row r="33" spans="1:9" x14ac:dyDescent="0.25">
      <c r="A33" s="31"/>
      <c r="B33" s="23"/>
      <c r="C33" s="24"/>
      <c r="D33" s="24"/>
      <c r="E33" s="24"/>
      <c r="F33" s="24"/>
      <c r="G33" s="24"/>
      <c r="H33" s="24"/>
      <c r="I33" s="14"/>
    </row>
    <row r="34" spans="1:9" x14ac:dyDescent="0.25">
      <c r="A34" s="26" t="s">
        <v>37</v>
      </c>
      <c r="B34" s="20">
        <f>SUM(B35:B39)</f>
        <v>12315</v>
      </c>
      <c r="C34" s="19">
        <f>SUM(C35:C39)</f>
        <v>981</v>
      </c>
      <c r="D34" s="19">
        <f t="shared" ref="D34:I34" si="6">SUM(D35:D39)</f>
        <v>110</v>
      </c>
      <c r="E34" s="19">
        <f t="shared" si="6"/>
        <v>474</v>
      </c>
      <c r="F34" s="19">
        <f t="shared" si="6"/>
        <v>6213</v>
      </c>
      <c r="G34" s="19">
        <f t="shared" si="6"/>
        <v>4537</v>
      </c>
      <c r="H34" s="20">
        <f t="shared" si="6"/>
        <v>0</v>
      </c>
      <c r="I34" s="43">
        <f t="shared" si="6"/>
        <v>0</v>
      </c>
    </row>
    <row r="35" spans="1:9" x14ac:dyDescent="0.25">
      <c r="A35" s="29" t="s">
        <v>130</v>
      </c>
      <c r="B35" s="23">
        <f>SUM(C35:I35)</f>
        <v>9557</v>
      </c>
      <c r="C35" s="24">
        <v>792</v>
      </c>
      <c r="D35" s="24">
        <v>80</v>
      </c>
      <c r="E35" s="24">
        <v>416</v>
      </c>
      <c r="F35" s="24">
        <v>4737</v>
      </c>
      <c r="G35" s="24">
        <v>3532</v>
      </c>
      <c r="H35" s="24">
        <v>0</v>
      </c>
      <c r="I35" s="14">
        <v>0</v>
      </c>
    </row>
    <row r="36" spans="1:9" x14ac:dyDescent="0.25">
      <c r="A36" s="27" t="s">
        <v>131</v>
      </c>
      <c r="B36" s="23">
        <f>SUM(C36:I36)</f>
        <v>879</v>
      </c>
      <c r="C36" s="24">
        <v>63</v>
      </c>
      <c r="D36" s="24">
        <v>7</v>
      </c>
      <c r="E36" s="24">
        <v>37</v>
      </c>
      <c r="F36" s="24">
        <v>465</v>
      </c>
      <c r="G36" s="24">
        <v>307</v>
      </c>
      <c r="H36" s="24">
        <v>0</v>
      </c>
      <c r="I36" s="14">
        <v>0</v>
      </c>
    </row>
    <row r="37" spans="1:9" x14ac:dyDescent="0.25">
      <c r="A37" s="27" t="s">
        <v>40</v>
      </c>
      <c r="B37" s="23">
        <f>SUM(C37:I37)</f>
        <v>873</v>
      </c>
      <c r="C37" s="24">
        <v>35</v>
      </c>
      <c r="D37" s="24">
        <v>16</v>
      </c>
      <c r="E37" s="24">
        <v>12</v>
      </c>
      <c r="F37" s="24">
        <v>635</v>
      </c>
      <c r="G37" s="24">
        <v>175</v>
      </c>
      <c r="H37" s="24">
        <v>0</v>
      </c>
      <c r="I37" s="14">
        <v>0</v>
      </c>
    </row>
    <row r="38" spans="1:9" x14ac:dyDescent="0.25">
      <c r="A38" s="27" t="s">
        <v>132</v>
      </c>
      <c r="B38" s="23">
        <f>SUM(C38:I38)</f>
        <v>136</v>
      </c>
      <c r="C38" s="24">
        <v>32</v>
      </c>
      <c r="D38" s="24">
        <v>1</v>
      </c>
      <c r="E38" s="24">
        <v>5</v>
      </c>
      <c r="F38" s="24">
        <v>32</v>
      </c>
      <c r="G38" s="24">
        <v>66</v>
      </c>
      <c r="H38" s="24">
        <v>0</v>
      </c>
      <c r="I38" s="14">
        <v>0</v>
      </c>
    </row>
    <row r="39" spans="1:9" x14ac:dyDescent="0.25">
      <c r="A39" s="27" t="s">
        <v>133</v>
      </c>
      <c r="B39" s="23">
        <f>SUM(C39:I39)</f>
        <v>870</v>
      </c>
      <c r="C39" s="24">
        <v>59</v>
      </c>
      <c r="D39" s="24">
        <v>6</v>
      </c>
      <c r="E39" s="24">
        <v>4</v>
      </c>
      <c r="F39" s="24">
        <v>344</v>
      </c>
      <c r="G39" s="24">
        <v>457</v>
      </c>
      <c r="H39" s="24">
        <v>0</v>
      </c>
      <c r="I39" s="14">
        <v>0</v>
      </c>
    </row>
    <row r="40" spans="1:9" x14ac:dyDescent="0.25">
      <c r="A40" s="30"/>
      <c r="B40" s="23"/>
      <c r="C40" s="24"/>
      <c r="D40" s="24"/>
      <c r="E40" s="24"/>
      <c r="F40" s="24"/>
      <c r="G40" s="24"/>
      <c r="H40" s="24"/>
      <c r="I40" s="14"/>
    </row>
    <row r="41" spans="1:9" x14ac:dyDescent="0.25">
      <c r="A41" s="26" t="s">
        <v>43</v>
      </c>
      <c r="B41" s="20">
        <f>SUM(B42:B46)</f>
        <v>9777</v>
      </c>
      <c r="C41" s="19">
        <f>SUM(C42:C46)</f>
        <v>1072</v>
      </c>
      <c r="D41" s="19">
        <f t="shared" ref="D41:I41" si="7">SUM(D42:D46)</f>
        <v>94</v>
      </c>
      <c r="E41" s="19">
        <f t="shared" si="7"/>
        <v>646</v>
      </c>
      <c r="F41" s="19">
        <f t="shared" si="7"/>
        <v>6896</v>
      </c>
      <c r="G41" s="19">
        <f t="shared" si="7"/>
        <v>1069</v>
      </c>
      <c r="H41" s="20">
        <f t="shared" si="7"/>
        <v>0</v>
      </c>
      <c r="I41" s="43">
        <f t="shared" si="7"/>
        <v>0</v>
      </c>
    </row>
    <row r="42" spans="1:9" x14ac:dyDescent="0.25">
      <c r="A42" s="29" t="s">
        <v>44</v>
      </c>
      <c r="B42" s="23">
        <f>SUM(C42:I42)</f>
        <v>5542</v>
      </c>
      <c r="C42" s="24">
        <v>310</v>
      </c>
      <c r="D42" s="24">
        <v>7</v>
      </c>
      <c r="E42" s="24">
        <v>547</v>
      </c>
      <c r="F42" s="24">
        <v>4499</v>
      </c>
      <c r="G42" s="24">
        <v>179</v>
      </c>
      <c r="H42" s="24">
        <v>0</v>
      </c>
      <c r="I42" s="14">
        <v>0</v>
      </c>
    </row>
    <row r="43" spans="1:9" x14ac:dyDescent="0.25">
      <c r="A43" s="27" t="s">
        <v>134</v>
      </c>
      <c r="B43" s="23">
        <f>SUM(C43:I43)</f>
        <v>1670</v>
      </c>
      <c r="C43" s="24">
        <v>373</v>
      </c>
      <c r="D43" s="24">
        <v>42</v>
      </c>
      <c r="E43" s="24">
        <v>43</v>
      </c>
      <c r="F43" s="24">
        <v>1162</v>
      </c>
      <c r="G43" s="24">
        <v>50</v>
      </c>
      <c r="H43" s="24">
        <v>0</v>
      </c>
      <c r="I43" s="14">
        <v>0</v>
      </c>
    </row>
    <row r="44" spans="1:9" x14ac:dyDescent="0.25">
      <c r="A44" s="27" t="s">
        <v>135</v>
      </c>
      <c r="B44" s="23">
        <f>SUM(C44:I44)</f>
        <v>1009</v>
      </c>
      <c r="C44" s="24">
        <v>138</v>
      </c>
      <c r="D44" s="24">
        <v>24</v>
      </c>
      <c r="E44" s="24">
        <v>34</v>
      </c>
      <c r="F44" s="24">
        <v>312</v>
      </c>
      <c r="G44" s="24">
        <v>501</v>
      </c>
      <c r="H44" s="24">
        <v>0</v>
      </c>
      <c r="I44" s="14">
        <v>0</v>
      </c>
    </row>
    <row r="45" spans="1:9" x14ac:dyDescent="0.25">
      <c r="A45" s="27" t="s">
        <v>136</v>
      </c>
      <c r="B45" s="23">
        <f>SUM(C45:I45)</f>
        <v>494</v>
      </c>
      <c r="C45" s="24">
        <v>37</v>
      </c>
      <c r="D45" s="24">
        <v>13</v>
      </c>
      <c r="E45" s="24">
        <v>10</v>
      </c>
      <c r="F45" s="24">
        <v>308</v>
      </c>
      <c r="G45" s="24">
        <v>126</v>
      </c>
      <c r="H45" s="24">
        <v>0</v>
      </c>
      <c r="I45" s="14">
        <v>0</v>
      </c>
    </row>
    <row r="46" spans="1:9" x14ac:dyDescent="0.25">
      <c r="A46" s="27" t="s">
        <v>137</v>
      </c>
      <c r="B46" s="23">
        <f>SUM(C46:I46)</f>
        <v>1062</v>
      </c>
      <c r="C46" s="24">
        <v>214</v>
      </c>
      <c r="D46" s="24">
        <v>8</v>
      </c>
      <c r="E46" s="24">
        <v>12</v>
      </c>
      <c r="F46" s="24">
        <v>615</v>
      </c>
      <c r="G46" s="24">
        <v>213</v>
      </c>
      <c r="H46" s="24">
        <v>0</v>
      </c>
      <c r="I46" s="14">
        <v>0</v>
      </c>
    </row>
    <row r="47" spans="1:9" x14ac:dyDescent="0.25">
      <c r="A47" s="30"/>
      <c r="B47" s="23"/>
      <c r="C47" s="24"/>
      <c r="D47" s="24"/>
      <c r="E47" s="24"/>
      <c r="F47" s="24"/>
      <c r="G47" s="24"/>
      <c r="H47" s="24"/>
      <c r="I47" s="14"/>
    </row>
    <row r="48" spans="1:9" x14ac:dyDescent="0.25">
      <c r="A48" s="26" t="s">
        <v>49</v>
      </c>
      <c r="B48" s="20">
        <f>SUM(B49:B55)</f>
        <v>10752</v>
      </c>
      <c r="C48" s="19">
        <f>SUM(C49:C55)</f>
        <v>874</v>
      </c>
      <c r="D48" s="19">
        <f t="shared" ref="D48:I48" si="8">SUM(D49:D55)</f>
        <v>211</v>
      </c>
      <c r="E48" s="19">
        <f t="shared" si="8"/>
        <v>250</v>
      </c>
      <c r="F48" s="19">
        <f t="shared" si="8"/>
        <v>6995</v>
      </c>
      <c r="G48" s="19">
        <f t="shared" si="8"/>
        <v>2422</v>
      </c>
      <c r="H48" s="20">
        <f t="shared" si="8"/>
        <v>0</v>
      </c>
      <c r="I48" s="43">
        <f t="shared" si="8"/>
        <v>0</v>
      </c>
    </row>
    <row r="49" spans="1:9" x14ac:dyDescent="0.25">
      <c r="A49" s="27" t="s">
        <v>50</v>
      </c>
      <c r="B49" s="23">
        <f t="shared" ref="B49:B55" si="9">SUM(C49:I49)</f>
        <v>2903</v>
      </c>
      <c r="C49" s="24">
        <v>153</v>
      </c>
      <c r="D49" s="24">
        <v>1</v>
      </c>
      <c r="E49" s="24">
        <v>60</v>
      </c>
      <c r="F49" s="24">
        <v>2637</v>
      </c>
      <c r="G49" s="24">
        <v>52</v>
      </c>
      <c r="H49" s="24">
        <v>0</v>
      </c>
      <c r="I49" s="14">
        <v>0</v>
      </c>
    </row>
    <row r="50" spans="1:9" x14ac:dyDescent="0.25">
      <c r="A50" s="27" t="s">
        <v>138</v>
      </c>
      <c r="B50" s="23">
        <f t="shared" si="9"/>
        <v>362</v>
      </c>
      <c r="C50" s="24">
        <v>50</v>
      </c>
      <c r="D50" s="24">
        <v>1</v>
      </c>
      <c r="E50" s="24">
        <v>12</v>
      </c>
      <c r="F50" s="24">
        <v>157</v>
      </c>
      <c r="G50" s="24">
        <v>142</v>
      </c>
      <c r="H50" s="24">
        <v>0</v>
      </c>
      <c r="I50" s="14">
        <v>0</v>
      </c>
    </row>
    <row r="51" spans="1:9" x14ac:dyDescent="0.25">
      <c r="A51" s="27" t="s">
        <v>139</v>
      </c>
      <c r="B51" s="23">
        <f t="shared" si="9"/>
        <v>639</v>
      </c>
      <c r="C51" s="24">
        <v>38</v>
      </c>
      <c r="D51" s="24">
        <v>0</v>
      </c>
      <c r="E51" s="24">
        <v>18</v>
      </c>
      <c r="F51" s="24">
        <v>501</v>
      </c>
      <c r="G51" s="24">
        <v>82</v>
      </c>
      <c r="H51" s="24">
        <v>0</v>
      </c>
      <c r="I51" s="14">
        <v>0</v>
      </c>
    </row>
    <row r="52" spans="1:9" x14ac:dyDescent="0.25">
      <c r="A52" s="27" t="s">
        <v>53</v>
      </c>
      <c r="B52" s="23">
        <f t="shared" si="9"/>
        <v>1629</v>
      </c>
      <c r="C52" s="24">
        <v>63</v>
      </c>
      <c r="D52" s="24">
        <v>8</v>
      </c>
      <c r="E52" s="24">
        <v>18</v>
      </c>
      <c r="F52" s="24">
        <v>865</v>
      </c>
      <c r="G52" s="24">
        <v>675</v>
      </c>
      <c r="H52" s="24">
        <v>0</v>
      </c>
      <c r="I52" s="14">
        <v>0</v>
      </c>
    </row>
    <row r="53" spans="1:9" x14ac:dyDescent="0.25">
      <c r="A53" s="27" t="s">
        <v>54</v>
      </c>
      <c r="B53" s="23">
        <f t="shared" si="9"/>
        <v>2366</v>
      </c>
      <c r="C53" s="24">
        <v>249</v>
      </c>
      <c r="D53" s="24">
        <v>26</v>
      </c>
      <c r="E53" s="24">
        <v>29</v>
      </c>
      <c r="F53" s="24">
        <v>1952</v>
      </c>
      <c r="G53" s="24">
        <v>110</v>
      </c>
      <c r="H53" s="24">
        <v>0</v>
      </c>
      <c r="I53" s="14">
        <v>0</v>
      </c>
    </row>
    <row r="54" spans="1:9" x14ac:dyDescent="0.25">
      <c r="A54" s="27" t="s">
        <v>140</v>
      </c>
      <c r="B54" s="23">
        <f t="shared" si="9"/>
        <v>1870</v>
      </c>
      <c r="C54" s="24">
        <v>237</v>
      </c>
      <c r="D54" s="24">
        <v>168</v>
      </c>
      <c r="E54" s="24">
        <v>90</v>
      </c>
      <c r="F54" s="24">
        <v>262</v>
      </c>
      <c r="G54" s="24">
        <v>1113</v>
      </c>
      <c r="H54" s="24">
        <v>0</v>
      </c>
      <c r="I54" s="14">
        <v>0</v>
      </c>
    </row>
    <row r="55" spans="1:9" x14ac:dyDescent="0.25">
      <c r="A55" s="27" t="s">
        <v>141</v>
      </c>
      <c r="B55" s="23">
        <f t="shared" si="9"/>
        <v>983</v>
      </c>
      <c r="C55" s="24">
        <v>84</v>
      </c>
      <c r="D55" s="24">
        <v>7</v>
      </c>
      <c r="E55" s="24">
        <v>23</v>
      </c>
      <c r="F55" s="24">
        <v>621</v>
      </c>
      <c r="G55" s="24">
        <v>248</v>
      </c>
      <c r="H55" s="24">
        <v>0</v>
      </c>
      <c r="I55" s="14">
        <v>0</v>
      </c>
    </row>
    <row r="56" spans="1:9" x14ac:dyDescent="0.25">
      <c r="A56" s="31"/>
      <c r="B56" s="23"/>
      <c r="C56" s="24"/>
      <c r="D56" s="24"/>
      <c r="E56" s="24"/>
      <c r="F56" s="24"/>
      <c r="G56" s="24"/>
      <c r="H56" s="24"/>
      <c r="I56" s="14"/>
    </row>
    <row r="57" spans="1:9" x14ac:dyDescent="0.25">
      <c r="A57" s="26" t="s">
        <v>57</v>
      </c>
      <c r="B57" s="20">
        <f>SUM(B58:B64)</f>
        <v>19067</v>
      </c>
      <c r="C57" s="19">
        <f>SUM(C58:C64)</f>
        <v>1142</v>
      </c>
      <c r="D57" s="19">
        <f t="shared" ref="D57:I57" si="10">SUM(D58:D64)</f>
        <v>139</v>
      </c>
      <c r="E57" s="19">
        <f t="shared" si="10"/>
        <v>281</v>
      </c>
      <c r="F57" s="19">
        <f t="shared" si="10"/>
        <v>11733</v>
      </c>
      <c r="G57" s="19">
        <f t="shared" si="10"/>
        <v>5772</v>
      </c>
      <c r="H57" s="20">
        <f t="shared" si="10"/>
        <v>0</v>
      </c>
      <c r="I57" s="43">
        <f t="shared" si="10"/>
        <v>0</v>
      </c>
    </row>
    <row r="58" spans="1:9" x14ac:dyDescent="0.25">
      <c r="A58" s="29" t="s">
        <v>58</v>
      </c>
      <c r="B58" s="23">
        <f t="shared" ref="B58:B64" si="11">SUM(C58:I58)</f>
        <v>8678</v>
      </c>
      <c r="C58" s="24">
        <v>415</v>
      </c>
      <c r="D58" s="24">
        <v>32</v>
      </c>
      <c r="E58" s="24">
        <v>119</v>
      </c>
      <c r="F58" s="24">
        <v>5504</v>
      </c>
      <c r="G58" s="24">
        <v>2608</v>
      </c>
      <c r="H58" s="24">
        <v>0</v>
      </c>
      <c r="I58" s="14">
        <v>0</v>
      </c>
    </row>
    <row r="59" spans="1:9" x14ac:dyDescent="0.25">
      <c r="A59" s="29" t="s">
        <v>59</v>
      </c>
      <c r="B59" s="23">
        <f t="shared" si="11"/>
        <v>2769</v>
      </c>
      <c r="C59" s="24">
        <v>232</v>
      </c>
      <c r="D59" s="24">
        <v>28</v>
      </c>
      <c r="E59" s="24">
        <v>40</v>
      </c>
      <c r="F59" s="24">
        <v>1313</v>
      </c>
      <c r="G59" s="24">
        <v>1156</v>
      </c>
      <c r="H59" s="24">
        <v>0</v>
      </c>
      <c r="I59" s="14">
        <v>0</v>
      </c>
    </row>
    <row r="60" spans="1:9" x14ac:dyDescent="0.25">
      <c r="A60" s="27" t="s">
        <v>142</v>
      </c>
      <c r="B60" s="23">
        <f t="shared" si="11"/>
        <v>2303</v>
      </c>
      <c r="C60" s="24">
        <v>249</v>
      </c>
      <c r="D60" s="24">
        <v>42</v>
      </c>
      <c r="E60" s="24">
        <v>54</v>
      </c>
      <c r="F60" s="24">
        <v>1410</v>
      </c>
      <c r="G60" s="24">
        <v>548</v>
      </c>
      <c r="H60" s="24">
        <v>0</v>
      </c>
      <c r="I60" s="14">
        <v>0</v>
      </c>
    </row>
    <row r="61" spans="1:9" x14ac:dyDescent="0.25">
      <c r="A61" s="27" t="s">
        <v>143</v>
      </c>
      <c r="B61" s="23">
        <f t="shared" si="11"/>
        <v>450</v>
      </c>
      <c r="C61" s="24">
        <v>38</v>
      </c>
      <c r="D61" s="24">
        <v>0</v>
      </c>
      <c r="E61" s="24">
        <v>22</v>
      </c>
      <c r="F61" s="24">
        <v>322</v>
      </c>
      <c r="G61" s="24">
        <v>68</v>
      </c>
      <c r="H61" s="24">
        <v>0</v>
      </c>
      <c r="I61" s="14">
        <v>0</v>
      </c>
    </row>
    <row r="62" spans="1:9" x14ac:dyDescent="0.25">
      <c r="A62" s="27" t="s">
        <v>62</v>
      </c>
      <c r="B62" s="23">
        <f t="shared" si="11"/>
        <v>3194</v>
      </c>
      <c r="C62" s="24">
        <v>130</v>
      </c>
      <c r="D62" s="24">
        <v>27</v>
      </c>
      <c r="E62" s="24">
        <v>32</v>
      </c>
      <c r="F62" s="24">
        <v>2081</v>
      </c>
      <c r="G62" s="24">
        <v>924</v>
      </c>
      <c r="H62" s="24">
        <v>0</v>
      </c>
      <c r="I62" s="14">
        <v>0</v>
      </c>
    </row>
    <row r="63" spans="1:9" x14ac:dyDescent="0.25">
      <c r="A63" s="27" t="s">
        <v>144</v>
      </c>
      <c r="B63" s="23">
        <f t="shared" si="11"/>
        <v>802</v>
      </c>
      <c r="C63" s="24">
        <v>47</v>
      </c>
      <c r="D63" s="24">
        <v>10</v>
      </c>
      <c r="E63" s="24">
        <v>13</v>
      </c>
      <c r="F63" s="24">
        <v>529</v>
      </c>
      <c r="G63" s="24">
        <v>203</v>
      </c>
      <c r="H63" s="24">
        <v>0</v>
      </c>
      <c r="I63" s="14">
        <v>0</v>
      </c>
    </row>
    <row r="64" spans="1:9" ht="18.75" x14ac:dyDescent="0.25">
      <c r="A64" s="27" t="s">
        <v>145</v>
      </c>
      <c r="B64" s="23">
        <f t="shared" si="11"/>
        <v>871</v>
      </c>
      <c r="C64" s="24">
        <v>31</v>
      </c>
      <c r="D64" s="24">
        <v>0</v>
      </c>
      <c r="E64" s="24">
        <v>1</v>
      </c>
      <c r="F64" s="24">
        <v>574</v>
      </c>
      <c r="G64" s="24">
        <v>265</v>
      </c>
      <c r="H64" s="24">
        <v>0</v>
      </c>
      <c r="I64" s="14">
        <v>0</v>
      </c>
    </row>
    <row r="65" spans="1:9" x14ac:dyDescent="0.25">
      <c r="A65" s="30"/>
      <c r="B65" s="23"/>
      <c r="C65" s="24"/>
      <c r="D65" s="24"/>
      <c r="E65" s="24"/>
      <c r="F65" s="24"/>
      <c r="G65" s="24"/>
      <c r="H65" s="24"/>
      <c r="I65" s="14"/>
    </row>
    <row r="66" spans="1:9" x14ac:dyDescent="0.25">
      <c r="A66" s="26" t="s">
        <v>65</v>
      </c>
      <c r="B66" s="20">
        <f>SUM(B67:B72)</f>
        <v>15485</v>
      </c>
      <c r="C66" s="19">
        <f>SUM(C67:C72)</f>
        <v>1495</v>
      </c>
      <c r="D66" s="19">
        <f t="shared" ref="D66:I66" si="12">SUM(D67:D72)</f>
        <v>142</v>
      </c>
      <c r="E66" s="19">
        <f t="shared" si="12"/>
        <v>334</v>
      </c>
      <c r="F66" s="19">
        <f t="shared" si="12"/>
        <v>7560</v>
      </c>
      <c r="G66" s="19">
        <f t="shared" si="12"/>
        <v>5954</v>
      </c>
      <c r="H66" s="20">
        <f t="shared" si="12"/>
        <v>0</v>
      </c>
      <c r="I66" s="43">
        <f t="shared" si="12"/>
        <v>0</v>
      </c>
    </row>
    <row r="67" spans="1:9" x14ac:dyDescent="0.25">
      <c r="A67" s="29" t="s">
        <v>66</v>
      </c>
      <c r="B67" s="23">
        <f t="shared" ref="B67:B72" si="13">SUM(C67:I67)</f>
        <v>6675</v>
      </c>
      <c r="C67" s="24">
        <v>397</v>
      </c>
      <c r="D67" s="24">
        <v>51</v>
      </c>
      <c r="E67" s="24">
        <v>122</v>
      </c>
      <c r="F67" s="24">
        <v>3830</v>
      </c>
      <c r="G67" s="24">
        <v>2275</v>
      </c>
      <c r="H67" s="24">
        <v>0</v>
      </c>
      <c r="I67" s="14">
        <v>0</v>
      </c>
    </row>
    <row r="68" spans="1:9" x14ac:dyDescent="0.25">
      <c r="A68" s="27" t="s">
        <v>146</v>
      </c>
      <c r="B68" s="23">
        <f t="shared" si="13"/>
        <v>1249</v>
      </c>
      <c r="C68" s="24">
        <v>106</v>
      </c>
      <c r="D68" s="24">
        <v>21</v>
      </c>
      <c r="E68" s="24">
        <v>6</v>
      </c>
      <c r="F68" s="24">
        <v>770</v>
      </c>
      <c r="G68" s="24">
        <v>346</v>
      </c>
      <c r="H68" s="24">
        <v>0</v>
      </c>
      <c r="I68" s="14">
        <v>0</v>
      </c>
    </row>
    <row r="69" spans="1:9" x14ac:dyDescent="0.25">
      <c r="A69" s="27" t="s">
        <v>147</v>
      </c>
      <c r="B69" s="23">
        <f t="shared" si="13"/>
        <v>694</v>
      </c>
      <c r="C69" s="24">
        <v>101</v>
      </c>
      <c r="D69" s="24">
        <v>3</v>
      </c>
      <c r="E69" s="24">
        <v>3</v>
      </c>
      <c r="F69" s="24">
        <v>389</v>
      </c>
      <c r="G69" s="24">
        <v>198</v>
      </c>
      <c r="H69" s="24">
        <v>0</v>
      </c>
      <c r="I69" s="14">
        <v>0</v>
      </c>
    </row>
    <row r="70" spans="1:9" ht="18.75" x14ac:dyDescent="0.25">
      <c r="A70" s="27" t="s">
        <v>148</v>
      </c>
      <c r="B70" s="23">
        <f t="shared" si="13"/>
        <v>3024</v>
      </c>
      <c r="C70" s="24">
        <v>311</v>
      </c>
      <c r="D70" s="24">
        <v>65</v>
      </c>
      <c r="E70" s="24">
        <v>175</v>
      </c>
      <c r="F70" s="24">
        <v>1801</v>
      </c>
      <c r="G70" s="24">
        <v>672</v>
      </c>
      <c r="H70" s="24">
        <v>0</v>
      </c>
      <c r="I70" s="14">
        <v>0</v>
      </c>
    </row>
    <row r="71" spans="1:9" x14ac:dyDescent="0.25">
      <c r="A71" s="27" t="s">
        <v>70</v>
      </c>
      <c r="B71" s="23">
        <f t="shared" si="13"/>
        <v>2677</v>
      </c>
      <c r="C71" s="24">
        <v>462</v>
      </c>
      <c r="D71" s="24">
        <v>2</v>
      </c>
      <c r="E71" s="24">
        <v>16</v>
      </c>
      <c r="F71" s="24">
        <v>313</v>
      </c>
      <c r="G71" s="24">
        <v>1884</v>
      </c>
      <c r="H71" s="24">
        <v>0</v>
      </c>
      <c r="I71" s="14">
        <v>0</v>
      </c>
    </row>
    <row r="72" spans="1:9" x14ac:dyDescent="0.25">
      <c r="A72" s="27" t="s">
        <v>149</v>
      </c>
      <c r="B72" s="23">
        <f t="shared" si="13"/>
        <v>1166</v>
      </c>
      <c r="C72" s="24">
        <v>118</v>
      </c>
      <c r="D72" s="24">
        <v>0</v>
      </c>
      <c r="E72" s="24">
        <v>12</v>
      </c>
      <c r="F72" s="24">
        <v>457</v>
      </c>
      <c r="G72" s="24">
        <v>579</v>
      </c>
      <c r="H72" s="24">
        <v>0</v>
      </c>
      <c r="I72" s="14">
        <v>0</v>
      </c>
    </row>
    <row r="73" spans="1:9" x14ac:dyDescent="0.25">
      <c r="A73" s="30"/>
      <c r="B73" s="23"/>
      <c r="C73" s="24"/>
      <c r="D73" s="24"/>
      <c r="E73" s="24"/>
      <c r="F73" s="24"/>
      <c r="G73" s="24"/>
      <c r="H73" s="24"/>
      <c r="I73" s="14"/>
    </row>
    <row r="74" spans="1:9" x14ac:dyDescent="0.25">
      <c r="A74" s="26" t="s">
        <v>72</v>
      </c>
      <c r="B74" s="20">
        <f>SUM(B75:B80)</f>
        <v>8507</v>
      </c>
      <c r="C74" s="19">
        <f>SUM(C75:C80)</f>
        <v>657</v>
      </c>
      <c r="D74" s="19">
        <f t="shared" ref="D74:I74" si="14">SUM(D75:D80)</f>
        <v>180</v>
      </c>
      <c r="E74" s="19">
        <f t="shared" si="14"/>
        <v>250</v>
      </c>
      <c r="F74" s="19">
        <f t="shared" si="14"/>
        <v>4703</v>
      </c>
      <c r="G74" s="19">
        <f t="shared" si="14"/>
        <v>2717</v>
      </c>
      <c r="H74" s="20">
        <f t="shared" si="14"/>
        <v>0</v>
      </c>
      <c r="I74" s="43">
        <f t="shared" si="14"/>
        <v>0</v>
      </c>
    </row>
    <row r="75" spans="1:9" x14ac:dyDescent="0.25">
      <c r="A75" s="27" t="s">
        <v>150</v>
      </c>
      <c r="B75" s="23">
        <f t="shared" ref="B75:B80" si="15">SUM(C75:I75)</f>
        <v>3311</v>
      </c>
      <c r="C75" s="24">
        <v>172</v>
      </c>
      <c r="D75" s="24">
        <v>123</v>
      </c>
      <c r="E75" s="24">
        <v>190</v>
      </c>
      <c r="F75" s="24">
        <v>1798</v>
      </c>
      <c r="G75" s="24">
        <v>1028</v>
      </c>
      <c r="H75" s="24">
        <v>0</v>
      </c>
      <c r="I75" s="14">
        <v>0</v>
      </c>
    </row>
    <row r="76" spans="1:9" x14ac:dyDescent="0.25">
      <c r="A76" s="27" t="s">
        <v>151</v>
      </c>
      <c r="B76" s="23">
        <f t="shared" si="15"/>
        <v>958</v>
      </c>
      <c r="C76" s="24">
        <v>103</v>
      </c>
      <c r="D76" s="24">
        <v>17</v>
      </c>
      <c r="E76" s="24">
        <v>17</v>
      </c>
      <c r="F76" s="24">
        <v>746</v>
      </c>
      <c r="G76" s="24">
        <v>75</v>
      </c>
      <c r="H76" s="24">
        <v>0</v>
      </c>
      <c r="I76" s="14">
        <v>0</v>
      </c>
    </row>
    <row r="77" spans="1:9" x14ac:dyDescent="0.25">
      <c r="A77" s="27" t="s">
        <v>152</v>
      </c>
      <c r="B77" s="23">
        <f t="shared" si="15"/>
        <v>840</v>
      </c>
      <c r="C77" s="24">
        <v>162</v>
      </c>
      <c r="D77" s="24">
        <v>2</v>
      </c>
      <c r="E77" s="24">
        <v>11</v>
      </c>
      <c r="F77" s="24">
        <v>510</v>
      </c>
      <c r="G77" s="24">
        <v>155</v>
      </c>
      <c r="H77" s="24">
        <v>0</v>
      </c>
      <c r="I77" s="14">
        <v>0</v>
      </c>
    </row>
    <row r="78" spans="1:9" x14ac:dyDescent="0.25">
      <c r="A78" s="27" t="s">
        <v>153</v>
      </c>
      <c r="B78" s="23">
        <f t="shared" si="15"/>
        <v>1718</v>
      </c>
      <c r="C78" s="24">
        <v>97</v>
      </c>
      <c r="D78" s="24">
        <v>22</v>
      </c>
      <c r="E78" s="24">
        <v>2</v>
      </c>
      <c r="F78" s="24">
        <v>804</v>
      </c>
      <c r="G78" s="24">
        <v>793</v>
      </c>
      <c r="H78" s="24">
        <v>0</v>
      </c>
      <c r="I78" s="14">
        <v>0</v>
      </c>
    </row>
    <row r="79" spans="1:9" x14ac:dyDescent="0.25">
      <c r="A79" s="27" t="s">
        <v>154</v>
      </c>
      <c r="B79" s="23">
        <f t="shared" si="15"/>
        <v>943</v>
      </c>
      <c r="C79" s="24">
        <v>16</v>
      </c>
      <c r="D79" s="24">
        <v>6</v>
      </c>
      <c r="E79" s="24">
        <v>6</v>
      </c>
      <c r="F79" s="24">
        <v>517</v>
      </c>
      <c r="G79" s="24">
        <v>398</v>
      </c>
      <c r="H79" s="24">
        <v>0</v>
      </c>
      <c r="I79" s="14">
        <v>0</v>
      </c>
    </row>
    <row r="80" spans="1:9" x14ac:dyDescent="0.25">
      <c r="A80" s="27" t="s">
        <v>155</v>
      </c>
      <c r="B80" s="23">
        <f t="shared" si="15"/>
        <v>737</v>
      </c>
      <c r="C80" s="24">
        <v>107</v>
      </c>
      <c r="D80" s="24">
        <v>10</v>
      </c>
      <c r="E80" s="24">
        <v>24</v>
      </c>
      <c r="F80" s="24">
        <v>328</v>
      </c>
      <c r="G80" s="24">
        <v>268</v>
      </c>
      <c r="H80" s="24">
        <v>0</v>
      </c>
      <c r="I80" s="14">
        <v>0</v>
      </c>
    </row>
    <row r="81" spans="1:9" x14ac:dyDescent="0.25">
      <c r="A81" s="30"/>
      <c r="B81" s="23"/>
      <c r="C81" s="24"/>
      <c r="D81" s="24"/>
      <c r="E81" s="24"/>
      <c r="F81" s="24"/>
      <c r="G81" s="24"/>
      <c r="H81" s="24"/>
      <c r="I81" s="14"/>
    </row>
    <row r="82" spans="1:9" x14ac:dyDescent="0.25">
      <c r="A82" s="26" t="s">
        <v>79</v>
      </c>
      <c r="B82" s="20">
        <f>SUM(B83:B88)</f>
        <v>8008</v>
      </c>
      <c r="C82" s="19">
        <f>SUM(C83:C88)</f>
        <v>1345</v>
      </c>
      <c r="D82" s="19">
        <f t="shared" ref="D82:I82" si="16">SUM(D83:D88)</f>
        <v>149</v>
      </c>
      <c r="E82" s="19">
        <f t="shared" si="16"/>
        <v>250</v>
      </c>
      <c r="F82" s="19">
        <f t="shared" si="16"/>
        <v>4768</v>
      </c>
      <c r="G82" s="19">
        <f t="shared" si="16"/>
        <v>1496</v>
      </c>
      <c r="H82" s="20">
        <f t="shared" si="16"/>
        <v>0</v>
      </c>
      <c r="I82" s="43">
        <f t="shared" si="16"/>
        <v>0</v>
      </c>
    </row>
    <row r="83" spans="1:9" x14ac:dyDescent="0.25">
      <c r="A83" s="27" t="s">
        <v>80</v>
      </c>
      <c r="B83" s="23">
        <f t="shared" ref="B83:B88" si="17">SUM(C83:I83)</f>
        <v>2797</v>
      </c>
      <c r="C83" s="24">
        <v>377</v>
      </c>
      <c r="D83" s="24">
        <v>111</v>
      </c>
      <c r="E83" s="24">
        <v>114</v>
      </c>
      <c r="F83" s="24">
        <v>2135</v>
      </c>
      <c r="G83" s="24">
        <v>60</v>
      </c>
      <c r="H83" s="24">
        <v>0</v>
      </c>
      <c r="I83" s="14">
        <v>0</v>
      </c>
    </row>
    <row r="84" spans="1:9" x14ac:dyDescent="0.25">
      <c r="A84" s="27" t="s">
        <v>156</v>
      </c>
      <c r="B84" s="23">
        <f t="shared" si="17"/>
        <v>211</v>
      </c>
      <c r="C84" s="24">
        <v>7</v>
      </c>
      <c r="D84" s="24">
        <v>3</v>
      </c>
      <c r="E84" s="24">
        <v>6</v>
      </c>
      <c r="F84" s="24">
        <v>150</v>
      </c>
      <c r="G84" s="24">
        <v>45</v>
      </c>
      <c r="H84" s="24">
        <v>0</v>
      </c>
      <c r="I84" s="14">
        <v>0</v>
      </c>
    </row>
    <row r="85" spans="1:9" x14ac:dyDescent="0.25">
      <c r="A85" s="29" t="s">
        <v>82</v>
      </c>
      <c r="B85" s="23">
        <f t="shared" si="17"/>
        <v>2220</v>
      </c>
      <c r="C85" s="24">
        <v>544</v>
      </c>
      <c r="D85" s="24">
        <v>16</v>
      </c>
      <c r="E85" s="24">
        <v>44</v>
      </c>
      <c r="F85" s="24">
        <v>1435</v>
      </c>
      <c r="G85" s="24">
        <v>181</v>
      </c>
      <c r="H85" s="24">
        <v>0</v>
      </c>
      <c r="I85" s="14">
        <v>0</v>
      </c>
    </row>
    <row r="86" spans="1:9" x14ac:dyDescent="0.25">
      <c r="A86" s="27" t="s">
        <v>157</v>
      </c>
      <c r="B86" s="23">
        <f t="shared" si="17"/>
        <v>1969</v>
      </c>
      <c r="C86" s="24">
        <v>353</v>
      </c>
      <c r="D86" s="24">
        <v>18</v>
      </c>
      <c r="E86" s="24">
        <v>75</v>
      </c>
      <c r="F86" s="24">
        <v>367</v>
      </c>
      <c r="G86" s="24">
        <v>1156</v>
      </c>
      <c r="H86" s="24">
        <v>0</v>
      </c>
      <c r="I86" s="14">
        <v>0</v>
      </c>
    </row>
    <row r="87" spans="1:9" x14ac:dyDescent="0.25">
      <c r="A87" s="27" t="s">
        <v>158</v>
      </c>
      <c r="B87" s="23">
        <f t="shared" si="17"/>
        <v>269</v>
      </c>
      <c r="C87" s="24">
        <v>18</v>
      </c>
      <c r="D87" s="24">
        <v>1</v>
      </c>
      <c r="E87" s="24">
        <v>3</v>
      </c>
      <c r="F87" s="24">
        <v>246</v>
      </c>
      <c r="G87" s="24">
        <v>1</v>
      </c>
      <c r="H87" s="24">
        <v>0</v>
      </c>
      <c r="I87" s="14">
        <v>0</v>
      </c>
    </row>
    <row r="88" spans="1:9" x14ac:dyDescent="0.25">
      <c r="A88" s="27" t="s">
        <v>85</v>
      </c>
      <c r="B88" s="23">
        <f t="shared" si="17"/>
        <v>542</v>
      </c>
      <c r="C88" s="24">
        <v>46</v>
      </c>
      <c r="D88" s="24">
        <v>0</v>
      </c>
      <c r="E88" s="24">
        <v>8</v>
      </c>
      <c r="F88" s="24">
        <v>435</v>
      </c>
      <c r="G88" s="24">
        <v>53</v>
      </c>
      <c r="H88" s="24">
        <v>0</v>
      </c>
      <c r="I88" s="14">
        <v>0</v>
      </c>
    </row>
    <row r="89" spans="1:9" x14ac:dyDescent="0.25">
      <c r="A89" s="30"/>
      <c r="B89" s="23"/>
      <c r="C89" s="24"/>
      <c r="D89" s="24"/>
      <c r="E89" s="24"/>
      <c r="F89" s="24"/>
      <c r="G89" s="24"/>
      <c r="H89" s="24"/>
      <c r="I89" s="14"/>
    </row>
    <row r="90" spans="1:9" x14ac:dyDescent="0.25">
      <c r="A90" s="26" t="s">
        <v>86</v>
      </c>
      <c r="B90" s="20">
        <f>SUM(B91:B98)</f>
        <v>10613</v>
      </c>
      <c r="C90" s="19">
        <f>SUM(C91:C98)</f>
        <v>659</v>
      </c>
      <c r="D90" s="19">
        <f t="shared" ref="D90:I90" si="18">SUM(D91:D98)</f>
        <v>242</v>
      </c>
      <c r="E90" s="19">
        <f t="shared" si="18"/>
        <v>192</v>
      </c>
      <c r="F90" s="19">
        <f t="shared" si="18"/>
        <v>6048</v>
      </c>
      <c r="G90" s="19">
        <f t="shared" si="18"/>
        <v>3469</v>
      </c>
      <c r="H90" s="20">
        <f t="shared" si="18"/>
        <v>0</v>
      </c>
      <c r="I90" s="43">
        <f t="shared" si="18"/>
        <v>3</v>
      </c>
    </row>
    <row r="91" spans="1:9" x14ac:dyDescent="0.25">
      <c r="A91" s="29" t="s">
        <v>159</v>
      </c>
      <c r="B91" s="23">
        <f t="shared" ref="B91:B98" si="19">SUM(C91:I91)</f>
        <v>4407</v>
      </c>
      <c r="C91" s="24">
        <v>102</v>
      </c>
      <c r="D91" s="24">
        <v>146</v>
      </c>
      <c r="E91" s="24">
        <v>89</v>
      </c>
      <c r="F91" s="24">
        <v>1731</v>
      </c>
      <c r="G91" s="24">
        <v>2339</v>
      </c>
      <c r="H91" s="24">
        <v>0</v>
      </c>
      <c r="I91" s="14">
        <v>0</v>
      </c>
    </row>
    <row r="92" spans="1:9" x14ac:dyDescent="0.25">
      <c r="A92" s="27" t="s">
        <v>160</v>
      </c>
      <c r="B92" s="23">
        <f t="shared" si="19"/>
        <v>1542</v>
      </c>
      <c r="C92" s="24">
        <v>63</v>
      </c>
      <c r="D92" s="24">
        <v>9</v>
      </c>
      <c r="E92" s="24">
        <v>10</v>
      </c>
      <c r="F92" s="24">
        <v>1365</v>
      </c>
      <c r="G92" s="24">
        <v>95</v>
      </c>
      <c r="H92" s="24">
        <v>0</v>
      </c>
      <c r="I92" s="14">
        <v>0</v>
      </c>
    </row>
    <row r="93" spans="1:9" x14ac:dyDescent="0.25">
      <c r="A93" s="27" t="s">
        <v>161</v>
      </c>
      <c r="B93" s="23">
        <f t="shared" si="19"/>
        <v>882</v>
      </c>
      <c r="C93" s="24">
        <v>40</v>
      </c>
      <c r="D93" s="24">
        <v>3</v>
      </c>
      <c r="E93" s="24">
        <v>19</v>
      </c>
      <c r="F93" s="24">
        <v>306</v>
      </c>
      <c r="G93" s="24">
        <v>514</v>
      </c>
      <c r="H93" s="24">
        <v>0</v>
      </c>
      <c r="I93" s="14">
        <v>0</v>
      </c>
    </row>
    <row r="94" spans="1:9" x14ac:dyDescent="0.25">
      <c r="A94" s="27" t="s">
        <v>162</v>
      </c>
      <c r="B94" s="23">
        <f t="shared" si="19"/>
        <v>856</v>
      </c>
      <c r="C94" s="24">
        <v>117</v>
      </c>
      <c r="D94" s="24">
        <v>19</v>
      </c>
      <c r="E94" s="24">
        <v>14</v>
      </c>
      <c r="F94" s="24">
        <v>590</v>
      </c>
      <c r="G94" s="24">
        <v>116</v>
      </c>
      <c r="H94" s="24">
        <v>0</v>
      </c>
      <c r="I94" s="14">
        <v>0</v>
      </c>
    </row>
    <row r="95" spans="1:9" x14ac:dyDescent="0.25">
      <c r="A95" s="27" t="s">
        <v>163</v>
      </c>
      <c r="B95" s="23">
        <f t="shared" si="19"/>
        <v>552</v>
      </c>
      <c r="C95" s="24">
        <v>55</v>
      </c>
      <c r="D95" s="24">
        <v>22</v>
      </c>
      <c r="E95" s="24">
        <v>6</v>
      </c>
      <c r="F95" s="24">
        <v>282</v>
      </c>
      <c r="G95" s="24">
        <v>187</v>
      </c>
      <c r="H95" s="24">
        <v>0</v>
      </c>
      <c r="I95" s="14">
        <v>0</v>
      </c>
    </row>
    <row r="96" spans="1:9" x14ac:dyDescent="0.25">
      <c r="A96" s="27" t="s">
        <v>164</v>
      </c>
      <c r="B96" s="23">
        <f t="shared" si="19"/>
        <v>1319</v>
      </c>
      <c r="C96" s="24">
        <v>164</v>
      </c>
      <c r="D96" s="24">
        <v>33</v>
      </c>
      <c r="E96" s="24">
        <v>42</v>
      </c>
      <c r="F96" s="24">
        <v>938</v>
      </c>
      <c r="G96" s="24">
        <v>142</v>
      </c>
      <c r="H96" s="24">
        <v>0</v>
      </c>
      <c r="I96" s="14">
        <v>0</v>
      </c>
    </row>
    <row r="97" spans="1:9" ht="18.75" x14ac:dyDescent="0.25">
      <c r="A97" s="27" t="s">
        <v>174</v>
      </c>
      <c r="B97" s="23">
        <f t="shared" si="19"/>
        <v>875</v>
      </c>
      <c r="C97" s="24">
        <v>108</v>
      </c>
      <c r="D97" s="24">
        <v>9</v>
      </c>
      <c r="E97" s="24">
        <v>12</v>
      </c>
      <c r="F97" s="24">
        <v>682</v>
      </c>
      <c r="G97" s="24">
        <v>61</v>
      </c>
      <c r="H97" s="24">
        <v>0</v>
      </c>
      <c r="I97" s="14">
        <v>3</v>
      </c>
    </row>
    <row r="98" spans="1:9" x14ac:dyDescent="0.25">
      <c r="A98" s="27" t="s">
        <v>165</v>
      </c>
      <c r="B98" s="23">
        <f t="shared" si="19"/>
        <v>180</v>
      </c>
      <c r="C98" s="24">
        <v>10</v>
      </c>
      <c r="D98" s="24">
        <v>1</v>
      </c>
      <c r="E98" s="24">
        <v>0</v>
      </c>
      <c r="F98" s="24">
        <v>154</v>
      </c>
      <c r="G98" s="24">
        <v>15</v>
      </c>
      <c r="H98" s="24">
        <v>0</v>
      </c>
      <c r="I98" s="14">
        <v>0</v>
      </c>
    </row>
    <row r="99" spans="1:9" x14ac:dyDescent="0.25">
      <c r="A99" s="30"/>
      <c r="B99" s="23"/>
      <c r="C99" s="24"/>
      <c r="D99" s="24"/>
      <c r="E99" s="24"/>
      <c r="F99" s="24"/>
      <c r="G99" s="24"/>
      <c r="H99" s="24"/>
      <c r="I99" s="14"/>
    </row>
    <row r="100" spans="1:9" x14ac:dyDescent="0.25">
      <c r="A100" s="26" t="s">
        <v>95</v>
      </c>
      <c r="B100" s="20">
        <f>SUM(B101:B102)</f>
        <v>7086</v>
      </c>
      <c r="C100" s="19">
        <f>SUM(C101:C102)</f>
        <v>539</v>
      </c>
      <c r="D100" s="19">
        <f t="shared" ref="D100:I100" si="20">SUM(D101:D102)</f>
        <v>22</v>
      </c>
      <c r="E100" s="19">
        <f t="shared" si="20"/>
        <v>508</v>
      </c>
      <c r="F100" s="19">
        <f t="shared" si="20"/>
        <v>4985</v>
      </c>
      <c r="G100" s="19">
        <f t="shared" si="20"/>
        <v>1032</v>
      </c>
      <c r="H100" s="20">
        <f t="shared" si="20"/>
        <v>0</v>
      </c>
      <c r="I100" s="43">
        <f t="shared" si="20"/>
        <v>0</v>
      </c>
    </row>
    <row r="101" spans="1:9" x14ac:dyDescent="0.25">
      <c r="A101" s="27" t="s">
        <v>96</v>
      </c>
      <c r="B101" s="23">
        <f>SUM(C101:I101)</f>
        <v>5307</v>
      </c>
      <c r="C101" s="24">
        <v>297</v>
      </c>
      <c r="D101" s="24">
        <v>1</v>
      </c>
      <c r="E101" s="24">
        <v>403</v>
      </c>
      <c r="F101" s="24">
        <v>4127</v>
      </c>
      <c r="G101" s="24">
        <v>479</v>
      </c>
      <c r="H101" s="24">
        <v>0</v>
      </c>
      <c r="I101" s="14">
        <v>0</v>
      </c>
    </row>
    <row r="102" spans="1:9" x14ac:dyDescent="0.25">
      <c r="A102" s="27" t="s">
        <v>166</v>
      </c>
      <c r="B102" s="23">
        <f>SUM(C102:I102)</f>
        <v>1779</v>
      </c>
      <c r="C102" s="24">
        <v>242</v>
      </c>
      <c r="D102" s="24">
        <v>21</v>
      </c>
      <c r="E102" s="24">
        <v>105</v>
      </c>
      <c r="F102" s="24">
        <v>858</v>
      </c>
      <c r="G102" s="24">
        <v>553</v>
      </c>
      <c r="H102" s="24">
        <v>0</v>
      </c>
      <c r="I102" s="14">
        <v>0</v>
      </c>
    </row>
    <row r="103" spans="1:9" x14ac:dyDescent="0.25">
      <c r="A103" s="30"/>
      <c r="B103" s="23"/>
      <c r="C103" s="24"/>
      <c r="D103" s="24"/>
      <c r="E103" s="24"/>
      <c r="F103" s="24"/>
      <c r="G103" s="24"/>
      <c r="H103" s="24"/>
      <c r="I103" s="14"/>
    </row>
    <row r="104" spans="1:9" x14ac:dyDescent="0.25">
      <c r="A104" s="26" t="s">
        <v>98</v>
      </c>
      <c r="B104" s="20">
        <f>SUM(B105:B109)</f>
        <v>5655</v>
      </c>
      <c r="C104" s="19">
        <f>SUM(C105:C109)</f>
        <v>600</v>
      </c>
      <c r="D104" s="19">
        <f t="shared" ref="D104:I104" si="21">SUM(D105:D109)</f>
        <v>132</v>
      </c>
      <c r="E104" s="19">
        <f t="shared" si="21"/>
        <v>144</v>
      </c>
      <c r="F104" s="19">
        <f t="shared" si="21"/>
        <v>3304</v>
      </c>
      <c r="G104" s="19">
        <f t="shared" si="21"/>
        <v>1475</v>
      </c>
      <c r="H104" s="20">
        <f t="shared" si="21"/>
        <v>0</v>
      </c>
      <c r="I104" s="43">
        <f t="shared" si="21"/>
        <v>0</v>
      </c>
    </row>
    <row r="105" spans="1:9" x14ac:dyDescent="0.25">
      <c r="A105" s="27" t="s">
        <v>99</v>
      </c>
      <c r="B105" s="23">
        <f>SUM(C105:I105)</f>
        <v>1127</v>
      </c>
      <c r="C105" s="24">
        <v>209</v>
      </c>
      <c r="D105" s="24">
        <v>47</v>
      </c>
      <c r="E105" s="24">
        <v>67</v>
      </c>
      <c r="F105" s="24">
        <v>712</v>
      </c>
      <c r="G105" s="24">
        <v>92</v>
      </c>
      <c r="H105" s="24">
        <v>0</v>
      </c>
      <c r="I105" s="14">
        <v>0</v>
      </c>
    </row>
    <row r="106" spans="1:9" x14ac:dyDescent="0.25">
      <c r="A106" s="27" t="s">
        <v>100</v>
      </c>
      <c r="B106" s="23">
        <f>SUM(C106:I106)</f>
        <v>1046</v>
      </c>
      <c r="C106" s="24">
        <v>155</v>
      </c>
      <c r="D106" s="24">
        <v>19</v>
      </c>
      <c r="E106" s="24">
        <v>18</v>
      </c>
      <c r="F106" s="24">
        <v>736</v>
      </c>
      <c r="G106" s="24">
        <v>118</v>
      </c>
      <c r="H106" s="24">
        <v>0</v>
      </c>
      <c r="I106" s="14">
        <v>0</v>
      </c>
    </row>
    <row r="107" spans="1:9" x14ac:dyDescent="0.25">
      <c r="A107" s="27" t="s">
        <v>101</v>
      </c>
      <c r="B107" s="23">
        <f>SUM(C107:I107)</f>
        <v>1989</v>
      </c>
      <c r="C107" s="24">
        <v>140</v>
      </c>
      <c r="D107" s="24">
        <v>49</v>
      </c>
      <c r="E107" s="24">
        <v>38</v>
      </c>
      <c r="F107" s="24">
        <v>997</v>
      </c>
      <c r="G107" s="24">
        <v>765</v>
      </c>
      <c r="H107" s="24">
        <v>0</v>
      </c>
      <c r="I107" s="14">
        <v>0</v>
      </c>
    </row>
    <row r="108" spans="1:9" x14ac:dyDescent="0.25">
      <c r="A108" s="27" t="s">
        <v>167</v>
      </c>
      <c r="B108" s="23">
        <f>SUM(C108:I108)</f>
        <v>939</v>
      </c>
      <c r="C108" s="24">
        <v>28</v>
      </c>
      <c r="D108" s="24">
        <v>13</v>
      </c>
      <c r="E108" s="24">
        <v>1</v>
      </c>
      <c r="F108" s="24">
        <v>429</v>
      </c>
      <c r="G108" s="24">
        <v>468</v>
      </c>
      <c r="H108" s="24">
        <v>0</v>
      </c>
      <c r="I108" s="14">
        <v>0</v>
      </c>
    </row>
    <row r="109" spans="1:9" x14ac:dyDescent="0.25">
      <c r="A109" s="27" t="s">
        <v>103</v>
      </c>
      <c r="B109" s="23">
        <f>SUM(C109:I109)</f>
        <v>554</v>
      </c>
      <c r="C109" s="24">
        <v>68</v>
      </c>
      <c r="D109" s="24">
        <v>4</v>
      </c>
      <c r="E109" s="24">
        <v>20</v>
      </c>
      <c r="F109" s="24">
        <v>430</v>
      </c>
      <c r="G109" s="24">
        <v>32</v>
      </c>
      <c r="H109" s="24">
        <v>0</v>
      </c>
      <c r="I109" s="14">
        <v>0</v>
      </c>
    </row>
    <row r="110" spans="1:9" x14ac:dyDescent="0.25">
      <c r="A110" s="30"/>
      <c r="B110" s="23"/>
      <c r="C110" s="24"/>
      <c r="D110" s="24"/>
      <c r="E110" s="24"/>
      <c r="F110" s="24"/>
      <c r="G110" s="24"/>
      <c r="H110" s="24"/>
      <c r="I110" s="14"/>
    </row>
    <row r="111" spans="1:9" x14ac:dyDescent="0.25">
      <c r="A111" s="26" t="s">
        <v>104</v>
      </c>
      <c r="B111" s="20">
        <f>SUM(B112:B114)</f>
        <v>8501</v>
      </c>
      <c r="C111" s="19">
        <f>SUM(C112:C114)</f>
        <v>742</v>
      </c>
      <c r="D111" s="19">
        <f t="shared" ref="D111:I111" si="22">SUM(D112:D114)</f>
        <v>89</v>
      </c>
      <c r="E111" s="19">
        <f t="shared" si="22"/>
        <v>243</v>
      </c>
      <c r="F111" s="19">
        <f t="shared" si="22"/>
        <v>4121</v>
      </c>
      <c r="G111" s="19">
        <f t="shared" si="22"/>
        <v>3306</v>
      </c>
      <c r="H111" s="20">
        <f t="shared" si="22"/>
        <v>0</v>
      </c>
      <c r="I111" s="43">
        <f t="shared" si="22"/>
        <v>0</v>
      </c>
    </row>
    <row r="112" spans="1:9" x14ac:dyDescent="0.25">
      <c r="A112" s="27" t="s">
        <v>168</v>
      </c>
      <c r="B112" s="23">
        <f>SUM(C112:I112)</f>
        <v>5286</v>
      </c>
      <c r="C112" s="24">
        <v>195</v>
      </c>
      <c r="D112" s="24">
        <v>24</v>
      </c>
      <c r="E112" s="24">
        <v>189</v>
      </c>
      <c r="F112" s="24">
        <v>3347</v>
      </c>
      <c r="G112" s="24">
        <v>1531</v>
      </c>
      <c r="H112" s="24">
        <v>0</v>
      </c>
      <c r="I112" s="14">
        <v>0</v>
      </c>
    </row>
    <row r="113" spans="1:9" x14ac:dyDescent="0.25">
      <c r="A113" s="27" t="s">
        <v>169</v>
      </c>
      <c r="B113" s="23">
        <f>SUM(C113:I113)</f>
        <v>1153</v>
      </c>
      <c r="C113" s="24">
        <v>238</v>
      </c>
      <c r="D113" s="24">
        <v>53</v>
      </c>
      <c r="E113" s="24">
        <v>28</v>
      </c>
      <c r="F113" s="24">
        <v>602</v>
      </c>
      <c r="G113" s="24">
        <v>232</v>
      </c>
      <c r="H113" s="24">
        <v>0</v>
      </c>
      <c r="I113" s="14">
        <v>0</v>
      </c>
    </row>
    <row r="114" spans="1:9" x14ac:dyDescent="0.25">
      <c r="A114" s="27" t="s">
        <v>170</v>
      </c>
      <c r="B114" s="23">
        <f>SUM(C114:I114)</f>
        <v>2062</v>
      </c>
      <c r="C114" s="24">
        <v>309</v>
      </c>
      <c r="D114" s="24">
        <v>12</v>
      </c>
      <c r="E114" s="24">
        <v>26</v>
      </c>
      <c r="F114" s="24">
        <v>172</v>
      </c>
      <c r="G114" s="24">
        <v>1543</v>
      </c>
      <c r="H114" s="24">
        <v>0</v>
      </c>
      <c r="I114" s="14">
        <v>0</v>
      </c>
    </row>
    <row r="115" spans="1:9" x14ac:dyDescent="0.25">
      <c r="A115" s="30"/>
      <c r="B115" s="23"/>
      <c r="C115" s="24"/>
      <c r="D115" s="24"/>
      <c r="E115" s="24"/>
      <c r="F115" s="24"/>
      <c r="G115" s="24"/>
      <c r="H115" s="24"/>
      <c r="I115" s="14"/>
    </row>
    <row r="116" spans="1:9" x14ac:dyDescent="0.25">
      <c r="A116" s="26" t="s">
        <v>108</v>
      </c>
      <c r="B116" s="20">
        <f>SUM(B117:B119)</f>
        <v>14767</v>
      </c>
      <c r="C116" s="19">
        <f>SUM(C117:C119)</f>
        <v>1656</v>
      </c>
      <c r="D116" s="19">
        <f t="shared" ref="D116:I116" si="23">SUM(D117:D119)</f>
        <v>87</v>
      </c>
      <c r="E116" s="19">
        <f t="shared" si="23"/>
        <v>328</v>
      </c>
      <c r="F116" s="19">
        <f t="shared" si="23"/>
        <v>8681</v>
      </c>
      <c r="G116" s="19">
        <f t="shared" si="23"/>
        <v>3748</v>
      </c>
      <c r="H116" s="20">
        <f t="shared" si="23"/>
        <v>0</v>
      </c>
      <c r="I116" s="43">
        <f t="shared" si="23"/>
        <v>267</v>
      </c>
    </row>
    <row r="117" spans="1:9" ht="18.75" x14ac:dyDescent="0.25">
      <c r="A117" s="29" t="s">
        <v>175</v>
      </c>
      <c r="B117" s="23">
        <f>SUM(C117:I117)</f>
        <v>8510</v>
      </c>
      <c r="C117" s="24">
        <v>977</v>
      </c>
      <c r="D117" s="24">
        <v>39</v>
      </c>
      <c r="E117" s="24">
        <v>87</v>
      </c>
      <c r="F117" s="24">
        <v>7043</v>
      </c>
      <c r="G117" s="24">
        <v>362</v>
      </c>
      <c r="H117" s="24">
        <v>0</v>
      </c>
      <c r="I117" s="14">
        <v>2</v>
      </c>
    </row>
    <row r="118" spans="1:9" x14ac:dyDescent="0.25">
      <c r="A118" s="27" t="s">
        <v>171</v>
      </c>
      <c r="B118" s="23">
        <f>SUM(C118:I118)</f>
        <v>2291</v>
      </c>
      <c r="C118" s="24">
        <v>139</v>
      </c>
      <c r="D118" s="24">
        <v>21</v>
      </c>
      <c r="E118" s="24">
        <v>151</v>
      </c>
      <c r="F118" s="24">
        <v>1518</v>
      </c>
      <c r="G118" s="24">
        <v>462</v>
      </c>
      <c r="H118" s="24">
        <v>0</v>
      </c>
      <c r="I118" s="14">
        <v>0</v>
      </c>
    </row>
    <row r="119" spans="1:9" ht="18.75" x14ac:dyDescent="0.25">
      <c r="A119" s="29" t="s">
        <v>176</v>
      </c>
      <c r="B119" s="23">
        <f>SUM(C119:I119)</f>
        <v>3966</v>
      </c>
      <c r="C119" s="24">
        <v>540</v>
      </c>
      <c r="D119" s="24">
        <v>27</v>
      </c>
      <c r="E119" s="24">
        <v>90</v>
      </c>
      <c r="F119" s="24">
        <v>120</v>
      </c>
      <c r="G119" s="24">
        <v>2924</v>
      </c>
      <c r="H119" s="24">
        <v>0</v>
      </c>
      <c r="I119" s="14">
        <v>265</v>
      </c>
    </row>
    <row r="120" spans="1:9" x14ac:dyDescent="0.25">
      <c r="A120" s="33"/>
      <c r="B120" s="33"/>
      <c r="C120" s="35"/>
      <c r="D120" s="35"/>
      <c r="E120" s="35"/>
      <c r="F120" s="35"/>
      <c r="G120" s="35"/>
      <c r="H120" s="35"/>
      <c r="I120" s="45"/>
    </row>
    <row r="121" spans="1:9" x14ac:dyDescent="0.25">
      <c r="A121" s="11" t="s">
        <v>177</v>
      </c>
      <c r="B121" s="46"/>
      <c r="C121" s="46"/>
      <c r="D121" s="46"/>
      <c r="E121" s="46"/>
      <c r="F121" s="46"/>
      <c r="G121" s="46"/>
      <c r="H121" s="46"/>
      <c r="I121" s="46"/>
    </row>
    <row r="122" spans="1:9" x14ac:dyDescent="0.25">
      <c r="A122" s="37" t="s">
        <v>112</v>
      </c>
      <c r="B122" s="2"/>
      <c r="C122" s="2"/>
      <c r="D122" s="2"/>
      <c r="E122" s="2"/>
      <c r="F122" s="2"/>
      <c r="G122" s="2"/>
      <c r="H122" s="2"/>
      <c r="I122" s="2"/>
    </row>
  </sheetData>
  <mergeCells count="14">
    <mergeCell ref="F9:F10"/>
    <mergeCell ref="G9:G10"/>
    <mergeCell ref="H9:H10"/>
    <mergeCell ref="I9:I10"/>
    <mergeCell ref="A3:I3"/>
    <mergeCell ref="A4:I4"/>
    <mergeCell ref="A5:I5"/>
    <mergeCell ref="A6:I6"/>
    <mergeCell ref="A8:A10"/>
    <mergeCell ref="B8:B10"/>
    <mergeCell ref="C8:I8"/>
    <mergeCell ref="C9:C10"/>
    <mergeCell ref="D9:D10"/>
    <mergeCell ref="E9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workbookViewId="0">
      <selection activeCell="A11" sqref="A11"/>
    </sheetView>
  </sheetViews>
  <sheetFormatPr baseColWidth="10" defaultColWidth="0" defaultRowHeight="15.75" zeroHeight="1" x14ac:dyDescent="0.25"/>
  <cols>
    <col min="1" max="1" width="76.85546875" style="6" customWidth="1"/>
    <col min="2" max="2" width="15.85546875" style="6" customWidth="1"/>
    <col min="3" max="3" width="14.28515625" style="6" customWidth="1"/>
    <col min="4" max="4" width="16.85546875" style="6" bestFit="1" customWidth="1"/>
    <col min="5" max="5" width="17.7109375" style="6" customWidth="1"/>
    <col min="6" max="6" width="16.85546875" style="6" bestFit="1" customWidth="1"/>
    <col min="7" max="7" width="13.5703125" style="6" bestFit="1" customWidth="1"/>
    <col min="8" max="8" width="15.5703125" style="6" customWidth="1"/>
    <col min="9" max="9" width="11.42578125" style="6" customWidth="1"/>
    <col min="10" max="10" width="13.85546875" style="6" customWidth="1"/>
    <col min="11" max="13" width="11.42578125" style="6" customWidth="1"/>
    <col min="14" max="14" width="0" style="6" hidden="1" customWidth="1"/>
    <col min="15" max="16384" width="11.42578125" style="6" hidden="1"/>
  </cols>
  <sheetData>
    <row r="1" spans="1:13" x14ac:dyDescent="0.25">
      <c r="A1" s="12" t="s">
        <v>178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46"/>
      <c r="M1" s="2"/>
    </row>
    <row r="2" spans="1:13" x14ac:dyDescent="0.25">
      <c r="A2" s="8"/>
      <c r="B2" s="15"/>
      <c r="C2" s="15"/>
      <c r="D2" s="15"/>
      <c r="E2" s="15"/>
      <c r="F2" s="15"/>
      <c r="G2" s="15"/>
      <c r="H2" s="15"/>
      <c r="I2" s="15"/>
      <c r="J2" s="15"/>
      <c r="K2" s="15"/>
      <c r="L2" s="46"/>
      <c r="M2" s="2"/>
    </row>
    <row r="3" spans="1:13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46"/>
      <c r="M3" s="2"/>
    </row>
    <row r="4" spans="1:13" x14ac:dyDescent="0.25">
      <c r="A4" s="113" t="s">
        <v>179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6"/>
      <c r="M4" s="2"/>
    </row>
    <row r="5" spans="1:13" x14ac:dyDescent="0.25">
      <c r="A5" s="113" t="s">
        <v>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46"/>
      <c r="M5" s="2"/>
    </row>
    <row r="6" spans="1:13" x14ac:dyDescent="0.25">
      <c r="A6" s="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x14ac:dyDescent="0.25">
      <c r="A7" s="114" t="s">
        <v>180</v>
      </c>
      <c r="B7" s="117" t="s">
        <v>181</v>
      </c>
      <c r="C7" s="117" t="s">
        <v>6</v>
      </c>
      <c r="D7" s="117" t="s">
        <v>7</v>
      </c>
      <c r="E7" s="117" t="s">
        <v>8</v>
      </c>
      <c r="F7" s="117" t="s">
        <v>9</v>
      </c>
      <c r="G7" s="117" t="s">
        <v>10</v>
      </c>
      <c r="H7" s="132" t="s">
        <v>182</v>
      </c>
      <c r="I7" s="133" t="s">
        <v>183</v>
      </c>
      <c r="J7" s="133"/>
      <c r="K7" s="133"/>
      <c r="L7" s="133"/>
      <c r="M7" s="120"/>
    </row>
    <row r="8" spans="1:13" ht="47.25" x14ac:dyDescent="0.25">
      <c r="A8" s="116"/>
      <c r="B8" s="119"/>
      <c r="C8" s="119"/>
      <c r="D8" s="119"/>
      <c r="E8" s="119"/>
      <c r="F8" s="119"/>
      <c r="G8" s="119"/>
      <c r="H8" s="119"/>
      <c r="I8" s="50" t="s">
        <v>184</v>
      </c>
      <c r="J8" s="52" t="s">
        <v>14</v>
      </c>
      <c r="K8" s="50" t="s">
        <v>185</v>
      </c>
      <c r="L8" s="50" t="s">
        <v>16</v>
      </c>
      <c r="M8" s="52" t="s">
        <v>18</v>
      </c>
    </row>
    <row r="9" spans="1:13" x14ac:dyDescent="0.25">
      <c r="A9" s="16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</row>
    <row r="10" spans="1:13" x14ac:dyDescent="0.25">
      <c r="A10" s="19" t="s">
        <v>186</v>
      </c>
      <c r="B10" s="20">
        <f t="shared" ref="B10:J10" si="0">B12+B29+B48+B57+B65+B79+B95</f>
        <v>170764</v>
      </c>
      <c r="C10" s="20">
        <f t="shared" si="0"/>
        <v>39116</v>
      </c>
      <c r="D10" s="20">
        <f t="shared" si="0"/>
        <v>22078</v>
      </c>
      <c r="E10" s="20">
        <f>E12+E29+E48+E57+E65+E79+E95</f>
        <v>94</v>
      </c>
      <c r="F10" s="20">
        <f>F12+F29+F48+F57+F65+F79+F95</f>
        <v>26291</v>
      </c>
      <c r="G10" s="20">
        <f>G12+G29+G48+G57+G65+G79+G95</f>
        <v>27574</v>
      </c>
      <c r="H10" s="20">
        <f t="shared" si="0"/>
        <v>178187</v>
      </c>
      <c r="I10" s="20">
        <f t="shared" si="0"/>
        <v>173417</v>
      </c>
      <c r="J10" s="20">
        <f t="shared" si="0"/>
        <v>3885</v>
      </c>
      <c r="K10" s="20">
        <f>K12+K29+K48+K57+K65+K79+K95</f>
        <v>785</v>
      </c>
      <c r="L10" s="19">
        <f>L12+L29+L48+L57+L65+L79+L95</f>
        <v>4</v>
      </c>
      <c r="M10" s="43">
        <f>M12+M29+M48+M57+M65+M79+M95</f>
        <v>96</v>
      </c>
    </row>
    <row r="11" spans="1:13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32"/>
      <c r="L11" s="31"/>
      <c r="M11" s="2"/>
    </row>
    <row r="12" spans="1:13" x14ac:dyDescent="0.25">
      <c r="A12" s="26" t="s">
        <v>187</v>
      </c>
      <c r="B12" s="20">
        <f>SUM(B13:B27)</f>
        <v>51813</v>
      </c>
      <c r="C12" s="20">
        <f>SUM(C13:C27)</f>
        <v>11863</v>
      </c>
      <c r="D12" s="20">
        <f t="shared" ref="D12:I12" si="1">SUM(D13:D27)</f>
        <v>7256</v>
      </c>
      <c r="E12" s="20">
        <f>SUM(E13:E27)</f>
        <v>61</v>
      </c>
      <c r="F12" s="20">
        <f>SUM(F13:F27)</f>
        <v>7413</v>
      </c>
      <c r="G12" s="20">
        <f>SUM(G13:G27)</f>
        <v>10619</v>
      </c>
      <c r="H12" s="20">
        <f t="shared" si="1"/>
        <v>52961</v>
      </c>
      <c r="I12" s="20">
        <f t="shared" si="1"/>
        <v>51976</v>
      </c>
      <c r="J12" s="20">
        <f>SUM(J13:J27)</f>
        <v>688</v>
      </c>
      <c r="K12" s="20">
        <f>SUM(K13:K27)</f>
        <v>295</v>
      </c>
      <c r="L12" s="19">
        <f>SUM(L13:L27)</f>
        <v>2</v>
      </c>
      <c r="M12" s="43">
        <f>SUM(M13:M27)</f>
        <v>0</v>
      </c>
    </row>
    <row r="13" spans="1:13" x14ac:dyDescent="0.25">
      <c r="A13" s="27" t="s">
        <v>21</v>
      </c>
      <c r="B13" s="24">
        <v>3692</v>
      </c>
      <c r="C13" s="24">
        <v>1722</v>
      </c>
      <c r="D13" s="24">
        <v>912</v>
      </c>
      <c r="E13" s="24">
        <v>0</v>
      </c>
      <c r="F13" s="24">
        <v>1540</v>
      </c>
      <c r="G13" s="24">
        <v>797</v>
      </c>
      <c r="H13" s="24">
        <f>B13+C13+D13+E13-F13-G13</f>
        <v>3989</v>
      </c>
      <c r="I13" s="24">
        <v>3894</v>
      </c>
      <c r="J13" s="24">
        <v>40</v>
      </c>
      <c r="K13" s="24">
        <v>55</v>
      </c>
      <c r="L13" s="24">
        <v>0</v>
      </c>
      <c r="M13" s="25">
        <v>0</v>
      </c>
    </row>
    <row r="14" spans="1:13" x14ac:dyDescent="0.25">
      <c r="A14" s="29" t="s">
        <v>22</v>
      </c>
      <c r="B14" s="24">
        <v>1705</v>
      </c>
      <c r="C14" s="24">
        <v>424</v>
      </c>
      <c r="D14" s="24">
        <v>382</v>
      </c>
      <c r="E14" s="24">
        <v>0</v>
      </c>
      <c r="F14" s="24">
        <v>322</v>
      </c>
      <c r="G14" s="24">
        <v>110</v>
      </c>
      <c r="H14" s="24">
        <f t="shared" ref="H14:H27" si="2">B14+C14+D14+E14-F14-G14</f>
        <v>2079</v>
      </c>
      <c r="I14" s="24">
        <v>2053</v>
      </c>
      <c r="J14" s="24">
        <v>19</v>
      </c>
      <c r="K14" s="24">
        <v>7</v>
      </c>
      <c r="L14" s="24">
        <v>0</v>
      </c>
      <c r="M14" s="25">
        <v>0</v>
      </c>
    </row>
    <row r="15" spans="1:13" x14ac:dyDescent="0.25">
      <c r="A15" s="27" t="s">
        <v>23</v>
      </c>
      <c r="B15" s="24">
        <v>1155</v>
      </c>
      <c r="C15" s="24">
        <v>282</v>
      </c>
      <c r="D15" s="24">
        <v>259</v>
      </c>
      <c r="E15" s="24">
        <v>0</v>
      </c>
      <c r="F15" s="24">
        <v>249</v>
      </c>
      <c r="G15" s="24">
        <v>121</v>
      </c>
      <c r="H15" s="24">
        <f t="shared" si="2"/>
        <v>1326</v>
      </c>
      <c r="I15" s="24">
        <v>1306</v>
      </c>
      <c r="J15" s="24">
        <v>12</v>
      </c>
      <c r="K15" s="24">
        <v>8</v>
      </c>
      <c r="L15" s="24">
        <v>0</v>
      </c>
      <c r="M15" s="25">
        <v>0</v>
      </c>
    </row>
    <row r="16" spans="1:13" x14ac:dyDescent="0.25">
      <c r="A16" s="27" t="s">
        <v>24</v>
      </c>
      <c r="B16" s="24">
        <v>360</v>
      </c>
      <c r="C16" s="24">
        <v>100</v>
      </c>
      <c r="D16" s="24">
        <v>124</v>
      </c>
      <c r="E16" s="24">
        <v>0</v>
      </c>
      <c r="F16" s="24">
        <v>72</v>
      </c>
      <c r="G16" s="24">
        <v>115</v>
      </c>
      <c r="H16" s="24">
        <f t="shared" si="2"/>
        <v>397</v>
      </c>
      <c r="I16" s="24">
        <v>394</v>
      </c>
      <c r="J16" s="24">
        <v>0</v>
      </c>
      <c r="K16" s="24">
        <v>3</v>
      </c>
      <c r="L16" s="24">
        <v>0</v>
      </c>
      <c r="M16" s="25">
        <v>0</v>
      </c>
    </row>
    <row r="17" spans="1:13" x14ac:dyDescent="0.25">
      <c r="A17" s="27" t="s">
        <v>25</v>
      </c>
      <c r="B17" s="24">
        <v>2170</v>
      </c>
      <c r="C17" s="24">
        <v>336</v>
      </c>
      <c r="D17" s="24">
        <v>165</v>
      </c>
      <c r="E17" s="24">
        <v>3</v>
      </c>
      <c r="F17" s="24">
        <v>251</v>
      </c>
      <c r="G17" s="24">
        <v>19</v>
      </c>
      <c r="H17" s="24">
        <f t="shared" si="2"/>
        <v>2404</v>
      </c>
      <c r="I17" s="24">
        <v>2383</v>
      </c>
      <c r="J17" s="24">
        <v>13</v>
      </c>
      <c r="K17" s="24">
        <v>8</v>
      </c>
      <c r="L17" s="24">
        <v>0</v>
      </c>
      <c r="M17" s="25">
        <v>0</v>
      </c>
    </row>
    <row r="18" spans="1:13" x14ac:dyDescent="0.25">
      <c r="A18" s="27" t="s">
        <v>26</v>
      </c>
      <c r="B18" s="24">
        <v>106</v>
      </c>
      <c r="C18" s="24">
        <v>33</v>
      </c>
      <c r="D18" s="24">
        <v>12</v>
      </c>
      <c r="E18" s="24">
        <v>0</v>
      </c>
      <c r="F18" s="24">
        <v>13</v>
      </c>
      <c r="G18" s="24">
        <v>5</v>
      </c>
      <c r="H18" s="24">
        <f t="shared" si="2"/>
        <v>133</v>
      </c>
      <c r="I18" s="24">
        <v>133</v>
      </c>
      <c r="J18" s="24">
        <v>0</v>
      </c>
      <c r="K18" s="24">
        <v>0</v>
      </c>
      <c r="L18" s="24">
        <v>0</v>
      </c>
      <c r="M18" s="25">
        <v>0</v>
      </c>
    </row>
    <row r="19" spans="1:13" x14ac:dyDescent="0.25">
      <c r="A19" s="29" t="s">
        <v>28</v>
      </c>
      <c r="B19" s="24">
        <v>15690</v>
      </c>
      <c r="C19" s="24">
        <v>3385</v>
      </c>
      <c r="D19" s="24">
        <v>1507</v>
      </c>
      <c r="E19" s="24">
        <v>3</v>
      </c>
      <c r="F19" s="24">
        <v>1833</v>
      </c>
      <c r="G19" s="24">
        <v>3817</v>
      </c>
      <c r="H19" s="24">
        <f t="shared" si="2"/>
        <v>14935</v>
      </c>
      <c r="I19" s="24">
        <v>14593</v>
      </c>
      <c r="J19" s="24">
        <v>237</v>
      </c>
      <c r="K19" s="24">
        <v>105</v>
      </c>
      <c r="L19" s="24">
        <v>0</v>
      </c>
      <c r="M19" s="25">
        <v>0</v>
      </c>
    </row>
    <row r="20" spans="1:13" x14ac:dyDescent="0.25">
      <c r="A20" s="29" t="s">
        <v>30</v>
      </c>
      <c r="B20" s="24">
        <v>3417</v>
      </c>
      <c r="C20" s="24">
        <v>738</v>
      </c>
      <c r="D20" s="24">
        <v>727</v>
      </c>
      <c r="E20" s="24">
        <v>2</v>
      </c>
      <c r="F20" s="24">
        <v>644</v>
      </c>
      <c r="G20" s="24">
        <v>785</v>
      </c>
      <c r="H20" s="24">
        <f t="shared" si="2"/>
        <v>3455</v>
      </c>
      <c r="I20" s="24">
        <v>3375</v>
      </c>
      <c r="J20" s="24">
        <v>32</v>
      </c>
      <c r="K20" s="24">
        <v>48</v>
      </c>
      <c r="L20" s="24">
        <v>0</v>
      </c>
      <c r="M20" s="25">
        <v>0</v>
      </c>
    </row>
    <row r="21" spans="1:13" x14ac:dyDescent="0.25">
      <c r="A21" s="27" t="s">
        <v>31</v>
      </c>
      <c r="B21" s="24">
        <v>2001</v>
      </c>
      <c r="C21" s="24">
        <v>416</v>
      </c>
      <c r="D21" s="24">
        <v>455</v>
      </c>
      <c r="E21" s="24">
        <v>0</v>
      </c>
      <c r="F21" s="24">
        <v>437</v>
      </c>
      <c r="G21" s="24">
        <v>439</v>
      </c>
      <c r="H21" s="24">
        <f t="shared" si="2"/>
        <v>1996</v>
      </c>
      <c r="I21" s="24">
        <v>1937</v>
      </c>
      <c r="J21" s="24">
        <v>24</v>
      </c>
      <c r="K21" s="24">
        <v>35</v>
      </c>
      <c r="L21" s="24">
        <v>0</v>
      </c>
      <c r="M21" s="25">
        <v>0</v>
      </c>
    </row>
    <row r="22" spans="1:13" x14ac:dyDescent="0.25">
      <c r="A22" s="27" t="s">
        <v>32</v>
      </c>
      <c r="B22" s="24">
        <v>1123</v>
      </c>
      <c r="C22" s="24">
        <v>277</v>
      </c>
      <c r="D22" s="24">
        <v>151</v>
      </c>
      <c r="E22" s="24">
        <v>0</v>
      </c>
      <c r="F22" s="24">
        <v>243</v>
      </c>
      <c r="G22" s="24">
        <v>138</v>
      </c>
      <c r="H22" s="24">
        <f t="shared" si="2"/>
        <v>1170</v>
      </c>
      <c r="I22" s="24">
        <v>1170</v>
      </c>
      <c r="J22" s="24">
        <v>0</v>
      </c>
      <c r="K22" s="24">
        <v>0</v>
      </c>
      <c r="L22" s="24">
        <v>0</v>
      </c>
      <c r="M22" s="25">
        <v>0</v>
      </c>
    </row>
    <row r="23" spans="1:13" x14ac:dyDescent="0.25">
      <c r="A23" s="27" t="s">
        <v>33</v>
      </c>
      <c r="B23" s="24">
        <v>3204</v>
      </c>
      <c r="C23" s="24">
        <v>595</v>
      </c>
      <c r="D23" s="24">
        <v>582</v>
      </c>
      <c r="E23" s="24">
        <v>0</v>
      </c>
      <c r="F23" s="24">
        <v>186</v>
      </c>
      <c r="G23" s="24">
        <v>582</v>
      </c>
      <c r="H23" s="24">
        <f t="shared" si="2"/>
        <v>3613</v>
      </c>
      <c r="I23" s="24">
        <v>3596</v>
      </c>
      <c r="J23" s="24">
        <v>12</v>
      </c>
      <c r="K23" s="24">
        <v>5</v>
      </c>
      <c r="L23" s="24">
        <v>0</v>
      </c>
      <c r="M23" s="25">
        <v>0</v>
      </c>
    </row>
    <row r="24" spans="1:13" x14ac:dyDescent="0.25">
      <c r="A24" s="29" t="s">
        <v>34</v>
      </c>
      <c r="B24" s="24">
        <v>9160</v>
      </c>
      <c r="C24" s="24">
        <v>1972</v>
      </c>
      <c r="D24" s="24">
        <v>983</v>
      </c>
      <c r="E24" s="24">
        <v>52</v>
      </c>
      <c r="F24" s="24">
        <v>1155</v>
      </c>
      <c r="G24" s="24">
        <v>2049</v>
      </c>
      <c r="H24" s="24">
        <f t="shared" si="2"/>
        <v>8963</v>
      </c>
      <c r="I24" s="24">
        <v>8673</v>
      </c>
      <c r="J24" s="24">
        <v>271</v>
      </c>
      <c r="K24" s="24">
        <v>17</v>
      </c>
      <c r="L24" s="24">
        <v>2</v>
      </c>
      <c r="M24" s="25">
        <v>0</v>
      </c>
    </row>
    <row r="25" spans="1:13" x14ac:dyDescent="0.25">
      <c r="A25" s="27" t="s">
        <v>35</v>
      </c>
      <c r="B25" s="24">
        <v>2601</v>
      </c>
      <c r="C25" s="24">
        <v>394</v>
      </c>
      <c r="D25" s="24">
        <v>252</v>
      </c>
      <c r="E25" s="24">
        <v>0</v>
      </c>
      <c r="F25" s="24">
        <v>209</v>
      </c>
      <c r="G25" s="24">
        <v>699</v>
      </c>
      <c r="H25" s="24">
        <f t="shared" si="2"/>
        <v>2339</v>
      </c>
      <c r="I25" s="24">
        <v>2324</v>
      </c>
      <c r="J25" s="24">
        <v>14</v>
      </c>
      <c r="K25" s="24">
        <v>1</v>
      </c>
      <c r="L25" s="24">
        <v>0</v>
      </c>
      <c r="M25" s="25">
        <v>0</v>
      </c>
    </row>
    <row r="26" spans="1:13" x14ac:dyDescent="0.25">
      <c r="A26" s="27" t="s">
        <v>36</v>
      </c>
      <c r="B26" s="24">
        <v>717</v>
      </c>
      <c r="C26" s="24">
        <v>165</v>
      </c>
      <c r="D26" s="24">
        <v>257</v>
      </c>
      <c r="E26" s="24">
        <v>0</v>
      </c>
      <c r="F26" s="24">
        <v>73</v>
      </c>
      <c r="G26" s="24">
        <v>211</v>
      </c>
      <c r="H26" s="24">
        <f t="shared" si="2"/>
        <v>855</v>
      </c>
      <c r="I26" s="24">
        <v>839</v>
      </c>
      <c r="J26" s="24">
        <v>13</v>
      </c>
      <c r="K26" s="24">
        <v>3</v>
      </c>
      <c r="L26" s="24">
        <v>0</v>
      </c>
      <c r="M26" s="25">
        <v>0</v>
      </c>
    </row>
    <row r="27" spans="1:13" x14ac:dyDescent="0.25">
      <c r="A27" s="27" t="s">
        <v>96</v>
      </c>
      <c r="B27" s="24">
        <v>4712</v>
      </c>
      <c r="C27" s="24">
        <v>1024</v>
      </c>
      <c r="D27" s="24">
        <v>488</v>
      </c>
      <c r="E27" s="24">
        <v>1</v>
      </c>
      <c r="F27" s="24">
        <v>186</v>
      </c>
      <c r="G27" s="24">
        <v>732</v>
      </c>
      <c r="H27" s="24">
        <f t="shared" si="2"/>
        <v>5307</v>
      </c>
      <c r="I27" s="24">
        <v>5306</v>
      </c>
      <c r="J27" s="24">
        <v>1</v>
      </c>
      <c r="K27" s="24">
        <v>0</v>
      </c>
      <c r="L27" s="24">
        <v>0</v>
      </c>
      <c r="M27" s="25">
        <v>0</v>
      </c>
    </row>
    <row r="28" spans="1:13" x14ac:dyDescent="0.2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1"/>
      <c r="M28" s="2"/>
    </row>
    <row r="29" spans="1:13" x14ac:dyDescent="0.25">
      <c r="A29" s="26" t="s">
        <v>188</v>
      </c>
      <c r="B29" s="20">
        <f>SUM(B30:B46)</f>
        <v>30992</v>
      </c>
      <c r="C29" s="20">
        <f t="shared" ref="C29:I29" si="3">SUM(C30:C46)</f>
        <v>7228</v>
      </c>
      <c r="D29" s="20">
        <f t="shared" si="3"/>
        <v>3122</v>
      </c>
      <c r="E29" s="20">
        <f>SUM(E30:E46)</f>
        <v>8</v>
      </c>
      <c r="F29" s="20">
        <f>SUM(F30:F46)</f>
        <v>4116</v>
      </c>
      <c r="G29" s="20">
        <f>SUM(G30:G46)</f>
        <v>4390</v>
      </c>
      <c r="H29" s="20">
        <f t="shared" si="3"/>
        <v>32844</v>
      </c>
      <c r="I29" s="20">
        <f t="shared" si="3"/>
        <v>31555</v>
      </c>
      <c r="J29" s="20">
        <f>SUM(J30:J46)</f>
        <v>1100</v>
      </c>
      <c r="K29" s="20">
        <f>SUM(K30:K46)</f>
        <v>107</v>
      </c>
      <c r="L29" s="19">
        <f>SUM(L30:L46)</f>
        <v>2</v>
      </c>
      <c r="M29" s="43">
        <f>SUM(M30:M46)</f>
        <v>80</v>
      </c>
    </row>
    <row r="30" spans="1:13" x14ac:dyDescent="0.25">
      <c r="A30" s="29" t="s">
        <v>38</v>
      </c>
      <c r="B30" s="24">
        <v>9408</v>
      </c>
      <c r="C30" s="24">
        <v>2443</v>
      </c>
      <c r="D30" s="24">
        <v>804</v>
      </c>
      <c r="E30" s="24">
        <v>3</v>
      </c>
      <c r="F30" s="24">
        <v>872</v>
      </c>
      <c r="G30" s="24">
        <v>2229</v>
      </c>
      <c r="H30" s="24">
        <f t="shared" ref="H30:H46" si="4">B30+C30+D30+E30-F30-G30</f>
        <v>9557</v>
      </c>
      <c r="I30" s="24">
        <v>9262</v>
      </c>
      <c r="J30" s="24">
        <v>295</v>
      </c>
      <c r="K30" s="24">
        <v>0</v>
      </c>
      <c r="L30" s="24">
        <v>0</v>
      </c>
      <c r="M30" s="25">
        <v>0</v>
      </c>
    </row>
    <row r="31" spans="1:13" x14ac:dyDescent="0.25">
      <c r="A31" s="27" t="s">
        <v>39</v>
      </c>
      <c r="B31" s="24">
        <v>797</v>
      </c>
      <c r="C31" s="24">
        <v>244</v>
      </c>
      <c r="D31" s="24">
        <v>197</v>
      </c>
      <c r="E31" s="24">
        <v>1</v>
      </c>
      <c r="F31" s="24">
        <v>221</v>
      </c>
      <c r="G31" s="24">
        <v>139</v>
      </c>
      <c r="H31" s="24">
        <f t="shared" si="4"/>
        <v>879</v>
      </c>
      <c r="I31" s="24">
        <v>866</v>
      </c>
      <c r="J31" s="24">
        <v>13</v>
      </c>
      <c r="K31" s="24">
        <v>0</v>
      </c>
      <c r="L31" s="24">
        <v>0</v>
      </c>
      <c r="M31" s="25">
        <v>0</v>
      </c>
    </row>
    <row r="32" spans="1:13" x14ac:dyDescent="0.25">
      <c r="A32" s="27" t="s">
        <v>40</v>
      </c>
      <c r="B32" s="24">
        <v>849</v>
      </c>
      <c r="C32" s="24">
        <v>163</v>
      </c>
      <c r="D32" s="24">
        <v>59</v>
      </c>
      <c r="E32" s="24">
        <v>0</v>
      </c>
      <c r="F32" s="24">
        <v>59</v>
      </c>
      <c r="G32" s="24">
        <v>139</v>
      </c>
      <c r="H32" s="24">
        <f t="shared" si="4"/>
        <v>873</v>
      </c>
      <c r="I32" s="24">
        <v>862</v>
      </c>
      <c r="J32" s="24">
        <v>11</v>
      </c>
      <c r="K32" s="24">
        <v>0</v>
      </c>
      <c r="L32" s="24">
        <v>0</v>
      </c>
      <c r="M32" s="25">
        <v>0</v>
      </c>
    </row>
    <row r="33" spans="1:13" x14ac:dyDescent="0.25">
      <c r="A33" s="27" t="s">
        <v>41</v>
      </c>
      <c r="B33" s="24">
        <v>150</v>
      </c>
      <c r="C33" s="24">
        <v>31</v>
      </c>
      <c r="D33" s="24">
        <v>3</v>
      </c>
      <c r="E33" s="24">
        <v>0</v>
      </c>
      <c r="F33" s="24">
        <v>47</v>
      </c>
      <c r="G33" s="24">
        <v>1</v>
      </c>
      <c r="H33" s="24">
        <f t="shared" si="4"/>
        <v>136</v>
      </c>
      <c r="I33" s="24">
        <v>133</v>
      </c>
      <c r="J33" s="24">
        <v>1</v>
      </c>
      <c r="K33" s="24">
        <v>2</v>
      </c>
      <c r="L33" s="24">
        <v>0</v>
      </c>
      <c r="M33" s="25">
        <v>0</v>
      </c>
    </row>
    <row r="34" spans="1:13" x14ac:dyDescent="0.25">
      <c r="A34" s="27" t="s">
        <v>42</v>
      </c>
      <c r="B34" s="24">
        <v>905</v>
      </c>
      <c r="C34" s="24">
        <v>191</v>
      </c>
      <c r="D34" s="24">
        <v>235</v>
      </c>
      <c r="E34" s="24">
        <v>1</v>
      </c>
      <c r="F34" s="24">
        <v>190</v>
      </c>
      <c r="G34" s="24">
        <v>272</v>
      </c>
      <c r="H34" s="24">
        <f t="shared" si="4"/>
        <v>870</v>
      </c>
      <c r="I34" s="24">
        <v>847</v>
      </c>
      <c r="J34" s="24">
        <v>23</v>
      </c>
      <c r="K34" s="24">
        <v>0</v>
      </c>
      <c r="L34" s="24">
        <v>0</v>
      </c>
      <c r="M34" s="25">
        <v>0</v>
      </c>
    </row>
    <row r="35" spans="1:13" x14ac:dyDescent="0.25">
      <c r="A35" s="29" t="s">
        <v>44</v>
      </c>
      <c r="B35" s="24">
        <v>5546</v>
      </c>
      <c r="C35" s="24">
        <v>1253</v>
      </c>
      <c r="D35" s="24">
        <v>321</v>
      </c>
      <c r="E35" s="24">
        <v>2</v>
      </c>
      <c r="F35" s="24">
        <v>584</v>
      </c>
      <c r="G35" s="24">
        <v>996</v>
      </c>
      <c r="H35" s="24">
        <f t="shared" si="4"/>
        <v>5542</v>
      </c>
      <c r="I35" s="24">
        <v>4961</v>
      </c>
      <c r="J35" s="24">
        <v>471</v>
      </c>
      <c r="K35" s="24">
        <v>30</v>
      </c>
      <c r="L35" s="24">
        <v>0</v>
      </c>
      <c r="M35" s="25">
        <v>80</v>
      </c>
    </row>
    <row r="36" spans="1:13" x14ac:dyDescent="0.25">
      <c r="A36" s="27" t="s">
        <v>45</v>
      </c>
      <c r="B36" s="24">
        <v>1345</v>
      </c>
      <c r="C36" s="24">
        <v>349</v>
      </c>
      <c r="D36" s="24">
        <v>217</v>
      </c>
      <c r="E36" s="24">
        <v>1</v>
      </c>
      <c r="F36" s="24">
        <v>237</v>
      </c>
      <c r="G36" s="24">
        <v>5</v>
      </c>
      <c r="H36" s="24">
        <f t="shared" si="4"/>
        <v>1670</v>
      </c>
      <c r="I36" s="24">
        <v>1634</v>
      </c>
      <c r="J36" s="24">
        <v>33</v>
      </c>
      <c r="K36" s="24">
        <v>3</v>
      </c>
      <c r="L36" s="24">
        <v>0</v>
      </c>
      <c r="M36" s="25">
        <v>0</v>
      </c>
    </row>
    <row r="37" spans="1:13" x14ac:dyDescent="0.25">
      <c r="A37" s="27" t="s">
        <v>46</v>
      </c>
      <c r="B37" s="24">
        <v>902</v>
      </c>
      <c r="C37" s="24">
        <v>215</v>
      </c>
      <c r="D37" s="24">
        <v>29</v>
      </c>
      <c r="E37" s="24">
        <v>0</v>
      </c>
      <c r="F37" s="24">
        <v>137</v>
      </c>
      <c r="G37" s="24">
        <v>0</v>
      </c>
      <c r="H37" s="24">
        <f t="shared" si="4"/>
        <v>1009</v>
      </c>
      <c r="I37" s="24">
        <v>1002</v>
      </c>
      <c r="J37" s="24">
        <v>6</v>
      </c>
      <c r="K37" s="24">
        <v>1</v>
      </c>
      <c r="L37" s="24">
        <v>0</v>
      </c>
      <c r="M37" s="25">
        <v>0</v>
      </c>
    </row>
    <row r="38" spans="1:13" x14ac:dyDescent="0.25">
      <c r="A38" s="27" t="s">
        <v>47</v>
      </c>
      <c r="B38" s="24">
        <v>286</v>
      </c>
      <c r="C38" s="24">
        <v>152</v>
      </c>
      <c r="D38" s="24">
        <v>140</v>
      </c>
      <c r="E38" s="24">
        <v>0</v>
      </c>
      <c r="F38" s="24">
        <v>82</v>
      </c>
      <c r="G38" s="24">
        <v>2</v>
      </c>
      <c r="H38" s="24">
        <f t="shared" si="4"/>
        <v>494</v>
      </c>
      <c r="I38" s="24">
        <v>472</v>
      </c>
      <c r="J38" s="24">
        <v>9</v>
      </c>
      <c r="K38" s="24">
        <v>13</v>
      </c>
      <c r="L38" s="24">
        <v>0</v>
      </c>
      <c r="M38" s="25">
        <v>0</v>
      </c>
    </row>
    <row r="39" spans="1:13" x14ac:dyDescent="0.25">
      <c r="A39" s="27" t="s">
        <v>48</v>
      </c>
      <c r="B39" s="24">
        <v>887</v>
      </c>
      <c r="C39" s="24">
        <v>277</v>
      </c>
      <c r="D39" s="24">
        <v>144</v>
      </c>
      <c r="E39" s="24">
        <v>0</v>
      </c>
      <c r="F39" s="24">
        <v>141</v>
      </c>
      <c r="G39" s="24">
        <v>105</v>
      </c>
      <c r="H39" s="24">
        <f t="shared" si="4"/>
        <v>1062</v>
      </c>
      <c r="I39" s="24">
        <v>1033</v>
      </c>
      <c r="J39" s="24">
        <v>25</v>
      </c>
      <c r="K39" s="24">
        <v>2</v>
      </c>
      <c r="L39" s="24">
        <v>2</v>
      </c>
      <c r="M39" s="25">
        <v>0</v>
      </c>
    </row>
    <row r="40" spans="1:13" x14ac:dyDescent="0.25">
      <c r="A40" s="27" t="s">
        <v>50</v>
      </c>
      <c r="B40" s="24">
        <v>2524</v>
      </c>
      <c r="C40" s="24">
        <v>498</v>
      </c>
      <c r="D40" s="24">
        <v>577</v>
      </c>
      <c r="E40" s="24">
        <v>0</v>
      </c>
      <c r="F40" s="24">
        <v>606</v>
      </c>
      <c r="G40" s="24">
        <v>90</v>
      </c>
      <c r="H40" s="24">
        <f t="shared" si="4"/>
        <v>2903</v>
      </c>
      <c r="I40" s="24">
        <v>2852</v>
      </c>
      <c r="J40" s="24">
        <v>43</v>
      </c>
      <c r="K40" s="24">
        <v>8</v>
      </c>
      <c r="L40" s="24">
        <v>0</v>
      </c>
      <c r="M40" s="25">
        <v>0</v>
      </c>
    </row>
    <row r="41" spans="1:13" x14ac:dyDescent="0.25">
      <c r="A41" s="27" t="s">
        <v>51</v>
      </c>
      <c r="B41" s="24">
        <v>332</v>
      </c>
      <c r="C41" s="24">
        <v>58</v>
      </c>
      <c r="D41" s="24">
        <v>27</v>
      </c>
      <c r="E41" s="24">
        <v>0</v>
      </c>
      <c r="F41" s="24">
        <v>51</v>
      </c>
      <c r="G41" s="24">
        <v>4</v>
      </c>
      <c r="H41" s="24">
        <f t="shared" si="4"/>
        <v>362</v>
      </c>
      <c r="I41" s="24">
        <v>358</v>
      </c>
      <c r="J41" s="24">
        <v>3</v>
      </c>
      <c r="K41" s="24">
        <v>1</v>
      </c>
      <c r="L41" s="24">
        <v>0</v>
      </c>
      <c r="M41" s="25">
        <v>0</v>
      </c>
    </row>
    <row r="42" spans="1:13" x14ac:dyDescent="0.25">
      <c r="A42" s="27" t="s">
        <v>52</v>
      </c>
      <c r="B42" s="24">
        <v>538</v>
      </c>
      <c r="C42" s="24">
        <v>115</v>
      </c>
      <c r="D42" s="24">
        <v>131</v>
      </c>
      <c r="E42" s="24">
        <v>0</v>
      </c>
      <c r="F42" s="24">
        <v>79</v>
      </c>
      <c r="G42" s="24">
        <v>66</v>
      </c>
      <c r="H42" s="24">
        <f t="shared" si="4"/>
        <v>639</v>
      </c>
      <c r="I42" s="24">
        <v>627</v>
      </c>
      <c r="J42" s="24">
        <v>12</v>
      </c>
      <c r="K42" s="24">
        <v>0</v>
      </c>
      <c r="L42" s="24">
        <v>0</v>
      </c>
      <c r="M42" s="25">
        <v>0</v>
      </c>
    </row>
    <row r="43" spans="1:13" x14ac:dyDescent="0.25">
      <c r="A43" s="27" t="s">
        <v>53</v>
      </c>
      <c r="B43" s="24">
        <v>1810</v>
      </c>
      <c r="C43" s="24">
        <v>4</v>
      </c>
      <c r="D43" s="24">
        <v>22</v>
      </c>
      <c r="E43" s="24">
        <v>0</v>
      </c>
      <c r="F43" s="24">
        <v>201</v>
      </c>
      <c r="G43" s="24">
        <v>6</v>
      </c>
      <c r="H43" s="24">
        <f t="shared" si="4"/>
        <v>1629</v>
      </c>
      <c r="I43" s="24">
        <v>1594</v>
      </c>
      <c r="J43" s="24">
        <v>35</v>
      </c>
      <c r="K43" s="24">
        <v>0</v>
      </c>
      <c r="L43" s="24">
        <v>0</v>
      </c>
      <c r="M43" s="25">
        <v>0</v>
      </c>
    </row>
    <row r="44" spans="1:13" x14ac:dyDescent="0.25">
      <c r="A44" s="27" t="s">
        <v>54</v>
      </c>
      <c r="B44" s="24">
        <v>1930</v>
      </c>
      <c r="C44" s="24">
        <v>709</v>
      </c>
      <c r="D44" s="24">
        <v>41</v>
      </c>
      <c r="E44" s="24">
        <v>0</v>
      </c>
      <c r="F44" s="24">
        <v>311</v>
      </c>
      <c r="G44" s="24">
        <v>3</v>
      </c>
      <c r="H44" s="24">
        <f t="shared" si="4"/>
        <v>2366</v>
      </c>
      <c r="I44" s="24">
        <v>2339</v>
      </c>
      <c r="J44" s="24">
        <v>8</v>
      </c>
      <c r="K44" s="24">
        <v>19</v>
      </c>
      <c r="L44" s="24">
        <v>0</v>
      </c>
      <c r="M44" s="25">
        <v>0</v>
      </c>
    </row>
    <row r="45" spans="1:13" x14ac:dyDescent="0.25">
      <c r="A45" s="27" t="s">
        <v>55</v>
      </c>
      <c r="B45" s="24">
        <v>1703</v>
      </c>
      <c r="C45" s="24">
        <v>348</v>
      </c>
      <c r="D45" s="24">
        <v>23</v>
      </c>
      <c r="E45" s="24">
        <v>0</v>
      </c>
      <c r="F45" s="24">
        <v>200</v>
      </c>
      <c r="G45" s="24">
        <v>4</v>
      </c>
      <c r="H45" s="24">
        <f t="shared" si="4"/>
        <v>1870</v>
      </c>
      <c r="I45" s="24">
        <v>1753</v>
      </c>
      <c r="J45" s="24">
        <v>99</v>
      </c>
      <c r="K45" s="24">
        <v>18</v>
      </c>
      <c r="L45" s="24">
        <v>0</v>
      </c>
      <c r="M45" s="25">
        <v>0</v>
      </c>
    </row>
    <row r="46" spans="1:13" x14ac:dyDescent="0.25">
      <c r="A46" s="27" t="s">
        <v>56</v>
      </c>
      <c r="B46" s="24">
        <v>1080</v>
      </c>
      <c r="C46" s="24">
        <v>178</v>
      </c>
      <c r="D46" s="24">
        <v>152</v>
      </c>
      <c r="E46" s="24">
        <v>0</v>
      </c>
      <c r="F46" s="24">
        <v>98</v>
      </c>
      <c r="G46" s="24">
        <v>329</v>
      </c>
      <c r="H46" s="24">
        <f t="shared" si="4"/>
        <v>983</v>
      </c>
      <c r="I46" s="24">
        <v>960</v>
      </c>
      <c r="J46" s="24">
        <v>13</v>
      </c>
      <c r="K46" s="24">
        <v>10</v>
      </c>
      <c r="L46" s="24">
        <v>0</v>
      </c>
      <c r="M46" s="25">
        <v>0</v>
      </c>
    </row>
    <row r="47" spans="1:13" x14ac:dyDescent="0.25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1"/>
      <c r="M47" s="2"/>
    </row>
    <row r="48" spans="1:13" x14ac:dyDescent="0.25">
      <c r="A48" s="26" t="s">
        <v>189</v>
      </c>
      <c r="B48" s="20">
        <f t="shared" ref="B48:I48" si="5">SUM(B49:B55)</f>
        <v>19874</v>
      </c>
      <c r="C48" s="20">
        <f t="shared" si="5"/>
        <v>4296</v>
      </c>
      <c r="D48" s="20">
        <f t="shared" si="5"/>
        <v>1482</v>
      </c>
      <c r="E48" s="20">
        <f>SUM(E49:E55)</f>
        <v>10</v>
      </c>
      <c r="F48" s="20">
        <f>SUM(F49:F55)</f>
        <v>2899</v>
      </c>
      <c r="G48" s="20">
        <f>SUM(G49:G55)</f>
        <v>3696</v>
      </c>
      <c r="H48" s="20">
        <f t="shared" si="5"/>
        <v>19067</v>
      </c>
      <c r="I48" s="20">
        <f t="shared" si="5"/>
        <v>18965</v>
      </c>
      <c r="J48" s="20">
        <f>SUM(J49:J55)</f>
        <v>60</v>
      </c>
      <c r="K48" s="20">
        <f>SUM(K49:K55)</f>
        <v>42</v>
      </c>
      <c r="L48" s="19">
        <f>SUM(L49:L55)</f>
        <v>0</v>
      </c>
      <c r="M48" s="43">
        <f>SUM(M49:M55)</f>
        <v>0</v>
      </c>
    </row>
    <row r="49" spans="1:13" x14ac:dyDescent="0.25">
      <c r="A49" s="29" t="s">
        <v>58</v>
      </c>
      <c r="B49" s="24">
        <v>9199</v>
      </c>
      <c r="C49" s="24">
        <v>1890</v>
      </c>
      <c r="D49" s="24">
        <v>611</v>
      </c>
      <c r="E49" s="24">
        <v>5</v>
      </c>
      <c r="F49" s="24">
        <v>1108</v>
      </c>
      <c r="G49" s="24">
        <v>1919</v>
      </c>
      <c r="H49" s="24">
        <f t="shared" ref="H49:H55" si="6">B49+C49+D49+E49-F49-G49</f>
        <v>8678</v>
      </c>
      <c r="I49" s="24">
        <v>8653</v>
      </c>
      <c r="J49" s="24">
        <v>1</v>
      </c>
      <c r="K49" s="24">
        <v>24</v>
      </c>
      <c r="L49" s="24">
        <v>0</v>
      </c>
      <c r="M49" s="25">
        <v>0</v>
      </c>
    </row>
    <row r="50" spans="1:13" x14ac:dyDescent="0.25">
      <c r="A50" s="29" t="s">
        <v>59</v>
      </c>
      <c r="B50" s="24">
        <v>3384</v>
      </c>
      <c r="C50" s="24">
        <v>1012</v>
      </c>
      <c r="D50" s="24">
        <v>101</v>
      </c>
      <c r="E50" s="24">
        <v>0</v>
      </c>
      <c r="F50" s="24">
        <v>976</v>
      </c>
      <c r="G50" s="24">
        <v>752</v>
      </c>
      <c r="H50" s="24">
        <f t="shared" si="6"/>
        <v>2769</v>
      </c>
      <c r="I50" s="24">
        <v>2748</v>
      </c>
      <c r="J50" s="24">
        <v>20</v>
      </c>
      <c r="K50" s="24">
        <v>1</v>
      </c>
      <c r="L50" s="24">
        <v>0</v>
      </c>
      <c r="M50" s="25">
        <v>0</v>
      </c>
    </row>
    <row r="51" spans="1:13" x14ac:dyDescent="0.25">
      <c r="A51" s="27" t="s">
        <v>60</v>
      </c>
      <c r="B51" s="24">
        <v>2218</v>
      </c>
      <c r="C51" s="24">
        <v>387</v>
      </c>
      <c r="D51" s="24">
        <v>272</v>
      </c>
      <c r="E51" s="24">
        <v>1</v>
      </c>
      <c r="F51" s="24">
        <v>219</v>
      </c>
      <c r="G51" s="24">
        <v>356</v>
      </c>
      <c r="H51" s="24">
        <f t="shared" si="6"/>
        <v>2303</v>
      </c>
      <c r="I51" s="24">
        <v>2266</v>
      </c>
      <c r="J51" s="24">
        <v>24</v>
      </c>
      <c r="K51" s="24">
        <v>13</v>
      </c>
      <c r="L51" s="24">
        <v>0</v>
      </c>
      <c r="M51" s="25">
        <v>0</v>
      </c>
    </row>
    <row r="52" spans="1:13" x14ac:dyDescent="0.25">
      <c r="A52" s="27" t="s">
        <v>61</v>
      </c>
      <c r="B52" s="24">
        <v>388</v>
      </c>
      <c r="C52" s="24">
        <v>83</v>
      </c>
      <c r="D52" s="24">
        <v>15</v>
      </c>
      <c r="E52" s="24">
        <v>1</v>
      </c>
      <c r="F52" s="24">
        <v>33</v>
      </c>
      <c r="G52" s="24">
        <v>4</v>
      </c>
      <c r="H52" s="24">
        <f t="shared" si="6"/>
        <v>450</v>
      </c>
      <c r="I52" s="24">
        <v>448</v>
      </c>
      <c r="J52" s="24">
        <v>2</v>
      </c>
      <c r="K52" s="24">
        <v>0</v>
      </c>
      <c r="L52" s="24">
        <v>0</v>
      </c>
      <c r="M52" s="25">
        <v>0</v>
      </c>
    </row>
    <row r="53" spans="1:13" x14ac:dyDescent="0.25">
      <c r="A53" s="27" t="s">
        <v>62</v>
      </c>
      <c r="B53" s="24">
        <v>3065</v>
      </c>
      <c r="C53" s="24">
        <v>598</v>
      </c>
      <c r="D53" s="24">
        <v>278</v>
      </c>
      <c r="E53" s="24">
        <v>0</v>
      </c>
      <c r="F53" s="24">
        <v>307</v>
      </c>
      <c r="G53" s="24">
        <v>440</v>
      </c>
      <c r="H53" s="24">
        <f t="shared" si="6"/>
        <v>3194</v>
      </c>
      <c r="I53" s="24">
        <v>3189</v>
      </c>
      <c r="J53" s="24">
        <v>5</v>
      </c>
      <c r="K53" s="24">
        <v>0</v>
      </c>
      <c r="L53" s="24">
        <v>0</v>
      </c>
      <c r="M53" s="25">
        <v>0</v>
      </c>
    </row>
    <row r="54" spans="1:13" x14ac:dyDescent="0.25">
      <c r="A54" s="27" t="s">
        <v>63</v>
      </c>
      <c r="B54" s="24">
        <v>726</v>
      </c>
      <c r="C54" s="24">
        <v>142</v>
      </c>
      <c r="D54" s="24">
        <v>60</v>
      </c>
      <c r="E54" s="24">
        <v>0</v>
      </c>
      <c r="F54" s="24">
        <v>107</v>
      </c>
      <c r="G54" s="24">
        <v>19</v>
      </c>
      <c r="H54" s="24">
        <f t="shared" si="6"/>
        <v>802</v>
      </c>
      <c r="I54" s="24">
        <v>791</v>
      </c>
      <c r="J54" s="24">
        <v>7</v>
      </c>
      <c r="K54" s="24">
        <v>4</v>
      </c>
      <c r="L54" s="24">
        <v>0</v>
      </c>
      <c r="M54" s="25">
        <v>0</v>
      </c>
    </row>
    <row r="55" spans="1:13" x14ac:dyDescent="0.25">
      <c r="A55" s="27" t="s">
        <v>64</v>
      </c>
      <c r="B55" s="24">
        <v>894</v>
      </c>
      <c r="C55" s="24">
        <v>184</v>
      </c>
      <c r="D55" s="24">
        <v>145</v>
      </c>
      <c r="E55" s="24">
        <v>3</v>
      </c>
      <c r="F55" s="24">
        <v>149</v>
      </c>
      <c r="G55" s="24">
        <v>206</v>
      </c>
      <c r="H55" s="24">
        <f t="shared" si="6"/>
        <v>871</v>
      </c>
      <c r="I55" s="24">
        <v>870</v>
      </c>
      <c r="J55" s="24">
        <v>1</v>
      </c>
      <c r="K55" s="24">
        <v>0</v>
      </c>
      <c r="L55" s="24">
        <v>0</v>
      </c>
      <c r="M55" s="25">
        <v>0</v>
      </c>
    </row>
    <row r="56" spans="1:13" x14ac:dyDescent="0.25">
      <c r="A56" s="30"/>
      <c r="B56" s="23"/>
      <c r="C56" s="23"/>
      <c r="D56" s="23"/>
      <c r="E56" s="23"/>
      <c r="F56" s="23"/>
      <c r="G56" s="23"/>
      <c r="H56" s="23"/>
      <c r="I56" s="23"/>
      <c r="J56" s="23"/>
      <c r="K56" s="32"/>
      <c r="L56" s="31"/>
      <c r="M56" s="2"/>
    </row>
    <row r="57" spans="1:13" x14ac:dyDescent="0.25">
      <c r="A57" s="26" t="s">
        <v>190</v>
      </c>
      <c r="B57" s="20">
        <f t="shared" ref="B57:I57" si="7">SUM(B58:B63)</f>
        <v>15364</v>
      </c>
      <c r="C57" s="20">
        <f t="shared" si="7"/>
        <v>3858</v>
      </c>
      <c r="D57" s="20">
        <f t="shared" si="7"/>
        <v>1888</v>
      </c>
      <c r="E57" s="20">
        <f>SUM(E58:E63)</f>
        <v>4</v>
      </c>
      <c r="F57" s="20">
        <f>SUM(F58:F63)</f>
        <v>2755</v>
      </c>
      <c r="G57" s="20">
        <f>SUM(G58:G63)</f>
        <v>2874</v>
      </c>
      <c r="H57" s="20">
        <f t="shared" si="7"/>
        <v>15485</v>
      </c>
      <c r="I57" s="20">
        <f t="shared" si="7"/>
        <v>15062</v>
      </c>
      <c r="J57" s="20">
        <f>SUM(J58:J63)</f>
        <v>334</v>
      </c>
      <c r="K57" s="20">
        <f>SUM(K58:K63)</f>
        <v>89</v>
      </c>
      <c r="L57" s="19">
        <f>SUM(L58:L63)</f>
        <v>0</v>
      </c>
      <c r="M57" s="43">
        <f>SUM(M58:M63)</f>
        <v>0</v>
      </c>
    </row>
    <row r="58" spans="1:13" x14ac:dyDescent="0.25">
      <c r="A58" s="29" t="s">
        <v>66</v>
      </c>
      <c r="B58" s="24">
        <v>7136</v>
      </c>
      <c r="C58" s="24">
        <v>1844</v>
      </c>
      <c r="D58" s="24">
        <v>401</v>
      </c>
      <c r="E58" s="24">
        <v>0</v>
      </c>
      <c r="F58" s="24">
        <v>913</v>
      </c>
      <c r="G58" s="24">
        <v>1793</v>
      </c>
      <c r="H58" s="24">
        <v>6675</v>
      </c>
      <c r="I58" s="24">
        <v>6535</v>
      </c>
      <c r="J58" s="24">
        <v>106</v>
      </c>
      <c r="K58" s="24">
        <v>34</v>
      </c>
      <c r="L58" s="24">
        <v>0</v>
      </c>
      <c r="M58" s="25">
        <v>0</v>
      </c>
    </row>
    <row r="59" spans="1:13" x14ac:dyDescent="0.25">
      <c r="A59" s="27" t="s">
        <v>67</v>
      </c>
      <c r="B59" s="24">
        <v>853</v>
      </c>
      <c r="C59" s="24">
        <v>340</v>
      </c>
      <c r="D59" s="24">
        <v>467</v>
      </c>
      <c r="E59" s="24">
        <v>2</v>
      </c>
      <c r="F59" s="24">
        <v>216</v>
      </c>
      <c r="G59" s="24">
        <v>197</v>
      </c>
      <c r="H59" s="24">
        <v>1249</v>
      </c>
      <c r="I59" s="24">
        <v>1223</v>
      </c>
      <c r="J59" s="24">
        <v>13</v>
      </c>
      <c r="K59" s="24">
        <v>13</v>
      </c>
      <c r="L59" s="24">
        <v>0</v>
      </c>
      <c r="M59" s="25">
        <v>0</v>
      </c>
    </row>
    <row r="60" spans="1:13" x14ac:dyDescent="0.25">
      <c r="A60" s="27" t="s">
        <v>68</v>
      </c>
      <c r="B60" s="24">
        <v>862</v>
      </c>
      <c r="C60" s="24">
        <v>209</v>
      </c>
      <c r="D60" s="24">
        <v>72</v>
      </c>
      <c r="E60" s="24">
        <v>0</v>
      </c>
      <c r="F60" s="24">
        <v>102</v>
      </c>
      <c r="G60" s="24">
        <v>347</v>
      </c>
      <c r="H60" s="24">
        <v>694</v>
      </c>
      <c r="I60" s="24">
        <v>688</v>
      </c>
      <c r="J60" s="24">
        <v>2</v>
      </c>
      <c r="K60" s="24">
        <v>4</v>
      </c>
      <c r="L60" s="24">
        <v>0</v>
      </c>
      <c r="M60" s="25">
        <v>0</v>
      </c>
    </row>
    <row r="61" spans="1:13" x14ac:dyDescent="0.25">
      <c r="A61" s="27" t="s">
        <v>191</v>
      </c>
      <c r="B61" s="24">
        <v>2594</v>
      </c>
      <c r="C61" s="24">
        <v>618</v>
      </c>
      <c r="D61" s="24">
        <v>246</v>
      </c>
      <c r="E61" s="24">
        <v>0</v>
      </c>
      <c r="F61" s="24">
        <v>404</v>
      </c>
      <c r="G61" s="24">
        <v>30</v>
      </c>
      <c r="H61" s="24">
        <v>3024</v>
      </c>
      <c r="I61" s="24">
        <v>2940</v>
      </c>
      <c r="J61" s="24">
        <v>82</v>
      </c>
      <c r="K61" s="24">
        <v>2</v>
      </c>
      <c r="L61" s="24">
        <v>0</v>
      </c>
      <c r="M61" s="25">
        <v>0</v>
      </c>
    </row>
    <row r="62" spans="1:13" x14ac:dyDescent="0.25">
      <c r="A62" s="27" t="s">
        <v>70</v>
      </c>
      <c r="B62" s="24">
        <v>2588</v>
      </c>
      <c r="C62" s="24">
        <v>621</v>
      </c>
      <c r="D62" s="24">
        <v>510</v>
      </c>
      <c r="E62" s="24">
        <v>2</v>
      </c>
      <c r="F62" s="24">
        <v>656</v>
      </c>
      <c r="G62" s="24">
        <v>388</v>
      </c>
      <c r="H62" s="24">
        <v>2677</v>
      </c>
      <c r="I62" s="24">
        <v>2534</v>
      </c>
      <c r="J62" s="24">
        <v>114</v>
      </c>
      <c r="K62" s="24">
        <v>29</v>
      </c>
      <c r="L62" s="24">
        <v>0</v>
      </c>
      <c r="M62" s="25">
        <v>0</v>
      </c>
    </row>
    <row r="63" spans="1:13" x14ac:dyDescent="0.25">
      <c r="A63" s="27" t="s">
        <v>71</v>
      </c>
      <c r="B63" s="24">
        <v>1331</v>
      </c>
      <c r="C63" s="24">
        <v>226</v>
      </c>
      <c r="D63" s="24">
        <v>192</v>
      </c>
      <c r="E63" s="24">
        <v>0</v>
      </c>
      <c r="F63" s="24">
        <v>464</v>
      </c>
      <c r="G63" s="24">
        <v>119</v>
      </c>
      <c r="H63" s="24">
        <v>1166</v>
      </c>
      <c r="I63" s="24">
        <v>1142</v>
      </c>
      <c r="J63" s="24">
        <v>17</v>
      </c>
      <c r="K63" s="24">
        <v>7</v>
      </c>
      <c r="L63" s="24">
        <v>0</v>
      </c>
      <c r="M63" s="25">
        <v>0</v>
      </c>
    </row>
    <row r="64" spans="1:13" x14ac:dyDescent="0.25">
      <c r="A64" s="30"/>
      <c r="B64" s="23"/>
      <c r="C64" s="23"/>
      <c r="D64" s="23"/>
      <c r="E64" s="23"/>
      <c r="F64" s="23"/>
      <c r="G64" s="23"/>
      <c r="H64" s="23"/>
      <c r="I64" s="23"/>
      <c r="J64" s="23"/>
      <c r="K64" s="32"/>
      <c r="L64" s="31"/>
      <c r="M64" s="2"/>
    </row>
    <row r="65" spans="1:13" x14ac:dyDescent="0.25">
      <c r="A65" s="26" t="s">
        <v>192</v>
      </c>
      <c r="B65" s="20">
        <f t="shared" ref="B65:I65" si="8">SUM(B66:B77)</f>
        <v>15209</v>
      </c>
      <c r="C65" s="20">
        <f t="shared" si="8"/>
        <v>3100</v>
      </c>
      <c r="D65" s="20">
        <f t="shared" si="8"/>
        <v>1176</v>
      </c>
      <c r="E65" s="20">
        <f>SUM(E66:E77)</f>
        <v>0</v>
      </c>
      <c r="F65" s="20">
        <f>SUM(F66:F77)</f>
        <v>1683</v>
      </c>
      <c r="G65" s="20">
        <f>SUM(G66:G77)</f>
        <v>1287</v>
      </c>
      <c r="H65" s="20">
        <f t="shared" si="8"/>
        <v>16515</v>
      </c>
      <c r="I65" s="20">
        <f t="shared" si="8"/>
        <v>16044</v>
      </c>
      <c r="J65" s="20">
        <f>SUM(J66:J77)</f>
        <v>348</v>
      </c>
      <c r="K65" s="20">
        <f>SUM(K66:K77)</f>
        <v>121</v>
      </c>
      <c r="L65" s="19">
        <f>SUM(L66:L77)</f>
        <v>0</v>
      </c>
      <c r="M65" s="43">
        <f>SUM(M66:M77)</f>
        <v>2</v>
      </c>
    </row>
    <row r="66" spans="1:13" x14ac:dyDescent="0.25">
      <c r="A66" s="27" t="s">
        <v>73</v>
      </c>
      <c r="B66" s="24">
        <v>3365</v>
      </c>
      <c r="C66" s="24">
        <v>719</v>
      </c>
      <c r="D66" s="24">
        <v>281</v>
      </c>
      <c r="E66" s="24">
        <v>0</v>
      </c>
      <c r="F66" s="24">
        <v>405</v>
      </c>
      <c r="G66" s="24">
        <v>649</v>
      </c>
      <c r="H66" s="24">
        <v>3311</v>
      </c>
      <c r="I66" s="24">
        <v>3265</v>
      </c>
      <c r="J66" s="24">
        <v>25</v>
      </c>
      <c r="K66" s="24">
        <v>21</v>
      </c>
      <c r="L66" s="24">
        <v>0</v>
      </c>
      <c r="M66" s="25">
        <v>0</v>
      </c>
    </row>
    <row r="67" spans="1:13" x14ac:dyDescent="0.25">
      <c r="A67" s="27" t="s">
        <v>74</v>
      </c>
      <c r="B67" s="24">
        <v>901</v>
      </c>
      <c r="C67" s="24">
        <v>182</v>
      </c>
      <c r="D67" s="24">
        <v>101</v>
      </c>
      <c r="E67" s="24">
        <v>0</v>
      </c>
      <c r="F67" s="24">
        <v>143</v>
      </c>
      <c r="G67" s="24">
        <v>83</v>
      </c>
      <c r="H67" s="24">
        <v>958</v>
      </c>
      <c r="I67" s="24">
        <v>940</v>
      </c>
      <c r="J67" s="24">
        <v>14</v>
      </c>
      <c r="K67" s="24">
        <v>4</v>
      </c>
      <c r="L67" s="24">
        <v>0</v>
      </c>
      <c r="M67" s="25">
        <v>0</v>
      </c>
    </row>
    <row r="68" spans="1:13" x14ac:dyDescent="0.25">
      <c r="A68" s="27" t="s">
        <v>75</v>
      </c>
      <c r="B68" s="24">
        <v>653</v>
      </c>
      <c r="C68" s="24">
        <v>202</v>
      </c>
      <c r="D68" s="24">
        <v>127</v>
      </c>
      <c r="E68" s="24">
        <v>0</v>
      </c>
      <c r="F68" s="24">
        <v>108</v>
      </c>
      <c r="G68" s="24">
        <v>34</v>
      </c>
      <c r="H68" s="24">
        <v>840</v>
      </c>
      <c r="I68" s="24">
        <v>836</v>
      </c>
      <c r="J68" s="24">
        <v>1</v>
      </c>
      <c r="K68" s="24">
        <v>3</v>
      </c>
      <c r="L68" s="24">
        <v>0</v>
      </c>
      <c r="M68" s="25">
        <v>0</v>
      </c>
    </row>
    <row r="69" spans="1:13" x14ac:dyDescent="0.25">
      <c r="A69" s="27" t="s">
        <v>76</v>
      </c>
      <c r="B69" s="24">
        <v>1541</v>
      </c>
      <c r="C69" s="24">
        <v>243</v>
      </c>
      <c r="D69" s="24">
        <v>166</v>
      </c>
      <c r="E69" s="24">
        <v>0</v>
      </c>
      <c r="F69" s="24">
        <v>198</v>
      </c>
      <c r="G69" s="24">
        <v>34</v>
      </c>
      <c r="H69" s="24">
        <v>1718</v>
      </c>
      <c r="I69" s="24">
        <v>1696</v>
      </c>
      <c r="J69" s="24">
        <v>22</v>
      </c>
      <c r="K69" s="24">
        <v>0</v>
      </c>
      <c r="L69" s="24">
        <v>0</v>
      </c>
      <c r="M69" s="25">
        <v>0</v>
      </c>
    </row>
    <row r="70" spans="1:13" x14ac:dyDescent="0.25">
      <c r="A70" s="27" t="s">
        <v>77</v>
      </c>
      <c r="B70" s="24">
        <v>877</v>
      </c>
      <c r="C70" s="24">
        <v>144</v>
      </c>
      <c r="D70" s="24">
        <v>24</v>
      </c>
      <c r="E70" s="24">
        <v>0</v>
      </c>
      <c r="F70" s="24">
        <v>102</v>
      </c>
      <c r="G70" s="24">
        <v>0</v>
      </c>
      <c r="H70" s="24">
        <v>943</v>
      </c>
      <c r="I70" s="24">
        <v>942</v>
      </c>
      <c r="J70" s="24">
        <v>1</v>
      </c>
      <c r="K70" s="24">
        <v>0</v>
      </c>
      <c r="L70" s="24">
        <v>0</v>
      </c>
      <c r="M70" s="25">
        <v>0</v>
      </c>
    </row>
    <row r="71" spans="1:13" x14ac:dyDescent="0.25">
      <c r="A71" s="27" t="s">
        <v>78</v>
      </c>
      <c r="B71" s="24">
        <v>742</v>
      </c>
      <c r="C71" s="24">
        <v>127</v>
      </c>
      <c r="D71" s="24">
        <v>66</v>
      </c>
      <c r="E71" s="24">
        <v>0</v>
      </c>
      <c r="F71" s="24">
        <v>51</v>
      </c>
      <c r="G71" s="24">
        <v>147</v>
      </c>
      <c r="H71" s="24">
        <v>737</v>
      </c>
      <c r="I71" s="24">
        <v>730</v>
      </c>
      <c r="J71" s="24">
        <v>5</v>
      </c>
      <c r="K71" s="24">
        <v>2</v>
      </c>
      <c r="L71" s="24">
        <v>0</v>
      </c>
      <c r="M71" s="25">
        <v>0</v>
      </c>
    </row>
    <row r="72" spans="1:13" x14ac:dyDescent="0.25">
      <c r="A72" s="27" t="s">
        <v>80</v>
      </c>
      <c r="B72" s="24">
        <v>2563</v>
      </c>
      <c r="C72" s="24">
        <v>429</v>
      </c>
      <c r="D72" s="24">
        <v>2</v>
      </c>
      <c r="E72" s="24">
        <v>0</v>
      </c>
      <c r="F72" s="24">
        <v>190</v>
      </c>
      <c r="G72" s="24">
        <v>7</v>
      </c>
      <c r="H72" s="24">
        <v>2797</v>
      </c>
      <c r="I72" s="24">
        <v>2678</v>
      </c>
      <c r="J72" s="24">
        <v>54</v>
      </c>
      <c r="K72" s="24">
        <v>65</v>
      </c>
      <c r="L72" s="24">
        <v>0</v>
      </c>
      <c r="M72" s="25">
        <v>0</v>
      </c>
    </row>
    <row r="73" spans="1:13" x14ac:dyDescent="0.25">
      <c r="A73" s="27" t="s">
        <v>81</v>
      </c>
      <c r="B73" s="24">
        <v>250</v>
      </c>
      <c r="C73" s="24">
        <v>70</v>
      </c>
      <c r="D73" s="24">
        <v>84</v>
      </c>
      <c r="E73" s="24">
        <v>0</v>
      </c>
      <c r="F73" s="24">
        <v>57</v>
      </c>
      <c r="G73" s="24">
        <v>136</v>
      </c>
      <c r="H73" s="24">
        <v>211</v>
      </c>
      <c r="I73" s="24">
        <v>205</v>
      </c>
      <c r="J73" s="24">
        <v>1</v>
      </c>
      <c r="K73" s="24">
        <v>5</v>
      </c>
      <c r="L73" s="24">
        <v>0</v>
      </c>
      <c r="M73" s="25">
        <v>0</v>
      </c>
    </row>
    <row r="74" spans="1:13" x14ac:dyDescent="0.25">
      <c r="A74" s="29" t="s">
        <v>82</v>
      </c>
      <c r="B74" s="24">
        <v>1890</v>
      </c>
      <c r="C74" s="24">
        <v>494</v>
      </c>
      <c r="D74" s="24">
        <v>12</v>
      </c>
      <c r="E74" s="24">
        <v>0</v>
      </c>
      <c r="F74" s="24">
        <v>147</v>
      </c>
      <c r="G74" s="24">
        <v>29</v>
      </c>
      <c r="H74" s="24">
        <v>2220</v>
      </c>
      <c r="I74" s="24">
        <v>2024</v>
      </c>
      <c r="J74" s="24">
        <v>194</v>
      </c>
      <c r="K74" s="24">
        <v>0</v>
      </c>
      <c r="L74" s="24">
        <v>0</v>
      </c>
      <c r="M74" s="25">
        <v>2</v>
      </c>
    </row>
    <row r="75" spans="1:13" x14ac:dyDescent="0.25">
      <c r="A75" s="27" t="s">
        <v>83</v>
      </c>
      <c r="B75" s="24">
        <v>1650</v>
      </c>
      <c r="C75" s="24">
        <v>332</v>
      </c>
      <c r="D75" s="24">
        <v>167</v>
      </c>
      <c r="E75" s="24">
        <v>0</v>
      </c>
      <c r="F75" s="24">
        <v>179</v>
      </c>
      <c r="G75" s="24">
        <v>1</v>
      </c>
      <c r="H75" s="24">
        <v>1969</v>
      </c>
      <c r="I75" s="24">
        <v>1932</v>
      </c>
      <c r="J75" s="24">
        <v>17</v>
      </c>
      <c r="K75" s="24">
        <v>20</v>
      </c>
      <c r="L75" s="24">
        <v>0</v>
      </c>
      <c r="M75" s="25">
        <v>0</v>
      </c>
    </row>
    <row r="76" spans="1:13" x14ac:dyDescent="0.25">
      <c r="A76" s="27" t="s">
        <v>84</v>
      </c>
      <c r="B76" s="24">
        <v>242</v>
      </c>
      <c r="C76" s="24">
        <v>44</v>
      </c>
      <c r="D76" s="24">
        <v>7</v>
      </c>
      <c r="E76" s="24">
        <v>0</v>
      </c>
      <c r="F76" s="24">
        <v>23</v>
      </c>
      <c r="G76" s="24">
        <v>1</v>
      </c>
      <c r="H76" s="24">
        <v>269</v>
      </c>
      <c r="I76" s="24">
        <v>268</v>
      </c>
      <c r="J76" s="24">
        <v>1</v>
      </c>
      <c r="K76" s="24">
        <v>0</v>
      </c>
      <c r="L76" s="24">
        <v>0</v>
      </c>
      <c r="M76" s="25">
        <v>0</v>
      </c>
    </row>
    <row r="77" spans="1:13" x14ac:dyDescent="0.25">
      <c r="A77" s="27" t="s">
        <v>85</v>
      </c>
      <c r="B77" s="24">
        <v>535</v>
      </c>
      <c r="C77" s="24">
        <v>114</v>
      </c>
      <c r="D77" s="24">
        <v>139</v>
      </c>
      <c r="E77" s="24">
        <v>0</v>
      </c>
      <c r="F77" s="24">
        <v>80</v>
      </c>
      <c r="G77" s="24">
        <v>166</v>
      </c>
      <c r="H77" s="24">
        <v>542</v>
      </c>
      <c r="I77" s="24">
        <v>528</v>
      </c>
      <c r="J77" s="24">
        <v>13</v>
      </c>
      <c r="K77" s="24">
        <v>1</v>
      </c>
      <c r="L77" s="24">
        <v>0</v>
      </c>
      <c r="M77" s="25">
        <v>0</v>
      </c>
    </row>
    <row r="78" spans="1:13" x14ac:dyDescent="0.25">
      <c r="A78" s="30"/>
      <c r="B78" s="24"/>
      <c r="C78" s="24"/>
      <c r="D78" s="24"/>
      <c r="E78" s="24"/>
      <c r="F78" s="24"/>
      <c r="G78" s="24"/>
      <c r="H78" s="24"/>
      <c r="I78" s="24"/>
      <c r="J78" s="24"/>
      <c r="K78" s="32"/>
      <c r="L78" s="31"/>
      <c r="M78" s="2"/>
    </row>
    <row r="79" spans="1:13" x14ac:dyDescent="0.25">
      <c r="A79" s="26" t="s">
        <v>193</v>
      </c>
      <c r="B79" s="20">
        <f t="shared" ref="B79:I79" si="9">SUM(B80:B93)</f>
        <v>17323</v>
      </c>
      <c r="C79" s="20">
        <f t="shared" si="9"/>
        <v>4169</v>
      </c>
      <c r="D79" s="20">
        <f t="shared" si="9"/>
        <v>3644</v>
      </c>
      <c r="E79" s="20">
        <f>SUM(E80:E93)</f>
        <v>3</v>
      </c>
      <c r="F79" s="20">
        <f>SUM(F80:F93)</f>
        <v>3583</v>
      </c>
      <c r="G79" s="20">
        <f>SUM(G80:G93)</f>
        <v>3509</v>
      </c>
      <c r="H79" s="20">
        <f t="shared" si="9"/>
        <v>18047</v>
      </c>
      <c r="I79" s="20">
        <f t="shared" si="9"/>
        <v>17658</v>
      </c>
      <c r="J79" s="20">
        <f>SUM(J80:J93)</f>
        <v>283</v>
      </c>
      <c r="K79" s="20">
        <f>SUM(K80:K93)</f>
        <v>104</v>
      </c>
      <c r="L79" s="19">
        <f>SUM(L80:L93)</f>
        <v>0</v>
      </c>
      <c r="M79" s="43">
        <f>SUM(M80:M93)</f>
        <v>2</v>
      </c>
    </row>
    <row r="80" spans="1:13" x14ac:dyDescent="0.25">
      <c r="A80" s="29" t="s">
        <v>87</v>
      </c>
      <c r="B80" s="24">
        <v>4867</v>
      </c>
      <c r="C80" s="24">
        <v>961</v>
      </c>
      <c r="D80" s="24">
        <v>816</v>
      </c>
      <c r="E80" s="24">
        <v>1</v>
      </c>
      <c r="F80" s="24">
        <v>750</v>
      </c>
      <c r="G80" s="24">
        <v>1488</v>
      </c>
      <c r="H80" s="24">
        <v>4407</v>
      </c>
      <c r="I80" s="24">
        <v>4316</v>
      </c>
      <c r="J80" s="24">
        <v>44</v>
      </c>
      <c r="K80" s="24">
        <v>47</v>
      </c>
      <c r="L80" s="24">
        <v>0</v>
      </c>
      <c r="M80" s="25">
        <v>0</v>
      </c>
    </row>
    <row r="81" spans="1:13" x14ac:dyDescent="0.25">
      <c r="A81" s="27" t="s">
        <v>88</v>
      </c>
      <c r="B81" s="24">
        <v>1507</v>
      </c>
      <c r="C81" s="24">
        <v>269</v>
      </c>
      <c r="D81" s="24">
        <v>347</v>
      </c>
      <c r="E81" s="24">
        <v>0</v>
      </c>
      <c r="F81" s="24">
        <v>220</v>
      </c>
      <c r="G81" s="24">
        <v>361</v>
      </c>
      <c r="H81" s="24">
        <v>1542</v>
      </c>
      <c r="I81" s="24">
        <v>1531</v>
      </c>
      <c r="J81" s="24">
        <v>4</v>
      </c>
      <c r="K81" s="24">
        <v>7</v>
      </c>
      <c r="L81" s="24">
        <v>0</v>
      </c>
      <c r="M81" s="25">
        <v>0</v>
      </c>
    </row>
    <row r="82" spans="1:13" x14ac:dyDescent="0.25">
      <c r="A82" s="27" t="s">
        <v>89</v>
      </c>
      <c r="B82" s="24">
        <v>904</v>
      </c>
      <c r="C82" s="24">
        <v>145</v>
      </c>
      <c r="D82" s="24">
        <v>106</v>
      </c>
      <c r="E82" s="24">
        <v>0</v>
      </c>
      <c r="F82" s="24">
        <v>255</v>
      </c>
      <c r="G82" s="24">
        <v>18</v>
      </c>
      <c r="H82" s="24">
        <v>882</v>
      </c>
      <c r="I82" s="24">
        <v>873</v>
      </c>
      <c r="J82" s="24">
        <v>7</v>
      </c>
      <c r="K82" s="24">
        <v>2</v>
      </c>
      <c r="L82" s="24">
        <v>0</v>
      </c>
      <c r="M82" s="25">
        <v>0</v>
      </c>
    </row>
    <row r="83" spans="1:13" x14ac:dyDescent="0.25">
      <c r="A83" s="27" t="s">
        <v>90</v>
      </c>
      <c r="B83" s="24">
        <v>684</v>
      </c>
      <c r="C83" s="24">
        <v>212</v>
      </c>
      <c r="D83" s="24">
        <v>103</v>
      </c>
      <c r="E83" s="24">
        <v>0</v>
      </c>
      <c r="F83" s="24">
        <v>126</v>
      </c>
      <c r="G83" s="24">
        <v>17</v>
      </c>
      <c r="H83" s="24">
        <v>856</v>
      </c>
      <c r="I83" s="24">
        <v>823</v>
      </c>
      <c r="J83" s="24">
        <v>27</v>
      </c>
      <c r="K83" s="24">
        <v>6</v>
      </c>
      <c r="L83" s="24">
        <v>0</v>
      </c>
      <c r="M83" s="25">
        <v>0</v>
      </c>
    </row>
    <row r="84" spans="1:13" x14ac:dyDescent="0.25">
      <c r="A84" s="27" t="s">
        <v>91</v>
      </c>
      <c r="B84" s="24">
        <v>439</v>
      </c>
      <c r="C84" s="24">
        <v>133</v>
      </c>
      <c r="D84" s="24">
        <v>41</v>
      </c>
      <c r="E84" s="24">
        <v>0</v>
      </c>
      <c r="F84" s="24">
        <v>57</v>
      </c>
      <c r="G84" s="24">
        <v>4</v>
      </c>
      <c r="H84" s="24">
        <v>552</v>
      </c>
      <c r="I84" s="24">
        <v>532</v>
      </c>
      <c r="J84" s="24">
        <v>18</v>
      </c>
      <c r="K84" s="24">
        <v>2</v>
      </c>
      <c r="L84" s="24">
        <v>0</v>
      </c>
      <c r="M84" s="25">
        <v>0</v>
      </c>
    </row>
    <row r="85" spans="1:13" x14ac:dyDescent="0.25">
      <c r="A85" s="27" t="s">
        <v>92</v>
      </c>
      <c r="B85" s="24">
        <v>1081</v>
      </c>
      <c r="C85" s="24">
        <v>346</v>
      </c>
      <c r="D85" s="24">
        <v>197</v>
      </c>
      <c r="E85" s="24">
        <v>2</v>
      </c>
      <c r="F85" s="24">
        <v>253</v>
      </c>
      <c r="G85" s="24">
        <v>54</v>
      </c>
      <c r="H85" s="24">
        <v>1319</v>
      </c>
      <c r="I85" s="24">
        <v>1254</v>
      </c>
      <c r="J85" s="24">
        <v>44</v>
      </c>
      <c r="K85" s="24">
        <v>21</v>
      </c>
      <c r="L85" s="24">
        <v>0</v>
      </c>
      <c r="M85" s="25">
        <v>0</v>
      </c>
    </row>
    <row r="86" spans="1:13" x14ac:dyDescent="0.25">
      <c r="A86" s="27" t="s">
        <v>93</v>
      </c>
      <c r="B86" s="24">
        <v>759</v>
      </c>
      <c r="C86" s="24">
        <v>210</v>
      </c>
      <c r="D86" s="24">
        <v>118</v>
      </c>
      <c r="E86" s="24">
        <v>0</v>
      </c>
      <c r="F86" s="24">
        <v>201</v>
      </c>
      <c r="G86" s="24">
        <v>11</v>
      </c>
      <c r="H86" s="24">
        <v>875</v>
      </c>
      <c r="I86" s="24">
        <v>858</v>
      </c>
      <c r="J86" s="24">
        <v>16</v>
      </c>
      <c r="K86" s="24">
        <v>1</v>
      </c>
      <c r="L86" s="24">
        <v>0</v>
      </c>
      <c r="M86" s="25">
        <v>0</v>
      </c>
    </row>
    <row r="87" spans="1:13" x14ac:dyDescent="0.25">
      <c r="A87" s="27" t="s">
        <v>94</v>
      </c>
      <c r="B87" s="24">
        <v>153</v>
      </c>
      <c r="C87" s="24">
        <v>41</v>
      </c>
      <c r="D87" s="24">
        <v>7</v>
      </c>
      <c r="E87" s="24">
        <v>0</v>
      </c>
      <c r="F87" s="24">
        <v>20</v>
      </c>
      <c r="G87" s="24">
        <v>1</v>
      </c>
      <c r="H87" s="24">
        <v>180</v>
      </c>
      <c r="I87" s="24">
        <v>178</v>
      </c>
      <c r="J87" s="24">
        <v>2</v>
      </c>
      <c r="K87" s="24">
        <v>0</v>
      </c>
      <c r="L87" s="24">
        <v>0</v>
      </c>
      <c r="M87" s="25">
        <v>0</v>
      </c>
    </row>
    <row r="88" spans="1:13" x14ac:dyDescent="0.25">
      <c r="A88" s="27" t="s">
        <v>97</v>
      </c>
      <c r="B88" s="24">
        <v>1433</v>
      </c>
      <c r="C88" s="24">
        <v>347</v>
      </c>
      <c r="D88" s="24">
        <v>186</v>
      </c>
      <c r="E88" s="24">
        <v>0</v>
      </c>
      <c r="F88" s="24">
        <v>152</v>
      </c>
      <c r="G88" s="24">
        <v>35</v>
      </c>
      <c r="H88" s="24">
        <v>1779</v>
      </c>
      <c r="I88" s="24">
        <v>1743</v>
      </c>
      <c r="J88" s="24">
        <v>35</v>
      </c>
      <c r="K88" s="24">
        <v>1</v>
      </c>
      <c r="L88" s="24">
        <v>0</v>
      </c>
      <c r="M88" s="25">
        <v>0</v>
      </c>
    </row>
    <row r="89" spans="1:13" x14ac:dyDescent="0.25">
      <c r="A89" s="27" t="s">
        <v>99</v>
      </c>
      <c r="B89" s="24">
        <v>1037</v>
      </c>
      <c r="C89" s="24">
        <v>221</v>
      </c>
      <c r="D89" s="24">
        <v>290</v>
      </c>
      <c r="E89" s="24">
        <v>0</v>
      </c>
      <c r="F89" s="24">
        <v>144</v>
      </c>
      <c r="G89" s="24">
        <v>277</v>
      </c>
      <c r="H89" s="24">
        <v>1127</v>
      </c>
      <c r="I89" s="24">
        <v>1057</v>
      </c>
      <c r="J89" s="24">
        <v>69</v>
      </c>
      <c r="K89" s="24">
        <v>0</v>
      </c>
      <c r="L89" s="24">
        <v>0</v>
      </c>
      <c r="M89" s="25">
        <v>1</v>
      </c>
    </row>
    <row r="90" spans="1:13" x14ac:dyDescent="0.25">
      <c r="A90" s="27" t="s">
        <v>100</v>
      </c>
      <c r="B90" s="24">
        <v>1002</v>
      </c>
      <c r="C90" s="24">
        <v>285</v>
      </c>
      <c r="D90" s="24">
        <v>284</v>
      </c>
      <c r="E90" s="24">
        <v>0</v>
      </c>
      <c r="F90" s="24">
        <v>301</v>
      </c>
      <c r="G90" s="24">
        <v>224</v>
      </c>
      <c r="H90" s="24">
        <v>1046</v>
      </c>
      <c r="I90" s="24">
        <v>1027</v>
      </c>
      <c r="J90" s="24">
        <v>12</v>
      </c>
      <c r="K90" s="24">
        <v>7</v>
      </c>
      <c r="L90" s="24">
        <v>0</v>
      </c>
      <c r="M90" s="25">
        <v>0</v>
      </c>
    </row>
    <row r="91" spans="1:13" x14ac:dyDescent="0.25">
      <c r="A91" s="27" t="s">
        <v>101</v>
      </c>
      <c r="B91" s="24">
        <v>1982</v>
      </c>
      <c r="C91" s="24">
        <v>498</v>
      </c>
      <c r="D91" s="24">
        <v>778</v>
      </c>
      <c r="E91" s="24">
        <v>0</v>
      </c>
      <c r="F91" s="24">
        <v>663</v>
      </c>
      <c r="G91" s="24">
        <v>606</v>
      </c>
      <c r="H91" s="24">
        <v>1989</v>
      </c>
      <c r="I91" s="24">
        <v>1979</v>
      </c>
      <c r="J91" s="24">
        <v>4</v>
      </c>
      <c r="K91" s="24">
        <v>6</v>
      </c>
      <c r="L91" s="24">
        <v>0</v>
      </c>
      <c r="M91" s="25">
        <v>0</v>
      </c>
    </row>
    <row r="92" spans="1:13" x14ac:dyDescent="0.25">
      <c r="A92" s="27" t="s">
        <v>102</v>
      </c>
      <c r="B92" s="24">
        <v>979</v>
      </c>
      <c r="C92" s="24">
        <v>358</v>
      </c>
      <c r="D92" s="24">
        <v>359</v>
      </c>
      <c r="E92" s="24">
        <v>0</v>
      </c>
      <c r="F92" s="24">
        <v>345</v>
      </c>
      <c r="G92" s="24">
        <v>412</v>
      </c>
      <c r="H92" s="24">
        <v>939</v>
      </c>
      <c r="I92" s="24">
        <v>939</v>
      </c>
      <c r="J92" s="24">
        <v>0</v>
      </c>
      <c r="K92" s="24">
        <v>0</v>
      </c>
      <c r="L92" s="24">
        <v>0</v>
      </c>
      <c r="M92" s="25">
        <v>0</v>
      </c>
    </row>
    <row r="93" spans="1:13" x14ac:dyDescent="0.25">
      <c r="A93" s="27" t="s">
        <v>103</v>
      </c>
      <c r="B93" s="24">
        <v>496</v>
      </c>
      <c r="C93" s="24">
        <v>143</v>
      </c>
      <c r="D93" s="24">
        <v>12</v>
      </c>
      <c r="E93" s="24">
        <v>0</v>
      </c>
      <c r="F93" s="24">
        <v>96</v>
      </c>
      <c r="G93" s="24">
        <v>1</v>
      </c>
      <c r="H93" s="24">
        <v>554</v>
      </c>
      <c r="I93" s="24">
        <v>548</v>
      </c>
      <c r="J93" s="24">
        <v>1</v>
      </c>
      <c r="K93" s="24">
        <v>4</v>
      </c>
      <c r="L93" s="24">
        <v>0</v>
      </c>
      <c r="M93" s="25">
        <v>1</v>
      </c>
    </row>
    <row r="94" spans="1:13" x14ac:dyDescent="0.25">
      <c r="A94" s="30"/>
      <c r="B94" s="23"/>
      <c r="C94" s="23"/>
      <c r="D94" s="23"/>
      <c r="E94" s="23"/>
      <c r="F94" s="23"/>
      <c r="G94" s="23"/>
      <c r="H94" s="23"/>
      <c r="I94" s="23"/>
      <c r="J94" s="23"/>
      <c r="K94" s="32"/>
      <c r="L94" s="31"/>
      <c r="M94" s="2"/>
    </row>
    <row r="95" spans="1:13" x14ac:dyDescent="0.25">
      <c r="A95" s="26" t="s">
        <v>194</v>
      </c>
      <c r="B95" s="20">
        <f t="shared" ref="B95:I95" si="10">SUM(B96:B101)</f>
        <v>20189</v>
      </c>
      <c r="C95" s="20">
        <f t="shared" si="10"/>
        <v>4602</v>
      </c>
      <c r="D95" s="20">
        <f t="shared" si="10"/>
        <v>3510</v>
      </c>
      <c r="E95" s="20">
        <f>SUM(E96:E101)</f>
        <v>8</v>
      </c>
      <c r="F95" s="20">
        <f>SUM(F96:F101)</f>
        <v>3842</v>
      </c>
      <c r="G95" s="20">
        <f>SUM(G96:G101)</f>
        <v>1199</v>
      </c>
      <c r="H95" s="20">
        <f t="shared" si="10"/>
        <v>23268</v>
      </c>
      <c r="I95" s="20">
        <f t="shared" si="10"/>
        <v>22157</v>
      </c>
      <c r="J95" s="20">
        <f>SUM(J96:J101)</f>
        <v>1072</v>
      </c>
      <c r="K95" s="20">
        <f>SUM(K96:K101)</f>
        <v>27</v>
      </c>
      <c r="L95" s="19">
        <f>SUM(L96:L101)</f>
        <v>0</v>
      </c>
      <c r="M95" s="43">
        <f>SUM(M96:M101)</f>
        <v>12</v>
      </c>
    </row>
    <row r="96" spans="1:13" x14ac:dyDescent="0.25">
      <c r="A96" s="27" t="s">
        <v>105</v>
      </c>
      <c r="B96" s="24">
        <v>4974</v>
      </c>
      <c r="C96" s="24">
        <v>986</v>
      </c>
      <c r="D96" s="24">
        <v>649</v>
      </c>
      <c r="E96" s="24">
        <v>3</v>
      </c>
      <c r="F96" s="24">
        <v>642</v>
      </c>
      <c r="G96" s="24">
        <v>684</v>
      </c>
      <c r="H96" s="24">
        <f t="shared" ref="H96:H101" si="11">B96+C96+D96+E96-F96-G96</f>
        <v>5286</v>
      </c>
      <c r="I96" s="24">
        <v>5150</v>
      </c>
      <c r="J96" s="24">
        <f>'[1]C-1'!BQ111</f>
        <v>135</v>
      </c>
      <c r="K96" s="24">
        <f>'[1]C-1'!BR111</f>
        <v>1</v>
      </c>
      <c r="L96" s="24">
        <f>'[1]C-1'!BS111</f>
        <v>0</v>
      </c>
      <c r="M96" s="25">
        <f>'[1]C-1'!BT111</f>
        <v>0</v>
      </c>
    </row>
    <row r="97" spans="1:13" x14ac:dyDescent="0.25">
      <c r="A97" s="27" t="s">
        <v>106</v>
      </c>
      <c r="B97" s="24">
        <v>1058</v>
      </c>
      <c r="C97" s="24">
        <v>318</v>
      </c>
      <c r="D97" s="24">
        <v>189</v>
      </c>
      <c r="E97" s="24">
        <v>0</v>
      </c>
      <c r="F97" s="24">
        <v>125</v>
      </c>
      <c r="G97" s="24">
        <v>287</v>
      </c>
      <c r="H97" s="24">
        <f t="shared" si="11"/>
        <v>1153</v>
      </c>
      <c r="I97" s="24">
        <v>1139</v>
      </c>
      <c r="J97" s="24">
        <f>'[1]C-1'!BQ112</f>
        <v>12</v>
      </c>
      <c r="K97" s="24">
        <f>'[1]C-1'!BR112</f>
        <v>0</v>
      </c>
      <c r="L97" s="24">
        <f>'[1]C-1'!BS112</f>
        <v>0</v>
      </c>
      <c r="M97" s="25">
        <f>'[1]C-1'!BT112</f>
        <v>2</v>
      </c>
    </row>
    <row r="98" spans="1:13" x14ac:dyDescent="0.25">
      <c r="A98" s="27" t="s">
        <v>107</v>
      </c>
      <c r="B98" s="24">
        <v>2063</v>
      </c>
      <c r="C98" s="24">
        <v>365</v>
      </c>
      <c r="D98" s="24">
        <v>210</v>
      </c>
      <c r="E98" s="24">
        <v>0</v>
      </c>
      <c r="F98" s="24">
        <v>552</v>
      </c>
      <c r="G98" s="24">
        <v>24</v>
      </c>
      <c r="H98" s="24">
        <f t="shared" si="11"/>
        <v>2062</v>
      </c>
      <c r="I98" s="24">
        <v>2038</v>
      </c>
      <c r="J98" s="24">
        <f>'[1]C-1'!BQ113</f>
        <v>24</v>
      </c>
      <c r="K98" s="24">
        <f>'[1]C-1'!BR113</f>
        <v>0</v>
      </c>
      <c r="L98" s="24">
        <f>'[1]C-1'!BS113</f>
        <v>0</v>
      </c>
      <c r="M98" s="25">
        <f>'[1]C-1'!BT113</f>
        <v>0</v>
      </c>
    </row>
    <row r="99" spans="1:13" x14ac:dyDescent="0.25">
      <c r="A99" s="29" t="s">
        <v>109</v>
      </c>
      <c r="B99" s="24">
        <v>7215</v>
      </c>
      <c r="C99" s="24">
        <v>1467</v>
      </c>
      <c r="D99" s="24">
        <v>1281</v>
      </c>
      <c r="E99" s="24">
        <v>3</v>
      </c>
      <c r="F99" s="24">
        <v>1398</v>
      </c>
      <c r="G99" s="24">
        <v>58</v>
      </c>
      <c r="H99" s="24">
        <f t="shared" si="11"/>
        <v>8510</v>
      </c>
      <c r="I99" s="24">
        <v>7712</v>
      </c>
      <c r="J99" s="24">
        <f>'[1]C-1'!BQ116</f>
        <v>797</v>
      </c>
      <c r="K99" s="24">
        <f>'[1]C-1'!BR116</f>
        <v>1</v>
      </c>
      <c r="L99" s="24">
        <f>'[1]C-1'!BS116</f>
        <v>0</v>
      </c>
      <c r="M99" s="25">
        <f>'[1]C-1'!BT116</f>
        <v>0</v>
      </c>
    </row>
    <row r="100" spans="1:13" x14ac:dyDescent="0.25">
      <c r="A100" s="27" t="s">
        <v>110</v>
      </c>
      <c r="B100" s="24">
        <v>1583</v>
      </c>
      <c r="C100" s="24">
        <v>766</v>
      </c>
      <c r="D100" s="24">
        <v>773</v>
      </c>
      <c r="E100" s="24">
        <v>2</v>
      </c>
      <c r="F100" s="24">
        <v>705</v>
      </c>
      <c r="G100" s="24">
        <v>128</v>
      </c>
      <c r="H100" s="24">
        <f t="shared" si="11"/>
        <v>2291</v>
      </c>
      <c r="I100" s="24">
        <v>2256</v>
      </c>
      <c r="J100" s="24">
        <f>'[1]C-1'!BQ117</f>
        <v>22</v>
      </c>
      <c r="K100" s="24">
        <f>'[1]C-1'!BR117</f>
        <v>3</v>
      </c>
      <c r="L100" s="24">
        <f>'[1]C-1'!BS117</f>
        <v>0</v>
      </c>
      <c r="M100" s="25">
        <f>'[1]C-1'!BT117</f>
        <v>10</v>
      </c>
    </row>
    <row r="101" spans="1:13" x14ac:dyDescent="0.25">
      <c r="A101" s="29" t="s">
        <v>111</v>
      </c>
      <c r="B101" s="24">
        <v>3296</v>
      </c>
      <c r="C101" s="24">
        <v>700</v>
      </c>
      <c r="D101" s="24">
        <v>408</v>
      </c>
      <c r="E101" s="24">
        <v>0</v>
      </c>
      <c r="F101" s="24">
        <v>420</v>
      </c>
      <c r="G101" s="24">
        <v>18</v>
      </c>
      <c r="H101" s="24">
        <f t="shared" si="11"/>
        <v>3966</v>
      </c>
      <c r="I101" s="24">
        <v>3862</v>
      </c>
      <c r="J101" s="24">
        <f>'[1]C-1'!BQ118</f>
        <v>82</v>
      </c>
      <c r="K101" s="24">
        <f>'[1]C-1'!BR118</f>
        <v>22</v>
      </c>
      <c r="L101" s="24">
        <f>'[1]C-1'!BS118</f>
        <v>0</v>
      </c>
      <c r="M101" s="25">
        <f>'[1]C-1'!BT118</f>
        <v>0</v>
      </c>
    </row>
    <row r="102" spans="1:13" x14ac:dyDescent="0.25">
      <c r="A102" s="33"/>
      <c r="B102" s="34"/>
      <c r="C102" s="34"/>
      <c r="D102" s="34"/>
      <c r="E102" s="34"/>
      <c r="F102" s="34"/>
      <c r="G102" s="34"/>
      <c r="H102" s="34"/>
      <c r="I102" s="34"/>
      <c r="J102" s="34"/>
      <c r="K102" s="35"/>
      <c r="L102" s="33"/>
      <c r="M102" s="45"/>
    </row>
    <row r="103" spans="1:13" x14ac:dyDescent="0.25">
      <c r="A103" s="37" t="s">
        <v>112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2"/>
      <c r="L103" s="46"/>
      <c r="M103" s="2"/>
    </row>
  </sheetData>
  <mergeCells count="12">
    <mergeCell ref="H7:H8"/>
    <mergeCell ref="I7:M7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</mergeCells>
  <dataValidations count="1">
    <dataValidation type="whole" errorStyle="warning" operator="greaterThan" allowBlank="1" showInputMessage="1" showErrorMessage="1" errorTitle="Advertencia:" error="Verifique que el dato no sea incorrecto, por lo general la cantidad de expedientes en etapa de ejecución es mayor a la cantidad de casos en trámite." sqref="J64 J56 J94 J102:J103" xr:uid="{00000000-0002-0000-0300-000000000000}">
      <formula1>I56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7"/>
  <sheetViews>
    <sheetView workbookViewId="0">
      <selection activeCell="A7" sqref="A7"/>
    </sheetView>
  </sheetViews>
  <sheetFormatPr baseColWidth="10" defaultColWidth="0" defaultRowHeight="15.75" zeroHeight="1" x14ac:dyDescent="0.25"/>
  <cols>
    <col min="1" max="1" width="77.85546875" style="6" customWidth="1"/>
    <col min="2" max="3" width="11.42578125" style="6" customWidth="1"/>
    <col min="4" max="4" width="14.42578125" style="6" customWidth="1"/>
    <col min="5" max="5" width="11.42578125" style="6" customWidth="1"/>
    <col min="6" max="6" width="13.85546875" style="6" customWidth="1"/>
    <col min="7" max="7" width="14.42578125" style="6" customWidth="1"/>
    <col min="8" max="9" width="11.42578125" style="6" customWidth="1"/>
    <col min="10" max="10" width="0" style="6" hidden="1" customWidth="1"/>
    <col min="11" max="16384" width="11.42578125" style="6" hidden="1"/>
  </cols>
  <sheetData>
    <row r="1" spans="1:9" x14ac:dyDescent="0.25">
      <c r="A1" s="12" t="s">
        <v>195</v>
      </c>
      <c r="B1" s="12"/>
      <c r="C1" s="46"/>
      <c r="D1" s="2"/>
      <c r="E1" s="2"/>
      <c r="F1" s="2"/>
      <c r="G1" s="2"/>
      <c r="H1" s="2"/>
      <c r="I1" s="2"/>
    </row>
    <row r="2" spans="1:9" x14ac:dyDescent="0.25">
      <c r="A2" s="8"/>
      <c r="B2" s="8"/>
      <c r="C2" s="46"/>
      <c r="D2" s="2"/>
      <c r="E2" s="2"/>
      <c r="F2" s="2"/>
      <c r="G2" s="2"/>
      <c r="H2" s="2"/>
      <c r="I2" s="2"/>
    </row>
    <row r="3" spans="1:9" x14ac:dyDescent="0.25">
      <c r="A3" s="127" t="s">
        <v>114</v>
      </c>
      <c r="B3" s="127"/>
      <c r="C3" s="127"/>
      <c r="D3" s="127"/>
      <c r="E3" s="127"/>
      <c r="F3" s="127"/>
      <c r="G3" s="127"/>
      <c r="H3" s="127"/>
      <c r="I3" s="127"/>
    </row>
    <row r="4" spans="1:9" x14ac:dyDescent="0.25">
      <c r="A4" s="127" t="s">
        <v>196</v>
      </c>
      <c r="B4" s="127"/>
      <c r="C4" s="127"/>
      <c r="D4" s="127"/>
      <c r="E4" s="127"/>
      <c r="F4" s="127"/>
      <c r="G4" s="127"/>
      <c r="H4" s="127"/>
      <c r="I4" s="127"/>
    </row>
    <row r="5" spans="1:9" x14ac:dyDescent="0.25">
      <c r="A5" s="127" t="s">
        <v>179</v>
      </c>
      <c r="B5" s="127"/>
      <c r="C5" s="127"/>
      <c r="D5" s="127"/>
      <c r="E5" s="127"/>
      <c r="F5" s="127"/>
      <c r="G5" s="127"/>
      <c r="H5" s="127"/>
      <c r="I5" s="127"/>
    </row>
    <row r="6" spans="1:9" x14ac:dyDescent="0.25">
      <c r="A6" s="127" t="s">
        <v>0</v>
      </c>
      <c r="B6" s="127"/>
      <c r="C6" s="127"/>
      <c r="D6" s="127"/>
      <c r="E6" s="127"/>
      <c r="F6" s="127"/>
      <c r="G6" s="127"/>
      <c r="H6" s="127"/>
      <c r="I6" s="127"/>
    </row>
    <row r="7" spans="1:9" x14ac:dyDescent="0.25">
      <c r="A7" s="8"/>
      <c r="B7" s="55"/>
      <c r="C7" s="55"/>
      <c r="D7" s="55"/>
      <c r="E7" s="55"/>
      <c r="F7" s="55"/>
      <c r="G7" s="55"/>
      <c r="H7" s="55"/>
      <c r="I7" s="55"/>
    </row>
    <row r="8" spans="1:9" x14ac:dyDescent="0.25">
      <c r="A8" s="136" t="s">
        <v>180</v>
      </c>
      <c r="B8" s="114" t="s">
        <v>19</v>
      </c>
      <c r="C8" s="120" t="s">
        <v>197</v>
      </c>
      <c r="D8" s="121"/>
      <c r="E8" s="121"/>
      <c r="F8" s="121"/>
      <c r="G8" s="121"/>
      <c r="H8" s="121"/>
      <c r="I8" s="121"/>
    </row>
    <row r="9" spans="1:9" x14ac:dyDescent="0.25">
      <c r="A9" s="129"/>
      <c r="B9" s="115"/>
      <c r="C9" s="131" t="s">
        <v>117</v>
      </c>
      <c r="D9" s="131" t="s">
        <v>118</v>
      </c>
      <c r="E9" s="131" t="s">
        <v>119</v>
      </c>
      <c r="F9" s="118" t="s">
        <v>120</v>
      </c>
      <c r="G9" s="118" t="s">
        <v>121</v>
      </c>
      <c r="H9" s="118" t="s">
        <v>122</v>
      </c>
      <c r="I9" s="134" t="s">
        <v>123</v>
      </c>
    </row>
    <row r="10" spans="1:9" x14ac:dyDescent="0.25">
      <c r="A10" s="130"/>
      <c r="B10" s="116"/>
      <c r="C10" s="110"/>
      <c r="D10" s="110"/>
      <c r="E10" s="110"/>
      <c r="F10" s="119"/>
      <c r="G10" s="119"/>
      <c r="H10" s="119"/>
      <c r="I10" s="135"/>
    </row>
    <row r="11" spans="1:9" x14ac:dyDescent="0.25">
      <c r="A11" s="48"/>
      <c r="B11" s="56"/>
      <c r="C11" s="57"/>
      <c r="D11" s="58"/>
      <c r="E11" s="57"/>
      <c r="F11" s="59"/>
      <c r="G11" s="58"/>
      <c r="H11" s="57"/>
      <c r="I11" s="58"/>
    </row>
    <row r="12" spans="1:9" x14ac:dyDescent="0.25">
      <c r="A12" s="19" t="s">
        <v>186</v>
      </c>
      <c r="B12" s="20">
        <f>SUM(C12:I12)</f>
        <v>178187</v>
      </c>
      <c r="C12" s="20">
        <f t="shared" ref="C12:I12" si="0">C14+C31+C50+C59+C67+C81+C97</f>
        <v>15868</v>
      </c>
      <c r="D12" s="21">
        <f t="shared" si="0"/>
        <v>2444</v>
      </c>
      <c r="E12" s="20">
        <f t="shared" si="0"/>
        <v>4977</v>
      </c>
      <c r="F12" s="43">
        <f t="shared" si="0"/>
        <v>104532</v>
      </c>
      <c r="G12" s="21">
        <f t="shared" si="0"/>
        <v>50082</v>
      </c>
      <c r="H12" s="20">
        <f t="shared" si="0"/>
        <v>5</v>
      </c>
      <c r="I12" s="21">
        <f t="shared" si="0"/>
        <v>279</v>
      </c>
    </row>
    <row r="13" spans="1:9" x14ac:dyDescent="0.25">
      <c r="A13" s="22"/>
      <c r="B13" s="23"/>
      <c r="C13" s="32"/>
      <c r="D13" s="60"/>
      <c r="E13" s="32"/>
      <c r="F13" s="46"/>
      <c r="G13" s="60"/>
      <c r="H13" s="32"/>
      <c r="I13" s="60"/>
    </row>
    <row r="14" spans="1:9" x14ac:dyDescent="0.25">
      <c r="A14" s="26" t="s">
        <v>187</v>
      </c>
      <c r="B14" s="20">
        <f t="shared" ref="B14:B76" si="1">SUM(C14:I14)</f>
        <v>52961</v>
      </c>
      <c r="C14" s="20">
        <f t="shared" ref="C14:I14" si="2">SUM(C15:C29)</f>
        <v>4403</v>
      </c>
      <c r="D14" s="21">
        <f t="shared" si="2"/>
        <v>848</v>
      </c>
      <c r="E14" s="20">
        <f t="shared" si="2"/>
        <v>1480</v>
      </c>
      <c r="F14" s="43">
        <f t="shared" si="2"/>
        <v>32652</v>
      </c>
      <c r="G14" s="21">
        <f t="shared" si="2"/>
        <v>13564</v>
      </c>
      <c r="H14" s="20">
        <f t="shared" si="2"/>
        <v>5</v>
      </c>
      <c r="I14" s="21">
        <f t="shared" si="2"/>
        <v>9</v>
      </c>
    </row>
    <row r="15" spans="1:9" x14ac:dyDescent="0.25">
      <c r="A15" s="27" t="s">
        <v>124</v>
      </c>
      <c r="B15" s="23">
        <f t="shared" si="1"/>
        <v>3989</v>
      </c>
      <c r="C15" s="24">
        <v>194</v>
      </c>
      <c r="D15" s="25">
        <v>61</v>
      </c>
      <c r="E15" s="24">
        <v>70</v>
      </c>
      <c r="F15" s="61">
        <v>2577</v>
      </c>
      <c r="G15" s="25">
        <v>1087</v>
      </c>
      <c r="H15" s="24">
        <v>0</v>
      </c>
      <c r="I15" s="25">
        <v>0</v>
      </c>
    </row>
    <row r="16" spans="1:9" ht="18.75" x14ac:dyDescent="0.25">
      <c r="A16" s="29" t="s">
        <v>172</v>
      </c>
      <c r="B16" s="23">
        <f t="shared" si="1"/>
        <v>2079</v>
      </c>
      <c r="C16" s="24">
        <v>403</v>
      </c>
      <c r="D16" s="25">
        <v>33</v>
      </c>
      <c r="E16" s="24">
        <v>87</v>
      </c>
      <c r="F16" s="61">
        <v>1352</v>
      </c>
      <c r="G16" s="25">
        <v>195</v>
      </c>
      <c r="H16" s="24">
        <v>0</v>
      </c>
      <c r="I16" s="25">
        <v>9</v>
      </c>
    </row>
    <row r="17" spans="1:9" x14ac:dyDescent="0.25">
      <c r="A17" s="27" t="s">
        <v>23</v>
      </c>
      <c r="B17" s="23">
        <f t="shared" si="1"/>
        <v>1326</v>
      </c>
      <c r="C17" s="24">
        <v>237</v>
      </c>
      <c r="D17" s="25">
        <v>7</v>
      </c>
      <c r="E17" s="24">
        <v>49</v>
      </c>
      <c r="F17" s="61">
        <v>486</v>
      </c>
      <c r="G17" s="25">
        <v>542</v>
      </c>
      <c r="H17" s="24">
        <v>5</v>
      </c>
      <c r="I17" s="25">
        <v>0</v>
      </c>
    </row>
    <row r="18" spans="1:9" x14ac:dyDescent="0.25">
      <c r="A18" s="27" t="s">
        <v>24</v>
      </c>
      <c r="B18" s="23">
        <f t="shared" si="1"/>
        <v>397</v>
      </c>
      <c r="C18" s="24">
        <v>12</v>
      </c>
      <c r="D18" s="25">
        <v>16</v>
      </c>
      <c r="E18" s="24">
        <v>2</v>
      </c>
      <c r="F18" s="61">
        <v>346</v>
      </c>
      <c r="G18" s="25">
        <v>21</v>
      </c>
      <c r="H18" s="24">
        <v>0</v>
      </c>
      <c r="I18" s="25">
        <v>0</v>
      </c>
    </row>
    <row r="19" spans="1:9" x14ac:dyDescent="0.25">
      <c r="A19" s="27" t="s">
        <v>25</v>
      </c>
      <c r="B19" s="23">
        <f t="shared" si="1"/>
        <v>2404</v>
      </c>
      <c r="C19" s="24">
        <v>130</v>
      </c>
      <c r="D19" s="25">
        <v>47</v>
      </c>
      <c r="E19" s="24">
        <v>24</v>
      </c>
      <c r="F19" s="61">
        <v>2131</v>
      </c>
      <c r="G19" s="25">
        <v>72</v>
      </c>
      <c r="H19" s="24">
        <v>0</v>
      </c>
      <c r="I19" s="25">
        <v>0</v>
      </c>
    </row>
    <row r="20" spans="1:9" x14ac:dyDescent="0.25">
      <c r="A20" s="27" t="s">
        <v>26</v>
      </c>
      <c r="B20" s="23">
        <f t="shared" si="1"/>
        <v>133</v>
      </c>
      <c r="C20" s="24">
        <v>46</v>
      </c>
      <c r="D20" s="25">
        <v>0</v>
      </c>
      <c r="E20" s="24">
        <v>6</v>
      </c>
      <c r="F20" s="61">
        <v>35</v>
      </c>
      <c r="G20" s="25">
        <v>46</v>
      </c>
      <c r="H20" s="24">
        <v>0</v>
      </c>
      <c r="I20" s="25">
        <v>0</v>
      </c>
    </row>
    <row r="21" spans="1:9" ht="18.75" x14ac:dyDescent="0.25">
      <c r="A21" s="29" t="s">
        <v>198</v>
      </c>
      <c r="B21" s="23">
        <f t="shared" si="1"/>
        <v>14935</v>
      </c>
      <c r="C21" s="24">
        <v>878</v>
      </c>
      <c r="D21" s="25">
        <v>159</v>
      </c>
      <c r="E21" s="24">
        <v>62</v>
      </c>
      <c r="F21" s="61">
        <v>8815</v>
      </c>
      <c r="G21" s="25">
        <v>5021</v>
      </c>
      <c r="H21" s="24">
        <v>0</v>
      </c>
      <c r="I21" s="25">
        <v>0</v>
      </c>
    </row>
    <row r="22" spans="1:9" x14ac:dyDescent="0.25">
      <c r="A22" s="29" t="s">
        <v>30</v>
      </c>
      <c r="B22" s="23">
        <f t="shared" si="1"/>
        <v>3455</v>
      </c>
      <c r="C22" s="24">
        <v>222</v>
      </c>
      <c r="D22" s="25">
        <v>98</v>
      </c>
      <c r="E22" s="24">
        <v>30</v>
      </c>
      <c r="F22" s="61">
        <v>2394</v>
      </c>
      <c r="G22" s="25">
        <v>711</v>
      </c>
      <c r="H22" s="24">
        <v>0</v>
      </c>
      <c r="I22" s="25">
        <v>0</v>
      </c>
    </row>
    <row r="23" spans="1:9" x14ac:dyDescent="0.25">
      <c r="A23" s="27" t="s">
        <v>31</v>
      </c>
      <c r="B23" s="23">
        <f t="shared" si="1"/>
        <v>1996</v>
      </c>
      <c r="C23" s="24">
        <v>522</v>
      </c>
      <c r="D23" s="25">
        <v>30</v>
      </c>
      <c r="E23" s="24">
        <v>32</v>
      </c>
      <c r="F23" s="61">
        <v>906</v>
      </c>
      <c r="G23" s="25">
        <v>506</v>
      </c>
      <c r="H23" s="24">
        <v>0</v>
      </c>
      <c r="I23" s="25">
        <v>0</v>
      </c>
    </row>
    <row r="24" spans="1:9" x14ac:dyDescent="0.25">
      <c r="A24" s="27" t="s">
        <v>126</v>
      </c>
      <c r="B24" s="23">
        <f t="shared" si="1"/>
        <v>1170</v>
      </c>
      <c r="C24" s="24">
        <v>205</v>
      </c>
      <c r="D24" s="25">
        <v>3</v>
      </c>
      <c r="E24" s="24">
        <v>76</v>
      </c>
      <c r="F24" s="61">
        <v>881</v>
      </c>
      <c r="G24" s="25">
        <v>5</v>
      </c>
      <c r="H24" s="24">
        <v>0</v>
      </c>
      <c r="I24" s="25">
        <v>0</v>
      </c>
    </row>
    <row r="25" spans="1:9" x14ac:dyDescent="0.25">
      <c r="A25" s="27" t="s">
        <v>33</v>
      </c>
      <c r="B25" s="23">
        <f t="shared" si="1"/>
        <v>3613</v>
      </c>
      <c r="C25" s="24">
        <v>625</v>
      </c>
      <c r="D25" s="25">
        <v>66</v>
      </c>
      <c r="E25" s="24">
        <v>111</v>
      </c>
      <c r="F25" s="61">
        <v>1309</v>
      </c>
      <c r="G25" s="25">
        <v>1502</v>
      </c>
      <c r="H25" s="24">
        <v>0</v>
      </c>
      <c r="I25" s="25">
        <v>0</v>
      </c>
    </row>
    <row r="26" spans="1:9" x14ac:dyDescent="0.25">
      <c r="A26" s="29" t="s">
        <v>34</v>
      </c>
      <c r="B26" s="23">
        <f t="shared" si="1"/>
        <v>8963</v>
      </c>
      <c r="C26" s="24">
        <v>117</v>
      </c>
      <c r="D26" s="25">
        <v>300</v>
      </c>
      <c r="E26" s="24">
        <v>365</v>
      </c>
      <c r="F26" s="61">
        <v>5597</v>
      </c>
      <c r="G26" s="25">
        <v>2584</v>
      </c>
      <c r="H26" s="24">
        <v>0</v>
      </c>
      <c r="I26" s="25">
        <v>0</v>
      </c>
    </row>
    <row r="27" spans="1:9" x14ac:dyDescent="0.25">
      <c r="A27" s="27" t="s">
        <v>128</v>
      </c>
      <c r="B27" s="23">
        <f t="shared" si="1"/>
        <v>2339</v>
      </c>
      <c r="C27" s="24">
        <v>462</v>
      </c>
      <c r="D27" s="25">
        <v>25</v>
      </c>
      <c r="E27" s="24">
        <v>153</v>
      </c>
      <c r="F27" s="61">
        <v>986</v>
      </c>
      <c r="G27" s="25">
        <v>713</v>
      </c>
      <c r="H27" s="24">
        <v>0</v>
      </c>
      <c r="I27" s="25">
        <v>0</v>
      </c>
    </row>
    <row r="28" spans="1:9" x14ac:dyDescent="0.25">
      <c r="A28" s="27" t="s">
        <v>129</v>
      </c>
      <c r="B28" s="23">
        <f t="shared" si="1"/>
        <v>855</v>
      </c>
      <c r="C28" s="24">
        <v>53</v>
      </c>
      <c r="D28" s="25">
        <v>2</v>
      </c>
      <c r="E28" s="24">
        <v>10</v>
      </c>
      <c r="F28" s="61">
        <v>710</v>
      </c>
      <c r="G28" s="25">
        <v>80</v>
      </c>
      <c r="H28" s="24">
        <v>0</v>
      </c>
      <c r="I28" s="25">
        <v>0</v>
      </c>
    </row>
    <row r="29" spans="1:9" x14ac:dyDescent="0.25">
      <c r="A29" s="27" t="s">
        <v>96</v>
      </c>
      <c r="B29" s="23">
        <f t="shared" si="1"/>
        <v>5307</v>
      </c>
      <c r="C29" s="24">
        <v>297</v>
      </c>
      <c r="D29" s="25">
        <v>1</v>
      </c>
      <c r="E29" s="24">
        <v>403</v>
      </c>
      <c r="F29" s="61">
        <v>4127</v>
      </c>
      <c r="G29" s="25">
        <v>479</v>
      </c>
      <c r="H29" s="24">
        <v>0</v>
      </c>
      <c r="I29" s="25">
        <v>0</v>
      </c>
    </row>
    <row r="30" spans="1:9" x14ac:dyDescent="0.25">
      <c r="A30" s="31"/>
      <c r="B30" s="23"/>
      <c r="C30" s="32"/>
      <c r="D30" s="60"/>
      <c r="E30" s="32"/>
      <c r="F30" s="46"/>
      <c r="G30" s="60"/>
      <c r="H30" s="32"/>
      <c r="I30" s="60"/>
    </row>
    <row r="31" spans="1:9" x14ac:dyDescent="0.25">
      <c r="A31" s="26" t="s">
        <v>188</v>
      </c>
      <c r="B31" s="20">
        <f t="shared" si="1"/>
        <v>32844</v>
      </c>
      <c r="C31" s="20">
        <f t="shared" ref="C31:I31" si="3">SUM(C32:C48)</f>
        <v>2927</v>
      </c>
      <c r="D31" s="21">
        <f t="shared" si="3"/>
        <v>415</v>
      </c>
      <c r="E31" s="20">
        <f t="shared" si="3"/>
        <v>1370</v>
      </c>
      <c r="F31" s="43">
        <f t="shared" si="3"/>
        <v>20104</v>
      </c>
      <c r="G31" s="21">
        <f t="shared" si="3"/>
        <v>8028</v>
      </c>
      <c r="H31" s="20">
        <f t="shared" si="3"/>
        <v>0</v>
      </c>
      <c r="I31" s="21">
        <f t="shared" si="3"/>
        <v>0</v>
      </c>
    </row>
    <row r="32" spans="1:9" x14ac:dyDescent="0.25">
      <c r="A32" s="29" t="s">
        <v>130</v>
      </c>
      <c r="B32" s="23">
        <f t="shared" si="1"/>
        <v>9557</v>
      </c>
      <c r="C32" s="24">
        <v>792</v>
      </c>
      <c r="D32" s="25">
        <v>80</v>
      </c>
      <c r="E32" s="24">
        <v>416</v>
      </c>
      <c r="F32" s="61">
        <v>4737</v>
      </c>
      <c r="G32" s="25">
        <v>3532</v>
      </c>
      <c r="H32" s="24">
        <v>0</v>
      </c>
      <c r="I32" s="25">
        <v>0</v>
      </c>
    </row>
    <row r="33" spans="1:9" x14ac:dyDescent="0.25">
      <c r="A33" s="27" t="s">
        <v>131</v>
      </c>
      <c r="B33" s="23">
        <f t="shared" si="1"/>
        <v>879</v>
      </c>
      <c r="C33" s="24">
        <v>63</v>
      </c>
      <c r="D33" s="25">
        <v>7</v>
      </c>
      <c r="E33" s="24">
        <v>37</v>
      </c>
      <c r="F33" s="61">
        <v>465</v>
      </c>
      <c r="G33" s="25">
        <v>307</v>
      </c>
      <c r="H33" s="24">
        <v>0</v>
      </c>
      <c r="I33" s="25">
        <v>0</v>
      </c>
    </row>
    <row r="34" spans="1:9" x14ac:dyDescent="0.25">
      <c r="A34" s="27" t="s">
        <v>40</v>
      </c>
      <c r="B34" s="23">
        <f t="shared" si="1"/>
        <v>873</v>
      </c>
      <c r="C34" s="24">
        <v>35</v>
      </c>
      <c r="D34" s="25">
        <v>16</v>
      </c>
      <c r="E34" s="24">
        <v>12</v>
      </c>
      <c r="F34" s="61">
        <v>635</v>
      </c>
      <c r="G34" s="25">
        <v>175</v>
      </c>
      <c r="H34" s="24">
        <v>0</v>
      </c>
      <c r="I34" s="25">
        <v>0</v>
      </c>
    </row>
    <row r="35" spans="1:9" x14ac:dyDescent="0.25">
      <c r="A35" s="27" t="s">
        <v>41</v>
      </c>
      <c r="B35" s="23">
        <f t="shared" si="1"/>
        <v>136</v>
      </c>
      <c r="C35" s="24">
        <v>32</v>
      </c>
      <c r="D35" s="25">
        <v>1</v>
      </c>
      <c r="E35" s="24">
        <v>5</v>
      </c>
      <c r="F35" s="61">
        <v>32</v>
      </c>
      <c r="G35" s="25">
        <v>66</v>
      </c>
      <c r="H35" s="24">
        <v>0</v>
      </c>
      <c r="I35" s="25">
        <v>0</v>
      </c>
    </row>
    <row r="36" spans="1:9" x14ac:dyDescent="0.25">
      <c r="A36" s="27" t="s">
        <v>133</v>
      </c>
      <c r="B36" s="23">
        <f t="shared" si="1"/>
        <v>870</v>
      </c>
      <c r="C36" s="24">
        <v>59</v>
      </c>
      <c r="D36" s="25">
        <v>6</v>
      </c>
      <c r="E36" s="24">
        <v>4</v>
      </c>
      <c r="F36" s="61">
        <v>344</v>
      </c>
      <c r="G36" s="25">
        <v>457</v>
      </c>
      <c r="H36" s="24">
        <v>0</v>
      </c>
      <c r="I36" s="25">
        <v>0</v>
      </c>
    </row>
    <row r="37" spans="1:9" x14ac:dyDescent="0.25">
      <c r="A37" s="29" t="s">
        <v>44</v>
      </c>
      <c r="B37" s="23">
        <f t="shared" si="1"/>
        <v>5542</v>
      </c>
      <c r="C37" s="24">
        <v>310</v>
      </c>
      <c r="D37" s="25">
        <v>7</v>
      </c>
      <c r="E37" s="24">
        <v>547</v>
      </c>
      <c r="F37" s="61">
        <v>4499</v>
      </c>
      <c r="G37" s="25">
        <v>179</v>
      </c>
      <c r="H37" s="24">
        <v>0</v>
      </c>
      <c r="I37" s="25">
        <v>0</v>
      </c>
    </row>
    <row r="38" spans="1:9" x14ac:dyDescent="0.25">
      <c r="A38" s="27" t="s">
        <v>134</v>
      </c>
      <c r="B38" s="23">
        <f t="shared" si="1"/>
        <v>1670</v>
      </c>
      <c r="C38" s="24">
        <v>373</v>
      </c>
      <c r="D38" s="25">
        <v>42</v>
      </c>
      <c r="E38" s="24">
        <v>43</v>
      </c>
      <c r="F38" s="61">
        <v>1162</v>
      </c>
      <c r="G38" s="25">
        <v>50</v>
      </c>
      <c r="H38" s="24">
        <v>0</v>
      </c>
      <c r="I38" s="25">
        <v>0</v>
      </c>
    </row>
    <row r="39" spans="1:9" x14ac:dyDescent="0.25">
      <c r="A39" s="27" t="s">
        <v>135</v>
      </c>
      <c r="B39" s="23">
        <f t="shared" si="1"/>
        <v>1009</v>
      </c>
      <c r="C39" s="24">
        <v>138</v>
      </c>
      <c r="D39" s="25">
        <v>24</v>
      </c>
      <c r="E39" s="24">
        <v>34</v>
      </c>
      <c r="F39" s="61">
        <v>312</v>
      </c>
      <c r="G39" s="25">
        <v>501</v>
      </c>
      <c r="H39" s="24">
        <v>0</v>
      </c>
      <c r="I39" s="25">
        <v>0</v>
      </c>
    </row>
    <row r="40" spans="1:9" x14ac:dyDescent="0.25">
      <c r="A40" s="27" t="s">
        <v>136</v>
      </c>
      <c r="B40" s="23">
        <f t="shared" si="1"/>
        <v>494</v>
      </c>
      <c r="C40" s="24">
        <v>37</v>
      </c>
      <c r="D40" s="25">
        <v>13</v>
      </c>
      <c r="E40" s="24">
        <v>10</v>
      </c>
      <c r="F40" s="61">
        <v>308</v>
      </c>
      <c r="G40" s="25">
        <v>126</v>
      </c>
      <c r="H40" s="24">
        <v>0</v>
      </c>
      <c r="I40" s="25">
        <v>0</v>
      </c>
    </row>
    <row r="41" spans="1:9" x14ac:dyDescent="0.25">
      <c r="A41" s="27" t="s">
        <v>137</v>
      </c>
      <c r="B41" s="23">
        <f t="shared" si="1"/>
        <v>1062</v>
      </c>
      <c r="C41" s="24">
        <v>214</v>
      </c>
      <c r="D41" s="25">
        <v>8</v>
      </c>
      <c r="E41" s="24">
        <v>12</v>
      </c>
      <c r="F41" s="61">
        <v>615</v>
      </c>
      <c r="G41" s="25">
        <v>213</v>
      </c>
      <c r="H41" s="24">
        <v>0</v>
      </c>
      <c r="I41" s="25">
        <v>0</v>
      </c>
    </row>
    <row r="42" spans="1:9" x14ac:dyDescent="0.25">
      <c r="A42" s="27" t="s">
        <v>50</v>
      </c>
      <c r="B42" s="23">
        <f t="shared" si="1"/>
        <v>2903</v>
      </c>
      <c r="C42" s="24">
        <v>153</v>
      </c>
      <c r="D42" s="25">
        <v>1</v>
      </c>
      <c r="E42" s="24">
        <v>60</v>
      </c>
      <c r="F42" s="61">
        <v>2637</v>
      </c>
      <c r="G42" s="25">
        <v>52</v>
      </c>
      <c r="H42" s="24">
        <v>0</v>
      </c>
      <c r="I42" s="25">
        <v>0</v>
      </c>
    </row>
    <row r="43" spans="1:9" x14ac:dyDescent="0.25">
      <c r="A43" s="27" t="s">
        <v>138</v>
      </c>
      <c r="B43" s="23">
        <f t="shared" si="1"/>
        <v>362</v>
      </c>
      <c r="C43" s="24">
        <v>50</v>
      </c>
      <c r="D43" s="25">
        <v>1</v>
      </c>
      <c r="E43" s="24">
        <v>12</v>
      </c>
      <c r="F43" s="61">
        <v>157</v>
      </c>
      <c r="G43" s="25">
        <v>142</v>
      </c>
      <c r="H43" s="24">
        <v>0</v>
      </c>
      <c r="I43" s="25">
        <v>0</v>
      </c>
    </row>
    <row r="44" spans="1:9" x14ac:dyDescent="0.25">
      <c r="A44" s="27" t="s">
        <v>139</v>
      </c>
      <c r="B44" s="23">
        <f t="shared" si="1"/>
        <v>639</v>
      </c>
      <c r="C44" s="24">
        <v>38</v>
      </c>
      <c r="D44" s="25">
        <v>0</v>
      </c>
      <c r="E44" s="24">
        <v>18</v>
      </c>
      <c r="F44" s="61">
        <v>501</v>
      </c>
      <c r="G44" s="25">
        <v>82</v>
      </c>
      <c r="H44" s="24">
        <v>0</v>
      </c>
      <c r="I44" s="25">
        <v>0</v>
      </c>
    </row>
    <row r="45" spans="1:9" x14ac:dyDescent="0.25">
      <c r="A45" s="27" t="s">
        <v>53</v>
      </c>
      <c r="B45" s="23">
        <f t="shared" si="1"/>
        <v>1629</v>
      </c>
      <c r="C45" s="24">
        <v>63</v>
      </c>
      <c r="D45" s="25">
        <v>8</v>
      </c>
      <c r="E45" s="24">
        <v>18</v>
      </c>
      <c r="F45" s="61">
        <v>865</v>
      </c>
      <c r="G45" s="25">
        <v>675</v>
      </c>
      <c r="H45" s="24">
        <v>0</v>
      </c>
      <c r="I45" s="25">
        <v>0</v>
      </c>
    </row>
    <row r="46" spans="1:9" x14ac:dyDescent="0.25">
      <c r="A46" s="27" t="s">
        <v>54</v>
      </c>
      <c r="B46" s="23">
        <f t="shared" si="1"/>
        <v>2366</v>
      </c>
      <c r="C46" s="24">
        <v>249</v>
      </c>
      <c r="D46" s="25">
        <v>26</v>
      </c>
      <c r="E46" s="24">
        <v>29</v>
      </c>
      <c r="F46" s="61">
        <v>1952</v>
      </c>
      <c r="G46" s="25">
        <v>110</v>
      </c>
      <c r="H46" s="24">
        <v>0</v>
      </c>
      <c r="I46" s="25">
        <v>0</v>
      </c>
    </row>
    <row r="47" spans="1:9" x14ac:dyDescent="0.25">
      <c r="A47" s="27" t="s">
        <v>55</v>
      </c>
      <c r="B47" s="23">
        <f t="shared" si="1"/>
        <v>1870</v>
      </c>
      <c r="C47" s="24">
        <v>237</v>
      </c>
      <c r="D47" s="25">
        <v>168</v>
      </c>
      <c r="E47" s="24">
        <v>90</v>
      </c>
      <c r="F47" s="61">
        <v>262</v>
      </c>
      <c r="G47" s="25">
        <v>1113</v>
      </c>
      <c r="H47" s="24">
        <v>0</v>
      </c>
      <c r="I47" s="25">
        <v>0</v>
      </c>
    </row>
    <row r="48" spans="1:9" x14ac:dyDescent="0.25">
      <c r="A48" s="27" t="s">
        <v>141</v>
      </c>
      <c r="B48" s="23">
        <f t="shared" si="1"/>
        <v>983</v>
      </c>
      <c r="C48" s="24">
        <v>84</v>
      </c>
      <c r="D48" s="25">
        <v>7</v>
      </c>
      <c r="E48" s="24">
        <v>23</v>
      </c>
      <c r="F48" s="61">
        <v>621</v>
      </c>
      <c r="G48" s="25">
        <v>248</v>
      </c>
      <c r="H48" s="24">
        <v>0</v>
      </c>
      <c r="I48" s="25">
        <v>0</v>
      </c>
    </row>
    <row r="49" spans="1:9" x14ac:dyDescent="0.25">
      <c r="A49" s="31"/>
      <c r="B49" s="23"/>
      <c r="C49" s="32"/>
      <c r="D49" s="60"/>
      <c r="E49" s="32"/>
      <c r="F49" s="46"/>
      <c r="G49" s="60"/>
      <c r="H49" s="32"/>
      <c r="I49" s="60"/>
    </row>
    <row r="50" spans="1:9" x14ac:dyDescent="0.25">
      <c r="A50" s="26" t="s">
        <v>189</v>
      </c>
      <c r="B50" s="20">
        <f t="shared" si="1"/>
        <v>19067</v>
      </c>
      <c r="C50" s="20">
        <f t="shared" ref="C50:I50" si="4">SUM(C51:C57)</f>
        <v>1142</v>
      </c>
      <c r="D50" s="21">
        <f t="shared" si="4"/>
        <v>139</v>
      </c>
      <c r="E50" s="20">
        <f t="shared" si="4"/>
        <v>281</v>
      </c>
      <c r="F50" s="43">
        <f t="shared" si="4"/>
        <v>11733</v>
      </c>
      <c r="G50" s="21">
        <f t="shared" si="4"/>
        <v>5772</v>
      </c>
      <c r="H50" s="20">
        <f t="shared" si="4"/>
        <v>0</v>
      </c>
      <c r="I50" s="21">
        <f t="shared" si="4"/>
        <v>0</v>
      </c>
    </row>
    <row r="51" spans="1:9" x14ac:dyDescent="0.25">
      <c r="A51" s="29" t="s">
        <v>58</v>
      </c>
      <c r="B51" s="23">
        <f t="shared" si="1"/>
        <v>8678</v>
      </c>
      <c r="C51" s="24">
        <v>415</v>
      </c>
      <c r="D51" s="25">
        <v>32</v>
      </c>
      <c r="E51" s="24">
        <v>119</v>
      </c>
      <c r="F51" s="61">
        <v>5504</v>
      </c>
      <c r="G51" s="25">
        <v>2608</v>
      </c>
      <c r="H51" s="24">
        <v>0</v>
      </c>
      <c r="I51" s="25">
        <v>0</v>
      </c>
    </row>
    <row r="52" spans="1:9" x14ac:dyDescent="0.25">
      <c r="A52" s="29" t="s">
        <v>59</v>
      </c>
      <c r="B52" s="23">
        <f t="shared" si="1"/>
        <v>2769</v>
      </c>
      <c r="C52" s="24">
        <v>232</v>
      </c>
      <c r="D52" s="25">
        <v>28</v>
      </c>
      <c r="E52" s="24">
        <v>40</v>
      </c>
      <c r="F52" s="61">
        <v>1313</v>
      </c>
      <c r="G52" s="25">
        <v>1156</v>
      </c>
      <c r="H52" s="24">
        <v>0</v>
      </c>
      <c r="I52" s="25">
        <v>0</v>
      </c>
    </row>
    <row r="53" spans="1:9" x14ac:dyDescent="0.25">
      <c r="A53" s="27" t="s">
        <v>142</v>
      </c>
      <c r="B53" s="23">
        <f t="shared" si="1"/>
        <v>2303</v>
      </c>
      <c r="C53" s="24">
        <v>249</v>
      </c>
      <c r="D53" s="25">
        <v>42</v>
      </c>
      <c r="E53" s="24">
        <v>54</v>
      </c>
      <c r="F53" s="61">
        <v>1410</v>
      </c>
      <c r="G53" s="25">
        <v>548</v>
      </c>
      <c r="H53" s="24">
        <v>0</v>
      </c>
      <c r="I53" s="25">
        <v>0</v>
      </c>
    </row>
    <row r="54" spans="1:9" x14ac:dyDescent="0.25">
      <c r="A54" s="27" t="s">
        <v>143</v>
      </c>
      <c r="B54" s="23">
        <f t="shared" si="1"/>
        <v>450</v>
      </c>
      <c r="C54" s="24">
        <v>38</v>
      </c>
      <c r="D54" s="25">
        <v>0</v>
      </c>
      <c r="E54" s="24">
        <v>22</v>
      </c>
      <c r="F54" s="61">
        <v>322</v>
      </c>
      <c r="G54" s="25">
        <v>68</v>
      </c>
      <c r="H54" s="24">
        <v>0</v>
      </c>
      <c r="I54" s="25">
        <v>0</v>
      </c>
    </row>
    <row r="55" spans="1:9" x14ac:dyDescent="0.25">
      <c r="A55" s="27" t="s">
        <v>62</v>
      </c>
      <c r="B55" s="23">
        <f t="shared" si="1"/>
        <v>3194</v>
      </c>
      <c r="C55" s="24">
        <v>130</v>
      </c>
      <c r="D55" s="25">
        <v>27</v>
      </c>
      <c r="E55" s="24">
        <v>32</v>
      </c>
      <c r="F55" s="61">
        <v>2081</v>
      </c>
      <c r="G55" s="25">
        <v>924</v>
      </c>
      <c r="H55" s="24">
        <v>0</v>
      </c>
      <c r="I55" s="25">
        <v>0</v>
      </c>
    </row>
    <row r="56" spans="1:9" x14ac:dyDescent="0.25">
      <c r="A56" s="27" t="s">
        <v>144</v>
      </c>
      <c r="B56" s="23">
        <f t="shared" si="1"/>
        <v>802</v>
      </c>
      <c r="C56" s="24">
        <v>47</v>
      </c>
      <c r="D56" s="25">
        <v>10</v>
      </c>
      <c r="E56" s="24">
        <v>13</v>
      </c>
      <c r="F56" s="61">
        <v>529</v>
      </c>
      <c r="G56" s="25">
        <v>203</v>
      </c>
      <c r="H56" s="24">
        <v>0</v>
      </c>
      <c r="I56" s="25">
        <v>0</v>
      </c>
    </row>
    <row r="57" spans="1:9" x14ac:dyDescent="0.25">
      <c r="A57" s="27" t="s">
        <v>199</v>
      </c>
      <c r="B57" s="23">
        <f t="shared" si="1"/>
        <v>871</v>
      </c>
      <c r="C57" s="24">
        <v>31</v>
      </c>
      <c r="D57" s="25">
        <v>0</v>
      </c>
      <c r="E57" s="24">
        <v>1</v>
      </c>
      <c r="F57" s="61">
        <v>574</v>
      </c>
      <c r="G57" s="25">
        <v>265</v>
      </c>
      <c r="H57" s="24">
        <v>0</v>
      </c>
      <c r="I57" s="25">
        <v>0</v>
      </c>
    </row>
    <row r="58" spans="1:9" x14ac:dyDescent="0.25">
      <c r="A58" s="30"/>
      <c r="B58" s="23"/>
      <c r="C58" s="62"/>
      <c r="D58" s="63"/>
      <c r="E58" s="62"/>
      <c r="F58" s="64"/>
      <c r="G58" s="63"/>
      <c r="H58" s="62"/>
      <c r="I58" s="63"/>
    </row>
    <row r="59" spans="1:9" x14ac:dyDescent="0.25">
      <c r="A59" s="26" t="s">
        <v>190</v>
      </c>
      <c r="B59" s="20">
        <f t="shared" si="1"/>
        <v>15485</v>
      </c>
      <c r="C59" s="20">
        <f t="shared" ref="C59:I59" si="5">SUM(C60:C65)</f>
        <v>1495</v>
      </c>
      <c r="D59" s="21">
        <f t="shared" si="5"/>
        <v>142</v>
      </c>
      <c r="E59" s="20">
        <f t="shared" si="5"/>
        <v>334</v>
      </c>
      <c r="F59" s="43">
        <f t="shared" si="5"/>
        <v>7560</v>
      </c>
      <c r="G59" s="21">
        <f t="shared" si="5"/>
        <v>5954</v>
      </c>
      <c r="H59" s="20">
        <f t="shared" si="5"/>
        <v>0</v>
      </c>
      <c r="I59" s="21">
        <f t="shared" si="5"/>
        <v>0</v>
      </c>
    </row>
    <row r="60" spans="1:9" x14ac:dyDescent="0.25">
      <c r="A60" s="29" t="s">
        <v>66</v>
      </c>
      <c r="B60" s="23">
        <f t="shared" si="1"/>
        <v>6675</v>
      </c>
      <c r="C60" s="24">
        <v>397</v>
      </c>
      <c r="D60" s="25">
        <v>51</v>
      </c>
      <c r="E60" s="24">
        <v>122</v>
      </c>
      <c r="F60" s="61">
        <v>3830</v>
      </c>
      <c r="G60" s="25">
        <v>2275</v>
      </c>
      <c r="H60" s="24">
        <v>0</v>
      </c>
      <c r="I60" s="25">
        <v>0</v>
      </c>
    </row>
    <row r="61" spans="1:9" x14ac:dyDescent="0.25">
      <c r="A61" s="27" t="s">
        <v>146</v>
      </c>
      <c r="B61" s="23">
        <f t="shared" si="1"/>
        <v>1249</v>
      </c>
      <c r="C61" s="24">
        <v>106</v>
      </c>
      <c r="D61" s="25">
        <v>21</v>
      </c>
      <c r="E61" s="24">
        <v>6</v>
      </c>
      <c r="F61" s="61">
        <v>770</v>
      </c>
      <c r="G61" s="25">
        <v>346</v>
      </c>
      <c r="H61" s="24">
        <v>0</v>
      </c>
      <c r="I61" s="25">
        <v>0</v>
      </c>
    </row>
    <row r="62" spans="1:9" x14ac:dyDescent="0.25">
      <c r="A62" s="27" t="s">
        <v>147</v>
      </c>
      <c r="B62" s="23">
        <f t="shared" si="1"/>
        <v>694</v>
      </c>
      <c r="C62" s="24">
        <v>101</v>
      </c>
      <c r="D62" s="25">
        <v>3</v>
      </c>
      <c r="E62" s="24">
        <v>3</v>
      </c>
      <c r="F62" s="61">
        <v>389</v>
      </c>
      <c r="G62" s="25">
        <v>198</v>
      </c>
      <c r="H62" s="24">
        <v>0</v>
      </c>
      <c r="I62" s="25">
        <v>0</v>
      </c>
    </row>
    <row r="63" spans="1:9" x14ac:dyDescent="0.25">
      <c r="A63" s="27" t="s">
        <v>200</v>
      </c>
      <c r="B63" s="23">
        <f t="shared" si="1"/>
        <v>3024</v>
      </c>
      <c r="C63" s="24">
        <v>311</v>
      </c>
      <c r="D63" s="25">
        <v>65</v>
      </c>
      <c r="E63" s="24">
        <v>175</v>
      </c>
      <c r="F63" s="61">
        <v>1801</v>
      </c>
      <c r="G63" s="25">
        <v>672</v>
      </c>
      <c r="H63" s="24">
        <v>0</v>
      </c>
      <c r="I63" s="25">
        <v>0</v>
      </c>
    </row>
    <row r="64" spans="1:9" x14ac:dyDescent="0.25">
      <c r="A64" s="27" t="s">
        <v>70</v>
      </c>
      <c r="B64" s="23">
        <f t="shared" si="1"/>
        <v>2677</v>
      </c>
      <c r="C64" s="24">
        <v>462</v>
      </c>
      <c r="D64" s="25">
        <v>2</v>
      </c>
      <c r="E64" s="24">
        <v>16</v>
      </c>
      <c r="F64" s="61">
        <v>313</v>
      </c>
      <c r="G64" s="25">
        <v>1884</v>
      </c>
      <c r="H64" s="24">
        <v>0</v>
      </c>
      <c r="I64" s="25">
        <v>0</v>
      </c>
    </row>
    <row r="65" spans="1:9" x14ac:dyDescent="0.25">
      <c r="A65" s="27" t="s">
        <v>149</v>
      </c>
      <c r="B65" s="23">
        <f t="shared" si="1"/>
        <v>1166</v>
      </c>
      <c r="C65" s="24">
        <v>118</v>
      </c>
      <c r="D65" s="25">
        <v>0</v>
      </c>
      <c r="E65" s="24">
        <v>12</v>
      </c>
      <c r="F65" s="61">
        <v>457</v>
      </c>
      <c r="G65" s="25">
        <v>579</v>
      </c>
      <c r="H65" s="24">
        <v>0</v>
      </c>
      <c r="I65" s="25">
        <v>0</v>
      </c>
    </row>
    <row r="66" spans="1:9" x14ac:dyDescent="0.25">
      <c r="A66" s="30"/>
      <c r="B66" s="23"/>
      <c r="C66" s="62"/>
      <c r="D66" s="63"/>
      <c r="E66" s="62"/>
      <c r="F66" s="64"/>
      <c r="G66" s="63"/>
      <c r="H66" s="62"/>
      <c r="I66" s="63"/>
    </row>
    <row r="67" spans="1:9" x14ac:dyDescent="0.25">
      <c r="A67" s="26" t="s">
        <v>192</v>
      </c>
      <c r="B67" s="20">
        <f t="shared" si="1"/>
        <v>16515</v>
      </c>
      <c r="C67" s="20">
        <f t="shared" ref="C67:I67" si="6">SUM(C68:C79)</f>
        <v>2002</v>
      </c>
      <c r="D67" s="21">
        <f t="shared" si="6"/>
        <v>329</v>
      </c>
      <c r="E67" s="20">
        <f t="shared" si="6"/>
        <v>500</v>
      </c>
      <c r="F67" s="43">
        <f t="shared" si="6"/>
        <v>9471</v>
      </c>
      <c r="G67" s="21">
        <f t="shared" si="6"/>
        <v>4213</v>
      </c>
      <c r="H67" s="20">
        <f t="shared" si="6"/>
        <v>0</v>
      </c>
      <c r="I67" s="21">
        <f t="shared" si="6"/>
        <v>0</v>
      </c>
    </row>
    <row r="68" spans="1:9" x14ac:dyDescent="0.25">
      <c r="A68" s="27" t="s">
        <v>73</v>
      </c>
      <c r="B68" s="23">
        <f t="shared" si="1"/>
        <v>3311</v>
      </c>
      <c r="C68" s="24">
        <v>172</v>
      </c>
      <c r="D68" s="25">
        <v>123</v>
      </c>
      <c r="E68" s="24">
        <v>190</v>
      </c>
      <c r="F68" s="61">
        <v>1798</v>
      </c>
      <c r="G68" s="25">
        <v>1028</v>
      </c>
      <c r="H68" s="24">
        <v>0</v>
      </c>
      <c r="I68" s="25">
        <v>0</v>
      </c>
    </row>
    <row r="69" spans="1:9" x14ac:dyDescent="0.25">
      <c r="A69" s="27" t="s">
        <v>151</v>
      </c>
      <c r="B69" s="23">
        <f t="shared" si="1"/>
        <v>958</v>
      </c>
      <c r="C69" s="24">
        <v>103</v>
      </c>
      <c r="D69" s="25">
        <v>17</v>
      </c>
      <c r="E69" s="24">
        <v>17</v>
      </c>
      <c r="F69" s="61">
        <v>746</v>
      </c>
      <c r="G69" s="25">
        <v>75</v>
      </c>
      <c r="H69" s="24">
        <v>0</v>
      </c>
      <c r="I69" s="25">
        <v>0</v>
      </c>
    </row>
    <row r="70" spans="1:9" x14ac:dyDescent="0.25">
      <c r="A70" s="27" t="s">
        <v>152</v>
      </c>
      <c r="B70" s="23">
        <f t="shared" si="1"/>
        <v>840</v>
      </c>
      <c r="C70" s="24">
        <v>162</v>
      </c>
      <c r="D70" s="25">
        <v>2</v>
      </c>
      <c r="E70" s="24">
        <v>11</v>
      </c>
      <c r="F70" s="61">
        <v>510</v>
      </c>
      <c r="G70" s="25">
        <v>155</v>
      </c>
      <c r="H70" s="24">
        <v>0</v>
      </c>
      <c r="I70" s="25">
        <v>0</v>
      </c>
    </row>
    <row r="71" spans="1:9" x14ac:dyDescent="0.25">
      <c r="A71" s="27" t="s">
        <v>153</v>
      </c>
      <c r="B71" s="23">
        <f t="shared" si="1"/>
        <v>1718</v>
      </c>
      <c r="C71" s="24">
        <v>97</v>
      </c>
      <c r="D71" s="25">
        <v>22</v>
      </c>
      <c r="E71" s="24">
        <v>2</v>
      </c>
      <c r="F71" s="61">
        <v>804</v>
      </c>
      <c r="G71" s="25">
        <v>793</v>
      </c>
      <c r="H71" s="24">
        <v>0</v>
      </c>
      <c r="I71" s="25">
        <v>0</v>
      </c>
    </row>
    <row r="72" spans="1:9" x14ac:dyDescent="0.25">
      <c r="A72" s="27" t="s">
        <v>154</v>
      </c>
      <c r="B72" s="23">
        <f t="shared" si="1"/>
        <v>943</v>
      </c>
      <c r="C72" s="24">
        <v>16</v>
      </c>
      <c r="D72" s="25">
        <v>6</v>
      </c>
      <c r="E72" s="24">
        <v>6</v>
      </c>
      <c r="F72" s="61">
        <v>517</v>
      </c>
      <c r="G72" s="25">
        <v>398</v>
      </c>
      <c r="H72" s="24">
        <v>0</v>
      </c>
      <c r="I72" s="25">
        <v>0</v>
      </c>
    </row>
    <row r="73" spans="1:9" x14ac:dyDescent="0.25">
      <c r="A73" s="27" t="s">
        <v>155</v>
      </c>
      <c r="B73" s="23">
        <f t="shared" si="1"/>
        <v>737</v>
      </c>
      <c r="C73" s="24">
        <v>107</v>
      </c>
      <c r="D73" s="25">
        <v>10</v>
      </c>
      <c r="E73" s="24">
        <v>24</v>
      </c>
      <c r="F73" s="61">
        <v>328</v>
      </c>
      <c r="G73" s="25">
        <v>268</v>
      </c>
      <c r="H73" s="24">
        <v>0</v>
      </c>
      <c r="I73" s="25">
        <v>0</v>
      </c>
    </row>
    <row r="74" spans="1:9" x14ac:dyDescent="0.25">
      <c r="A74" s="27" t="s">
        <v>80</v>
      </c>
      <c r="B74" s="23">
        <f t="shared" si="1"/>
        <v>2797</v>
      </c>
      <c r="C74" s="24">
        <v>377</v>
      </c>
      <c r="D74" s="25">
        <v>111</v>
      </c>
      <c r="E74" s="24">
        <v>114</v>
      </c>
      <c r="F74" s="61">
        <v>2135</v>
      </c>
      <c r="G74" s="25">
        <v>60</v>
      </c>
      <c r="H74" s="24">
        <v>0</v>
      </c>
      <c r="I74" s="25">
        <v>0</v>
      </c>
    </row>
    <row r="75" spans="1:9" x14ac:dyDescent="0.25">
      <c r="A75" s="27" t="s">
        <v>156</v>
      </c>
      <c r="B75" s="23">
        <f t="shared" si="1"/>
        <v>211</v>
      </c>
      <c r="C75" s="24">
        <v>7</v>
      </c>
      <c r="D75" s="25">
        <v>3</v>
      </c>
      <c r="E75" s="24">
        <v>6</v>
      </c>
      <c r="F75" s="61">
        <v>150</v>
      </c>
      <c r="G75" s="25">
        <v>45</v>
      </c>
      <c r="H75" s="24">
        <v>0</v>
      </c>
      <c r="I75" s="25">
        <v>0</v>
      </c>
    </row>
    <row r="76" spans="1:9" x14ac:dyDescent="0.25">
      <c r="A76" s="29" t="s">
        <v>82</v>
      </c>
      <c r="B76" s="23">
        <f t="shared" si="1"/>
        <v>2220</v>
      </c>
      <c r="C76" s="24">
        <v>544</v>
      </c>
      <c r="D76" s="25">
        <v>16</v>
      </c>
      <c r="E76" s="24">
        <v>44</v>
      </c>
      <c r="F76" s="61">
        <v>1435</v>
      </c>
      <c r="G76" s="25">
        <v>181</v>
      </c>
      <c r="H76" s="24">
        <v>0</v>
      </c>
      <c r="I76" s="25">
        <v>0</v>
      </c>
    </row>
    <row r="77" spans="1:9" x14ac:dyDescent="0.25">
      <c r="A77" s="27" t="s">
        <v>157</v>
      </c>
      <c r="B77" s="23">
        <f t="shared" ref="B77:B103" si="7">SUM(C77:I77)</f>
        <v>1969</v>
      </c>
      <c r="C77" s="24">
        <v>353</v>
      </c>
      <c r="D77" s="25">
        <v>18</v>
      </c>
      <c r="E77" s="24">
        <v>75</v>
      </c>
      <c r="F77" s="61">
        <v>367</v>
      </c>
      <c r="G77" s="25">
        <v>1156</v>
      </c>
      <c r="H77" s="24">
        <v>0</v>
      </c>
      <c r="I77" s="25">
        <v>0</v>
      </c>
    </row>
    <row r="78" spans="1:9" x14ac:dyDescent="0.25">
      <c r="A78" s="27" t="s">
        <v>158</v>
      </c>
      <c r="B78" s="23">
        <f t="shared" si="7"/>
        <v>269</v>
      </c>
      <c r="C78" s="24">
        <v>18</v>
      </c>
      <c r="D78" s="25">
        <v>1</v>
      </c>
      <c r="E78" s="24">
        <v>3</v>
      </c>
      <c r="F78" s="61">
        <v>246</v>
      </c>
      <c r="G78" s="25">
        <v>1</v>
      </c>
      <c r="H78" s="24">
        <v>0</v>
      </c>
      <c r="I78" s="25">
        <v>0</v>
      </c>
    </row>
    <row r="79" spans="1:9" x14ac:dyDescent="0.25">
      <c r="A79" s="27" t="s">
        <v>201</v>
      </c>
      <c r="B79" s="23">
        <f t="shared" si="7"/>
        <v>542</v>
      </c>
      <c r="C79" s="24">
        <v>46</v>
      </c>
      <c r="D79" s="25">
        <v>0</v>
      </c>
      <c r="E79" s="24">
        <v>8</v>
      </c>
      <c r="F79" s="61">
        <v>435</v>
      </c>
      <c r="G79" s="25">
        <v>53</v>
      </c>
      <c r="H79" s="24">
        <v>0</v>
      </c>
      <c r="I79" s="25">
        <v>0</v>
      </c>
    </row>
    <row r="80" spans="1:9" x14ac:dyDescent="0.25">
      <c r="A80" s="30"/>
      <c r="B80" s="23"/>
      <c r="C80" s="62"/>
      <c r="D80" s="63"/>
      <c r="E80" s="62"/>
      <c r="F80" s="64"/>
      <c r="G80" s="63"/>
      <c r="H80" s="62"/>
      <c r="I80" s="63"/>
    </row>
    <row r="81" spans="1:9" x14ac:dyDescent="0.25">
      <c r="A81" s="26" t="s">
        <v>193</v>
      </c>
      <c r="B81" s="20">
        <f t="shared" si="7"/>
        <v>18047</v>
      </c>
      <c r="C81" s="20">
        <f t="shared" ref="C81:I81" si="8">SUM(C82:C95)</f>
        <v>1501</v>
      </c>
      <c r="D81" s="21">
        <f t="shared" si="8"/>
        <v>395</v>
      </c>
      <c r="E81" s="20">
        <f t="shared" si="8"/>
        <v>441</v>
      </c>
      <c r="F81" s="43">
        <f t="shared" si="8"/>
        <v>10210</v>
      </c>
      <c r="G81" s="21">
        <f t="shared" si="8"/>
        <v>5497</v>
      </c>
      <c r="H81" s="20">
        <f t="shared" si="8"/>
        <v>0</v>
      </c>
      <c r="I81" s="21">
        <f t="shared" si="8"/>
        <v>3</v>
      </c>
    </row>
    <row r="82" spans="1:9" x14ac:dyDescent="0.25">
      <c r="A82" s="29" t="s">
        <v>159</v>
      </c>
      <c r="B82" s="23">
        <f t="shared" si="7"/>
        <v>4407</v>
      </c>
      <c r="C82" s="24">
        <v>102</v>
      </c>
      <c r="D82" s="25">
        <v>146</v>
      </c>
      <c r="E82" s="24">
        <v>89</v>
      </c>
      <c r="F82" s="61">
        <v>1731</v>
      </c>
      <c r="G82" s="25">
        <v>2339</v>
      </c>
      <c r="H82" s="24">
        <v>0</v>
      </c>
      <c r="I82" s="25">
        <v>0</v>
      </c>
    </row>
    <row r="83" spans="1:9" x14ac:dyDescent="0.25">
      <c r="A83" s="27" t="s">
        <v>160</v>
      </c>
      <c r="B83" s="23">
        <f t="shared" si="7"/>
        <v>1542</v>
      </c>
      <c r="C83" s="24">
        <v>63</v>
      </c>
      <c r="D83" s="25">
        <v>9</v>
      </c>
      <c r="E83" s="24">
        <v>10</v>
      </c>
      <c r="F83" s="61">
        <v>1365</v>
      </c>
      <c r="G83" s="25">
        <v>95</v>
      </c>
      <c r="H83" s="24">
        <v>0</v>
      </c>
      <c r="I83" s="25">
        <v>0</v>
      </c>
    </row>
    <row r="84" spans="1:9" x14ac:dyDescent="0.25">
      <c r="A84" s="27" t="s">
        <v>161</v>
      </c>
      <c r="B84" s="23">
        <f t="shared" si="7"/>
        <v>882</v>
      </c>
      <c r="C84" s="24">
        <v>40</v>
      </c>
      <c r="D84" s="25">
        <v>3</v>
      </c>
      <c r="E84" s="24">
        <v>19</v>
      </c>
      <c r="F84" s="61">
        <v>306</v>
      </c>
      <c r="G84" s="25">
        <v>514</v>
      </c>
      <c r="H84" s="24">
        <v>0</v>
      </c>
      <c r="I84" s="25">
        <v>0</v>
      </c>
    </row>
    <row r="85" spans="1:9" x14ac:dyDescent="0.25">
      <c r="A85" s="27" t="s">
        <v>162</v>
      </c>
      <c r="B85" s="23">
        <f t="shared" si="7"/>
        <v>856</v>
      </c>
      <c r="C85" s="24">
        <v>117</v>
      </c>
      <c r="D85" s="25">
        <v>19</v>
      </c>
      <c r="E85" s="24">
        <v>14</v>
      </c>
      <c r="F85" s="61">
        <v>590</v>
      </c>
      <c r="G85" s="25">
        <v>116</v>
      </c>
      <c r="H85" s="24">
        <v>0</v>
      </c>
      <c r="I85" s="25">
        <v>0</v>
      </c>
    </row>
    <row r="86" spans="1:9" x14ac:dyDescent="0.25">
      <c r="A86" s="27" t="s">
        <v>163</v>
      </c>
      <c r="B86" s="23">
        <f t="shared" si="7"/>
        <v>552</v>
      </c>
      <c r="C86" s="24">
        <v>55</v>
      </c>
      <c r="D86" s="25">
        <v>22</v>
      </c>
      <c r="E86" s="24">
        <v>6</v>
      </c>
      <c r="F86" s="61">
        <v>282</v>
      </c>
      <c r="G86" s="25">
        <v>187</v>
      </c>
      <c r="H86" s="24">
        <v>0</v>
      </c>
      <c r="I86" s="25">
        <v>0</v>
      </c>
    </row>
    <row r="87" spans="1:9" x14ac:dyDescent="0.25">
      <c r="A87" s="27" t="s">
        <v>164</v>
      </c>
      <c r="B87" s="23">
        <f t="shared" si="7"/>
        <v>1319</v>
      </c>
      <c r="C87" s="24">
        <v>164</v>
      </c>
      <c r="D87" s="25">
        <v>33</v>
      </c>
      <c r="E87" s="24">
        <v>42</v>
      </c>
      <c r="F87" s="61">
        <v>938</v>
      </c>
      <c r="G87" s="25">
        <v>142</v>
      </c>
      <c r="H87" s="24">
        <v>0</v>
      </c>
      <c r="I87" s="25">
        <v>0</v>
      </c>
    </row>
    <row r="88" spans="1:9" ht="18.75" x14ac:dyDescent="0.25">
      <c r="A88" s="27" t="s">
        <v>174</v>
      </c>
      <c r="B88" s="23">
        <f t="shared" si="7"/>
        <v>875</v>
      </c>
      <c r="C88" s="24">
        <v>108</v>
      </c>
      <c r="D88" s="25">
        <v>9</v>
      </c>
      <c r="E88" s="24">
        <v>12</v>
      </c>
      <c r="F88" s="61">
        <v>682</v>
      </c>
      <c r="G88" s="25">
        <v>61</v>
      </c>
      <c r="H88" s="24">
        <v>0</v>
      </c>
      <c r="I88" s="25">
        <v>3</v>
      </c>
    </row>
    <row r="89" spans="1:9" x14ac:dyDescent="0.25">
      <c r="A89" s="27" t="s">
        <v>165</v>
      </c>
      <c r="B89" s="23">
        <f t="shared" si="7"/>
        <v>180</v>
      </c>
      <c r="C89" s="24">
        <v>10</v>
      </c>
      <c r="D89" s="25">
        <v>1</v>
      </c>
      <c r="E89" s="24">
        <v>0</v>
      </c>
      <c r="F89" s="61">
        <v>154</v>
      </c>
      <c r="G89" s="25">
        <v>15</v>
      </c>
      <c r="H89" s="24">
        <v>0</v>
      </c>
      <c r="I89" s="25">
        <v>0</v>
      </c>
    </row>
    <row r="90" spans="1:9" x14ac:dyDescent="0.25">
      <c r="A90" s="27" t="s">
        <v>166</v>
      </c>
      <c r="B90" s="23">
        <f t="shared" si="7"/>
        <v>1779</v>
      </c>
      <c r="C90" s="24">
        <v>242</v>
      </c>
      <c r="D90" s="25">
        <v>21</v>
      </c>
      <c r="E90" s="24">
        <v>105</v>
      </c>
      <c r="F90" s="61">
        <v>858</v>
      </c>
      <c r="G90" s="25">
        <v>553</v>
      </c>
      <c r="H90" s="24">
        <v>0</v>
      </c>
      <c r="I90" s="25">
        <v>0</v>
      </c>
    </row>
    <row r="91" spans="1:9" x14ac:dyDescent="0.25">
      <c r="A91" s="27" t="s">
        <v>99</v>
      </c>
      <c r="B91" s="23">
        <f t="shared" si="7"/>
        <v>1127</v>
      </c>
      <c r="C91" s="24">
        <v>209</v>
      </c>
      <c r="D91" s="25">
        <v>47</v>
      </c>
      <c r="E91" s="24">
        <v>67</v>
      </c>
      <c r="F91" s="61">
        <v>712</v>
      </c>
      <c r="G91" s="25">
        <v>92</v>
      </c>
      <c r="H91" s="24">
        <v>0</v>
      </c>
      <c r="I91" s="25">
        <v>0</v>
      </c>
    </row>
    <row r="92" spans="1:9" x14ac:dyDescent="0.25">
      <c r="A92" s="27" t="s">
        <v>100</v>
      </c>
      <c r="B92" s="23">
        <f t="shared" si="7"/>
        <v>1046</v>
      </c>
      <c r="C92" s="24">
        <v>155</v>
      </c>
      <c r="D92" s="25">
        <v>19</v>
      </c>
      <c r="E92" s="24">
        <v>18</v>
      </c>
      <c r="F92" s="61">
        <v>736</v>
      </c>
      <c r="G92" s="25">
        <v>118</v>
      </c>
      <c r="H92" s="24">
        <v>0</v>
      </c>
      <c r="I92" s="25">
        <v>0</v>
      </c>
    </row>
    <row r="93" spans="1:9" x14ac:dyDescent="0.25">
      <c r="A93" s="27" t="s">
        <v>101</v>
      </c>
      <c r="B93" s="23">
        <f t="shared" si="7"/>
        <v>1989</v>
      </c>
      <c r="C93" s="24">
        <v>140</v>
      </c>
      <c r="D93" s="25">
        <v>49</v>
      </c>
      <c r="E93" s="24">
        <v>38</v>
      </c>
      <c r="F93" s="61">
        <v>997</v>
      </c>
      <c r="G93" s="25">
        <v>765</v>
      </c>
      <c r="H93" s="24">
        <v>0</v>
      </c>
      <c r="I93" s="25">
        <v>0</v>
      </c>
    </row>
    <row r="94" spans="1:9" x14ac:dyDescent="0.25">
      <c r="A94" s="27" t="s">
        <v>102</v>
      </c>
      <c r="B94" s="23">
        <f t="shared" si="7"/>
        <v>939</v>
      </c>
      <c r="C94" s="24">
        <v>28</v>
      </c>
      <c r="D94" s="25">
        <v>13</v>
      </c>
      <c r="E94" s="24">
        <v>1</v>
      </c>
      <c r="F94" s="61">
        <v>429</v>
      </c>
      <c r="G94" s="25">
        <v>468</v>
      </c>
      <c r="H94" s="24">
        <v>0</v>
      </c>
      <c r="I94" s="25">
        <v>0</v>
      </c>
    </row>
    <row r="95" spans="1:9" x14ac:dyDescent="0.25">
      <c r="A95" s="27" t="s">
        <v>103</v>
      </c>
      <c r="B95" s="23">
        <f t="shared" si="7"/>
        <v>554</v>
      </c>
      <c r="C95" s="24">
        <v>68</v>
      </c>
      <c r="D95" s="25">
        <v>4</v>
      </c>
      <c r="E95" s="24">
        <v>20</v>
      </c>
      <c r="F95" s="61">
        <v>430</v>
      </c>
      <c r="G95" s="25">
        <v>32</v>
      </c>
      <c r="H95" s="24">
        <v>0</v>
      </c>
      <c r="I95" s="25">
        <v>0</v>
      </c>
    </row>
    <row r="96" spans="1:9" x14ac:dyDescent="0.25">
      <c r="A96" s="30"/>
      <c r="B96" s="23"/>
      <c r="C96" s="62"/>
      <c r="D96" s="63"/>
      <c r="E96" s="62"/>
      <c r="F96" s="64"/>
      <c r="G96" s="63"/>
      <c r="H96" s="62"/>
      <c r="I96" s="63"/>
    </row>
    <row r="97" spans="1:9" x14ac:dyDescent="0.25">
      <c r="A97" s="26" t="s">
        <v>194</v>
      </c>
      <c r="B97" s="20">
        <f t="shared" si="7"/>
        <v>23268</v>
      </c>
      <c r="C97" s="20">
        <f t="shared" ref="C97:I97" si="9">SUM(C98:C103)</f>
        <v>2398</v>
      </c>
      <c r="D97" s="21">
        <f t="shared" si="9"/>
        <v>176</v>
      </c>
      <c r="E97" s="20">
        <f t="shared" si="9"/>
        <v>571</v>
      </c>
      <c r="F97" s="43">
        <f t="shared" si="9"/>
        <v>12802</v>
      </c>
      <c r="G97" s="21">
        <f t="shared" si="9"/>
        <v>7054</v>
      </c>
      <c r="H97" s="20">
        <f t="shared" si="9"/>
        <v>0</v>
      </c>
      <c r="I97" s="21">
        <f t="shared" si="9"/>
        <v>267</v>
      </c>
    </row>
    <row r="98" spans="1:9" x14ac:dyDescent="0.25">
      <c r="A98" s="27" t="s">
        <v>168</v>
      </c>
      <c r="B98" s="23">
        <f t="shared" si="7"/>
        <v>5286</v>
      </c>
      <c r="C98" s="24">
        <v>195</v>
      </c>
      <c r="D98" s="25">
        <v>24</v>
      </c>
      <c r="E98" s="24">
        <v>189</v>
      </c>
      <c r="F98" s="61">
        <v>3347</v>
      </c>
      <c r="G98" s="25">
        <v>1531</v>
      </c>
      <c r="H98" s="24">
        <v>0</v>
      </c>
      <c r="I98" s="25">
        <v>0</v>
      </c>
    </row>
    <row r="99" spans="1:9" x14ac:dyDescent="0.25">
      <c r="A99" s="27" t="s">
        <v>169</v>
      </c>
      <c r="B99" s="23">
        <f t="shared" si="7"/>
        <v>1153</v>
      </c>
      <c r="C99" s="24">
        <v>238</v>
      </c>
      <c r="D99" s="25">
        <v>53</v>
      </c>
      <c r="E99" s="24">
        <v>28</v>
      </c>
      <c r="F99" s="61">
        <v>602</v>
      </c>
      <c r="G99" s="25">
        <v>232</v>
      </c>
      <c r="H99" s="24">
        <v>0</v>
      </c>
      <c r="I99" s="25">
        <v>0</v>
      </c>
    </row>
    <row r="100" spans="1:9" x14ac:dyDescent="0.25">
      <c r="A100" s="27" t="s">
        <v>170</v>
      </c>
      <c r="B100" s="23">
        <f t="shared" si="7"/>
        <v>2062</v>
      </c>
      <c r="C100" s="24">
        <v>309</v>
      </c>
      <c r="D100" s="25">
        <v>12</v>
      </c>
      <c r="E100" s="24">
        <v>26</v>
      </c>
      <c r="F100" s="61">
        <v>172</v>
      </c>
      <c r="G100" s="25">
        <v>1543</v>
      </c>
      <c r="H100" s="24">
        <v>0</v>
      </c>
      <c r="I100" s="25">
        <v>0</v>
      </c>
    </row>
    <row r="101" spans="1:9" ht="18.75" x14ac:dyDescent="0.25">
      <c r="A101" s="29" t="s">
        <v>175</v>
      </c>
      <c r="B101" s="23">
        <f t="shared" si="7"/>
        <v>8510</v>
      </c>
      <c r="C101" s="24">
        <v>977</v>
      </c>
      <c r="D101" s="25">
        <v>39</v>
      </c>
      <c r="E101" s="24">
        <v>87</v>
      </c>
      <c r="F101" s="61">
        <v>7043</v>
      </c>
      <c r="G101" s="25">
        <v>362</v>
      </c>
      <c r="H101" s="24">
        <v>0</v>
      </c>
      <c r="I101" s="25">
        <v>2</v>
      </c>
    </row>
    <row r="102" spans="1:9" x14ac:dyDescent="0.25">
      <c r="A102" s="27" t="s">
        <v>171</v>
      </c>
      <c r="B102" s="23">
        <f t="shared" si="7"/>
        <v>2291</v>
      </c>
      <c r="C102" s="24">
        <v>139</v>
      </c>
      <c r="D102" s="25">
        <v>21</v>
      </c>
      <c r="E102" s="24">
        <v>151</v>
      </c>
      <c r="F102" s="61">
        <v>1518</v>
      </c>
      <c r="G102" s="25">
        <v>462</v>
      </c>
      <c r="H102" s="24">
        <v>0</v>
      </c>
      <c r="I102" s="25">
        <v>0</v>
      </c>
    </row>
    <row r="103" spans="1:9" ht="18.75" x14ac:dyDescent="0.25">
      <c r="A103" s="29" t="s">
        <v>176</v>
      </c>
      <c r="B103" s="23">
        <f t="shared" si="7"/>
        <v>3966</v>
      </c>
      <c r="C103" s="24">
        <v>540</v>
      </c>
      <c r="D103" s="25">
        <v>27</v>
      </c>
      <c r="E103" s="24">
        <v>90</v>
      </c>
      <c r="F103" s="61">
        <v>120</v>
      </c>
      <c r="G103" s="25">
        <v>2924</v>
      </c>
      <c r="H103" s="24">
        <v>0</v>
      </c>
      <c r="I103" s="25">
        <v>265</v>
      </c>
    </row>
    <row r="104" spans="1:9" x14ac:dyDescent="0.25">
      <c r="A104" s="33"/>
      <c r="B104" s="35"/>
      <c r="C104" s="65"/>
      <c r="D104" s="66"/>
      <c r="E104" s="65"/>
      <c r="F104" s="67"/>
      <c r="G104" s="66"/>
      <c r="H104" s="65"/>
      <c r="I104" s="66"/>
    </row>
    <row r="105" spans="1:9" x14ac:dyDescent="0.25">
      <c r="A105" s="2" t="s">
        <v>177</v>
      </c>
      <c r="B105" s="2"/>
      <c r="C105" s="64"/>
      <c r="D105" s="64"/>
      <c r="E105" s="64"/>
      <c r="F105" s="64"/>
      <c r="G105" s="64"/>
      <c r="H105" s="64"/>
      <c r="I105" s="8"/>
    </row>
    <row r="106" spans="1:9" x14ac:dyDescent="0.25">
      <c r="A106" s="37" t="s">
        <v>112</v>
      </c>
      <c r="B106" s="68"/>
      <c r="C106" s="64"/>
      <c r="D106" s="8"/>
      <c r="E106" s="8"/>
      <c r="F106" s="8"/>
      <c r="G106" s="8"/>
      <c r="H106" s="8"/>
      <c r="I106" s="8"/>
    </row>
    <row r="107" spans="1:9" hidden="1" x14ac:dyDescent="0.25"/>
  </sheetData>
  <mergeCells count="14">
    <mergeCell ref="F9:F10"/>
    <mergeCell ref="G9:G10"/>
    <mergeCell ref="H9:H10"/>
    <mergeCell ref="I9:I10"/>
    <mergeCell ref="A3:I3"/>
    <mergeCell ref="A4:I4"/>
    <mergeCell ref="A5:I5"/>
    <mergeCell ref="A6:I6"/>
    <mergeCell ref="A8:A10"/>
    <mergeCell ref="B8:B10"/>
    <mergeCell ref="C8:I8"/>
    <mergeCell ref="C9:C10"/>
    <mergeCell ref="D9:D10"/>
    <mergeCell ref="E9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23"/>
  <sheetViews>
    <sheetView workbookViewId="0">
      <selection activeCell="A7" sqref="A7"/>
    </sheetView>
  </sheetViews>
  <sheetFormatPr baseColWidth="10" defaultColWidth="0" defaultRowHeight="15.75" zeroHeight="1" x14ac:dyDescent="0.25"/>
  <cols>
    <col min="1" max="1" width="82.28515625" style="6" bestFit="1" customWidth="1"/>
    <col min="2" max="2" width="11.7109375" style="6" customWidth="1"/>
    <col min="3" max="3" width="12.140625" style="6" customWidth="1"/>
    <col min="4" max="4" width="14.42578125" style="6" customWidth="1"/>
    <col min="5" max="5" width="16.42578125" style="6" customWidth="1"/>
    <col min="6" max="6" width="15.7109375" style="6" customWidth="1"/>
    <col min="7" max="7" width="19" style="6" customWidth="1"/>
    <col min="8" max="8" width="14.42578125" style="6" customWidth="1"/>
    <col min="9" max="9" width="12" style="6" customWidth="1"/>
    <col min="10" max="10" width="16" style="6" customWidth="1"/>
    <col min="11" max="11" width="15.42578125" style="6" customWidth="1"/>
    <col min="12" max="12" width="13" style="6" customWidth="1"/>
    <col min="13" max="13" width="16.28515625" style="6" customWidth="1"/>
    <col min="14" max="14" width="15.28515625" style="6" customWidth="1"/>
    <col min="15" max="15" width="13.5703125" style="6" customWidth="1"/>
    <col min="16" max="16" width="14.140625" style="6" customWidth="1"/>
    <col min="17" max="17" width="13.5703125" style="6" customWidth="1"/>
    <col min="18" max="18" width="14.42578125" style="6" customWidth="1"/>
    <col min="19" max="19" width="17.5703125" style="6" customWidth="1"/>
    <col min="20" max="20" width="16" style="6" customWidth="1"/>
    <col min="21" max="21" width="13.7109375" style="6" customWidth="1"/>
    <col min="22" max="22" width="18.5703125" style="6" customWidth="1"/>
    <col min="23" max="23" width="12.42578125" style="6" customWidth="1"/>
    <col min="24" max="24" width="0" style="38" hidden="1" customWidth="1"/>
    <col min="25" max="16384" width="11.42578125" style="6" hidden="1"/>
  </cols>
  <sheetData>
    <row r="1" spans="1:23" x14ac:dyDescent="0.25">
      <c r="A1" s="12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137" t="s">
        <v>229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</row>
    <row r="4" spans="1:23" x14ac:dyDescent="0.25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</row>
    <row r="5" spans="1:23" x14ac:dyDescent="0.25">
      <c r="A5" s="113" t="s">
        <v>202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1:23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x14ac:dyDescent="0.25">
      <c r="A7" s="8"/>
      <c r="B7" s="70"/>
      <c r="C7" s="70"/>
      <c r="D7" s="70"/>
      <c r="E7" s="70"/>
      <c r="F7" s="70"/>
      <c r="G7" s="70"/>
      <c r="H7" s="70"/>
      <c r="I7" s="70"/>
      <c r="J7" s="70"/>
      <c r="K7" s="70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x14ac:dyDescent="0.25">
      <c r="A8" s="114" t="s">
        <v>4</v>
      </c>
      <c r="B8" s="136" t="s">
        <v>19</v>
      </c>
      <c r="C8" s="138" t="s">
        <v>203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 ht="63" x14ac:dyDescent="0.25">
      <c r="A9" s="116"/>
      <c r="B9" s="130"/>
      <c r="C9" s="49" t="s">
        <v>204</v>
      </c>
      <c r="D9" s="49" t="s">
        <v>205</v>
      </c>
      <c r="E9" s="49" t="s">
        <v>206</v>
      </c>
      <c r="F9" s="49" t="s">
        <v>207</v>
      </c>
      <c r="G9" s="49" t="s">
        <v>208</v>
      </c>
      <c r="H9" s="49" t="s">
        <v>209</v>
      </c>
      <c r="I9" s="49" t="s">
        <v>210</v>
      </c>
      <c r="J9" s="49" t="s">
        <v>211</v>
      </c>
      <c r="K9" s="49" t="s">
        <v>212</v>
      </c>
      <c r="L9" s="49" t="s">
        <v>213</v>
      </c>
      <c r="M9" s="49" t="s">
        <v>214</v>
      </c>
      <c r="N9" s="49" t="s">
        <v>215</v>
      </c>
      <c r="O9" s="49" t="s">
        <v>216</v>
      </c>
      <c r="P9" s="49" t="s">
        <v>217</v>
      </c>
      <c r="Q9" s="49" t="s">
        <v>218</v>
      </c>
      <c r="R9" s="49" t="s">
        <v>219</v>
      </c>
      <c r="S9" s="49" t="s">
        <v>220</v>
      </c>
      <c r="T9" s="49" t="s">
        <v>221</v>
      </c>
      <c r="U9" s="49" t="s">
        <v>222</v>
      </c>
      <c r="V9" s="49" t="s">
        <v>225</v>
      </c>
      <c r="W9" s="71" t="s">
        <v>223</v>
      </c>
    </row>
    <row r="10" spans="1:23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8"/>
    </row>
    <row r="11" spans="1:23" x14ac:dyDescent="0.25">
      <c r="A11" s="72" t="s">
        <v>19</v>
      </c>
      <c r="B11" s="20">
        <f t="shared" ref="B11:S11" si="0">+B13+B21+B24+B33+B40+B47+B56+B65+B73+B81+B89+B99+B103+B110+B115</f>
        <v>26291</v>
      </c>
      <c r="C11" s="20">
        <f t="shared" si="0"/>
        <v>512</v>
      </c>
      <c r="D11" s="20">
        <f t="shared" si="0"/>
        <v>315</v>
      </c>
      <c r="E11" s="20">
        <f t="shared" si="0"/>
        <v>7819</v>
      </c>
      <c r="F11" s="20">
        <f t="shared" si="0"/>
        <v>1753</v>
      </c>
      <c r="G11" s="20">
        <f t="shared" si="0"/>
        <v>2368</v>
      </c>
      <c r="H11" s="20">
        <f t="shared" si="0"/>
        <v>396</v>
      </c>
      <c r="I11" s="20">
        <f t="shared" si="0"/>
        <v>239</v>
      </c>
      <c r="J11" s="20">
        <f t="shared" si="0"/>
        <v>673</v>
      </c>
      <c r="K11" s="20">
        <f t="shared" si="0"/>
        <v>7</v>
      </c>
      <c r="L11" s="20">
        <f t="shared" si="0"/>
        <v>1416</v>
      </c>
      <c r="M11" s="20">
        <f t="shared" si="0"/>
        <v>923</v>
      </c>
      <c r="N11" s="20">
        <f t="shared" si="0"/>
        <v>5307</v>
      </c>
      <c r="O11" s="20">
        <f t="shared" si="0"/>
        <v>5</v>
      </c>
      <c r="P11" s="20">
        <f t="shared" si="0"/>
        <v>437</v>
      </c>
      <c r="Q11" s="20">
        <f t="shared" si="0"/>
        <v>1388</v>
      </c>
      <c r="R11" s="20">
        <f t="shared" si="0"/>
        <v>269</v>
      </c>
      <c r="S11" s="20">
        <f t="shared" si="0"/>
        <v>12</v>
      </c>
      <c r="T11" s="20">
        <f>+T13+T21+T24+T33+T40+T47+T56+T65+T73+T81+T89+T99+T103+T110+T115</f>
        <v>450</v>
      </c>
      <c r="U11" s="20">
        <f>+U13+U21+U24+U33+U40+U47+U56+U65+U73+U81+U89+U99+U103+U110+U115</f>
        <v>1420</v>
      </c>
      <c r="V11" s="20">
        <f>+V13+V21+V24+V33+V40+V47+V56+V65+V73+V81+V89+V99+V103+V110+V115</f>
        <v>24</v>
      </c>
      <c r="W11" s="21">
        <f>+W13+W21+W24+W33+W40+W47+W56+W65+W73+W81+W89+W99+W103+W110+W115</f>
        <v>558</v>
      </c>
    </row>
    <row r="12" spans="1:23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73"/>
    </row>
    <row r="13" spans="1:23" x14ac:dyDescent="0.25">
      <c r="A13" s="26" t="s">
        <v>20</v>
      </c>
      <c r="B13" s="20">
        <f>SUM(B14:B19)</f>
        <v>2447</v>
      </c>
      <c r="C13" s="20">
        <v>150</v>
      </c>
      <c r="D13" s="20">
        <v>17</v>
      </c>
      <c r="E13" s="20">
        <v>468</v>
      </c>
      <c r="F13" s="20">
        <v>123</v>
      </c>
      <c r="G13" s="20">
        <v>472</v>
      </c>
      <c r="H13" s="20">
        <v>29</v>
      </c>
      <c r="I13" s="20">
        <v>40</v>
      </c>
      <c r="J13" s="20">
        <v>21</v>
      </c>
      <c r="K13" s="20">
        <v>0</v>
      </c>
      <c r="L13" s="20">
        <v>333</v>
      </c>
      <c r="M13" s="20">
        <v>44</v>
      </c>
      <c r="N13" s="20">
        <v>439</v>
      </c>
      <c r="O13" s="20">
        <v>0</v>
      </c>
      <c r="P13" s="20">
        <v>97</v>
      </c>
      <c r="Q13" s="20">
        <v>11</v>
      </c>
      <c r="R13" s="20">
        <v>52</v>
      </c>
      <c r="S13" s="20">
        <v>0</v>
      </c>
      <c r="T13" s="20">
        <v>24</v>
      </c>
      <c r="U13" s="20">
        <v>99</v>
      </c>
      <c r="V13" s="20">
        <v>0</v>
      </c>
      <c r="W13" s="21">
        <v>28</v>
      </c>
    </row>
    <row r="14" spans="1:23" x14ac:dyDescent="0.25">
      <c r="A14" s="27" t="s">
        <v>21</v>
      </c>
      <c r="B14" s="24">
        <f t="shared" ref="B14:B19" si="1">SUM(C14:W14)</f>
        <v>1540</v>
      </c>
      <c r="C14" s="24">
        <v>1</v>
      </c>
      <c r="D14" s="24">
        <v>17</v>
      </c>
      <c r="E14" s="24">
        <v>218</v>
      </c>
      <c r="F14" s="24">
        <v>88</v>
      </c>
      <c r="G14" s="24">
        <v>451</v>
      </c>
      <c r="H14" s="24">
        <v>19</v>
      </c>
      <c r="I14" s="24">
        <v>0</v>
      </c>
      <c r="J14" s="24">
        <v>14</v>
      </c>
      <c r="K14" s="24">
        <v>0</v>
      </c>
      <c r="L14" s="24">
        <v>333</v>
      </c>
      <c r="M14" s="24">
        <v>3</v>
      </c>
      <c r="N14" s="24">
        <v>218</v>
      </c>
      <c r="O14" s="24">
        <v>0</v>
      </c>
      <c r="P14" s="24">
        <v>97</v>
      </c>
      <c r="Q14" s="24">
        <v>11</v>
      </c>
      <c r="R14" s="24">
        <v>42</v>
      </c>
      <c r="S14" s="24">
        <v>0</v>
      </c>
      <c r="T14" s="24">
        <v>15</v>
      </c>
      <c r="U14" s="24">
        <v>9</v>
      </c>
      <c r="V14" s="24">
        <v>0</v>
      </c>
      <c r="W14" s="25">
        <v>4</v>
      </c>
    </row>
    <row r="15" spans="1:23" x14ac:dyDescent="0.25">
      <c r="A15" s="29" t="s">
        <v>22</v>
      </c>
      <c r="B15" s="24">
        <f t="shared" si="1"/>
        <v>322</v>
      </c>
      <c r="C15" s="24">
        <v>107</v>
      </c>
      <c r="D15" s="24">
        <v>0</v>
      </c>
      <c r="E15" s="24">
        <v>51</v>
      </c>
      <c r="F15" s="24">
        <v>19</v>
      </c>
      <c r="G15" s="24">
        <v>1</v>
      </c>
      <c r="H15" s="24">
        <v>6</v>
      </c>
      <c r="I15" s="24">
        <v>35</v>
      </c>
      <c r="J15" s="24">
        <v>3</v>
      </c>
      <c r="K15" s="24">
        <v>0</v>
      </c>
      <c r="L15" s="24">
        <v>0</v>
      </c>
      <c r="M15" s="24">
        <v>5</v>
      </c>
      <c r="N15" s="24">
        <v>69</v>
      </c>
      <c r="O15" s="24">
        <v>0</v>
      </c>
      <c r="P15" s="24">
        <v>0</v>
      </c>
      <c r="Q15" s="24">
        <v>0</v>
      </c>
      <c r="R15" s="24">
        <v>3</v>
      </c>
      <c r="S15" s="24">
        <v>0</v>
      </c>
      <c r="T15" s="24">
        <v>3</v>
      </c>
      <c r="U15" s="24">
        <v>12</v>
      </c>
      <c r="V15" s="24">
        <v>0</v>
      </c>
      <c r="W15" s="25">
        <v>8</v>
      </c>
    </row>
    <row r="16" spans="1:23" x14ac:dyDescent="0.25">
      <c r="A16" s="27" t="s">
        <v>23</v>
      </c>
      <c r="B16" s="24">
        <f t="shared" si="1"/>
        <v>249</v>
      </c>
      <c r="C16" s="24">
        <v>3</v>
      </c>
      <c r="D16" s="24">
        <v>0</v>
      </c>
      <c r="E16" s="24">
        <v>49</v>
      </c>
      <c r="F16" s="24">
        <v>11</v>
      </c>
      <c r="G16" s="24">
        <v>17</v>
      </c>
      <c r="H16" s="24">
        <v>4</v>
      </c>
      <c r="I16" s="24">
        <v>5</v>
      </c>
      <c r="J16" s="24">
        <v>1</v>
      </c>
      <c r="K16" s="24">
        <v>0</v>
      </c>
      <c r="L16" s="24">
        <v>0</v>
      </c>
      <c r="M16" s="24">
        <v>31</v>
      </c>
      <c r="N16" s="24">
        <v>56</v>
      </c>
      <c r="O16" s="24">
        <v>0</v>
      </c>
      <c r="P16" s="24">
        <v>0</v>
      </c>
      <c r="Q16" s="24">
        <v>0</v>
      </c>
      <c r="R16" s="24">
        <v>2</v>
      </c>
      <c r="S16" s="24">
        <v>0</v>
      </c>
      <c r="T16" s="24">
        <v>4</v>
      </c>
      <c r="U16" s="24">
        <v>60</v>
      </c>
      <c r="V16" s="24">
        <v>0</v>
      </c>
      <c r="W16" s="25">
        <v>6</v>
      </c>
    </row>
    <row r="17" spans="1:23" x14ac:dyDescent="0.25">
      <c r="A17" s="27" t="s">
        <v>24</v>
      </c>
      <c r="B17" s="24">
        <f t="shared" si="1"/>
        <v>72</v>
      </c>
      <c r="C17" s="24">
        <v>0</v>
      </c>
      <c r="D17" s="24">
        <v>0</v>
      </c>
      <c r="E17" s="24">
        <v>18</v>
      </c>
      <c r="F17" s="24">
        <v>5</v>
      </c>
      <c r="G17" s="24">
        <v>3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2</v>
      </c>
      <c r="N17" s="24">
        <v>36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1</v>
      </c>
      <c r="U17" s="24">
        <v>3</v>
      </c>
      <c r="V17" s="24">
        <v>0</v>
      </c>
      <c r="W17" s="25">
        <v>4</v>
      </c>
    </row>
    <row r="18" spans="1:23" x14ac:dyDescent="0.25">
      <c r="A18" s="27" t="s">
        <v>25</v>
      </c>
      <c r="B18" s="24">
        <f t="shared" si="1"/>
        <v>251</v>
      </c>
      <c r="C18" s="24">
        <v>39</v>
      </c>
      <c r="D18" s="24">
        <v>0</v>
      </c>
      <c r="E18" s="24">
        <v>125</v>
      </c>
      <c r="F18" s="24">
        <v>0</v>
      </c>
      <c r="G18" s="24">
        <v>0</v>
      </c>
      <c r="H18" s="24">
        <v>0</v>
      </c>
      <c r="I18" s="24">
        <v>0</v>
      </c>
      <c r="J18" s="24">
        <v>3</v>
      </c>
      <c r="K18" s="24">
        <v>0</v>
      </c>
      <c r="L18" s="24">
        <v>0</v>
      </c>
      <c r="M18" s="24">
        <v>3</v>
      </c>
      <c r="N18" s="24">
        <v>59</v>
      </c>
      <c r="O18" s="24">
        <v>0</v>
      </c>
      <c r="P18" s="24">
        <v>0</v>
      </c>
      <c r="Q18" s="24">
        <v>0</v>
      </c>
      <c r="R18" s="24">
        <v>5</v>
      </c>
      <c r="S18" s="24">
        <v>0</v>
      </c>
      <c r="T18" s="24">
        <v>1</v>
      </c>
      <c r="U18" s="24">
        <v>15</v>
      </c>
      <c r="V18" s="24">
        <v>0</v>
      </c>
      <c r="W18" s="25">
        <v>1</v>
      </c>
    </row>
    <row r="19" spans="1:23" x14ac:dyDescent="0.25">
      <c r="A19" s="27" t="s">
        <v>26</v>
      </c>
      <c r="B19" s="24">
        <f t="shared" si="1"/>
        <v>13</v>
      </c>
      <c r="C19" s="24">
        <v>0</v>
      </c>
      <c r="D19" s="24">
        <v>0</v>
      </c>
      <c r="E19" s="24">
        <v>7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1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5">
        <v>5</v>
      </c>
    </row>
    <row r="20" spans="1:23" x14ac:dyDescent="0.25">
      <c r="A20" s="30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1:23" x14ac:dyDescent="0.25">
      <c r="A21" s="26" t="s">
        <v>27</v>
      </c>
      <c r="B21" s="20">
        <f>SUM(B22)</f>
        <v>1833</v>
      </c>
      <c r="C21" s="20">
        <v>25</v>
      </c>
      <c r="D21" s="20">
        <v>46</v>
      </c>
      <c r="E21" s="20">
        <v>561</v>
      </c>
      <c r="F21" s="20">
        <v>210</v>
      </c>
      <c r="G21" s="20">
        <v>91</v>
      </c>
      <c r="H21" s="20">
        <v>57</v>
      </c>
      <c r="I21" s="20">
        <v>0</v>
      </c>
      <c r="J21" s="20">
        <v>10</v>
      </c>
      <c r="K21" s="20">
        <v>0</v>
      </c>
      <c r="L21" s="20">
        <v>62</v>
      </c>
      <c r="M21" s="20">
        <v>2</v>
      </c>
      <c r="N21" s="20">
        <v>271</v>
      </c>
      <c r="O21" s="20">
        <v>0</v>
      </c>
      <c r="P21" s="20">
        <v>84</v>
      </c>
      <c r="Q21" s="20">
        <v>182</v>
      </c>
      <c r="R21" s="20">
        <v>58</v>
      </c>
      <c r="S21" s="20">
        <v>0</v>
      </c>
      <c r="T21" s="20">
        <v>57</v>
      </c>
      <c r="U21" s="20">
        <v>26</v>
      </c>
      <c r="V21" s="20">
        <v>0</v>
      </c>
      <c r="W21" s="21">
        <v>91</v>
      </c>
    </row>
    <row r="22" spans="1:23" x14ac:dyDescent="0.25">
      <c r="A22" s="29" t="s">
        <v>28</v>
      </c>
      <c r="B22" s="24">
        <f>SUM(C22:W22)</f>
        <v>1833</v>
      </c>
      <c r="C22" s="24">
        <v>25</v>
      </c>
      <c r="D22" s="24">
        <v>46</v>
      </c>
      <c r="E22" s="24">
        <v>561</v>
      </c>
      <c r="F22" s="24">
        <v>210</v>
      </c>
      <c r="G22" s="24">
        <v>91</v>
      </c>
      <c r="H22" s="24">
        <v>57</v>
      </c>
      <c r="I22" s="24">
        <v>0</v>
      </c>
      <c r="J22" s="24">
        <v>10</v>
      </c>
      <c r="K22" s="24">
        <v>0</v>
      </c>
      <c r="L22" s="24">
        <v>62</v>
      </c>
      <c r="M22" s="24">
        <v>2</v>
      </c>
      <c r="N22" s="24">
        <v>271</v>
      </c>
      <c r="O22" s="24">
        <v>0</v>
      </c>
      <c r="P22" s="24">
        <v>84</v>
      </c>
      <c r="Q22" s="24">
        <v>182</v>
      </c>
      <c r="R22" s="24">
        <v>58</v>
      </c>
      <c r="S22" s="24">
        <v>0</v>
      </c>
      <c r="T22" s="24">
        <v>57</v>
      </c>
      <c r="U22" s="24">
        <v>26</v>
      </c>
      <c r="V22" s="24">
        <v>0</v>
      </c>
      <c r="W22" s="25">
        <v>91</v>
      </c>
    </row>
    <row r="23" spans="1:23" x14ac:dyDescent="0.25">
      <c r="A23" s="3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1:23" x14ac:dyDescent="0.25">
      <c r="A24" s="26" t="s">
        <v>29</v>
      </c>
      <c r="B24" s="20">
        <f>SUM(B25:B31)</f>
        <v>2947</v>
      </c>
      <c r="C24" s="20">
        <v>28</v>
      </c>
      <c r="D24" s="20">
        <v>28</v>
      </c>
      <c r="E24" s="20">
        <v>879</v>
      </c>
      <c r="F24" s="20">
        <v>318</v>
      </c>
      <c r="G24" s="20">
        <v>407</v>
      </c>
      <c r="H24" s="20">
        <v>92</v>
      </c>
      <c r="I24" s="20">
        <v>19</v>
      </c>
      <c r="J24" s="20">
        <v>10</v>
      </c>
      <c r="K24" s="20">
        <v>0</v>
      </c>
      <c r="L24" s="20">
        <v>118</v>
      </c>
      <c r="M24" s="20">
        <v>83</v>
      </c>
      <c r="N24" s="20">
        <v>627</v>
      </c>
      <c r="O24" s="20">
        <v>2</v>
      </c>
      <c r="P24" s="20">
        <v>23</v>
      </c>
      <c r="Q24" s="20">
        <v>60</v>
      </c>
      <c r="R24" s="20">
        <v>45</v>
      </c>
      <c r="S24" s="20">
        <v>0</v>
      </c>
      <c r="T24" s="20">
        <v>41</v>
      </c>
      <c r="U24" s="20">
        <v>143</v>
      </c>
      <c r="V24" s="20">
        <v>0</v>
      </c>
      <c r="W24" s="21">
        <v>24</v>
      </c>
    </row>
    <row r="25" spans="1:23" x14ac:dyDescent="0.25">
      <c r="A25" s="29" t="s">
        <v>30</v>
      </c>
      <c r="B25" s="24">
        <f t="shared" ref="B25:B31" si="2">SUM(C25:W25)</f>
        <v>644</v>
      </c>
      <c r="C25" s="24">
        <v>0</v>
      </c>
      <c r="D25" s="24">
        <v>5</v>
      </c>
      <c r="E25" s="24">
        <v>196</v>
      </c>
      <c r="F25" s="24">
        <v>83</v>
      </c>
      <c r="G25" s="24">
        <v>64</v>
      </c>
      <c r="H25" s="24">
        <v>16</v>
      </c>
      <c r="I25" s="24">
        <v>0</v>
      </c>
      <c r="J25" s="24">
        <v>1</v>
      </c>
      <c r="K25" s="24">
        <v>0</v>
      </c>
      <c r="L25" s="24">
        <v>68</v>
      </c>
      <c r="M25" s="24">
        <v>1</v>
      </c>
      <c r="N25" s="24">
        <v>116</v>
      </c>
      <c r="O25" s="24">
        <v>0</v>
      </c>
      <c r="P25" s="24">
        <v>19</v>
      </c>
      <c r="Q25" s="24">
        <v>51</v>
      </c>
      <c r="R25" s="24">
        <v>5</v>
      </c>
      <c r="S25" s="24">
        <v>0</v>
      </c>
      <c r="T25" s="24">
        <v>16</v>
      </c>
      <c r="U25" s="24">
        <v>3</v>
      </c>
      <c r="V25" s="24">
        <v>0</v>
      </c>
      <c r="W25" s="25">
        <v>0</v>
      </c>
    </row>
    <row r="26" spans="1:23" x14ac:dyDescent="0.25">
      <c r="A26" s="27" t="s">
        <v>31</v>
      </c>
      <c r="B26" s="24">
        <f t="shared" si="2"/>
        <v>437</v>
      </c>
      <c r="C26" s="24">
        <v>9</v>
      </c>
      <c r="D26" s="24">
        <v>0</v>
      </c>
      <c r="E26" s="24">
        <v>97</v>
      </c>
      <c r="F26" s="24">
        <v>14</v>
      </c>
      <c r="G26" s="24">
        <v>76</v>
      </c>
      <c r="H26" s="24">
        <v>19</v>
      </c>
      <c r="I26" s="24">
        <v>3</v>
      </c>
      <c r="J26" s="24">
        <v>0</v>
      </c>
      <c r="K26" s="24">
        <v>0</v>
      </c>
      <c r="L26" s="24">
        <v>2</v>
      </c>
      <c r="M26" s="24">
        <v>54</v>
      </c>
      <c r="N26" s="24">
        <v>72</v>
      </c>
      <c r="O26" s="24">
        <v>0</v>
      </c>
      <c r="P26" s="24">
        <v>0</v>
      </c>
      <c r="Q26" s="24">
        <v>0</v>
      </c>
      <c r="R26" s="24">
        <v>4</v>
      </c>
      <c r="S26" s="24">
        <v>0</v>
      </c>
      <c r="T26" s="24">
        <v>4</v>
      </c>
      <c r="U26" s="24">
        <v>78</v>
      </c>
      <c r="V26" s="24">
        <v>0</v>
      </c>
      <c r="W26" s="25">
        <v>5</v>
      </c>
    </row>
    <row r="27" spans="1:23" x14ac:dyDescent="0.25">
      <c r="A27" s="27" t="s">
        <v>32</v>
      </c>
      <c r="B27" s="24">
        <f t="shared" si="2"/>
        <v>243</v>
      </c>
      <c r="C27" s="24">
        <v>4</v>
      </c>
      <c r="D27" s="24">
        <v>0</v>
      </c>
      <c r="E27" s="24">
        <v>54</v>
      </c>
      <c r="F27" s="24">
        <v>51</v>
      </c>
      <c r="G27" s="24">
        <v>0</v>
      </c>
      <c r="H27" s="24">
        <v>40</v>
      </c>
      <c r="I27" s="24">
        <v>2</v>
      </c>
      <c r="J27" s="24">
        <v>1</v>
      </c>
      <c r="K27" s="24">
        <v>0</v>
      </c>
      <c r="L27" s="24">
        <v>11</v>
      </c>
      <c r="M27" s="24">
        <v>1</v>
      </c>
      <c r="N27" s="24">
        <v>54</v>
      </c>
      <c r="O27" s="24">
        <v>0</v>
      </c>
      <c r="P27" s="24">
        <v>1</v>
      </c>
      <c r="Q27" s="24">
        <v>5</v>
      </c>
      <c r="R27" s="24">
        <v>9</v>
      </c>
      <c r="S27" s="24">
        <v>0</v>
      </c>
      <c r="T27" s="24">
        <v>3</v>
      </c>
      <c r="U27" s="24">
        <v>4</v>
      </c>
      <c r="V27" s="24">
        <v>0</v>
      </c>
      <c r="W27" s="25">
        <v>3</v>
      </c>
    </row>
    <row r="28" spans="1:23" x14ac:dyDescent="0.25">
      <c r="A28" s="27" t="s">
        <v>33</v>
      </c>
      <c r="B28" s="24">
        <f t="shared" si="2"/>
        <v>186</v>
      </c>
      <c r="C28" s="24">
        <v>3</v>
      </c>
      <c r="D28" s="24">
        <v>0</v>
      </c>
      <c r="E28" s="24">
        <v>52</v>
      </c>
      <c r="F28" s="24">
        <v>3</v>
      </c>
      <c r="G28" s="24">
        <v>1</v>
      </c>
      <c r="H28" s="24">
        <v>0</v>
      </c>
      <c r="I28" s="24">
        <v>12</v>
      </c>
      <c r="J28" s="24">
        <v>0</v>
      </c>
      <c r="K28" s="24">
        <v>0</v>
      </c>
      <c r="L28" s="24">
        <v>0</v>
      </c>
      <c r="M28" s="24">
        <v>17</v>
      </c>
      <c r="N28" s="24">
        <v>85</v>
      </c>
      <c r="O28" s="24">
        <v>0</v>
      </c>
      <c r="P28" s="24">
        <v>2</v>
      </c>
      <c r="Q28" s="24">
        <v>0</v>
      </c>
      <c r="R28" s="24">
        <v>0</v>
      </c>
      <c r="S28" s="24">
        <v>0</v>
      </c>
      <c r="T28" s="24">
        <v>2</v>
      </c>
      <c r="U28" s="24">
        <v>9</v>
      </c>
      <c r="V28" s="24">
        <v>0</v>
      </c>
      <c r="W28" s="25">
        <v>0</v>
      </c>
    </row>
    <row r="29" spans="1:23" x14ac:dyDescent="0.25">
      <c r="A29" s="29" t="s">
        <v>34</v>
      </c>
      <c r="B29" s="24">
        <f t="shared" si="2"/>
        <v>1155</v>
      </c>
      <c r="C29" s="24">
        <v>6</v>
      </c>
      <c r="D29" s="24">
        <v>23</v>
      </c>
      <c r="E29" s="24">
        <v>396</v>
      </c>
      <c r="F29" s="24">
        <v>129</v>
      </c>
      <c r="G29" s="24">
        <v>252</v>
      </c>
      <c r="H29" s="24">
        <v>15</v>
      </c>
      <c r="I29" s="24">
        <v>0</v>
      </c>
      <c r="J29" s="24">
        <v>8</v>
      </c>
      <c r="K29" s="24">
        <v>0</v>
      </c>
      <c r="L29" s="24">
        <v>37</v>
      </c>
      <c r="M29" s="24">
        <v>9</v>
      </c>
      <c r="N29" s="24">
        <v>203</v>
      </c>
      <c r="O29" s="24">
        <v>2</v>
      </c>
      <c r="P29" s="24">
        <v>0</v>
      </c>
      <c r="Q29" s="24">
        <v>4</v>
      </c>
      <c r="R29" s="24">
        <v>14</v>
      </c>
      <c r="S29" s="24">
        <v>0</v>
      </c>
      <c r="T29" s="24">
        <v>15</v>
      </c>
      <c r="U29" s="24">
        <v>33</v>
      </c>
      <c r="V29" s="24">
        <v>0</v>
      </c>
      <c r="W29" s="25">
        <v>9</v>
      </c>
    </row>
    <row r="30" spans="1:23" x14ac:dyDescent="0.25">
      <c r="A30" s="27" t="s">
        <v>35</v>
      </c>
      <c r="B30" s="24">
        <f t="shared" si="2"/>
        <v>209</v>
      </c>
      <c r="C30" s="24">
        <v>4</v>
      </c>
      <c r="D30" s="24">
        <v>0</v>
      </c>
      <c r="E30" s="24">
        <v>59</v>
      </c>
      <c r="F30" s="24">
        <v>38</v>
      </c>
      <c r="G30" s="24">
        <v>4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1</v>
      </c>
      <c r="N30" s="24">
        <v>77</v>
      </c>
      <c r="O30" s="24">
        <v>0</v>
      </c>
      <c r="P30" s="24">
        <v>1</v>
      </c>
      <c r="Q30" s="24">
        <v>0</v>
      </c>
      <c r="R30" s="24">
        <v>6</v>
      </c>
      <c r="S30" s="24">
        <v>0</v>
      </c>
      <c r="T30" s="24">
        <v>0</v>
      </c>
      <c r="U30" s="24">
        <v>12</v>
      </c>
      <c r="V30" s="24">
        <v>0</v>
      </c>
      <c r="W30" s="25">
        <v>7</v>
      </c>
    </row>
    <row r="31" spans="1:23" x14ac:dyDescent="0.25">
      <c r="A31" s="27" t="s">
        <v>36</v>
      </c>
      <c r="B31" s="24">
        <f t="shared" si="2"/>
        <v>73</v>
      </c>
      <c r="C31" s="24">
        <v>2</v>
      </c>
      <c r="D31" s="24">
        <v>0</v>
      </c>
      <c r="E31" s="24">
        <v>25</v>
      </c>
      <c r="F31" s="24">
        <v>0</v>
      </c>
      <c r="G31" s="24">
        <v>10</v>
      </c>
      <c r="H31" s="24">
        <v>2</v>
      </c>
      <c r="I31" s="24">
        <v>2</v>
      </c>
      <c r="J31" s="24">
        <v>0</v>
      </c>
      <c r="K31" s="24">
        <v>0</v>
      </c>
      <c r="L31" s="24">
        <v>0</v>
      </c>
      <c r="M31" s="24">
        <v>0</v>
      </c>
      <c r="N31" s="24">
        <v>20</v>
      </c>
      <c r="O31" s="24">
        <v>0</v>
      </c>
      <c r="P31" s="24">
        <v>0</v>
      </c>
      <c r="Q31" s="24">
        <v>0</v>
      </c>
      <c r="R31" s="24">
        <v>7</v>
      </c>
      <c r="S31" s="24">
        <v>0</v>
      </c>
      <c r="T31" s="24">
        <v>1</v>
      </c>
      <c r="U31" s="24">
        <v>4</v>
      </c>
      <c r="V31" s="24">
        <v>0</v>
      </c>
      <c r="W31" s="25">
        <v>0</v>
      </c>
    </row>
    <row r="32" spans="1:23" x14ac:dyDescent="0.25">
      <c r="A32" s="31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</row>
    <row r="33" spans="1:23" x14ac:dyDescent="0.25">
      <c r="A33" s="26" t="s">
        <v>37</v>
      </c>
      <c r="B33" s="20">
        <f>SUM(B34:B38)</f>
        <v>1389</v>
      </c>
      <c r="C33" s="20">
        <v>45</v>
      </c>
      <c r="D33" s="20">
        <v>22</v>
      </c>
      <c r="E33" s="20">
        <v>349</v>
      </c>
      <c r="F33" s="20">
        <v>218</v>
      </c>
      <c r="G33" s="20">
        <v>163</v>
      </c>
      <c r="H33" s="20">
        <v>44</v>
      </c>
      <c r="I33" s="20">
        <v>0</v>
      </c>
      <c r="J33" s="20">
        <v>24</v>
      </c>
      <c r="K33" s="20">
        <v>0</v>
      </c>
      <c r="L33" s="20">
        <v>43</v>
      </c>
      <c r="M33" s="20">
        <v>13</v>
      </c>
      <c r="N33" s="20">
        <v>333</v>
      </c>
      <c r="O33" s="20">
        <v>1</v>
      </c>
      <c r="P33" s="20">
        <v>1</v>
      </c>
      <c r="Q33" s="20">
        <v>54</v>
      </c>
      <c r="R33" s="20">
        <v>4</v>
      </c>
      <c r="S33" s="20">
        <v>0</v>
      </c>
      <c r="T33" s="20">
        <v>18</v>
      </c>
      <c r="U33" s="20">
        <v>39</v>
      </c>
      <c r="V33" s="20">
        <v>0</v>
      </c>
      <c r="W33" s="21">
        <v>18</v>
      </c>
    </row>
    <row r="34" spans="1:23" x14ac:dyDescent="0.25">
      <c r="A34" s="29" t="s">
        <v>38</v>
      </c>
      <c r="B34" s="24">
        <f>SUM(C34:W34)</f>
        <v>872</v>
      </c>
      <c r="C34" s="24">
        <v>32</v>
      </c>
      <c r="D34" s="24">
        <v>15</v>
      </c>
      <c r="E34" s="24">
        <v>210</v>
      </c>
      <c r="F34" s="24">
        <v>194</v>
      </c>
      <c r="G34" s="24">
        <v>88</v>
      </c>
      <c r="H34" s="24">
        <v>35</v>
      </c>
      <c r="I34" s="24">
        <v>0</v>
      </c>
      <c r="J34" s="24">
        <v>16</v>
      </c>
      <c r="K34" s="24">
        <v>0</v>
      </c>
      <c r="L34" s="24">
        <v>0</v>
      </c>
      <c r="M34" s="24">
        <v>0</v>
      </c>
      <c r="N34" s="24">
        <v>236</v>
      </c>
      <c r="O34" s="24">
        <v>0</v>
      </c>
      <c r="P34" s="24">
        <v>0</v>
      </c>
      <c r="Q34" s="24">
        <v>5</v>
      </c>
      <c r="R34" s="24">
        <v>2</v>
      </c>
      <c r="S34" s="24">
        <v>0</v>
      </c>
      <c r="T34" s="24">
        <v>11</v>
      </c>
      <c r="U34" s="24">
        <v>13</v>
      </c>
      <c r="V34" s="24">
        <v>0</v>
      </c>
      <c r="W34" s="25">
        <v>15</v>
      </c>
    </row>
    <row r="35" spans="1:23" x14ac:dyDescent="0.25">
      <c r="A35" s="27" t="s">
        <v>39</v>
      </c>
      <c r="B35" s="24">
        <f>SUM(C35:W35)</f>
        <v>221</v>
      </c>
      <c r="C35" s="24">
        <v>1</v>
      </c>
      <c r="D35" s="24">
        <v>0</v>
      </c>
      <c r="E35" s="24">
        <v>55</v>
      </c>
      <c r="F35" s="24">
        <v>14</v>
      </c>
      <c r="G35" s="24">
        <v>42</v>
      </c>
      <c r="H35" s="24">
        <v>7</v>
      </c>
      <c r="I35" s="24">
        <v>0</v>
      </c>
      <c r="J35" s="24">
        <v>1</v>
      </c>
      <c r="K35" s="24">
        <v>0</v>
      </c>
      <c r="L35" s="24">
        <v>43</v>
      </c>
      <c r="M35" s="24">
        <v>0</v>
      </c>
      <c r="N35" s="24">
        <v>46</v>
      </c>
      <c r="O35" s="24">
        <v>1</v>
      </c>
      <c r="P35" s="24">
        <v>0</v>
      </c>
      <c r="Q35" s="24">
        <v>0</v>
      </c>
      <c r="R35" s="24">
        <v>2</v>
      </c>
      <c r="S35" s="24">
        <v>0</v>
      </c>
      <c r="T35" s="24">
        <v>3</v>
      </c>
      <c r="U35" s="24">
        <v>6</v>
      </c>
      <c r="V35" s="24">
        <v>0</v>
      </c>
      <c r="W35" s="25">
        <v>0</v>
      </c>
    </row>
    <row r="36" spans="1:23" x14ac:dyDescent="0.25">
      <c r="A36" s="27" t="s">
        <v>40</v>
      </c>
      <c r="B36" s="24">
        <f>SUM(C36:W36)</f>
        <v>59</v>
      </c>
      <c r="C36" s="24">
        <v>6</v>
      </c>
      <c r="D36" s="24">
        <v>2</v>
      </c>
      <c r="E36" s="24">
        <v>25</v>
      </c>
      <c r="F36" s="24">
        <v>1</v>
      </c>
      <c r="G36" s="24">
        <v>1</v>
      </c>
      <c r="H36" s="24">
        <v>1</v>
      </c>
      <c r="I36" s="24">
        <v>0</v>
      </c>
      <c r="J36" s="24">
        <v>2</v>
      </c>
      <c r="K36" s="24">
        <v>0</v>
      </c>
      <c r="L36" s="24">
        <v>0</v>
      </c>
      <c r="M36" s="24">
        <v>0</v>
      </c>
      <c r="N36" s="24">
        <v>17</v>
      </c>
      <c r="O36" s="24">
        <v>0</v>
      </c>
      <c r="P36" s="24">
        <v>1</v>
      </c>
      <c r="Q36" s="24">
        <v>0</v>
      </c>
      <c r="R36" s="24">
        <v>0</v>
      </c>
      <c r="S36" s="24">
        <v>0</v>
      </c>
      <c r="T36" s="24">
        <v>2</v>
      </c>
      <c r="U36" s="24">
        <v>0</v>
      </c>
      <c r="V36" s="24">
        <v>0</v>
      </c>
      <c r="W36" s="25">
        <v>1</v>
      </c>
    </row>
    <row r="37" spans="1:23" x14ac:dyDescent="0.25">
      <c r="A37" s="27" t="s">
        <v>41</v>
      </c>
      <c r="B37" s="24">
        <f>SUM(C37:W37)</f>
        <v>47</v>
      </c>
      <c r="C37" s="24">
        <v>1</v>
      </c>
      <c r="D37" s="24">
        <v>2</v>
      </c>
      <c r="E37" s="24">
        <v>10</v>
      </c>
      <c r="F37" s="24">
        <v>3</v>
      </c>
      <c r="G37" s="24">
        <v>1</v>
      </c>
      <c r="H37" s="24">
        <v>1</v>
      </c>
      <c r="I37" s="24">
        <v>0</v>
      </c>
      <c r="J37" s="24">
        <v>0</v>
      </c>
      <c r="K37" s="24">
        <v>0</v>
      </c>
      <c r="L37" s="24">
        <v>0</v>
      </c>
      <c r="M37" s="24">
        <v>12</v>
      </c>
      <c r="N37" s="24">
        <v>5</v>
      </c>
      <c r="O37" s="24">
        <v>0</v>
      </c>
      <c r="P37" s="24">
        <v>0</v>
      </c>
      <c r="Q37" s="24">
        <v>1</v>
      </c>
      <c r="R37" s="24">
        <v>0</v>
      </c>
      <c r="S37" s="24">
        <v>0</v>
      </c>
      <c r="T37" s="24">
        <v>0</v>
      </c>
      <c r="U37" s="24">
        <v>10</v>
      </c>
      <c r="V37" s="24">
        <v>0</v>
      </c>
      <c r="W37" s="25">
        <v>1</v>
      </c>
    </row>
    <row r="38" spans="1:23" x14ac:dyDescent="0.25">
      <c r="A38" s="27" t="s">
        <v>42</v>
      </c>
      <c r="B38" s="24">
        <f>SUM(C38:W38)</f>
        <v>190</v>
      </c>
      <c r="C38" s="24">
        <v>5</v>
      </c>
      <c r="D38" s="24">
        <v>3</v>
      </c>
      <c r="E38" s="24">
        <v>49</v>
      </c>
      <c r="F38" s="24">
        <v>6</v>
      </c>
      <c r="G38" s="24">
        <v>31</v>
      </c>
      <c r="H38" s="24">
        <v>0</v>
      </c>
      <c r="I38" s="24">
        <v>0</v>
      </c>
      <c r="J38" s="24">
        <v>5</v>
      </c>
      <c r="K38" s="24">
        <v>0</v>
      </c>
      <c r="L38" s="24">
        <v>0</v>
      </c>
      <c r="M38" s="24">
        <v>1</v>
      </c>
      <c r="N38" s="24">
        <v>29</v>
      </c>
      <c r="O38" s="24">
        <v>0</v>
      </c>
      <c r="P38" s="24">
        <v>0</v>
      </c>
      <c r="Q38" s="24">
        <v>48</v>
      </c>
      <c r="R38" s="24">
        <v>0</v>
      </c>
      <c r="S38" s="24">
        <v>0</v>
      </c>
      <c r="T38" s="24">
        <v>2</v>
      </c>
      <c r="U38" s="24">
        <v>10</v>
      </c>
      <c r="V38" s="24">
        <v>0</v>
      </c>
      <c r="W38" s="25">
        <v>1</v>
      </c>
    </row>
    <row r="39" spans="1:23" x14ac:dyDescent="0.25">
      <c r="A39" s="30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</row>
    <row r="40" spans="1:23" x14ac:dyDescent="0.25">
      <c r="A40" s="26" t="s">
        <v>43</v>
      </c>
      <c r="B40" s="20">
        <f>SUM(B41:B45)</f>
        <v>1181</v>
      </c>
      <c r="C40" s="20">
        <v>21</v>
      </c>
      <c r="D40" s="20">
        <v>25</v>
      </c>
      <c r="E40" s="20">
        <v>366</v>
      </c>
      <c r="F40" s="20">
        <v>85</v>
      </c>
      <c r="G40" s="20">
        <v>62</v>
      </c>
      <c r="H40" s="20">
        <v>2</v>
      </c>
      <c r="I40" s="20">
        <v>0</v>
      </c>
      <c r="J40" s="20">
        <v>2</v>
      </c>
      <c r="K40" s="20">
        <v>1</v>
      </c>
      <c r="L40" s="20">
        <v>2</v>
      </c>
      <c r="M40" s="20">
        <v>40</v>
      </c>
      <c r="N40" s="20">
        <v>307</v>
      </c>
      <c r="O40" s="20">
        <v>0</v>
      </c>
      <c r="P40" s="20">
        <v>42</v>
      </c>
      <c r="Q40" s="20">
        <v>167</v>
      </c>
      <c r="R40" s="20">
        <v>13</v>
      </c>
      <c r="S40" s="20">
        <v>1</v>
      </c>
      <c r="T40" s="20">
        <v>15</v>
      </c>
      <c r="U40" s="20">
        <v>28</v>
      </c>
      <c r="V40" s="20">
        <v>0</v>
      </c>
      <c r="W40" s="21">
        <v>2</v>
      </c>
    </row>
    <row r="41" spans="1:23" x14ac:dyDescent="0.25">
      <c r="A41" s="29" t="s">
        <v>44</v>
      </c>
      <c r="B41" s="24">
        <f>SUM(C41:W41)</f>
        <v>584</v>
      </c>
      <c r="C41" s="24">
        <v>15</v>
      </c>
      <c r="D41" s="24">
        <v>15</v>
      </c>
      <c r="E41" s="24">
        <v>183</v>
      </c>
      <c r="F41" s="24">
        <v>2</v>
      </c>
      <c r="G41" s="24">
        <v>23</v>
      </c>
      <c r="H41" s="24">
        <v>0</v>
      </c>
      <c r="I41" s="24">
        <v>0</v>
      </c>
      <c r="J41" s="24">
        <v>1</v>
      </c>
      <c r="K41" s="24">
        <v>0</v>
      </c>
      <c r="L41" s="24">
        <v>2</v>
      </c>
      <c r="M41" s="24">
        <v>39</v>
      </c>
      <c r="N41" s="24">
        <v>115</v>
      </c>
      <c r="O41" s="24">
        <v>0</v>
      </c>
      <c r="P41" s="24">
        <v>26</v>
      </c>
      <c r="Q41" s="24">
        <v>146</v>
      </c>
      <c r="R41" s="24">
        <v>3</v>
      </c>
      <c r="S41" s="24">
        <v>1</v>
      </c>
      <c r="T41" s="24">
        <v>9</v>
      </c>
      <c r="U41" s="24">
        <v>4</v>
      </c>
      <c r="V41" s="24">
        <v>0</v>
      </c>
      <c r="W41" s="25">
        <v>0</v>
      </c>
    </row>
    <row r="42" spans="1:23" x14ac:dyDescent="0.25">
      <c r="A42" s="27" t="s">
        <v>45</v>
      </c>
      <c r="B42" s="24">
        <f>SUM(C42:W42)</f>
        <v>237</v>
      </c>
      <c r="C42" s="24">
        <v>1</v>
      </c>
      <c r="D42" s="24">
        <v>5</v>
      </c>
      <c r="E42" s="24">
        <v>48</v>
      </c>
      <c r="F42" s="24">
        <v>57</v>
      </c>
      <c r="G42" s="24">
        <v>31</v>
      </c>
      <c r="H42" s="24">
        <v>0</v>
      </c>
      <c r="I42" s="24">
        <v>0</v>
      </c>
      <c r="J42" s="24">
        <v>0</v>
      </c>
      <c r="K42" s="24">
        <v>1</v>
      </c>
      <c r="L42" s="24">
        <v>0</v>
      </c>
      <c r="M42" s="24">
        <v>1</v>
      </c>
      <c r="N42" s="24">
        <v>55</v>
      </c>
      <c r="O42" s="24">
        <v>0</v>
      </c>
      <c r="P42" s="24">
        <v>9</v>
      </c>
      <c r="Q42" s="24">
        <v>0</v>
      </c>
      <c r="R42" s="24">
        <v>5</v>
      </c>
      <c r="S42" s="24">
        <v>0</v>
      </c>
      <c r="T42" s="24">
        <v>2</v>
      </c>
      <c r="U42" s="24">
        <v>22</v>
      </c>
      <c r="V42" s="24">
        <v>0</v>
      </c>
      <c r="W42" s="25">
        <v>0</v>
      </c>
    </row>
    <row r="43" spans="1:23" x14ac:dyDescent="0.25">
      <c r="A43" s="27" t="s">
        <v>46</v>
      </c>
      <c r="B43" s="24">
        <f>SUM(C43:W43)</f>
        <v>137</v>
      </c>
      <c r="C43" s="24">
        <v>5</v>
      </c>
      <c r="D43" s="24">
        <v>0</v>
      </c>
      <c r="E43" s="24">
        <v>65</v>
      </c>
      <c r="F43" s="24">
        <v>19</v>
      </c>
      <c r="G43" s="24">
        <v>2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37</v>
      </c>
      <c r="O43" s="24">
        <v>0</v>
      </c>
      <c r="P43" s="24">
        <v>0</v>
      </c>
      <c r="Q43" s="24">
        <v>5</v>
      </c>
      <c r="R43" s="24">
        <v>1</v>
      </c>
      <c r="S43" s="24">
        <v>0</v>
      </c>
      <c r="T43" s="24">
        <v>2</v>
      </c>
      <c r="U43" s="24">
        <v>1</v>
      </c>
      <c r="V43" s="24">
        <v>0</v>
      </c>
      <c r="W43" s="25">
        <v>0</v>
      </c>
    </row>
    <row r="44" spans="1:23" x14ac:dyDescent="0.25">
      <c r="A44" s="27" t="s">
        <v>47</v>
      </c>
      <c r="B44" s="24">
        <f>SUM(C44:W44)</f>
        <v>82</v>
      </c>
      <c r="C44" s="24">
        <v>0</v>
      </c>
      <c r="D44" s="24">
        <v>1</v>
      </c>
      <c r="E44" s="24">
        <v>24</v>
      </c>
      <c r="F44" s="24">
        <v>1</v>
      </c>
      <c r="G44" s="24">
        <v>3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41</v>
      </c>
      <c r="O44" s="24">
        <v>0</v>
      </c>
      <c r="P44" s="24">
        <v>0</v>
      </c>
      <c r="Q44" s="24">
        <v>11</v>
      </c>
      <c r="R44" s="24">
        <v>0</v>
      </c>
      <c r="S44" s="24">
        <v>0</v>
      </c>
      <c r="T44" s="24">
        <v>1</v>
      </c>
      <c r="U44" s="24">
        <v>0</v>
      </c>
      <c r="V44" s="24">
        <v>0</v>
      </c>
      <c r="W44" s="25">
        <v>0</v>
      </c>
    </row>
    <row r="45" spans="1:23" x14ac:dyDescent="0.25">
      <c r="A45" s="27" t="s">
        <v>48</v>
      </c>
      <c r="B45" s="24">
        <f>SUM(C45:W45)</f>
        <v>141</v>
      </c>
      <c r="C45" s="24">
        <v>0</v>
      </c>
      <c r="D45" s="24">
        <v>4</v>
      </c>
      <c r="E45" s="24">
        <v>46</v>
      </c>
      <c r="F45" s="24">
        <v>6</v>
      </c>
      <c r="G45" s="24">
        <v>3</v>
      </c>
      <c r="H45" s="24">
        <v>2</v>
      </c>
      <c r="I45" s="24">
        <v>0</v>
      </c>
      <c r="J45" s="24">
        <v>1</v>
      </c>
      <c r="K45" s="24">
        <v>0</v>
      </c>
      <c r="L45" s="24">
        <v>0</v>
      </c>
      <c r="M45" s="24">
        <v>0</v>
      </c>
      <c r="N45" s="24">
        <v>59</v>
      </c>
      <c r="O45" s="24">
        <v>0</v>
      </c>
      <c r="P45" s="24">
        <v>7</v>
      </c>
      <c r="Q45" s="24">
        <v>5</v>
      </c>
      <c r="R45" s="24">
        <v>4</v>
      </c>
      <c r="S45" s="24">
        <v>0</v>
      </c>
      <c r="T45" s="24">
        <v>1</v>
      </c>
      <c r="U45" s="24">
        <v>1</v>
      </c>
      <c r="V45" s="24">
        <v>0</v>
      </c>
      <c r="W45" s="25">
        <v>2</v>
      </c>
    </row>
    <row r="46" spans="1:23" x14ac:dyDescent="0.25">
      <c r="A46" s="30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</row>
    <row r="47" spans="1:23" x14ac:dyDescent="0.25">
      <c r="A47" s="26" t="s">
        <v>49</v>
      </c>
      <c r="B47" s="20">
        <f>SUM(B48:B54)</f>
        <v>1546</v>
      </c>
      <c r="C47" s="20">
        <v>15</v>
      </c>
      <c r="D47" s="20">
        <v>18</v>
      </c>
      <c r="E47" s="20">
        <v>448</v>
      </c>
      <c r="F47" s="20">
        <v>117</v>
      </c>
      <c r="G47" s="20">
        <v>120</v>
      </c>
      <c r="H47" s="20">
        <v>27</v>
      </c>
      <c r="I47" s="20">
        <v>0</v>
      </c>
      <c r="J47" s="20">
        <v>54</v>
      </c>
      <c r="K47" s="20">
        <v>3</v>
      </c>
      <c r="L47" s="20">
        <v>222</v>
      </c>
      <c r="M47" s="20">
        <v>9</v>
      </c>
      <c r="N47" s="20">
        <v>351</v>
      </c>
      <c r="O47" s="20">
        <v>0</v>
      </c>
      <c r="P47" s="20">
        <v>25</v>
      </c>
      <c r="Q47" s="20">
        <v>29</v>
      </c>
      <c r="R47" s="20">
        <v>7</v>
      </c>
      <c r="S47" s="20">
        <v>10</v>
      </c>
      <c r="T47" s="20">
        <v>36</v>
      </c>
      <c r="U47" s="20">
        <v>44</v>
      </c>
      <c r="V47" s="20">
        <v>0</v>
      </c>
      <c r="W47" s="21">
        <v>11</v>
      </c>
    </row>
    <row r="48" spans="1:23" x14ac:dyDescent="0.25">
      <c r="A48" s="27" t="s">
        <v>50</v>
      </c>
      <c r="B48" s="24">
        <f t="shared" ref="B48:B54" si="3">SUM(C48:W48)</f>
        <v>606</v>
      </c>
      <c r="C48" s="24">
        <v>8</v>
      </c>
      <c r="D48" s="24">
        <v>2</v>
      </c>
      <c r="E48" s="24">
        <v>147</v>
      </c>
      <c r="F48" s="24">
        <v>42</v>
      </c>
      <c r="G48" s="24">
        <v>63</v>
      </c>
      <c r="H48" s="24">
        <v>14</v>
      </c>
      <c r="I48" s="24">
        <v>0</v>
      </c>
      <c r="J48" s="24">
        <v>16</v>
      </c>
      <c r="K48" s="24">
        <v>0</v>
      </c>
      <c r="L48" s="24">
        <v>210</v>
      </c>
      <c r="M48" s="24">
        <v>2</v>
      </c>
      <c r="N48" s="24">
        <v>55</v>
      </c>
      <c r="O48" s="24">
        <v>0</v>
      </c>
      <c r="P48" s="24">
        <v>17</v>
      </c>
      <c r="Q48" s="24">
        <v>0</v>
      </c>
      <c r="R48" s="24">
        <v>0</v>
      </c>
      <c r="S48" s="24">
        <v>10</v>
      </c>
      <c r="T48" s="24">
        <v>6</v>
      </c>
      <c r="U48" s="24">
        <v>14</v>
      </c>
      <c r="V48" s="24">
        <v>0</v>
      </c>
      <c r="W48" s="25">
        <v>0</v>
      </c>
    </row>
    <row r="49" spans="1:23" x14ac:dyDescent="0.25">
      <c r="A49" s="27" t="s">
        <v>51</v>
      </c>
      <c r="B49" s="24">
        <f t="shared" si="3"/>
        <v>51</v>
      </c>
      <c r="C49" s="24">
        <v>0</v>
      </c>
      <c r="D49" s="24">
        <v>2</v>
      </c>
      <c r="E49" s="24">
        <v>7</v>
      </c>
      <c r="F49" s="24">
        <v>4</v>
      </c>
      <c r="G49" s="24">
        <v>0</v>
      </c>
      <c r="H49" s="24">
        <v>1</v>
      </c>
      <c r="I49" s="24">
        <v>0</v>
      </c>
      <c r="J49" s="24">
        <v>3</v>
      </c>
      <c r="K49" s="24">
        <v>2</v>
      </c>
      <c r="L49" s="24">
        <v>0</v>
      </c>
      <c r="M49" s="24">
        <v>3</v>
      </c>
      <c r="N49" s="24">
        <v>20</v>
      </c>
      <c r="O49" s="24">
        <v>0</v>
      </c>
      <c r="P49" s="24">
        <v>0</v>
      </c>
      <c r="Q49" s="24">
        <v>0</v>
      </c>
      <c r="R49" s="24">
        <v>2</v>
      </c>
      <c r="S49" s="24">
        <v>0</v>
      </c>
      <c r="T49" s="24">
        <v>1</v>
      </c>
      <c r="U49" s="24">
        <v>6</v>
      </c>
      <c r="V49" s="24">
        <v>0</v>
      </c>
      <c r="W49" s="25">
        <v>0</v>
      </c>
    </row>
    <row r="50" spans="1:23" x14ac:dyDescent="0.25">
      <c r="A50" s="27" t="s">
        <v>52</v>
      </c>
      <c r="B50" s="24">
        <f t="shared" si="3"/>
        <v>79</v>
      </c>
      <c r="C50" s="24">
        <v>0</v>
      </c>
      <c r="D50" s="24">
        <v>2</v>
      </c>
      <c r="E50" s="24">
        <v>22</v>
      </c>
      <c r="F50" s="24">
        <v>2</v>
      </c>
      <c r="G50" s="24">
        <v>3</v>
      </c>
      <c r="H50" s="24">
        <v>0</v>
      </c>
      <c r="I50" s="24">
        <v>0</v>
      </c>
      <c r="J50" s="24">
        <v>2</v>
      </c>
      <c r="K50" s="24">
        <v>0</v>
      </c>
      <c r="L50" s="24">
        <v>0</v>
      </c>
      <c r="M50" s="24">
        <v>0</v>
      </c>
      <c r="N50" s="24">
        <v>38</v>
      </c>
      <c r="O50" s="24">
        <v>0</v>
      </c>
      <c r="P50" s="24">
        <v>2</v>
      </c>
      <c r="Q50" s="24">
        <v>0</v>
      </c>
      <c r="R50" s="24">
        <v>0</v>
      </c>
      <c r="S50" s="24">
        <v>0</v>
      </c>
      <c r="T50" s="24">
        <v>2</v>
      </c>
      <c r="U50" s="24">
        <v>2</v>
      </c>
      <c r="V50" s="24">
        <v>0</v>
      </c>
      <c r="W50" s="25">
        <v>4</v>
      </c>
    </row>
    <row r="51" spans="1:23" x14ac:dyDescent="0.25">
      <c r="A51" s="27" t="s">
        <v>53</v>
      </c>
      <c r="B51" s="24">
        <f t="shared" si="3"/>
        <v>201</v>
      </c>
      <c r="C51" s="24">
        <v>0</v>
      </c>
      <c r="D51" s="24">
        <v>1</v>
      </c>
      <c r="E51" s="24">
        <v>36</v>
      </c>
      <c r="F51" s="24">
        <v>5</v>
      </c>
      <c r="G51" s="24">
        <v>28</v>
      </c>
      <c r="H51" s="24">
        <v>0</v>
      </c>
      <c r="I51" s="24">
        <v>0</v>
      </c>
      <c r="J51" s="24">
        <v>2</v>
      </c>
      <c r="K51" s="24">
        <v>0</v>
      </c>
      <c r="L51" s="24">
        <v>3</v>
      </c>
      <c r="M51" s="24">
        <v>0</v>
      </c>
      <c r="N51" s="24">
        <v>113</v>
      </c>
      <c r="O51" s="24">
        <v>0</v>
      </c>
      <c r="P51" s="24">
        <v>1</v>
      </c>
      <c r="Q51" s="24">
        <v>6</v>
      </c>
      <c r="R51" s="24">
        <v>0</v>
      </c>
      <c r="S51" s="24">
        <v>0</v>
      </c>
      <c r="T51" s="24">
        <v>1</v>
      </c>
      <c r="U51" s="24">
        <v>5</v>
      </c>
      <c r="V51" s="24">
        <v>0</v>
      </c>
      <c r="W51" s="25">
        <v>0</v>
      </c>
    </row>
    <row r="52" spans="1:23" x14ac:dyDescent="0.25">
      <c r="A52" s="27" t="s">
        <v>54</v>
      </c>
      <c r="B52" s="24">
        <f t="shared" si="3"/>
        <v>311</v>
      </c>
      <c r="C52" s="24">
        <v>4</v>
      </c>
      <c r="D52" s="24">
        <v>10</v>
      </c>
      <c r="E52" s="24">
        <v>117</v>
      </c>
      <c r="F52" s="24">
        <v>23</v>
      </c>
      <c r="G52" s="24">
        <v>13</v>
      </c>
      <c r="H52" s="24">
        <v>6</v>
      </c>
      <c r="I52" s="24">
        <v>0</v>
      </c>
      <c r="J52" s="24">
        <v>28</v>
      </c>
      <c r="K52" s="24">
        <v>1</v>
      </c>
      <c r="L52" s="24">
        <v>1</v>
      </c>
      <c r="M52" s="24">
        <v>4</v>
      </c>
      <c r="N52" s="24">
        <v>57</v>
      </c>
      <c r="O52" s="24">
        <v>0</v>
      </c>
      <c r="P52" s="24">
        <v>3</v>
      </c>
      <c r="Q52" s="24">
        <v>20</v>
      </c>
      <c r="R52" s="24">
        <v>0</v>
      </c>
      <c r="S52" s="24">
        <v>0</v>
      </c>
      <c r="T52" s="24">
        <v>12</v>
      </c>
      <c r="U52" s="24">
        <v>12</v>
      </c>
      <c r="V52" s="24">
        <v>0</v>
      </c>
      <c r="W52" s="25">
        <v>0</v>
      </c>
    </row>
    <row r="53" spans="1:23" x14ac:dyDescent="0.25">
      <c r="A53" s="27" t="s">
        <v>55</v>
      </c>
      <c r="B53" s="24">
        <f t="shared" si="3"/>
        <v>200</v>
      </c>
      <c r="C53" s="24">
        <v>2</v>
      </c>
      <c r="D53" s="24">
        <v>0</v>
      </c>
      <c r="E53" s="24">
        <v>83</v>
      </c>
      <c r="F53" s="24">
        <v>38</v>
      </c>
      <c r="G53" s="24">
        <v>5</v>
      </c>
      <c r="H53" s="24">
        <v>6</v>
      </c>
      <c r="I53" s="24">
        <v>0</v>
      </c>
      <c r="J53" s="24">
        <v>2</v>
      </c>
      <c r="K53" s="24">
        <v>0</v>
      </c>
      <c r="L53" s="24">
        <v>0</v>
      </c>
      <c r="M53" s="24">
        <v>0</v>
      </c>
      <c r="N53" s="24">
        <v>43</v>
      </c>
      <c r="O53" s="24">
        <v>0</v>
      </c>
      <c r="P53" s="24">
        <v>0</v>
      </c>
      <c r="Q53" s="24">
        <v>1</v>
      </c>
      <c r="R53" s="24">
        <v>2</v>
      </c>
      <c r="S53" s="24">
        <v>0</v>
      </c>
      <c r="T53" s="24">
        <v>10</v>
      </c>
      <c r="U53" s="24">
        <v>3</v>
      </c>
      <c r="V53" s="24">
        <v>0</v>
      </c>
      <c r="W53" s="25">
        <v>5</v>
      </c>
    </row>
    <row r="54" spans="1:23" x14ac:dyDescent="0.25">
      <c r="A54" s="27" t="s">
        <v>56</v>
      </c>
      <c r="B54" s="24">
        <f t="shared" si="3"/>
        <v>98</v>
      </c>
      <c r="C54" s="24">
        <v>1</v>
      </c>
      <c r="D54" s="24">
        <v>1</v>
      </c>
      <c r="E54" s="24">
        <v>36</v>
      </c>
      <c r="F54" s="24">
        <v>3</v>
      </c>
      <c r="G54" s="24">
        <v>8</v>
      </c>
      <c r="H54" s="24">
        <v>0</v>
      </c>
      <c r="I54" s="24">
        <v>0</v>
      </c>
      <c r="J54" s="24">
        <v>1</v>
      </c>
      <c r="K54" s="24">
        <v>0</v>
      </c>
      <c r="L54" s="24">
        <v>8</v>
      </c>
      <c r="M54" s="24">
        <v>0</v>
      </c>
      <c r="N54" s="24">
        <v>25</v>
      </c>
      <c r="O54" s="24">
        <v>0</v>
      </c>
      <c r="P54" s="24">
        <v>2</v>
      </c>
      <c r="Q54" s="24">
        <v>2</v>
      </c>
      <c r="R54" s="24">
        <v>3</v>
      </c>
      <c r="S54" s="24">
        <v>0</v>
      </c>
      <c r="T54" s="24">
        <v>4</v>
      </c>
      <c r="U54" s="24">
        <v>2</v>
      </c>
      <c r="V54" s="24">
        <v>0</v>
      </c>
      <c r="W54" s="25">
        <v>2</v>
      </c>
    </row>
    <row r="55" spans="1:23" x14ac:dyDescent="0.25">
      <c r="A55" s="31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5"/>
    </row>
    <row r="56" spans="1:23" x14ac:dyDescent="0.25">
      <c r="A56" s="26" t="s">
        <v>57</v>
      </c>
      <c r="B56" s="20">
        <f>SUM(B57:B63)</f>
        <v>2899</v>
      </c>
      <c r="C56" s="20">
        <v>40</v>
      </c>
      <c r="D56" s="20">
        <v>27</v>
      </c>
      <c r="E56" s="20">
        <v>967</v>
      </c>
      <c r="F56" s="20">
        <v>160</v>
      </c>
      <c r="G56" s="20">
        <v>160</v>
      </c>
      <c r="H56" s="20">
        <v>56</v>
      </c>
      <c r="I56" s="20">
        <v>0</v>
      </c>
      <c r="J56" s="20">
        <v>109</v>
      </c>
      <c r="K56" s="20">
        <v>0</v>
      </c>
      <c r="L56" s="20">
        <v>6</v>
      </c>
      <c r="M56" s="20">
        <v>372</v>
      </c>
      <c r="N56" s="20">
        <v>447</v>
      </c>
      <c r="O56" s="20">
        <v>0</v>
      </c>
      <c r="P56" s="20">
        <v>45</v>
      </c>
      <c r="Q56" s="20">
        <v>54</v>
      </c>
      <c r="R56" s="20">
        <v>2</v>
      </c>
      <c r="S56" s="20">
        <v>1</v>
      </c>
      <c r="T56" s="20">
        <v>59</v>
      </c>
      <c r="U56" s="20">
        <v>236</v>
      </c>
      <c r="V56" s="20">
        <v>0</v>
      </c>
      <c r="W56" s="21">
        <v>158</v>
      </c>
    </row>
    <row r="57" spans="1:23" x14ac:dyDescent="0.25">
      <c r="A57" s="29" t="s">
        <v>58</v>
      </c>
      <c r="B57" s="24">
        <f t="shared" ref="B57:B63" si="4">SUM(C57:W57)</f>
        <v>1108</v>
      </c>
      <c r="C57" s="24">
        <v>29</v>
      </c>
      <c r="D57" s="24">
        <v>15</v>
      </c>
      <c r="E57" s="24">
        <v>393</v>
      </c>
      <c r="F57" s="24">
        <v>22</v>
      </c>
      <c r="G57" s="24">
        <v>48</v>
      </c>
      <c r="H57" s="24">
        <v>31</v>
      </c>
      <c r="I57" s="24">
        <v>0</v>
      </c>
      <c r="J57" s="24">
        <v>82</v>
      </c>
      <c r="K57" s="24">
        <v>0</v>
      </c>
      <c r="L57" s="24">
        <v>0</v>
      </c>
      <c r="M57" s="24">
        <v>7</v>
      </c>
      <c r="N57" s="24">
        <v>197</v>
      </c>
      <c r="O57" s="24">
        <v>0</v>
      </c>
      <c r="P57" s="24">
        <v>23</v>
      </c>
      <c r="Q57" s="24">
        <v>4</v>
      </c>
      <c r="R57" s="24">
        <v>0</v>
      </c>
      <c r="S57" s="24">
        <v>0</v>
      </c>
      <c r="T57" s="24">
        <v>45</v>
      </c>
      <c r="U57" s="24">
        <v>65</v>
      </c>
      <c r="V57" s="24">
        <v>0</v>
      </c>
      <c r="W57" s="25">
        <v>147</v>
      </c>
    </row>
    <row r="58" spans="1:23" x14ac:dyDescent="0.25">
      <c r="A58" s="29" t="s">
        <v>59</v>
      </c>
      <c r="B58" s="24">
        <f t="shared" si="4"/>
        <v>976</v>
      </c>
      <c r="C58" s="24">
        <v>0</v>
      </c>
      <c r="D58" s="24">
        <v>5</v>
      </c>
      <c r="E58" s="24">
        <v>179</v>
      </c>
      <c r="F58" s="24">
        <v>111</v>
      </c>
      <c r="G58" s="24">
        <v>99</v>
      </c>
      <c r="H58" s="24">
        <v>6</v>
      </c>
      <c r="I58" s="24">
        <v>0</v>
      </c>
      <c r="J58" s="24">
        <v>6</v>
      </c>
      <c r="K58" s="24">
        <v>0</v>
      </c>
      <c r="L58" s="24">
        <v>0</v>
      </c>
      <c r="M58" s="24">
        <v>363</v>
      </c>
      <c r="N58" s="24">
        <v>61</v>
      </c>
      <c r="O58" s="24">
        <v>0</v>
      </c>
      <c r="P58" s="24">
        <v>0</v>
      </c>
      <c r="Q58" s="24">
        <v>10</v>
      </c>
      <c r="R58" s="24">
        <v>0</v>
      </c>
      <c r="S58" s="24">
        <v>0</v>
      </c>
      <c r="T58" s="24">
        <v>2</v>
      </c>
      <c r="U58" s="24">
        <v>133</v>
      </c>
      <c r="V58" s="24">
        <v>0</v>
      </c>
      <c r="W58" s="25">
        <v>1</v>
      </c>
    </row>
    <row r="59" spans="1:23" x14ac:dyDescent="0.25">
      <c r="A59" s="27" t="s">
        <v>60</v>
      </c>
      <c r="B59" s="24">
        <f t="shared" si="4"/>
        <v>219</v>
      </c>
      <c r="C59" s="24">
        <v>3</v>
      </c>
      <c r="D59" s="24">
        <v>2</v>
      </c>
      <c r="E59" s="24">
        <v>106</v>
      </c>
      <c r="F59" s="24">
        <v>2</v>
      </c>
      <c r="G59" s="24">
        <v>1</v>
      </c>
      <c r="H59" s="24">
        <v>1</v>
      </c>
      <c r="I59" s="24">
        <v>0</v>
      </c>
      <c r="J59" s="24">
        <v>10</v>
      </c>
      <c r="K59" s="24">
        <v>0</v>
      </c>
      <c r="L59" s="24">
        <v>0</v>
      </c>
      <c r="M59" s="24">
        <v>2</v>
      </c>
      <c r="N59" s="24">
        <v>49</v>
      </c>
      <c r="O59" s="24">
        <v>0</v>
      </c>
      <c r="P59" s="24">
        <v>0</v>
      </c>
      <c r="Q59" s="24">
        <v>30</v>
      </c>
      <c r="R59" s="24">
        <v>0</v>
      </c>
      <c r="S59" s="24">
        <v>1</v>
      </c>
      <c r="T59" s="24">
        <v>4</v>
      </c>
      <c r="U59" s="24">
        <v>3</v>
      </c>
      <c r="V59" s="24">
        <v>0</v>
      </c>
      <c r="W59" s="25">
        <v>5</v>
      </c>
    </row>
    <row r="60" spans="1:23" x14ac:dyDescent="0.25">
      <c r="A60" s="27" t="s">
        <v>61</v>
      </c>
      <c r="B60" s="24">
        <f t="shared" si="4"/>
        <v>33</v>
      </c>
      <c r="C60" s="24">
        <v>0</v>
      </c>
      <c r="D60" s="24">
        <v>1</v>
      </c>
      <c r="E60" s="24">
        <v>16</v>
      </c>
      <c r="F60" s="24">
        <v>0</v>
      </c>
      <c r="G60" s="24">
        <v>1</v>
      </c>
      <c r="H60" s="24">
        <v>0</v>
      </c>
      <c r="I60" s="24">
        <v>0</v>
      </c>
      <c r="J60" s="24">
        <v>2</v>
      </c>
      <c r="K60" s="24">
        <v>0</v>
      </c>
      <c r="L60" s="24">
        <v>0</v>
      </c>
      <c r="M60" s="24">
        <v>0</v>
      </c>
      <c r="N60" s="24">
        <v>9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2</v>
      </c>
      <c r="V60" s="24">
        <v>0</v>
      </c>
      <c r="W60" s="25">
        <v>2</v>
      </c>
    </row>
    <row r="61" spans="1:23" x14ac:dyDescent="0.25">
      <c r="A61" s="27" t="s">
        <v>62</v>
      </c>
      <c r="B61" s="24">
        <f t="shared" si="4"/>
        <v>307</v>
      </c>
      <c r="C61" s="24">
        <v>4</v>
      </c>
      <c r="D61" s="24">
        <v>1</v>
      </c>
      <c r="E61" s="24">
        <v>140</v>
      </c>
      <c r="F61" s="24">
        <v>13</v>
      </c>
      <c r="G61" s="24">
        <v>2</v>
      </c>
      <c r="H61" s="24">
        <v>16</v>
      </c>
      <c r="I61" s="24">
        <v>0</v>
      </c>
      <c r="J61" s="24">
        <v>7</v>
      </c>
      <c r="K61" s="24">
        <v>0</v>
      </c>
      <c r="L61" s="24">
        <v>0</v>
      </c>
      <c r="M61" s="24">
        <v>0</v>
      </c>
      <c r="N61" s="24">
        <v>73</v>
      </c>
      <c r="O61" s="24">
        <v>0</v>
      </c>
      <c r="P61" s="24">
        <v>21</v>
      </c>
      <c r="Q61" s="24">
        <v>0</v>
      </c>
      <c r="R61" s="24">
        <v>0</v>
      </c>
      <c r="S61" s="24">
        <v>0</v>
      </c>
      <c r="T61" s="24">
        <v>0</v>
      </c>
      <c r="U61" s="24">
        <v>27</v>
      </c>
      <c r="V61" s="24">
        <v>0</v>
      </c>
      <c r="W61" s="25">
        <v>3</v>
      </c>
    </row>
    <row r="62" spans="1:23" x14ac:dyDescent="0.25">
      <c r="A62" s="27" t="s">
        <v>63</v>
      </c>
      <c r="B62" s="24">
        <f t="shared" si="4"/>
        <v>107</v>
      </c>
      <c r="C62" s="24">
        <v>4</v>
      </c>
      <c r="D62" s="24">
        <v>1</v>
      </c>
      <c r="E62" s="24">
        <v>63</v>
      </c>
      <c r="F62" s="24">
        <v>6</v>
      </c>
      <c r="G62" s="24">
        <v>1</v>
      </c>
      <c r="H62" s="24">
        <v>1</v>
      </c>
      <c r="I62" s="24">
        <v>0</v>
      </c>
      <c r="J62" s="24">
        <v>2</v>
      </c>
      <c r="K62" s="24">
        <v>0</v>
      </c>
      <c r="L62" s="24">
        <v>1</v>
      </c>
      <c r="M62" s="24">
        <v>0</v>
      </c>
      <c r="N62" s="24">
        <v>16</v>
      </c>
      <c r="O62" s="24">
        <v>0</v>
      </c>
      <c r="P62" s="24">
        <v>0</v>
      </c>
      <c r="Q62" s="24">
        <v>2</v>
      </c>
      <c r="R62" s="24">
        <v>1</v>
      </c>
      <c r="S62" s="24">
        <v>0</v>
      </c>
      <c r="T62" s="24">
        <v>4</v>
      </c>
      <c r="U62" s="24">
        <v>5</v>
      </c>
      <c r="V62" s="24">
        <v>0</v>
      </c>
      <c r="W62" s="25">
        <v>0</v>
      </c>
    </row>
    <row r="63" spans="1:23" x14ac:dyDescent="0.25">
      <c r="A63" s="27" t="s">
        <v>64</v>
      </c>
      <c r="B63" s="24">
        <f t="shared" si="4"/>
        <v>149</v>
      </c>
      <c r="C63" s="24">
        <v>0</v>
      </c>
      <c r="D63" s="24">
        <v>2</v>
      </c>
      <c r="E63" s="24">
        <v>70</v>
      </c>
      <c r="F63" s="24">
        <v>6</v>
      </c>
      <c r="G63" s="24">
        <v>8</v>
      </c>
      <c r="H63" s="24">
        <v>1</v>
      </c>
      <c r="I63" s="24">
        <v>0</v>
      </c>
      <c r="J63" s="24">
        <v>0</v>
      </c>
      <c r="K63" s="24">
        <v>0</v>
      </c>
      <c r="L63" s="24">
        <v>5</v>
      </c>
      <c r="M63" s="24">
        <v>0</v>
      </c>
      <c r="N63" s="24">
        <v>42</v>
      </c>
      <c r="O63" s="24">
        <v>0</v>
      </c>
      <c r="P63" s="24">
        <v>1</v>
      </c>
      <c r="Q63" s="24">
        <v>8</v>
      </c>
      <c r="R63" s="24">
        <v>1</v>
      </c>
      <c r="S63" s="24">
        <v>0</v>
      </c>
      <c r="T63" s="24">
        <v>4</v>
      </c>
      <c r="U63" s="24">
        <v>1</v>
      </c>
      <c r="V63" s="24">
        <v>0</v>
      </c>
      <c r="W63" s="25">
        <v>0</v>
      </c>
    </row>
    <row r="64" spans="1:23" x14ac:dyDescent="0.25">
      <c r="A64" s="30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73"/>
    </row>
    <row r="65" spans="1:23" x14ac:dyDescent="0.25">
      <c r="A65" s="26" t="s">
        <v>65</v>
      </c>
      <c r="B65" s="20">
        <f>SUM(B66:B71)</f>
        <v>2755</v>
      </c>
      <c r="C65" s="20">
        <v>43</v>
      </c>
      <c r="D65" s="20">
        <v>31</v>
      </c>
      <c r="E65" s="20">
        <v>681</v>
      </c>
      <c r="F65" s="20">
        <v>115</v>
      </c>
      <c r="G65" s="20">
        <v>184</v>
      </c>
      <c r="H65" s="20">
        <v>21</v>
      </c>
      <c r="I65" s="20">
        <v>71</v>
      </c>
      <c r="J65" s="20">
        <v>166</v>
      </c>
      <c r="K65" s="20">
        <v>0</v>
      </c>
      <c r="L65" s="20">
        <v>106</v>
      </c>
      <c r="M65" s="20">
        <v>18</v>
      </c>
      <c r="N65" s="20">
        <v>549</v>
      </c>
      <c r="O65" s="20">
        <v>0</v>
      </c>
      <c r="P65" s="20">
        <v>47</v>
      </c>
      <c r="Q65" s="20">
        <v>266</v>
      </c>
      <c r="R65" s="20">
        <v>9</v>
      </c>
      <c r="S65" s="20">
        <v>0</v>
      </c>
      <c r="T65" s="20">
        <v>32</v>
      </c>
      <c r="U65" s="20">
        <v>351</v>
      </c>
      <c r="V65" s="20">
        <v>17</v>
      </c>
      <c r="W65" s="21">
        <v>48</v>
      </c>
    </row>
    <row r="66" spans="1:23" x14ac:dyDescent="0.25">
      <c r="A66" s="29" t="s">
        <v>66</v>
      </c>
      <c r="B66" s="24">
        <f t="shared" ref="B66:B71" si="5">SUM(C66:W66)</f>
        <v>913</v>
      </c>
      <c r="C66" s="24">
        <v>18</v>
      </c>
      <c r="D66" s="24">
        <v>8</v>
      </c>
      <c r="E66" s="24">
        <v>285</v>
      </c>
      <c r="F66" s="24">
        <v>35</v>
      </c>
      <c r="G66" s="24">
        <v>59</v>
      </c>
      <c r="H66" s="24">
        <v>5</v>
      </c>
      <c r="I66" s="24">
        <v>0</v>
      </c>
      <c r="J66" s="24">
        <v>3</v>
      </c>
      <c r="K66" s="24">
        <v>0</v>
      </c>
      <c r="L66" s="24">
        <v>16</v>
      </c>
      <c r="M66" s="24">
        <v>1</v>
      </c>
      <c r="N66" s="24">
        <v>227</v>
      </c>
      <c r="O66" s="24">
        <v>0</v>
      </c>
      <c r="P66" s="24">
        <v>17</v>
      </c>
      <c r="Q66" s="24">
        <v>186</v>
      </c>
      <c r="R66" s="24">
        <v>0</v>
      </c>
      <c r="S66" s="24">
        <v>0</v>
      </c>
      <c r="T66" s="24">
        <v>14</v>
      </c>
      <c r="U66" s="24">
        <v>33</v>
      </c>
      <c r="V66" s="24">
        <v>0</v>
      </c>
      <c r="W66" s="25">
        <v>6</v>
      </c>
    </row>
    <row r="67" spans="1:23" ht="18.75" x14ac:dyDescent="0.25">
      <c r="A67" s="27" t="s">
        <v>228</v>
      </c>
      <c r="B67" s="24">
        <f t="shared" si="5"/>
        <v>216</v>
      </c>
      <c r="C67" s="24">
        <v>1</v>
      </c>
      <c r="D67" s="24">
        <v>0</v>
      </c>
      <c r="E67" s="24">
        <v>37</v>
      </c>
      <c r="F67" s="24">
        <v>7</v>
      </c>
      <c r="G67" s="24">
        <v>3</v>
      </c>
      <c r="H67" s="24">
        <v>5</v>
      </c>
      <c r="I67" s="24">
        <v>45</v>
      </c>
      <c r="J67" s="24">
        <v>26</v>
      </c>
      <c r="K67" s="24">
        <v>0</v>
      </c>
      <c r="L67" s="24">
        <v>0</v>
      </c>
      <c r="M67" s="24">
        <v>8</v>
      </c>
      <c r="N67" s="24">
        <v>46</v>
      </c>
      <c r="O67" s="24">
        <v>0</v>
      </c>
      <c r="P67" s="24">
        <v>0</v>
      </c>
      <c r="Q67" s="24">
        <v>0</v>
      </c>
      <c r="R67" s="24">
        <v>2</v>
      </c>
      <c r="S67" s="24">
        <v>0</v>
      </c>
      <c r="T67" s="24">
        <v>6</v>
      </c>
      <c r="U67" s="24">
        <v>2</v>
      </c>
      <c r="V67" s="24">
        <v>17</v>
      </c>
      <c r="W67" s="25">
        <v>11</v>
      </c>
    </row>
    <row r="68" spans="1:23" x14ac:dyDescent="0.25">
      <c r="A68" s="27" t="s">
        <v>68</v>
      </c>
      <c r="B68" s="24">
        <f t="shared" si="5"/>
        <v>102</v>
      </c>
      <c r="C68" s="24">
        <v>6</v>
      </c>
      <c r="D68" s="24">
        <v>0</v>
      </c>
      <c r="E68" s="24">
        <v>15</v>
      </c>
      <c r="F68" s="24">
        <v>7</v>
      </c>
      <c r="G68" s="24">
        <v>4</v>
      </c>
      <c r="H68" s="24">
        <v>4</v>
      </c>
      <c r="I68" s="24">
        <v>13</v>
      </c>
      <c r="J68" s="24">
        <v>6</v>
      </c>
      <c r="K68" s="24">
        <v>0</v>
      </c>
      <c r="L68" s="24">
        <v>0</v>
      </c>
      <c r="M68" s="24">
        <v>1</v>
      </c>
      <c r="N68" s="24">
        <v>25</v>
      </c>
      <c r="O68" s="24">
        <v>0</v>
      </c>
      <c r="P68" s="24">
        <v>0</v>
      </c>
      <c r="Q68" s="24">
        <v>2</v>
      </c>
      <c r="R68" s="24">
        <v>2</v>
      </c>
      <c r="S68" s="24">
        <v>0</v>
      </c>
      <c r="T68" s="24">
        <v>0</v>
      </c>
      <c r="U68" s="24">
        <v>5</v>
      </c>
      <c r="V68" s="24">
        <v>0</v>
      </c>
      <c r="W68" s="25">
        <v>12</v>
      </c>
    </row>
    <row r="69" spans="1:23" x14ac:dyDescent="0.25">
      <c r="A69" s="27" t="s">
        <v>191</v>
      </c>
      <c r="B69" s="24">
        <f t="shared" si="5"/>
        <v>404</v>
      </c>
      <c r="C69" s="24">
        <v>5</v>
      </c>
      <c r="D69" s="24">
        <v>0</v>
      </c>
      <c r="E69" s="24">
        <v>96</v>
      </c>
      <c r="F69" s="24">
        <v>2</v>
      </c>
      <c r="G69" s="24">
        <v>4</v>
      </c>
      <c r="H69" s="24">
        <v>1</v>
      </c>
      <c r="I69" s="24">
        <v>0</v>
      </c>
      <c r="J69" s="24">
        <v>131</v>
      </c>
      <c r="K69" s="24">
        <v>0</v>
      </c>
      <c r="L69" s="24">
        <v>0</v>
      </c>
      <c r="M69" s="24">
        <v>6</v>
      </c>
      <c r="N69" s="24">
        <v>115</v>
      </c>
      <c r="O69" s="24">
        <v>0</v>
      </c>
      <c r="P69" s="24">
        <v>23</v>
      </c>
      <c r="Q69" s="24">
        <v>10</v>
      </c>
      <c r="R69" s="24">
        <v>0</v>
      </c>
      <c r="S69" s="24">
        <v>0</v>
      </c>
      <c r="T69" s="24">
        <v>4</v>
      </c>
      <c r="U69" s="24">
        <v>7</v>
      </c>
      <c r="V69" s="24">
        <v>0</v>
      </c>
      <c r="W69" s="25">
        <v>0</v>
      </c>
    </row>
    <row r="70" spans="1:23" x14ac:dyDescent="0.25">
      <c r="A70" s="27" t="s">
        <v>70</v>
      </c>
      <c r="B70" s="24">
        <f t="shared" si="5"/>
        <v>656</v>
      </c>
      <c r="C70" s="24">
        <v>13</v>
      </c>
      <c r="D70" s="24">
        <v>23</v>
      </c>
      <c r="E70" s="24">
        <v>201</v>
      </c>
      <c r="F70" s="24">
        <v>45</v>
      </c>
      <c r="G70" s="24">
        <v>110</v>
      </c>
      <c r="H70" s="24">
        <v>0</v>
      </c>
      <c r="I70" s="24">
        <v>0</v>
      </c>
      <c r="J70" s="24">
        <v>0</v>
      </c>
      <c r="K70" s="24">
        <v>0</v>
      </c>
      <c r="L70" s="24">
        <v>90</v>
      </c>
      <c r="M70" s="24">
        <v>0</v>
      </c>
      <c r="N70" s="24">
        <v>93</v>
      </c>
      <c r="O70" s="24">
        <v>0</v>
      </c>
      <c r="P70" s="24">
        <v>6</v>
      </c>
      <c r="Q70" s="24">
        <v>68</v>
      </c>
      <c r="R70" s="24">
        <v>0</v>
      </c>
      <c r="S70" s="24">
        <v>0</v>
      </c>
      <c r="T70" s="24">
        <v>4</v>
      </c>
      <c r="U70" s="24">
        <v>3</v>
      </c>
      <c r="V70" s="24">
        <v>0</v>
      </c>
      <c r="W70" s="25">
        <v>0</v>
      </c>
    </row>
    <row r="71" spans="1:23" x14ac:dyDescent="0.25">
      <c r="A71" s="27" t="s">
        <v>71</v>
      </c>
      <c r="B71" s="24">
        <f t="shared" si="5"/>
        <v>464</v>
      </c>
      <c r="C71" s="24">
        <v>0</v>
      </c>
      <c r="D71" s="24">
        <v>0</v>
      </c>
      <c r="E71" s="24">
        <v>47</v>
      </c>
      <c r="F71" s="24">
        <v>19</v>
      </c>
      <c r="G71" s="24">
        <v>4</v>
      </c>
      <c r="H71" s="24">
        <v>6</v>
      </c>
      <c r="I71" s="24">
        <v>13</v>
      </c>
      <c r="J71" s="24">
        <v>0</v>
      </c>
      <c r="K71" s="24">
        <v>0</v>
      </c>
      <c r="L71" s="24">
        <v>0</v>
      </c>
      <c r="M71" s="24">
        <v>2</v>
      </c>
      <c r="N71" s="24">
        <v>43</v>
      </c>
      <c r="O71" s="24">
        <v>0</v>
      </c>
      <c r="P71" s="24">
        <v>1</v>
      </c>
      <c r="Q71" s="24">
        <v>0</v>
      </c>
      <c r="R71" s="24">
        <v>5</v>
      </c>
      <c r="S71" s="24">
        <v>0</v>
      </c>
      <c r="T71" s="24">
        <v>4</v>
      </c>
      <c r="U71" s="24">
        <v>301</v>
      </c>
      <c r="V71" s="24">
        <v>0</v>
      </c>
      <c r="W71" s="25">
        <v>19</v>
      </c>
    </row>
    <row r="72" spans="1:23" x14ac:dyDescent="0.25">
      <c r="A72" s="30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73"/>
    </row>
    <row r="73" spans="1:23" x14ac:dyDescent="0.25">
      <c r="A73" s="26" t="s">
        <v>72</v>
      </c>
      <c r="B73" s="20">
        <f>SUM(B74:B79)</f>
        <v>1007</v>
      </c>
      <c r="C73" s="20">
        <v>26</v>
      </c>
      <c r="D73" s="20">
        <v>8</v>
      </c>
      <c r="E73" s="20">
        <v>355</v>
      </c>
      <c r="F73" s="20">
        <v>36</v>
      </c>
      <c r="G73" s="20">
        <v>59</v>
      </c>
      <c r="H73" s="20">
        <v>7</v>
      </c>
      <c r="I73" s="20">
        <v>1</v>
      </c>
      <c r="J73" s="20">
        <v>50</v>
      </c>
      <c r="K73" s="20">
        <v>1</v>
      </c>
      <c r="L73" s="20">
        <v>35</v>
      </c>
      <c r="M73" s="20">
        <v>3</v>
      </c>
      <c r="N73" s="20">
        <v>226</v>
      </c>
      <c r="O73" s="20">
        <v>1</v>
      </c>
      <c r="P73" s="20">
        <v>5</v>
      </c>
      <c r="Q73" s="20">
        <v>96</v>
      </c>
      <c r="R73" s="20">
        <v>20</v>
      </c>
      <c r="S73" s="20">
        <v>0</v>
      </c>
      <c r="T73" s="20">
        <v>26</v>
      </c>
      <c r="U73" s="20">
        <v>20</v>
      </c>
      <c r="V73" s="20">
        <v>7</v>
      </c>
      <c r="W73" s="21">
        <v>25</v>
      </c>
    </row>
    <row r="74" spans="1:23" x14ac:dyDescent="0.25">
      <c r="A74" s="27" t="s">
        <v>73</v>
      </c>
      <c r="B74" s="24">
        <f t="shared" ref="B74:B79" si="6">SUM(C74:W74)</f>
        <v>405</v>
      </c>
      <c r="C74" s="24">
        <v>9</v>
      </c>
      <c r="D74" s="24">
        <v>0</v>
      </c>
      <c r="E74" s="24">
        <v>148</v>
      </c>
      <c r="F74" s="24">
        <v>7</v>
      </c>
      <c r="G74" s="24">
        <v>10</v>
      </c>
      <c r="H74" s="24">
        <v>6</v>
      </c>
      <c r="I74" s="24">
        <v>0</v>
      </c>
      <c r="J74" s="24">
        <v>8</v>
      </c>
      <c r="K74" s="24">
        <v>0</v>
      </c>
      <c r="L74" s="24">
        <v>17</v>
      </c>
      <c r="M74" s="24">
        <v>0</v>
      </c>
      <c r="N74" s="24">
        <v>82</v>
      </c>
      <c r="O74" s="24">
        <v>0</v>
      </c>
      <c r="P74" s="24">
        <v>2</v>
      </c>
      <c r="Q74" s="24">
        <v>87</v>
      </c>
      <c r="R74" s="24">
        <v>13</v>
      </c>
      <c r="S74" s="24">
        <v>0</v>
      </c>
      <c r="T74" s="24">
        <v>14</v>
      </c>
      <c r="U74" s="24">
        <v>1</v>
      </c>
      <c r="V74" s="24">
        <v>0</v>
      </c>
      <c r="W74" s="25">
        <v>1</v>
      </c>
    </row>
    <row r="75" spans="1:23" x14ac:dyDescent="0.25">
      <c r="A75" s="27" t="s">
        <v>74</v>
      </c>
      <c r="B75" s="24">
        <f t="shared" si="6"/>
        <v>143</v>
      </c>
      <c r="C75" s="24">
        <v>12</v>
      </c>
      <c r="D75" s="24">
        <v>1</v>
      </c>
      <c r="E75" s="24">
        <v>18</v>
      </c>
      <c r="F75" s="24">
        <v>13</v>
      </c>
      <c r="G75" s="24">
        <v>12</v>
      </c>
      <c r="H75" s="24">
        <v>0</v>
      </c>
      <c r="I75" s="24">
        <v>0</v>
      </c>
      <c r="J75" s="24">
        <v>21</v>
      </c>
      <c r="K75" s="24">
        <v>0</v>
      </c>
      <c r="L75" s="24">
        <v>4</v>
      </c>
      <c r="M75" s="24">
        <v>0</v>
      </c>
      <c r="N75" s="24">
        <v>37</v>
      </c>
      <c r="O75" s="24">
        <v>1</v>
      </c>
      <c r="P75" s="24">
        <v>0</v>
      </c>
      <c r="Q75" s="24">
        <v>1</v>
      </c>
      <c r="R75" s="24">
        <v>2</v>
      </c>
      <c r="S75" s="24">
        <v>0</v>
      </c>
      <c r="T75" s="24">
        <v>7</v>
      </c>
      <c r="U75" s="24">
        <v>10</v>
      </c>
      <c r="V75" s="24">
        <v>0</v>
      </c>
      <c r="W75" s="25">
        <v>4</v>
      </c>
    </row>
    <row r="76" spans="1:23" x14ac:dyDescent="0.25">
      <c r="A76" s="27" t="s">
        <v>75</v>
      </c>
      <c r="B76" s="24">
        <f t="shared" si="6"/>
        <v>108</v>
      </c>
      <c r="C76" s="24">
        <v>2</v>
      </c>
      <c r="D76" s="24">
        <v>1</v>
      </c>
      <c r="E76" s="24">
        <v>57</v>
      </c>
      <c r="F76" s="24">
        <v>5</v>
      </c>
      <c r="G76" s="24">
        <v>7</v>
      </c>
      <c r="H76" s="24">
        <v>1</v>
      </c>
      <c r="I76" s="24">
        <v>0</v>
      </c>
      <c r="J76" s="24">
        <v>5</v>
      </c>
      <c r="K76" s="24">
        <v>0</v>
      </c>
      <c r="L76" s="24">
        <v>0</v>
      </c>
      <c r="M76" s="24">
        <v>0</v>
      </c>
      <c r="N76" s="24">
        <v>20</v>
      </c>
      <c r="O76" s="24">
        <v>0</v>
      </c>
      <c r="P76" s="24">
        <v>0</v>
      </c>
      <c r="Q76" s="24">
        <v>3</v>
      </c>
      <c r="R76" s="24">
        <v>1</v>
      </c>
      <c r="S76" s="24">
        <v>0</v>
      </c>
      <c r="T76" s="24">
        <v>0</v>
      </c>
      <c r="U76" s="24">
        <v>2</v>
      </c>
      <c r="V76" s="24">
        <v>0</v>
      </c>
      <c r="W76" s="25">
        <v>4</v>
      </c>
    </row>
    <row r="77" spans="1:23" ht="18.75" x14ac:dyDescent="0.25">
      <c r="A77" s="27" t="s">
        <v>227</v>
      </c>
      <c r="B77" s="24">
        <f t="shared" si="6"/>
        <v>198</v>
      </c>
      <c r="C77" s="24">
        <v>3</v>
      </c>
      <c r="D77" s="24">
        <v>3</v>
      </c>
      <c r="E77" s="24">
        <v>86</v>
      </c>
      <c r="F77" s="24">
        <v>7</v>
      </c>
      <c r="G77" s="24">
        <v>23</v>
      </c>
      <c r="H77" s="24">
        <v>0</v>
      </c>
      <c r="I77" s="24">
        <v>1</v>
      </c>
      <c r="J77" s="24">
        <v>0</v>
      </c>
      <c r="K77" s="24">
        <v>1</v>
      </c>
      <c r="L77" s="24">
        <v>14</v>
      </c>
      <c r="M77" s="24">
        <v>0</v>
      </c>
      <c r="N77" s="24">
        <v>35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2</v>
      </c>
      <c r="U77" s="24">
        <v>0</v>
      </c>
      <c r="V77" s="24">
        <v>7</v>
      </c>
      <c r="W77" s="25">
        <v>16</v>
      </c>
    </row>
    <row r="78" spans="1:23" x14ac:dyDescent="0.25">
      <c r="A78" s="27" t="s">
        <v>77</v>
      </c>
      <c r="B78" s="24">
        <f t="shared" si="6"/>
        <v>102</v>
      </c>
      <c r="C78" s="24">
        <v>0</v>
      </c>
      <c r="D78" s="24">
        <v>2</v>
      </c>
      <c r="E78" s="24">
        <v>35</v>
      </c>
      <c r="F78" s="24">
        <v>4</v>
      </c>
      <c r="G78" s="24">
        <v>7</v>
      </c>
      <c r="H78" s="24">
        <v>0</v>
      </c>
      <c r="I78" s="24">
        <v>0</v>
      </c>
      <c r="J78" s="24">
        <v>6</v>
      </c>
      <c r="K78" s="24">
        <v>0</v>
      </c>
      <c r="L78" s="24">
        <v>0</v>
      </c>
      <c r="M78" s="24">
        <v>2</v>
      </c>
      <c r="N78" s="24">
        <v>29</v>
      </c>
      <c r="O78" s="24">
        <v>0</v>
      </c>
      <c r="P78" s="24">
        <v>3</v>
      </c>
      <c r="Q78" s="24">
        <v>4</v>
      </c>
      <c r="R78" s="24">
        <v>3</v>
      </c>
      <c r="S78" s="24">
        <v>0</v>
      </c>
      <c r="T78" s="24">
        <v>2</v>
      </c>
      <c r="U78" s="24">
        <v>5</v>
      </c>
      <c r="V78" s="24">
        <v>0</v>
      </c>
      <c r="W78" s="25">
        <v>0</v>
      </c>
    </row>
    <row r="79" spans="1:23" x14ac:dyDescent="0.25">
      <c r="A79" s="27" t="s">
        <v>78</v>
      </c>
      <c r="B79" s="24">
        <f t="shared" si="6"/>
        <v>51</v>
      </c>
      <c r="C79" s="24">
        <v>0</v>
      </c>
      <c r="D79" s="24">
        <v>1</v>
      </c>
      <c r="E79" s="24">
        <v>11</v>
      </c>
      <c r="F79" s="24">
        <v>0</v>
      </c>
      <c r="G79" s="24">
        <v>0</v>
      </c>
      <c r="H79" s="24">
        <v>0</v>
      </c>
      <c r="I79" s="24">
        <v>0</v>
      </c>
      <c r="J79" s="24">
        <v>10</v>
      </c>
      <c r="K79" s="24">
        <v>0</v>
      </c>
      <c r="L79" s="24">
        <v>0</v>
      </c>
      <c r="M79" s="24">
        <v>1</v>
      </c>
      <c r="N79" s="24">
        <v>23</v>
      </c>
      <c r="O79" s="24">
        <v>0</v>
      </c>
      <c r="P79" s="24">
        <v>0</v>
      </c>
      <c r="Q79" s="24">
        <v>1</v>
      </c>
      <c r="R79" s="24">
        <v>1</v>
      </c>
      <c r="S79" s="24">
        <v>0</v>
      </c>
      <c r="T79" s="24">
        <v>1</v>
      </c>
      <c r="U79" s="24">
        <v>2</v>
      </c>
      <c r="V79" s="24">
        <v>0</v>
      </c>
      <c r="W79" s="25">
        <v>0</v>
      </c>
    </row>
    <row r="80" spans="1:23" x14ac:dyDescent="0.25">
      <c r="A80" s="30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5"/>
    </row>
    <row r="81" spans="1:23" x14ac:dyDescent="0.25">
      <c r="A81" s="26" t="s">
        <v>79</v>
      </c>
      <c r="B81" s="20">
        <f>SUM(B82:B87)</f>
        <v>676</v>
      </c>
      <c r="C81" s="20">
        <v>2</v>
      </c>
      <c r="D81" s="20">
        <v>42</v>
      </c>
      <c r="E81" s="20">
        <v>193</v>
      </c>
      <c r="F81" s="20">
        <v>72</v>
      </c>
      <c r="G81" s="20">
        <v>55</v>
      </c>
      <c r="H81" s="20">
        <v>0</v>
      </c>
      <c r="I81" s="20">
        <v>0</v>
      </c>
      <c r="J81" s="20">
        <v>32</v>
      </c>
      <c r="K81" s="20">
        <v>0</v>
      </c>
      <c r="L81" s="20">
        <v>3</v>
      </c>
      <c r="M81" s="20">
        <v>27</v>
      </c>
      <c r="N81" s="20">
        <v>156</v>
      </c>
      <c r="O81" s="20">
        <v>0</v>
      </c>
      <c r="P81" s="20">
        <v>15</v>
      </c>
      <c r="Q81" s="20">
        <v>5</v>
      </c>
      <c r="R81" s="20">
        <v>2</v>
      </c>
      <c r="S81" s="20">
        <v>0</v>
      </c>
      <c r="T81" s="20">
        <v>25</v>
      </c>
      <c r="U81" s="20">
        <v>33</v>
      </c>
      <c r="V81" s="20">
        <v>0</v>
      </c>
      <c r="W81" s="21">
        <v>14</v>
      </c>
    </row>
    <row r="82" spans="1:23" x14ac:dyDescent="0.25">
      <c r="A82" s="27" t="s">
        <v>80</v>
      </c>
      <c r="B82" s="24">
        <f t="shared" ref="B82:B87" si="7">SUM(C82:W82)</f>
        <v>190</v>
      </c>
      <c r="C82" s="24">
        <v>1</v>
      </c>
      <c r="D82" s="24">
        <v>39</v>
      </c>
      <c r="E82" s="24">
        <v>57</v>
      </c>
      <c r="F82" s="24">
        <v>0</v>
      </c>
      <c r="G82" s="24">
        <v>18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56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16</v>
      </c>
      <c r="U82" s="24">
        <v>3</v>
      </c>
      <c r="V82" s="24">
        <v>0</v>
      </c>
      <c r="W82" s="25">
        <v>0</v>
      </c>
    </row>
    <row r="83" spans="1:23" x14ac:dyDescent="0.25">
      <c r="A83" s="27" t="s">
        <v>81</v>
      </c>
      <c r="B83" s="24">
        <f t="shared" si="7"/>
        <v>57</v>
      </c>
      <c r="C83" s="24">
        <v>0</v>
      </c>
      <c r="D83" s="24">
        <v>0</v>
      </c>
      <c r="E83" s="24">
        <v>21</v>
      </c>
      <c r="F83" s="24">
        <v>8</v>
      </c>
      <c r="G83" s="24">
        <v>5</v>
      </c>
      <c r="H83" s="24">
        <v>0</v>
      </c>
      <c r="I83" s="24">
        <v>0</v>
      </c>
      <c r="J83" s="24">
        <v>0</v>
      </c>
      <c r="K83" s="24">
        <v>0</v>
      </c>
      <c r="L83" s="24">
        <v>1</v>
      </c>
      <c r="M83" s="24">
        <v>0</v>
      </c>
      <c r="N83" s="24">
        <v>17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2</v>
      </c>
      <c r="U83" s="24">
        <v>3</v>
      </c>
      <c r="V83" s="24">
        <v>0</v>
      </c>
      <c r="W83" s="25">
        <v>0</v>
      </c>
    </row>
    <row r="84" spans="1:23" x14ac:dyDescent="0.25">
      <c r="A84" s="29" t="s">
        <v>82</v>
      </c>
      <c r="B84" s="24">
        <f t="shared" si="7"/>
        <v>147</v>
      </c>
      <c r="C84" s="24">
        <v>0</v>
      </c>
      <c r="D84" s="24">
        <v>1</v>
      </c>
      <c r="E84" s="24">
        <v>31</v>
      </c>
      <c r="F84" s="24">
        <v>3</v>
      </c>
      <c r="G84" s="24">
        <v>5</v>
      </c>
      <c r="H84" s="24">
        <v>0</v>
      </c>
      <c r="I84" s="24">
        <v>0</v>
      </c>
      <c r="J84" s="24">
        <v>13</v>
      </c>
      <c r="K84" s="24">
        <v>0</v>
      </c>
      <c r="L84" s="24">
        <v>0</v>
      </c>
      <c r="M84" s="24">
        <v>22</v>
      </c>
      <c r="N84" s="24">
        <v>33</v>
      </c>
      <c r="O84" s="24">
        <v>0</v>
      </c>
      <c r="P84" s="24">
        <v>3</v>
      </c>
      <c r="Q84" s="24">
        <v>5</v>
      </c>
      <c r="R84" s="24">
        <v>0</v>
      </c>
      <c r="S84" s="24">
        <v>0</v>
      </c>
      <c r="T84" s="24">
        <v>2</v>
      </c>
      <c r="U84" s="24">
        <v>18</v>
      </c>
      <c r="V84" s="24">
        <v>0</v>
      </c>
      <c r="W84" s="25">
        <v>11</v>
      </c>
    </row>
    <row r="85" spans="1:23" x14ac:dyDescent="0.25">
      <c r="A85" s="27" t="s">
        <v>83</v>
      </c>
      <c r="B85" s="24">
        <f t="shared" si="7"/>
        <v>179</v>
      </c>
      <c r="C85" s="24">
        <v>1</v>
      </c>
      <c r="D85" s="24">
        <v>1</v>
      </c>
      <c r="E85" s="24">
        <v>51</v>
      </c>
      <c r="F85" s="24">
        <v>49</v>
      </c>
      <c r="G85" s="24">
        <v>21</v>
      </c>
      <c r="H85" s="24">
        <v>0</v>
      </c>
      <c r="I85" s="24">
        <v>0</v>
      </c>
      <c r="J85" s="24">
        <v>2</v>
      </c>
      <c r="K85" s="24">
        <v>0</v>
      </c>
      <c r="L85" s="24">
        <v>2</v>
      </c>
      <c r="M85" s="24">
        <v>2</v>
      </c>
      <c r="N85" s="24">
        <v>29</v>
      </c>
      <c r="O85" s="24">
        <v>0</v>
      </c>
      <c r="P85" s="24">
        <v>11</v>
      </c>
      <c r="Q85" s="24">
        <v>0</v>
      </c>
      <c r="R85" s="24">
        <v>2</v>
      </c>
      <c r="S85" s="24">
        <v>0</v>
      </c>
      <c r="T85" s="24">
        <v>3</v>
      </c>
      <c r="U85" s="24">
        <v>5</v>
      </c>
      <c r="V85" s="24">
        <v>0</v>
      </c>
      <c r="W85" s="25">
        <v>0</v>
      </c>
    </row>
    <row r="86" spans="1:23" x14ac:dyDescent="0.25">
      <c r="A86" s="27" t="s">
        <v>84</v>
      </c>
      <c r="B86" s="24">
        <f t="shared" si="7"/>
        <v>23</v>
      </c>
      <c r="C86" s="24">
        <v>0</v>
      </c>
      <c r="D86" s="24">
        <v>0</v>
      </c>
      <c r="E86" s="24">
        <v>8</v>
      </c>
      <c r="F86" s="24">
        <v>4</v>
      </c>
      <c r="G86" s="24">
        <v>2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5</v>
      </c>
      <c r="O86" s="24">
        <v>0</v>
      </c>
      <c r="P86" s="24">
        <v>1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5">
        <v>3</v>
      </c>
    </row>
    <row r="87" spans="1:23" x14ac:dyDescent="0.25">
      <c r="A87" s="27" t="s">
        <v>85</v>
      </c>
      <c r="B87" s="24">
        <f t="shared" si="7"/>
        <v>80</v>
      </c>
      <c r="C87" s="24">
        <v>0</v>
      </c>
      <c r="D87" s="24">
        <v>1</v>
      </c>
      <c r="E87" s="24">
        <v>25</v>
      </c>
      <c r="F87" s="24">
        <v>8</v>
      </c>
      <c r="G87" s="24">
        <v>4</v>
      </c>
      <c r="H87" s="24">
        <v>0</v>
      </c>
      <c r="I87" s="24">
        <v>0</v>
      </c>
      <c r="J87" s="24">
        <v>17</v>
      </c>
      <c r="K87" s="24">
        <v>0</v>
      </c>
      <c r="L87" s="24">
        <v>0</v>
      </c>
      <c r="M87" s="24">
        <v>3</v>
      </c>
      <c r="N87" s="24">
        <v>16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2</v>
      </c>
      <c r="U87" s="24">
        <v>4</v>
      </c>
      <c r="V87" s="24">
        <v>0</v>
      </c>
      <c r="W87" s="25">
        <v>0</v>
      </c>
    </row>
    <row r="88" spans="1:23" x14ac:dyDescent="0.25">
      <c r="A88" s="30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5"/>
    </row>
    <row r="89" spans="1:23" x14ac:dyDescent="0.25">
      <c r="A89" s="26" t="s">
        <v>86</v>
      </c>
      <c r="B89" s="20">
        <f>SUM(B90:B97)</f>
        <v>1882</v>
      </c>
      <c r="C89" s="20">
        <v>52</v>
      </c>
      <c r="D89" s="20">
        <v>15</v>
      </c>
      <c r="E89" s="20">
        <v>722</v>
      </c>
      <c r="F89" s="20">
        <v>40</v>
      </c>
      <c r="G89" s="20">
        <v>92</v>
      </c>
      <c r="H89" s="20">
        <v>34</v>
      </c>
      <c r="I89" s="20">
        <v>8</v>
      </c>
      <c r="J89" s="20">
        <v>53</v>
      </c>
      <c r="K89" s="20">
        <v>0</v>
      </c>
      <c r="L89" s="20">
        <v>8</v>
      </c>
      <c r="M89" s="20">
        <v>7</v>
      </c>
      <c r="N89" s="20">
        <v>475</v>
      </c>
      <c r="O89" s="20">
        <v>0</v>
      </c>
      <c r="P89" s="20">
        <v>2</v>
      </c>
      <c r="Q89" s="20">
        <v>139</v>
      </c>
      <c r="R89" s="20">
        <v>31</v>
      </c>
      <c r="S89" s="20">
        <v>0</v>
      </c>
      <c r="T89" s="20">
        <v>44</v>
      </c>
      <c r="U89" s="20">
        <v>87</v>
      </c>
      <c r="V89" s="20">
        <v>0</v>
      </c>
      <c r="W89" s="21">
        <v>73</v>
      </c>
    </row>
    <row r="90" spans="1:23" x14ac:dyDescent="0.25">
      <c r="A90" s="29" t="s">
        <v>87</v>
      </c>
      <c r="B90" s="24">
        <f t="shared" ref="B90:B97" si="8">SUM(C90:W90)</f>
        <v>750</v>
      </c>
      <c r="C90" s="24">
        <v>15</v>
      </c>
      <c r="D90" s="24">
        <v>1</v>
      </c>
      <c r="E90" s="24">
        <v>400</v>
      </c>
      <c r="F90" s="24">
        <v>12</v>
      </c>
      <c r="G90" s="24">
        <v>13</v>
      </c>
      <c r="H90" s="24">
        <v>2</v>
      </c>
      <c r="I90" s="24">
        <v>0</v>
      </c>
      <c r="J90" s="24">
        <v>0</v>
      </c>
      <c r="K90" s="24">
        <v>0</v>
      </c>
      <c r="L90" s="24">
        <v>0</v>
      </c>
      <c r="M90" s="24">
        <v>1</v>
      </c>
      <c r="N90" s="24">
        <v>140</v>
      </c>
      <c r="O90" s="24">
        <v>0</v>
      </c>
      <c r="P90" s="24">
        <v>0</v>
      </c>
      <c r="Q90" s="24">
        <v>96</v>
      </c>
      <c r="R90" s="24">
        <v>13</v>
      </c>
      <c r="S90" s="24">
        <v>0</v>
      </c>
      <c r="T90" s="24">
        <v>18</v>
      </c>
      <c r="U90" s="24">
        <v>37</v>
      </c>
      <c r="V90" s="24">
        <v>0</v>
      </c>
      <c r="W90" s="25">
        <v>2</v>
      </c>
    </row>
    <row r="91" spans="1:23" x14ac:dyDescent="0.25">
      <c r="A91" s="27" t="s">
        <v>88</v>
      </c>
      <c r="B91" s="24">
        <f t="shared" si="8"/>
        <v>220</v>
      </c>
      <c r="C91" s="24">
        <v>17</v>
      </c>
      <c r="D91" s="24">
        <v>0</v>
      </c>
      <c r="E91" s="24">
        <v>67</v>
      </c>
      <c r="F91" s="24">
        <v>6</v>
      </c>
      <c r="G91" s="24">
        <v>30</v>
      </c>
      <c r="H91" s="24">
        <v>2</v>
      </c>
      <c r="I91" s="24">
        <v>0</v>
      </c>
      <c r="J91" s="24">
        <v>15</v>
      </c>
      <c r="K91" s="24">
        <v>0</v>
      </c>
      <c r="L91" s="24">
        <v>6</v>
      </c>
      <c r="M91" s="24">
        <v>2</v>
      </c>
      <c r="N91" s="24">
        <v>56</v>
      </c>
      <c r="O91" s="24">
        <v>0</v>
      </c>
      <c r="P91" s="24">
        <v>1</v>
      </c>
      <c r="Q91" s="24">
        <v>0</v>
      </c>
      <c r="R91" s="24">
        <v>4</v>
      </c>
      <c r="S91" s="24">
        <v>0</v>
      </c>
      <c r="T91" s="24">
        <v>4</v>
      </c>
      <c r="U91" s="24">
        <v>1</v>
      </c>
      <c r="V91" s="24">
        <v>0</v>
      </c>
      <c r="W91" s="25">
        <v>9</v>
      </c>
    </row>
    <row r="92" spans="1:23" x14ac:dyDescent="0.25">
      <c r="A92" s="27" t="s">
        <v>89</v>
      </c>
      <c r="B92" s="24">
        <f t="shared" si="8"/>
        <v>255</v>
      </c>
      <c r="C92" s="24">
        <v>12</v>
      </c>
      <c r="D92" s="24">
        <v>3</v>
      </c>
      <c r="E92" s="24">
        <v>44</v>
      </c>
      <c r="F92" s="24">
        <v>8</v>
      </c>
      <c r="G92" s="24">
        <v>30</v>
      </c>
      <c r="H92" s="24">
        <v>2</v>
      </c>
      <c r="I92" s="24">
        <v>0</v>
      </c>
      <c r="J92" s="24">
        <v>2</v>
      </c>
      <c r="K92" s="24">
        <v>0</v>
      </c>
      <c r="L92" s="24">
        <v>0</v>
      </c>
      <c r="M92" s="24">
        <v>1</v>
      </c>
      <c r="N92" s="24">
        <v>69</v>
      </c>
      <c r="O92" s="24">
        <v>0</v>
      </c>
      <c r="P92" s="24">
        <v>0</v>
      </c>
      <c r="Q92" s="24">
        <v>34</v>
      </c>
      <c r="R92" s="24">
        <v>4</v>
      </c>
      <c r="S92" s="24">
        <v>0</v>
      </c>
      <c r="T92" s="24">
        <v>6</v>
      </c>
      <c r="U92" s="24">
        <v>14</v>
      </c>
      <c r="V92" s="24">
        <v>0</v>
      </c>
      <c r="W92" s="25">
        <v>26</v>
      </c>
    </row>
    <row r="93" spans="1:23" x14ac:dyDescent="0.25">
      <c r="A93" s="74" t="s">
        <v>90</v>
      </c>
      <c r="B93" s="75">
        <f t="shared" si="8"/>
        <v>126</v>
      </c>
      <c r="C93" s="24">
        <v>5</v>
      </c>
      <c r="D93" s="24">
        <v>1</v>
      </c>
      <c r="E93" s="24">
        <v>36</v>
      </c>
      <c r="F93" s="24">
        <v>4</v>
      </c>
      <c r="G93" s="24">
        <v>8</v>
      </c>
      <c r="H93" s="24">
        <v>2</v>
      </c>
      <c r="I93" s="24">
        <v>0</v>
      </c>
      <c r="J93" s="24">
        <v>1</v>
      </c>
      <c r="K93" s="24">
        <v>0</v>
      </c>
      <c r="L93" s="24">
        <v>1</v>
      </c>
      <c r="M93" s="24">
        <v>2</v>
      </c>
      <c r="N93" s="24">
        <v>50</v>
      </c>
      <c r="O93" s="24">
        <v>0</v>
      </c>
      <c r="P93" s="24">
        <v>0</v>
      </c>
      <c r="Q93" s="24">
        <v>8</v>
      </c>
      <c r="R93" s="24">
        <v>1</v>
      </c>
      <c r="S93" s="24">
        <v>0</v>
      </c>
      <c r="T93" s="24">
        <v>2</v>
      </c>
      <c r="U93" s="24">
        <v>5</v>
      </c>
      <c r="V93" s="24">
        <v>0</v>
      </c>
      <c r="W93" s="25">
        <v>0</v>
      </c>
    </row>
    <row r="94" spans="1:23" x14ac:dyDescent="0.25">
      <c r="A94" s="27" t="s">
        <v>91</v>
      </c>
      <c r="B94" s="24">
        <f t="shared" si="8"/>
        <v>57</v>
      </c>
      <c r="C94" s="24">
        <v>1</v>
      </c>
      <c r="D94" s="24">
        <v>2</v>
      </c>
      <c r="E94" s="24">
        <v>27</v>
      </c>
      <c r="F94" s="24">
        <v>2</v>
      </c>
      <c r="G94" s="24">
        <v>1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22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2</v>
      </c>
      <c r="V94" s="24">
        <v>0</v>
      </c>
      <c r="W94" s="25">
        <v>0</v>
      </c>
    </row>
    <row r="95" spans="1:23" x14ac:dyDescent="0.25">
      <c r="A95" s="27" t="s">
        <v>92</v>
      </c>
      <c r="B95" s="24">
        <f t="shared" si="8"/>
        <v>253</v>
      </c>
      <c r="C95" s="24">
        <v>0</v>
      </c>
      <c r="D95" s="24">
        <v>6</v>
      </c>
      <c r="E95" s="24">
        <v>88</v>
      </c>
      <c r="F95" s="24">
        <v>6</v>
      </c>
      <c r="G95" s="24">
        <v>5</v>
      </c>
      <c r="H95" s="24">
        <v>22</v>
      </c>
      <c r="I95" s="24">
        <v>8</v>
      </c>
      <c r="J95" s="24">
        <v>16</v>
      </c>
      <c r="K95" s="24">
        <v>0</v>
      </c>
      <c r="L95" s="24">
        <v>1</v>
      </c>
      <c r="M95" s="24">
        <v>1</v>
      </c>
      <c r="N95" s="24">
        <v>69</v>
      </c>
      <c r="O95" s="24">
        <v>0</v>
      </c>
      <c r="P95" s="24">
        <v>0</v>
      </c>
      <c r="Q95" s="24">
        <v>1</v>
      </c>
      <c r="R95" s="24">
        <v>8</v>
      </c>
      <c r="S95" s="24">
        <v>0</v>
      </c>
      <c r="T95" s="24">
        <v>9</v>
      </c>
      <c r="U95" s="24">
        <v>8</v>
      </c>
      <c r="V95" s="24">
        <v>0</v>
      </c>
      <c r="W95" s="25">
        <v>5</v>
      </c>
    </row>
    <row r="96" spans="1:23" x14ac:dyDescent="0.25">
      <c r="A96" s="27" t="s">
        <v>93</v>
      </c>
      <c r="B96" s="24">
        <f t="shared" si="8"/>
        <v>201</v>
      </c>
      <c r="C96" s="24">
        <v>2</v>
      </c>
      <c r="D96" s="24">
        <v>1</v>
      </c>
      <c r="E96" s="24">
        <v>55</v>
      </c>
      <c r="F96" s="24">
        <v>1</v>
      </c>
      <c r="G96" s="24">
        <v>5</v>
      </c>
      <c r="H96" s="24">
        <v>3</v>
      </c>
      <c r="I96" s="24">
        <v>0</v>
      </c>
      <c r="J96" s="24">
        <v>19</v>
      </c>
      <c r="K96" s="24">
        <v>0</v>
      </c>
      <c r="L96" s="24">
        <v>0</v>
      </c>
      <c r="M96" s="24">
        <v>0</v>
      </c>
      <c r="N96" s="24">
        <v>58</v>
      </c>
      <c r="O96" s="24">
        <v>0</v>
      </c>
      <c r="P96" s="24">
        <v>1</v>
      </c>
      <c r="Q96" s="24">
        <v>0</v>
      </c>
      <c r="R96" s="24">
        <v>1</v>
      </c>
      <c r="S96" s="24">
        <v>0</v>
      </c>
      <c r="T96" s="24">
        <v>4</v>
      </c>
      <c r="U96" s="24">
        <v>20</v>
      </c>
      <c r="V96" s="24">
        <v>0</v>
      </c>
      <c r="W96" s="25">
        <v>31</v>
      </c>
    </row>
    <row r="97" spans="1:23" x14ac:dyDescent="0.25">
      <c r="A97" s="27" t="s">
        <v>94</v>
      </c>
      <c r="B97" s="24">
        <f t="shared" si="8"/>
        <v>20</v>
      </c>
      <c r="C97" s="24">
        <v>0</v>
      </c>
      <c r="D97" s="24">
        <v>1</v>
      </c>
      <c r="E97" s="24">
        <v>5</v>
      </c>
      <c r="F97" s="24">
        <v>1</v>
      </c>
      <c r="G97" s="24">
        <v>0</v>
      </c>
      <c r="H97" s="24">
        <v>1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11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1</v>
      </c>
      <c r="U97" s="24">
        <v>0</v>
      </c>
      <c r="V97" s="24">
        <v>0</v>
      </c>
      <c r="W97" s="25">
        <v>0</v>
      </c>
    </row>
    <row r="98" spans="1:23" x14ac:dyDescent="0.25">
      <c r="A98" s="30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5"/>
    </row>
    <row r="99" spans="1:23" x14ac:dyDescent="0.25">
      <c r="A99" s="26" t="s">
        <v>95</v>
      </c>
      <c r="B99" s="20">
        <f>SUM(B100:B101)</f>
        <v>338</v>
      </c>
      <c r="C99" s="20">
        <v>10</v>
      </c>
      <c r="D99" s="20">
        <v>1</v>
      </c>
      <c r="E99" s="20">
        <v>68</v>
      </c>
      <c r="F99" s="20">
        <v>10</v>
      </c>
      <c r="G99" s="20">
        <v>7</v>
      </c>
      <c r="H99" s="20">
        <v>1</v>
      </c>
      <c r="I99" s="20">
        <v>0</v>
      </c>
      <c r="J99" s="20">
        <v>2</v>
      </c>
      <c r="K99" s="20">
        <v>1</v>
      </c>
      <c r="L99" s="20">
        <v>56</v>
      </c>
      <c r="M99" s="20">
        <v>0</v>
      </c>
      <c r="N99" s="20">
        <v>157</v>
      </c>
      <c r="O99" s="20">
        <v>0</v>
      </c>
      <c r="P99" s="20">
        <v>0</v>
      </c>
      <c r="Q99" s="20">
        <v>0</v>
      </c>
      <c r="R99" s="20">
        <v>1</v>
      </c>
      <c r="S99" s="20">
        <v>0</v>
      </c>
      <c r="T99" s="20">
        <v>9</v>
      </c>
      <c r="U99" s="20">
        <v>6</v>
      </c>
      <c r="V99" s="20">
        <v>0</v>
      </c>
      <c r="W99" s="21">
        <v>9</v>
      </c>
    </row>
    <row r="100" spans="1:23" x14ac:dyDescent="0.25">
      <c r="A100" s="27" t="s">
        <v>96</v>
      </c>
      <c r="B100" s="24">
        <f>SUM(C100:W100)</f>
        <v>186</v>
      </c>
      <c r="C100" s="24">
        <v>7</v>
      </c>
      <c r="D100" s="24">
        <v>0</v>
      </c>
      <c r="E100" s="24">
        <v>0</v>
      </c>
      <c r="F100" s="24">
        <v>0</v>
      </c>
      <c r="G100" s="24">
        <v>1</v>
      </c>
      <c r="H100" s="24">
        <v>0</v>
      </c>
      <c r="I100" s="24">
        <v>0</v>
      </c>
      <c r="J100" s="24">
        <v>0</v>
      </c>
      <c r="K100" s="24">
        <v>1</v>
      </c>
      <c r="L100" s="24">
        <v>54</v>
      </c>
      <c r="M100" s="24">
        <v>0</v>
      </c>
      <c r="N100" s="24">
        <v>115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5</v>
      </c>
      <c r="V100" s="24">
        <v>0</v>
      </c>
      <c r="W100" s="25">
        <v>3</v>
      </c>
    </row>
    <row r="101" spans="1:23" x14ac:dyDescent="0.25">
      <c r="A101" s="27" t="s">
        <v>97</v>
      </c>
      <c r="B101" s="24">
        <f>SUM(C101:W101)</f>
        <v>152</v>
      </c>
      <c r="C101" s="24">
        <v>3</v>
      </c>
      <c r="D101" s="24">
        <v>1</v>
      </c>
      <c r="E101" s="24">
        <v>68</v>
      </c>
      <c r="F101" s="24">
        <v>10</v>
      </c>
      <c r="G101" s="24">
        <v>6</v>
      </c>
      <c r="H101" s="24">
        <v>1</v>
      </c>
      <c r="I101" s="24">
        <v>0</v>
      </c>
      <c r="J101" s="24">
        <v>2</v>
      </c>
      <c r="K101" s="24">
        <v>0</v>
      </c>
      <c r="L101" s="24">
        <v>2</v>
      </c>
      <c r="M101" s="24">
        <v>0</v>
      </c>
      <c r="N101" s="24">
        <v>42</v>
      </c>
      <c r="O101" s="24">
        <v>0</v>
      </c>
      <c r="P101" s="24">
        <v>0</v>
      </c>
      <c r="Q101" s="24">
        <v>0</v>
      </c>
      <c r="R101" s="24">
        <v>1</v>
      </c>
      <c r="S101" s="24">
        <v>0</v>
      </c>
      <c r="T101" s="24">
        <v>9</v>
      </c>
      <c r="U101" s="24">
        <v>1</v>
      </c>
      <c r="V101" s="24">
        <v>0</v>
      </c>
      <c r="W101" s="25">
        <v>6</v>
      </c>
    </row>
    <row r="102" spans="1:23" x14ac:dyDescent="0.25">
      <c r="A102" s="30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</row>
    <row r="103" spans="1:23" x14ac:dyDescent="0.25">
      <c r="A103" s="26" t="s">
        <v>98</v>
      </c>
      <c r="B103" s="20">
        <f>SUM(B104:B108)</f>
        <v>1549</v>
      </c>
      <c r="C103" s="20">
        <v>19</v>
      </c>
      <c r="D103" s="20">
        <v>8</v>
      </c>
      <c r="E103" s="20">
        <v>648</v>
      </c>
      <c r="F103" s="20">
        <v>85</v>
      </c>
      <c r="G103" s="20">
        <v>99</v>
      </c>
      <c r="H103" s="20">
        <v>5</v>
      </c>
      <c r="I103" s="20">
        <v>0</v>
      </c>
      <c r="J103" s="20">
        <v>4</v>
      </c>
      <c r="K103" s="20">
        <v>0</v>
      </c>
      <c r="L103" s="20">
        <v>1</v>
      </c>
      <c r="M103" s="20">
        <v>194</v>
      </c>
      <c r="N103" s="20">
        <v>321</v>
      </c>
      <c r="O103" s="20">
        <v>1</v>
      </c>
      <c r="P103" s="20">
        <v>5</v>
      </c>
      <c r="Q103" s="20">
        <v>42</v>
      </c>
      <c r="R103" s="20">
        <v>3</v>
      </c>
      <c r="S103" s="20">
        <v>0</v>
      </c>
      <c r="T103" s="20">
        <v>28</v>
      </c>
      <c r="U103" s="20">
        <v>85</v>
      </c>
      <c r="V103" s="20">
        <v>0</v>
      </c>
      <c r="W103" s="21">
        <v>1</v>
      </c>
    </row>
    <row r="104" spans="1:23" x14ac:dyDescent="0.25">
      <c r="A104" s="27" t="s">
        <v>99</v>
      </c>
      <c r="B104" s="24">
        <f>SUM(C104:W104)</f>
        <v>144</v>
      </c>
      <c r="C104" s="24">
        <v>0</v>
      </c>
      <c r="D104" s="24">
        <v>0</v>
      </c>
      <c r="E104" s="24">
        <v>42</v>
      </c>
      <c r="F104" s="24">
        <v>20</v>
      </c>
      <c r="G104" s="24">
        <v>5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70</v>
      </c>
      <c r="O104" s="24">
        <v>0</v>
      </c>
      <c r="P104" s="24">
        <v>0</v>
      </c>
      <c r="Q104" s="24">
        <v>0</v>
      </c>
      <c r="R104" s="24">
        <v>1</v>
      </c>
      <c r="S104" s="24">
        <v>0</v>
      </c>
      <c r="T104" s="24">
        <v>6</v>
      </c>
      <c r="U104" s="24">
        <v>0</v>
      </c>
      <c r="V104" s="24">
        <v>0</v>
      </c>
      <c r="W104" s="25">
        <v>0</v>
      </c>
    </row>
    <row r="105" spans="1:23" x14ac:dyDescent="0.25">
      <c r="A105" s="27" t="s">
        <v>100</v>
      </c>
      <c r="B105" s="24">
        <f>SUM(C105:W105)</f>
        <v>301</v>
      </c>
      <c r="C105" s="24">
        <v>0</v>
      </c>
      <c r="D105" s="24">
        <v>7</v>
      </c>
      <c r="E105" s="24">
        <v>166</v>
      </c>
      <c r="F105" s="24">
        <v>0</v>
      </c>
      <c r="G105" s="24">
        <v>19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1</v>
      </c>
      <c r="N105" s="24">
        <v>54</v>
      </c>
      <c r="O105" s="24">
        <v>0</v>
      </c>
      <c r="P105" s="24">
        <v>4</v>
      </c>
      <c r="Q105" s="24">
        <v>40</v>
      </c>
      <c r="R105" s="24">
        <v>2</v>
      </c>
      <c r="S105" s="24">
        <v>0</v>
      </c>
      <c r="T105" s="24">
        <v>6</v>
      </c>
      <c r="U105" s="24">
        <v>2</v>
      </c>
      <c r="V105" s="24">
        <v>0</v>
      </c>
      <c r="W105" s="25">
        <v>0</v>
      </c>
    </row>
    <row r="106" spans="1:23" x14ac:dyDescent="0.25">
      <c r="A106" s="27" t="s">
        <v>101</v>
      </c>
      <c r="B106" s="24">
        <f>SUM(C106:W106)</f>
        <v>663</v>
      </c>
      <c r="C106" s="24">
        <v>5</v>
      </c>
      <c r="D106" s="24">
        <v>1</v>
      </c>
      <c r="E106" s="24">
        <v>237</v>
      </c>
      <c r="F106" s="24">
        <v>13</v>
      </c>
      <c r="G106" s="24">
        <v>23</v>
      </c>
      <c r="H106" s="24">
        <v>4</v>
      </c>
      <c r="I106" s="24">
        <v>0</v>
      </c>
      <c r="J106" s="24">
        <v>2</v>
      </c>
      <c r="K106" s="24">
        <v>0</v>
      </c>
      <c r="L106" s="24">
        <v>1</v>
      </c>
      <c r="M106" s="24">
        <v>191</v>
      </c>
      <c r="N106" s="24">
        <v>105</v>
      </c>
      <c r="O106" s="24">
        <v>1</v>
      </c>
      <c r="P106" s="24">
        <v>1</v>
      </c>
      <c r="Q106" s="24">
        <v>1</v>
      </c>
      <c r="R106" s="24">
        <v>0</v>
      </c>
      <c r="S106" s="24">
        <v>0</v>
      </c>
      <c r="T106" s="24">
        <v>4</v>
      </c>
      <c r="U106" s="24">
        <v>73</v>
      </c>
      <c r="V106" s="24">
        <v>0</v>
      </c>
      <c r="W106" s="25">
        <v>1</v>
      </c>
    </row>
    <row r="107" spans="1:23" x14ac:dyDescent="0.25">
      <c r="A107" s="27" t="s">
        <v>102</v>
      </c>
      <c r="B107" s="24">
        <f>SUM(C107:W107)</f>
        <v>345</v>
      </c>
      <c r="C107" s="24">
        <v>11</v>
      </c>
      <c r="D107" s="24">
        <v>0</v>
      </c>
      <c r="E107" s="24">
        <v>167</v>
      </c>
      <c r="F107" s="24">
        <v>33</v>
      </c>
      <c r="G107" s="24">
        <v>50</v>
      </c>
      <c r="H107" s="24">
        <v>1</v>
      </c>
      <c r="I107" s="24">
        <v>0</v>
      </c>
      <c r="J107" s="24">
        <v>0</v>
      </c>
      <c r="K107" s="24">
        <v>0</v>
      </c>
      <c r="L107" s="24">
        <v>0</v>
      </c>
      <c r="M107" s="24">
        <v>1</v>
      </c>
      <c r="N107" s="24">
        <v>68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7</v>
      </c>
      <c r="U107" s="24">
        <v>7</v>
      </c>
      <c r="V107" s="24">
        <v>0</v>
      </c>
      <c r="W107" s="25">
        <v>0</v>
      </c>
    </row>
    <row r="108" spans="1:23" x14ac:dyDescent="0.25">
      <c r="A108" s="27" t="s">
        <v>103</v>
      </c>
      <c r="B108" s="24">
        <f>SUM(C108:W108)</f>
        <v>96</v>
      </c>
      <c r="C108" s="24">
        <v>3</v>
      </c>
      <c r="D108" s="24">
        <v>0</v>
      </c>
      <c r="E108" s="24">
        <v>36</v>
      </c>
      <c r="F108" s="24">
        <v>19</v>
      </c>
      <c r="G108" s="24">
        <v>2</v>
      </c>
      <c r="H108" s="24">
        <v>0</v>
      </c>
      <c r="I108" s="24">
        <v>0</v>
      </c>
      <c r="J108" s="24">
        <v>2</v>
      </c>
      <c r="K108" s="24">
        <v>0</v>
      </c>
      <c r="L108" s="24">
        <v>0</v>
      </c>
      <c r="M108" s="24">
        <v>1</v>
      </c>
      <c r="N108" s="24">
        <v>24</v>
      </c>
      <c r="O108" s="24">
        <v>0</v>
      </c>
      <c r="P108" s="24">
        <v>0</v>
      </c>
      <c r="Q108" s="24">
        <v>1</v>
      </c>
      <c r="R108" s="24">
        <v>0</v>
      </c>
      <c r="S108" s="24">
        <v>0</v>
      </c>
      <c r="T108" s="24">
        <v>5</v>
      </c>
      <c r="U108" s="24">
        <v>3</v>
      </c>
      <c r="V108" s="24">
        <v>0</v>
      </c>
      <c r="W108" s="25">
        <v>0</v>
      </c>
    </row>
    <row r="109" spans="1:23" x14ac:dyDescent="0.25">
      <c r="A109" s="30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73"/>
    </row>
    <row r="110" spans="1:23" x14ac:dyDescent="0.25">
      <c r="A110" s="26" t="s">
        <v>104</v>
      </c>
      <c r="B110" s="20">
        <f>SUM(B111:B113)</f>
        <v>1319</v>
      </c>
      <c r="C110" s="20">
        <v>4</v>
      </c>
      <c r="D110" s="20">
        <v>8</v>
      </c>
      <c r="E110" s="20">
        <v>424</v>
      </c>
      <c r="F110" s="20">
        <v>43</v>
      </c>
      <c r="G110" s="20">
        <v>50</v>
      </c>
      <c r="H110" s="20">
        <v>12</v>
      </c>
      <c r="I110" s="20">
        <v>0</v>
      </c>
      <c r="J110" s="20">
        <v>74</v>
      </c>
      <c r="K110" s="20">
        <v>1</v>
      </c>
      <c r="L110" s="20">
        <v>52</v>
      </c>
      <c r="M110" s="20">
        <v>101</v>
      </c>
      <c r="N110" s="20">
        <v>220</v>
      </c>
      <c r="O110" s="20">
        <v>0</v>
      </c>
      <c r="P110" s="20">
        <v>10</v>
      </c>
      <c r="Q110" s="20">
        <v>105</v>
      </c>
      <c r="R110" s="20">
        <v>9</v>
      </c>
      <c r="S110" s="20">
        <v>0</v>
      </c>
      <c r="T110" s="20">
        <v>18</v>
      </c>
      <c r="U110" s="20">
        <v>186</v>
      </c>
      <c r="V110" s="20">
        <v>0</v>
      </c>
      <c r="W110" s="21">
        <v>2</v>
      </c>
    </row>
    <row r="111" spans="1:23" x14ac:dyDescent="0.25">
      <c r="A111" s="27" t="s">
        <v>105</v>
      </c>
      <c r="B111" s="24">
        <f>SUM(C111:W111)</f>
        <v>642</v>
      </c>
      <c r="C111" s="24">
        <v>0</v>
      </c>
      <c r="D111" s="24">
        <v>6</v>
      </c>
      <c r="E111" s="24">
        <v>234</v>
      </c>
      <c r="F111" s="24">
        <v>1</v>
      </c>
      <c r="G111" s="24">
        <v>40</v>
      </c>
      <c r="H111" s="24">
        <v>8</v>
      </c>
      <c r="I111" s="24">
        <v>0</v>
      </c>
      <c r="J111" s="24">
        <v>68</v>
      </c>
      <c r="K111" s="24">
        <v>1</v>
      </c>
      <c r="L111" s="24">
        <v>51</v>
      </c>
      <c r="M111" s="24">
        <v>1</v>
      </c>
      <c r="N111" s="24">
        <v>114</v>
      </c>
      <c r="O111" s="24">
        <v>0</v>
      </c>
      <c r="P111" s="24">
        <v>10</v>
      </c>
      <c r="Q111" s="24">
        <v>92</v>
      </c>
      <c r="R111" s="24">
        <v>5</v>
      </c>
      <c r="S111" s="24">
        <v>0</v>
      </c>
      <c r="T111" s="24">
        <v>8</v>
      </c>
      <c r="U111" s="24">
        <v>3</v>
      </c>
      <c r="V111" s="24">
        <v>0</v>
      </c>
      <c r="W111" s="25">
        <v>0</v>
      </c>
    </row>
    <row r="112" spans="1:23" x14ac:dyDescent="0.25">
      <c r="A112" s="27" t="s">
        <v>106</v>
      </c>
      <c r="B112" s="24">
        <f>SUM(C112:W112)</f>
        <v>125</v>
      </c>
      <c r="C112" s="24">
        <v>0</v>
      </c>
      <c r="D112" s="24">
        <v>1</v>
      </c>
      <c r="E112" s="24">
        <v>52</v>
      </c>
      <c r="F112" s="24">
        <v>12</v>
      </c>
      <c r="G112" s="24">
        <v>7</v>
      </c>
      <c r="H112" s="24">
        <v>0</v>
      </c>
      <c r="I112" s="24">
        <v>0</v>
      </c>
      <c r="J112" s="24">
        <v>1</v>
      </c>
      <c r="K112" s="24">
        <v>0</v>
      </c>
      <c r="L112" s="24">
        <v>0</v>
      </c>
      <c r="M112" s="24">
        <v>0</v>
      </c>
      <c r="N112" s="24">
        <v>30</v>
      </c>
      <c r="O112" s="24">
        <v>0</v>
      </c>
      <c r="P112" s="24">
        <v>0</v>
      </c>
      <c r="Q112" s="24">
        <v>13</v>
      </c>
      <c r="R112" s="24">
        <v>4</v>
      </c>
      <c r="S112" s="24">
        <v>0</v>
      </c>
      <c r="T112" s="24">
        <v>3</v>
      </c>
      <c r="U112" s="24">
        <v>2</v>
      </c>
      <c r="V112" s="24">
        <v>0</v>
      </c>
      <c r="W112" s="25">
        <v>0</v>
      </c>
    </row>
    <row r="113" spans="1:23" x14ac:dyDescent="0.25">
      <c r="A113" s="27" t="s">
        <v>107</v>
      </c>
      <c r="B113" s="24">
        <f>SUM(C113:W113)</f>
        <v>552</v>
      </c>
      <c r="C113" s="24">
        <v>4</v>
      </c>
      <c r="D113" s="24">
        <v>1</v>
      </c>
      <c r="E113" s="24">
        <v>138</v>
      </c>
      <c r="F113" s="24">
        <v>30</v>
      </c>
      <c r="G113" s="24">
        <v>3</v>
      </c>
      <c r="H113" s="24">
        <v>4</v>
      </c>
      <c r="I113" s="24">
        <v>0</v>
      </c>
      <c r="J113" s="24">
        <v>5</v>
      </c>
      <c r="K113" s="24">
        <v>0</v>
      </c>
      <c r="L113" s="24">
        <v>1</v>
      </c>
      <c r="M113" s="24">
        <v>100</v>
      </c>
      <c r="N113" s="24">
        <v>76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7</v>
      </c>
      <c r="U113" s="24">
        <v>181</v>
      </c>
      <c r="V113" s="24">
        <v>0</v>
      </c>
      <c r="W113" s="25">
        <v>2</v>
      </c>
    </row>
    <row r="114" spans="1:23" x14ac:dyDescent="0.25">
      <c r="A114" s="30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5"/>
    </row>
    <row r="115" spans="1:23" x14ac:dyDescent="0.25">
      <c r="A115" s="26" t="s">
        <v>108</v>
      </c>
      <c r="B115" s="20">
        <f>SUM(B116:B118)</f>
        <v>2523</v>
      </c>
      <c r="C115" s="20">
        <v>32</v>
      </c>
      <c r="D115" s="20">
        <v>19</v>
      </c>
      <c r="E115" s="20">
        <v>690</v>
      </c>
      <c r="F115" s="20">
        <v>121</v>
      </c>
      <c r="G115" s="20">
        <v>347</v>
      </c>
      <c r="H115" s="20">
        <v>9</v>
      </c>
      <c r="I115" s="20">
        <v>100</v>
      </c>
      <c r="J115" s="20">
        <v>62</v>
      </c>
      <c r="K115" s="20">
        <v>0</v>
      </c>
      <c r="L115" s="20">
        <v>369</v>
      </c>
      <c r="M115" s="20">
        <v>10</v>
      </c>
      <c r="N115" s="20">
        <v>428</v>
      </c>
      <c r="O115" s="20">
        <v>0</v>
      </c>
      <c r="P115" s="20">
        <v>36</v>
      </c>
      <c r="Q115" s="20">
        <v>178</v>
      </c>
      <c r="R115" s="20">
        <v>13</v>
      </c>
      <c r="S115" s="20">
        <v>0</v>
      </c>
      <c r="T115" s="20">
        <v>18</v>
      </c>
      <c r="U115" s="20">
        <v>37</v>
      </c>
      <c r="V115" s="20">
        <v>0</v>
      </c>
      <c r="W115" s="21">
        <v>54</v>
      </c>
    </row>
    <row r="116" spans="1:23" x14ac:dyDescent="0.25">
      <c r="A116" s="29" t="s">
        <v>109</v>
      </c>
      <c r="B116" s="24">
        <f>SUM(C116:W116)</f>
        <v>1398</v>
      </c>
      <c r="C116" s="24">
        <v>21</v>
      </c>
      <c r="D116" s="24">
        <v>15</v>
      </c>
      <c r="E116" s="24">
        <v>458</v>
      </c>
      <c r="F116" s="24">
        <v>13</v>
      </c>
      <c r="G116" s="24">
        <v>273</v>
      </c>
      <c r="H116" s="24">
        <v>3</v>
      </c>
      <c r="I116" s="24">
        <v>0</v>
      </c>
      <c r="J116" s="24">
        <v>38</v>
      </c>
      <c r="K116" s="24">
        <v>0</v>
      </c>
      <c r="L116" s="24">
        <v>213</v>
      </c>
      <c r="M116" s="24">
        <v>1</v>
      </c>
      <c r="N116" s="24">
        <v>190</v>
      </c>
      <c r="O116" s="24">
        <v>0</v>
      </c>
      <c r="P116" s="24">
        <v>34</v>
      </c>
      <c r="Q116" s="24">
        <v>96</v>
      </c>
      <c r="R116" s="24">
        <v>10</v>
      </c>
      <c r="S116" s="24">
        <v>0</v>
      </c>
      <c r="T116" s="24">
        <v>10</v>
      </c>
      <c r="U116" s="24">
        <v>17</v>
      </c>
      <c r="V116" s="24">
        <v>0</v>
      </c>
      <c r="W116" s="25">
        <v>6</v>
      </c>
    </row>
    <row r="117" spans="1:23" x14ac:dyDescent="0.25">
      <c r="A117" s="27" t="s">
        <v>110</v>
      </c>
      <c r="B117" s="24">
        <f>SUM(C117:W117)</f>
        <v>705</v>
      </c>
      <c r="C117" s="24">
        <v>3</v>
      </c>
      <c r="D117" s="24">
        <v>4</v>
      </c>
      <c r="E117" s="24">
        <v>178</v>
      </c>
      <c r="F117" s="24">
        <v>54</v>
      </c>
      <c r="G117" s="24">
        <v>72</v>
      </c>
      <c r="H117" s="24">
        <v>6</v>
      </c>
      <c r="I117" s="24">
        <v>0</v>
      </c>
      <c r="J117" s="24">
        <v>16</v>
      </c>
      <c r="K117" s="24">
        <v>0</v>
      </c>
      <c r="L117" s="24">
        <v>156</v>
      </c>
      <c r="M117" s="24">
        <v>5</v>
      </c>
      <c r="N117" s="24">
        <v>105</v>
      </c>
      <c r="O117" s="24">
        <v>0</v>
      </c>
      <c r="P117" s="24">
        <v>2</v>
      </c>
      <c r="Q117" s="24">
        <v>82</v>
      </c>
      <c r="R117" s="24">
        <v>2</v>
      </c>
      <c r="S117" s="24">
        <v>0</v>
      </c>
      <c r="T117" s="24">
        <v>8</v>
      </c>
      <c r="U117" s="24">
        <v>10</v>
      </c>
      <c r="V117" s="24">
        <v>0</v>
      </c>
      <c r="W117" s="25">
        <v>2</v>
      </c>
    </row>
    <row r="118" spans="1:23" x14ac:dyDescent="0.25">
      <c r="A118" s="29" t="s">
        <v>111</v>
      </c>
      <c r="B118" s="24">
        <f>SUM(C118:W118)</f>
        <v>420</v>
      </c>
      <c r="C118" s="24">
        <v>8</v>
      </c>
      <c r="D118" s="24">
        <v>0</v>
      </c>
      <c r="E118" s="24">
        <v>54</v>
      </c>
      <c r="F118" s="24">
        <v>54</v>
      </c>
      <c r="G118" s="24">
        <v>2</v>
      </c>
      <c r="H118" s="24">
        <v>0</v>
      </c>
      <c r="I118" s="24">
        <v>100</v>
      </c>
      <c r="J118" s="24">
        <v>8</v>
      </c>
      <c r="K118" s="24">
        <v>0</v>
      </c>
      <c r="L118" s="24">
        <v>0</v>
      </c>
      <c r="M118" s="24">
        <v>4</v>
      </c>
      <c r="N118" s="24">
        <v>133</v>
      </c>
      <c r="O118" s="24">
        <v>0</v>
      </c>
      <c r="P118" s="24">
        <v>0</v>
      </c>
      <c r="Q118" s="24">
        <v>0</v>
      </c>
      <c r="R118" s="24">
        <v>1</v>
      </c>
      <c r="S118" s="24">
        <v>0</v>
      </c>
      <c r="T118" s="24">
        <v>0</v>
      </c>
      <c r="U118" s="24">
        <v>10</v>
      </c>
      <c r="V118" s="24">
        <v>0</v>
      </c>
      <c r="W118" s="25">
        <v>46</v>
      </c>
    </row>
    <row r="119" spans="1:23" x14ac:dyDescent="0.25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76"/>
      <c r="R119" s="76"/>
      <c r="S119" s="76"/>
      <c r="T119" s="76"/>
      <c r="U119" s="76"/>
      <c r="V119" s="76"/>
      <c r="W119" s="76"/>
    </row>
    <row r="120" spans="1:23" x14ac:dyDescent="0.25">
      <c r="A120" s="77" t="s">
        <v>226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x14ac:dyDescent="0.25">
      <c r="A121" s="37" t="s">
        <v>112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idden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idden="1" x14ac:dyDescent="0.25"/>
  </sheetData>
  <mergeCells count="7">
    <mergeCell ref="A3:W3"/>
    <mergeCell ref="A4:W4"/>
    <mergeCell ref="A5:W5"/>
    <mergeCell ref="A6:W6"/>
    <mergeCell ref="A8:A9"/>
    <mergeCell ref="B8:B9"/>
    <mergeCell ref="C8:W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9"/>
  <sheetViews>
    <sheetView workbookViewId="0">
      <selection activeCell="A6" sqref="A6"/>
    </sheetView>
  </sheetViews>
  <sheetFormatPr baseColWidth="10" defaultColWidth="0" defaultRowHeight="15.75" zeroHeight="1" x14ac:dyDescent="0.25"/>
  <cols>
    <col min="1" max="1" width="75" style="6" bestFit="1" customWidth="1"/>
    <col min="2" max="2" width="17.85546875" style="6" customWidth="1"/>
    <col min="3" max="3" width="16.5703125" style="6" customWidth="1"/>
    <col min="4" max="4" width="17.85546875" style="6" customWidth="1"/>
    <col min="5" max="6" width="18.28515625" style="6" customWidth="1"/>
    <col min="7" max="7" width="0" style="38" hidden="1" customWidth="1"/>
    <col min="8" max="16384" width="11.42578125" style="6" hidden="1"/>
  </cols>
  <sheetData>
    <row r="1" spans="1:6" x14ac:dyDescent="0.25">
      <c r="A1" s="12" t="s">
        <v>234</v>
      </c>
      <c r="B1" s="78"/>
      <c r="C1" s="78"/>
      <c r="D1" s="78"/>
      <c r="E1" s="78"/>
      <c r="F1" s="78"/>
    </row>
    <row r="2" spans="1:6" x14ac:dyDescent="0.25">
      <c r="A2" s="8"/>
      <c r="B2" s="15"/>
      <c r="C2" s="15"/>
      <c r="D2" s="15"/>
      <c r="E2" s="15"/>
      <c r="F2" s="15"/>
    </row>
    <row r="3" spans="1:6" x14ac:dyDescent="0.25">
      <c r="A3" s="113" t="s">
        <v>231</v>
      </c>
      <c r="B3" s="113"/>
      <c r="C3" s="113"/>
      <c r="D3" s="113"/>
      <c r="E3" s="113"/>
      <c r="F3" s="113"/>
    </row>
    <row r="4" spans="1:6" x14ac:dyDescent="0.25">
      <c r="A4" s="113" t="s">
        <v>3</v>
      </c>
      <c r="B4" s="113"/>
      <c r="C4" s="113"/>
      <c r="D4" s="113"/>
      <c r="E4" s="113"/>
      <c r="F4" s="113"/>
    </row>
    <row r="5" spans="1:6" x14ac:dyDescent="0.25">
      <c r="A5" s="113" t="s">
        <v>0</v>
      </c>
      <c r="B5" s="113"/>
      <c r="C5" s="113"/>
      <c r="D5" s="113"/>
      <c r="E5" s="113"/>
      <c r="F5" s="113"/>
    </row>
    <row r="6" spans="1:6" x14ac:dyDescent="0.25">
      <c r="A6" s="8"/>
      <c r="B6" s="79"/>
      <c r="C6" s="79"/>
      <c r="D6" s="79"/>
      <c r="E6" s="79"/>
      <c r="F6" s="8"/>
    </row>
    <row r="7" spans="1:6" x14ac:dyDescent="0.25">
      <c r="A7" s="114" t="s">
        <v>4</v>
      </c>
      <c r="B7" s="117" t="s">
        <v>232</v>
      </c>
      <c r="C7" s="117" t="s">
        <v>6</v>
      </c>
      <c r="D7" s="117" t="s">
        <v>7</v>
      </c>
      <c r="E7" s="117" t="s">
        <v>9</v>
      </c>
      <c r="F7" s="132" t="s">
        <v>233</v>
      </c>
    </row>
    <row r="8" spans="1:6" ht="39.75" customHeight="1" x14ac:dyDescent="0.25">
      <c r="A8" s="116"/>
      <c r="B8" s="119"/>
      <c r="C8" s="119"/>
      <c r="D8" s="119"/>
      <c r="E8" s="119"/>
      <c r="F8" s="135"/>
    </row>
    <row r="9" spans="1:6" x14ac:dyDescent="0.25">
      <c r="A9" s="16"/>
      <c r="B9" s="53"/>
      <c r="C9" s="53"/>
      <c r="D9" s="53"/>
      <c r="E9" s="17"/>
      <c r="F9" s="54"/>
    </row>
    <row r="10" spans="1:6" x14ac:dyDescent="0.25">
      <c r="A10" s="19" t="s">
        <v>19</v>
      </c>
      <c r="B10" s="20">
        <f>B12+B20+B23+B32+B39+B46+B55+B64+B72+B80+B88+B98+B102+B109+B114</f>
        <v>24415</v>
      </c>
      <c r="C10" s="20">
        <f>C12+C20+C23+C32+C39+C46+C55+C64+C72+C80+C88+C98+C102+C109+C114</f>
        <v>12120</v>
      </c>
      <c r="D10" s="20">
        <f>D12+D20+D23+D32+D39+D46+D55+D64+D72+D80+D88+D98+D102+D109+D114</f>
        <v>591</v>
      </c>
      <c r="E10" s="20">
        <f>E12+E20+E23+E32+E39+E46+E55+E64+E72+E80+E88+E98+E102+E109+E114</f>
        <v>13697</v>
      </c>
      <c r="F10" s="21">
        <f>F12+F20+F23+F32+F39+F46+F55+F64+F72+F80+F88+F98+F102+F109+F114</f>
        <v>23429</v>
      </c>
    </row>
    <row r="11" spans="1:6" x14ac:dyDescent="0.25">
      <c r="A11" s="22"/>
      <c r="B11" s="23"/>
      <c r="C11" s="23"/>
      <c r="D11" s="23"/>
      <c r="E11" s="23"/>
      <c r="F11" s="73"/>
    </row>
    <row r="12" spans="1:6" x14ac:dyDescent="0.25">
      <c r="A12" s="26" t="s">
        <v>20</v>
      </c>
      <c r="B12" s="20">
        <v>1346</v>
      </c>
      <c r="C12" s="20">
        <v>638</v>
      </c>
      <c r="D12" s="20">
        <v>52</v>
      </c>
      <c r="E12" s="20">
        <v>1104</v>
      </c>
      <c r="F12" s="21">
        <f>SUM(F13:F18)</f>
        <v>932</v>
      </c>
    </row>
    <row r="13" spans="1:6" x14ac:dyDescent="0.25">
      <c r="A13" s="27" t="s">
        <v>21</v>
      </c>
      <c r="B13" s="24">
        <v>210</v>
      </c>
      <c r="C13" s="24">
        <v>317</v>
      </c>
      <c r="D13" s="24">
        <v>41</v>
      </c>
      <c r="E13" s="24">
        <v>386</v>
      </c>
      <c r="F13" s="25">
        <f t="shared" ref="F13:F18" si="0">B13+C13+D13-E13</f>
        <v>182</v>
      </c>
    </row>
    <row r="14" spans="1:6" x14ac:dyDescent="0.25">
      <c r="A14" s="29" t="s">
        <v>22</v>
      </c>
      <c r="B14" s="24">
        <v>624</v>
      </c>
      <c r="C14" s="24">
        <v>73</v>
      </c>
      <c r="D14" s="24">
        <v>1</v>
      </c>
      <c r="E14" s="24">
        <v>548</v>
      </c>
      <c r="F14" s="25">
        <f t="shared" si="0"/>
        <v>150</v>
      </c>
    </row>
    <row r="15" spans="1:6" x14ac:dyDescent="0.25">
      <c r="A15" s="27" t="s">
        <v>23</v>
      </c>
      <c r="B15" s="24">
        <v>0</v>
      </c>
      <c r="C15" s="24">
        <v>86</v>
      </c>
      <c r="D15" s="24">
        <v>0</v>
      </c>
      <c r="E15" s="24">
        <v>22</v>
      </c>
      <c r="F15" s="25">
        <f t="shared" si="0"/>
        <v>64</v>
      </c>
    </row>
    <row r="16" spans="1:6" x14ac:dyDescent="0.25">
      <c r="A16" s="27" t="s">
        <v>24</v>
      </c>
      <c r="B16" s="24">
        <v>89</v>
      </c>
      <c r="C16" s="24">
        <v>34</v>
      </c>
      <c r="D16" s="24">
        <v>6</v>
      </c>
      <c r="E16" s="24">
        <v>51</v>
      </c>
      <c r="F16" s="25">
        <f t="shared" si="0"/>
        <v>78</v>
      </c>
    </row>
    <row r="17" spans="1:6" x14ac:dyDescent="0.25">
      <c r="A17" s="27" t="s">
        <v>25</v>
      </c>
      <c r="B17" s="24">
        <v>417</v>
      </c>
      <c r="C17" s="24">
        <v>126</v>
      </c>
      <c r="D17" s="24">
        <v>1</v>
      </c>
      <c r="E17" s="24">
        <v>93</v>
      </c>
      <c r="F17" s="25">
        <f t="shared" si="0"/>
        <v>451</v>
      </c>
    </row>
    <row r="18" spans="1:6" x14ac:dyDescent="0.25">
      <c r="A18" s="27" t="s">
        <v>26</v>
      </c>
      <c r="B18" s="24">
        <v>6</v>
      </c>
      <c r="C18" s="24">
        <v>2</v>
      </c>
      <c r="D18" s="24">
        <v>3</v>
      </c>
      <c r="E18" s="24">
        <v>4</v>
      </c>
      <c r="F18" s="25">
        <f t="shared" si="0"/>
        <v>7</v>
      </c>
    </row>
    <row r="19" spans="1:6" x14ac:dyDescent="0.25">
      <c r="A19" s="30"/>
      <c r="B19" s="24"/>
      <c r="C19" s="24"/>
      <c r="D19" s="24"/>
      <c r="E19" s="24"/>
      <c r="F19" s="25"/>
    </row>
    <row r="20" spans="1:6" x14ac:dyDescent="0.25">
      <c r="A20" s="26" t="s">
        <v>27</v>
      </c>
      <c r="B20" s="20">
        <v>1245</v>
      </c>
      <c r="C20" s="20">
        <v>1074</v>
      </c>
      <c r="D20" s="20">
        <v>130</v>
      </c>
      <c r="E20" s="20">
        <v>1175</v>
      </c>
      <c r="F20" s="21">
        <f>SUM(F21)</f>
        <v>1274</v>
      </c>
    </row>
    <row r="21" spans="1:6" x14ac:dyDescent="0.25">
      <c r="A21" s="29" t="s">
        <v>28</v>
      </c>
      <c r="B21" s="24">
        <v>1245</v>
      </c>
      <c r="C21" s="24">
        <v>1074</v>
      </c>
      <c r="D21" s="24">
        <v>130</v>
      </c>
      <c r="E21" s="24">
        <v>1175</v>
      </c>
      <c r="F21" s="25">
        <f t="shared" ref="F21" si="1">B21+C21+D21-E21</f>
        <v>1274</v>
      </c>
    </row>
    <row r="22" spans="1:6" x14ac:dyDescent="0.25">
      <c r="A22" s="30"/>
      <c r="B22" s="24"/>
      <c r="C22" s="24"/>
      <c r="D22" s="24"/>
      <c r="E22" s="24"/>
      <c r="F22" s="25"/>
    </row>
    <row r="23" spans="1:6" x14ac:dyDescent="0.25">
      <c r="A23" s="26" t="s">
        <v>29</v>
      </c>
      <c r="B23" s="20">
        <v>1801</v>
      </c>
      <c r="C23" s="20">
        <v>1367</v>
      </c>
      <c r="D23" s="20">
        <v>42</v>
      </c>
      <c r="E23" s="20">
        <v>1067</v>
      </c>
      <c r="F23" s="21">
        <f>SUM(F24:F30)</f>
        <v>2143</v>
      </c>
    </row>
    <row r="24" spans="1:6" x14ac:dyDescent="0.25">
      <c r="A24" s="29" t="s">
        <v>30</v>
      </c>
      <c r="B24" s="24">
        <v>156</v>
      </c>
      <c r="C24" s="24">
        <v>141</v>
      </c>
      <c r="D24" s="24">
        <v>1</v>
      </c>
      <c r="E24" s="24">
        <v>183</v>
      </c>
      <c r="F24" s="25">
        <f t="shared" ref="F24:F30" si="2">B24+C24+D24-E24</f>
        <v>115</v>
      </c>
    </row>
    <row r="25" spans="1:6" x14ac:dyDescent="0.25">
      <c r="A25" s="27" t="s">
        <v>31</v>
      </c>
      <c r="B25" s="24">
        <v>514</v>
      </c>
      <c r="C25" s="24">
        <v>128</v>
      </c>
      <c r="D25" s="24">
        <v>4</v>
      </c>
      <c r="E25" s="24">
        <v>82</v>
      </c>
      <c r="F25" s="25">
        <f t="shared" si="2"/>
        <v>564</v>
      </c>
    </row>
    <row r="26" spans="1:6" x14ac:dyDescent="0.25">
      <c r="A26" s="27" t="s">
        <v>32</v>
      </c>
      <c r="B26" s="24">
        <v>0</v>
      </c>
      <c r="C26" s="24">
        <v>82</v>
      </c>
      <c r="D26" s="24">
        <v>1</v>
      </c>
      <c r="E26" s="24">
        <v>55</v>
      </c>
      <c r="F26" s="25">
        <f t="shared" si="2"/>
        <v>28</v>
      </c>
    </row>
    <row r="27" spans="1:6" x14ac:dyDescent="0.25">
      <c r="A27" s="27" t="s">
        <v>33</v>
      </c>
      <c r="B27" s="24">
        <v>712</v>
      </c>
      <c r="C27" s="24">
        <v>153</v>
      </c>
      <c r="D27" s="24">
        <v>9</v>
      </c>
      <c r="E27" s="24">
        <v>22</v>
      </c>
      <c r="F27" s="25">
        <f t="shared" si="2"/>
        <v>852</v>
      </c>
    </row>
    <row r="28" spans="1:6" x14ac:dyDescent="0.25">
      <c r="A28" s="29" t="s">
        <v>34</v>
      </c>
      <c r="B28" s="24">
        <v>333</v>
      </c>
      <c r="C28" s="24">
        <v>629</v>
      </c>
      <c r="D28" s="24">
        <v>27</v>
      </c>
      <c r="E28" s="24">
        <v>665</v>
      </c>
      <c r="F28" s="25">
        <f t="shared" si="2"/>
        <v>324</v>
      </c>
    </row>
    <row r="29" spans="1:6" x14ac:dyDescent="0.25">
      <c r="A29" s="27" t="s">
        <v>35</v>
      </c>
      <c r="B29" s="24">
        <v>0</v>
      </c>
      <c r="C29" s="24">
        <v>183</v>
      </c>
      <c r="D29" s="24">
        <v>0</v>
      </c>
      <c r="E29" s="24">
        <v>24</v>
      </c>
      <c r="F29" s="25">
        <f t="shared" si="2"/>
        <v>159</v>
      </c>
    </row>
    <row r="30" spans="1:6" x14ac:dyDescent="0.25">
      <c r="A30" s="27" t="s">
        <v>36</v>
      </c>
      <c r="B30" s="24">
        <v>86</v>
      </c>
      <c r="C30" s="24">
        <v>51</v>
      </c>
      <c r="D30" s="24">
        <v>0</v>
      </c>
      <c r="E30" s="24">
        <v>36</v>
      </c>
      <c r="F30" s="25">
        <f t="shared" si="2"/>
        <v>101</v>
      </c>
    </row>
    <row r="31" spans="1:6" x14ac:dyDescent="0.25">
      <c r="A31" s="31"/>
      <c r="B31" s="32"/>
      <c r="C31" s="32"/>
      <c r="D31" s="32"/>
      <c r="E31" s="32"/>
      <c r="F31" s="60"/>
    </row>
    <row r="32" spans="1:6" x14ac:dyDescent="0.25">
      <c r="A32" s="26" t="s">
        <v>37</v>
      </c>
      <c r="B32" s="20">
        <v>1435</v>
      </c>
      <c r="C32" s="20">
        <v>906</v>
      </c>
      <c r="D32" s="20">
        <v>34</v>
      </c>
      <c r="E32" s="20">
        <v>773</v>
      </c>
      <c r="F32" s="21">
        <f>SUM(F33:F37)</f>
        <v>1602</v>
      </c>
    </row>
    <row r="33" spans="1:6" x14ac:dyDescent="0.25">
      <c r="A33" s="29" t="s">
        <v>38</v>
      </c>
      <c r="B33" s="24">
        <v>735</v>
      </c>
      <c r="C33" s="24">
        <v>677</v>
      </c>
      <c r="D33" s="24">
        <v>29</v>
      </c>
      <c r="E33" s="24">
        <v>519</v>
      </c>
      <c r="F33" s="25">
        <f t="shared" ref="F33:F37" si="3">B33+C33+D33-E33</f>
        <v>922</v>
      </c>
    </row>
    <row r="34" spans="1:6" x14ac:dyDescent="0.25">
      <c r="A34" s="27" t="s">
        <v>39</v>
      </c>
      <c r="B34" s="24">
        <v>465</v>
      </c>
      <c r="C34" s="24">
        <v>87</v>
      </c>
      <c r="D34" s="24">
        <v>0</v>
      </c>
      <c r="E34" s="24">
        <v>81</v>
      </c>
      <c r="F34" s="25">
        <f t="shared" si="3"/>
        <v>471</v>
      </c>
    </row>
    <row r="35" spans="1:6" x14ac:dyDescent="0.25">
      <c r="A35" s="27" t="s">
        <v>40</v>
      </c>
      <c r="B35" s="24">
        <v>48</v>
      </c>
      <c r="C35" s="24">
        <v>54</v>
      </c>
      <c r="D35" s="24">
        <v>0</v>
      </c>
      <c r="E35" s="24">
        <v>30</v>
      </c>
      <c r="F35" s="25">
        <f t="shared" si="3"/>
        <v>72</v>
      </c>
    </row>
    <row r="36" spans="1:6" x14ac:dyDescent="0.25">
      <c r="A36" s="27" t="s">
        <v>41</v>
      </c>
      <c r="B36" s="24">
        <v>4</v>
      </c>
      <c r="C36" s="24">
        <v>20</v>
      </c>
      <c r="D36" s="24">
        <v>0</v>
      </c>
      <c r="E36" s="24">
        <v>16</v>
      </c>
      <c r="F36" s="25">
        <f t="shared" si="3"/>
        <v>8</v>
      </c>
    </row>
    <row r="37" spans="1:6" x14ac:dyDescent="0.25">
      <c r="A37" s="27" t="s">
        <v>42</v>
      </c>
      <c r="B37" s="24">
        <v>183</v>
      </c>
      <c r="C37" s="24">
        <v>68</v>
      </c>
      <c r="D37" s="24">
        <v>5</v>
      </c>
      <c r="E37" s="24">
        <v>127</v>
      </c>
      <c r="F37" s="25">
        <f t="shared" si="3"/>
        <v>129</v>
      </c>
    </row>
    <row r="38" spans="1:6" x14ac:dyDescent="0.25">
      <c r="A38" s="30"/>
      <c r="B38" s="24"/>
      <c r="C38" s="24"/>
      <c r="D38" s="24"/>
      <c r="E38" s="24"/>
      <c r="F38" s="25"/>
    </row>
    <row r="39" spans="1:6" x14ac:dyDescent="0.25">
      <c r="A39" s="26" t="s">
        <v>43</v>
      </c>
      <c r="B39" s="20">
        <v>535</v>
      </c>
      <c r="C39" s="20">
        <v>577</v>
      </c>
      <c r="D39" s="20">
        <v>12</v>
      </c>
      <c r="E39" s="20">
        <v>587</v>
      </c>
      <c r="F39" s="21">
        <f>SUM(F40:F44)</f>
        <v>537</v>
      </c>
    </row>
    <row r="40" spans="1:6" x14ac:dyDescent="0.25">
      <c r="A40" s="29" t="s">
        <v>44</v>
      </c>
      <c r="B40" s="24">
        <v>279</v>
      </c>
      <c r="C40" s="24">
        <v>385</v>
      </c>
      <c r="D40" s="24">
        <v>6</v>
      </c>
      <c r="E40" s="24">
        <v>443</v>
      </c>
      <c r="F40" s="25">
        <f t="shared" ref="F40:F44" si="4">B40+C40+D40-E40</f>
        <v>227</v>
      </c>
    </row>
    <row r="41" spans="1:6" x14ac:dyDescent="0.25">
      <c r="A41" s="27" t="s">
        <v>45</v>
      </c>
      <c r="B41" s="24">
        <v>59</v>
      </c>
      <c r="C41" s="24">
        <v>60</v>
      </c>
      <c r="D41" s="24">
        <v>3</v>
      </c>
      <c r="E41" s="24">
        <v>36</v>
      </c>
      <c r="F41" s="25">
        <f t="shared" si="4"/>
        <v>86</v>
      </c>
    </row>
    <row r="42" spans="1:6" x14ac:dyDescent="0.25">
      <c r="A42" s="27" t="s">
        <v>46</v>
      </c>
      <c r="B42" s="24">
        <v>35</v>
      </c>
      <c r="C42" s="24">
        <v>45</v>
      </c>
      <c r="D42" s="24">
        <v>1</v>
      </c>
      <c r="E42" s="24">
        <v>25</v>
      </c>
      <c r="F42" s="25">
        <f t="shared" si="4"/>
        <v>56</v>
      </c>
    </row>
    <row r="43" spans="1:6" x14ac:dyDescent="0.25">
      <c r="A43" s="27" t="s">
        <v>47</v>
      </c>
      <c r="B43" s="24">
        <v>10</v>
      </c>
      <c r="C43" s="24">
        <v>41</v>
      </c>
      <c r="D43" s="24">
        <v>0</v>
      </c>
      <c r="E43" s="24">
        <v>35</v>
      </c>
      <c r="F43" s="25">
        <f t="shared" si="4"/>
        <v>16</v>
      </c>
    </row>
    <row r="44" spans="1:6" x14ac:dyDescent="0.25">
      <c r="A44" s="27" t="s">
        <v>48</v>
      </c>
      <c r="B44" s="24">
        <v>152</v>
      </c>
      <c r="C44" s="24">
        <v>46</v>
      </c>
      <c r="D44" s="24">
        <v>2</v>
      </c>
      <c r="E44" s="24">
        <v>48</v>
      </c>
      <c r="F44" s="25">
        <f t="shared" si="4"/>
        <v>152</v>
      </c>
    </row>
    <row r="45" spans="1:6" x14ac:dyDescent="0.25">
      <c r="A45" s="30"/>
      <c r="B45" s="24"/>
      <c r="C45" s="24"/>
      <c r="D45" s="24"/>
      <c r="E45" s="24"/>
      <c r="F45" s="25"/>
    </row>
    <row r="46" spans="1:6" x14ac:dyDescent="0.25">
      <c r="A46" s="26" t="s">
        <v>49</v>
      </c>
      <c r="B46" s="20">
        <v>1680</v>
      </c>
      <c r="C46" s="20">
        <v>781</v>
      </c>
      <c r="D46" s="20">
        <v>24</v>
      </c>
      <c r="E46" s="20">
        <v>797</v>
      </c>
      <c r="F46" s="21">
        <f>SUM(F47:F53)</f>
        <v>1688</v>
      </c>
    </row>
    <row r="47" spans="1:6" x14ac:dyDescent="0.25">
      <c r="A47" s="27" t="s">
        <v>50</v>
      </c>
      <c r="B47" s="24">
        <v>249</v>
      </c>
      <c r="C47" s="24">
        <v>207</v>
      </c>
      <c r="D47" s="24">
        <v>13</v>
      </c>
      <c r="E47" s="24">
        <v>250</v>
      </c>
      <c r="F47" s="25">
        <f t="shared" ref="F47:F53" si="5">B47+C47+D47-E47</f>
        <v>219</v>
      </c>
    </row>
    <row r="48" spans="1:6" x14ac:dyDescent="0.25">
      <c r="A48" s="27" t="s">
        <v>51</v>
      </c>
      <c r="B48" s="24">
        <v>12</v>
      </c>
      <c r="C48" s="24">
        <v>27</v>
      </c>
      <c r="D48" s="24">
        <v>3</v>
      </c>
      <c r="E48" s="24">
        <v>33</v>
      </c>
      <c r="F48" s="25">
        <f t="shared" si="5"/>
        <v>9</v>
      </c>
    </row>
    <row r="49" spans="1:6" x14ac:dyDescent="0.25">
      <c r="A49" s="27" t="s">
        <v>52</v>
      </c>
      <c r="B49" s="24">
        <v>51</v>
      </c>
      <c r="C49" s="24">
        <v>84</v>
      </c>
      <c r="D49" s="24">
        <v>2</v>
      </c>
      <c r="E49" s="24">
        <v>84</v>
      </c>
      <c r="F49" s="25">
        <f t="shared" si="5"/>
        <v>53</v>
      </c>
    </row>
    <row r="50" spans="1:6" x14ac:dyDescent="0.25">
      <c r="A50" s="27" t="s">
        <v>53</v>
      </c>
      <c r="B50" s="24">
        <v>1049</v>
      </c>
      <c r="C50" s="24">
        <v>0</v>
      </c>
      <c r="D50" s="24">
        <v>0</v>
      </c>
      <c r="E50" s="24">
        <v>3</v>
      </c>
      <c r="F50" s="25">
        <f t="shared" si="5"/>
        <v>1046</v>
      </c>
    </row>
    <row r="51" spans="1:6" x14ac:dyDescent="0.25">
      <c r="A51" s="27" t="s">
        <v>54</v>
      </c>
      <c r="B51" s="24">
        <v>137</v>
      </c>
      <c r="C51" s="24">
        <v>241</v>
      </c>
      <c r="D51" s="24">
        <v>4</v>
      </c>
      <c r="E51" s="24">
        <v>246</v>
      </c>
      <c r="F51" s="25">
        <f t="shared" si="5"/>
        <v>136</v>
      </c>
    </row>
    <row r="52" spans="1:6" x14ac:dyDescent="0.25">
      <c r="A52" s="27" t="s">
        <v>55</v>
      </c>
      <c r="B52" s="24">
        <v>130</v>
      </c>
      <c r="C52" s="24">
        <v>137</v>
      </c>
      <c r="D52" s="24">
        <v>0</v>
      </c>
      <c r="E52" s="24">
        <v>97</v>
      </c>
      <c r="F52" s="25">
        <f t="shared" si="5"/>
        <v>170</v>
      </c>
    </row>
    <row r="53" spans="1:6" x14ac:dyDescent="0.25">
      <c r="A53" s="27" t="s">
        <v>56</v>
      </c>
      <c r="B53" s="24">
        <v>52</v>
      </c>
      <c r="C53" s="24">
        <v>85</v>
      </c>
      <c r="D53" s="24">
        <v>2</v>
      </c>
      <c r="E53" s="24">
        <v>84</v>
      </c>
      <c r="F53" s="25">
        <f t="shared" si="5"/>
        <v>55</v>
      </c>
    </row>
    <row r="54" spans="1:6" x14ac:dyDescent="0.25">
      <c r="A54" s="31"/>
      <c r="B54" s="32"/>
      <c r="C54" s="32"/>
      <c r="D54" s="32"/>
      <c r="E54" s="32"/>
      <c r="F54" s="60"/>
    </row>
    <row r="55" spans="1:6" x14ac:dyDescent="0.25">
      <c r="A55" s="26" t="s">
        <v>57</v>
      </c>
      <c r="B55" s="20">
        <v>1448</v>
      </c>
      <c r="C55" s="20">
        <v>1377</v>
      </c>
      <c r="D55" s="20">
        <v>47</v>
      </c>
      <c r="E55" s="20">
        <v>1543</v>
      </c>
      <c r="F55" s="21">
        <f>SUM(F56:F62)</f>
        <v>1329</v>
      </c>
    </row>
    <row r="56" spans="1:6" x14ac:dyDescent="0.25">
      <c r="A56" s="29" t="s">
        <v>58</v>
      </c>
      <c r="B56" s="24">
        <v>794</v>
      </c>
      <c r="C56" s="24">
        <v>542</v>
      </c>
      <c r="D56" s="24">
        <v>18</v>
      </c>
      <c r="E56" s="24">
        <v>639</v>
      </c>
      <c r="F56" s="25">
        <f t="shared" ref="F56:F62" si="6">B56+C56+D56-E56</f>
        <v>715</v>
      </c>
    </row>
    <row r="57" spans="1:6" x14ac:dyDescent="0.25">
      <c r="A57" s="29" t="s">
        <v>59</v>
      </c>
      <c r="B57" s="24">
        <v>222</v>
      </c>
      <c r="C57" s="24">
        <v>344</v>
      </c>
      <c r="D57" s="24">
        <v>5</v>
      </c>
      <c r="E57" s="24">
        <v>352</v>
      </c>
      <c r="F57" s="25">
        <f t="shared" si="6"/>
        <v>219</v>
      </c>
    </row>
    <row r="58" spans="1:6" x14ac:dyDescent="0.25">
      <c r="A58" s="27" t="s">
        <v>60</v>
      </c>
      <c r="B58" s="24">
        <v>157</v>
      </c>
      <c r="C58" s="24">
        <v>112</v>
      </c>
      <c r="D58" s="24">
        <v>11</v>
      </c>
      <c r="E58" s="24">
        <v>139</v>
      </c>
      <c r="F58" s="25">
        <f t="shared" si="6"/>
        <v>141</v>
      </c>
    </row>
    <row r="59" spans="1:6" x14ac:dyDescent="0.25">
      <c r="A59" s="27" t="s">
        <v>61</v>
      </c>
      <c r="B59" s="24">
        <v>12</v>
      </c>
      <c r="C59" s="24">
        <v>33</v>
      </c>
      <c r="D59" s="24">
        <v>1</v>
      </c>
      <c r="E59" s="24">
        <v>25</v>
      </c>
      <c r="F59" s="25">
        <f t="shared" si="6"/>
        <v>21</v>
      </c>
    </row>
    <row r="60" spans="1:6" x14ac:dyDescent="0.25">
      <c r="A60" s="27" t="s">
        <v>62</v>
      </c>
      <c r="B60" s="24">
        <v>206</v>
      </c>
      <c r="C60" s="24">
        <v>229</v>
      </c>
      <c r="D60" s="24">
        <v>8</v>
      </c>
      <c r="E60" s="24">
        <v>261</v>
      </c>
      <c r="F60" s="25">
        <f t="shared" si="6"/>
        <v>182</v>
      </c>
    </row>
    <row r="61" spans="1:6" x14ac:dyDescent="0.25">
      <c r="A61" s="27" t="s">
        <v>63</v>
      </c>
      <c r="B61" s="24">
        <v>43</v>
      </c>
      <c r="C61" s="24">
        <v>64</v>
      </c>
      <c r="D61" s="24">
        <v>2</v>
      </c>
      <c r="E61" s="24">
        <v>65</v>
      </c>
      <c r="F61" s="25">
        <f t="shared" si="6"/>
        <v>44</v>
      </c>
    </row>
    <row r="62" spans="1:6" x14ac:dyDescent="0.25">
      <c r="A62" s="27" t="s">
        <v>64</v>
      </c>
      <c r="B62" s="24">
        <v>14</v>
      </c>
      <c r="C62" s="24">
        <v>53</v>
      </c>
      <c r="D62" s="24">
        <v>2</v>
      </c>
      <c r="E62" s="24">
        <v>62</v>
      </c>
      <c r="F62" s="25">
        <f t="shared" si="6"/>
        <v>7</v>
      </c>
    </row>
    <row r="63" spans="1:6" x14ac:dyDescent="0.25">
      <c r="A63" s="30"/>
      <c r="B63" s="23"/>
      <c r="C63" s="23"/>
      <c r="D63" s="23"/>
      <c r="E63" s="23"/>
      <c r="F63" s="73"/>
    </row>
    <row r="64" spans="1:6" x14ac:dyDescent="0.25">
      <c r="A64" s="26" t="s">
        <v>65</v>
      </c>
      <c r="B64" s="20">
        <v>4754</v>
      </c>
      <c r="C64" s="20">
        <v>1325</v>
      </c>
      <c r="D64" s="20">
        <v>85</v>
      </c>
      <c r="E64" s="20">
        <v>1430</v>
      </c>
      <c r="F64" s="21">
        <f>SUM(F65:F70)</f>
        <v>4734</v>
      </c>
    </row>
    <row r="65" spans="1:6" x14ac:dyDescent="0.25">
      <c r="A65" s="29" t="s">
        <v>66</v>
      </c>
      <c r="B65" s="24">
        <v>1830</v>
      </c>
      <c r="C65" s="24">
        <v>740</v>
      </c>
      <c r="D65" s="24">
        <v>32</v>
      </c>
      <c r="E65" s="24">
        <v>720</v>
      </c>
      <c r="F65" s="25">
        <f t="shared" ref="F65:F70" si="7">B65+C65+D65-E65</f>
        <v>1882</v>
      </c>
    </row>
    <row r="66" spans="1:6" x14ac:dyDescent="0.25">
      <c r="A66" s="27" t="s">
        <v>67</v>
      </c>
      <c r="B66" s="24">
        <v>0</v>
      </c>
      <c r="C66" s="24">
        <v>106</v>
      </c>
      <c r="D66" s="24">
        <v>2</v>
      </c>
      <c r="E66" s="24">
        <v>25</v>
      </c>
      <c r="F66" s="25">
        <f t="shared" si="7"/>
        <v>83</v>
      </c>
    </row>
    <row r="67" spans="1:6" x14ac:dyDescent="0.25">
      <c r="A67" s="27" t="s">
        <v>68</v>
      </c>
      <c r="B67" s="24">
        <v>413</v>
      </c>
      <c r="C67" s="24">
        <v>72</v>
      </c>
      <c r="D67" s="24">
        <v>18</v>
      </c>
      <c r="E67" s="24">
        <v>124</v>
      </c>
      <c r="F67" s="25">
        <f t="shared" si="7"/>
        <v>379</v>
      </c>
    </row>
    <row r="68" spans="1:6" x14ac:dyDescent="0.25">
      <c r="A68" s="27" t="s">
        <v>191</v>
      </c>
      <c r="B68" s="24">
        <v>810</v>
      </c>
      <c r="C68" s="24">
        <v>248</v>
      </c>
      <c r="D68" s="24">
        <v>13</v>
      </c>
      <c r="E68" s="24">
        <v>256</v>
      </c>
      <c r="F68" s="25">
        <f t="shared" si="7"/>
        <v>815</v>
      </c>
    </row>
    <row r="69" spans="1:6" x14ac:dyDescent="0.25">
      <c r="A69" s="27" t="s">
        <v>70</v>
      </c>
      <c r="B69" s="24">
        <v>131</v>
      </c>
      <c r="C69" s="24">
        <v>88</v>
      </c>
      <c r="D69" s="24">
        <v>2</v>
      </c>
      <c r="E69" s="24">
        <v>86</v>
      </c>
      <c r="F69" s="25">
        <f t="shared" si="7"/>
        <v>135</v>
      </c>
    </row>
    <row r="70" spans="1:6" x14ac:dyDescent="0.25">
      <c r="A70" s="27" t="s">
        <v>71</v>
      </c>
      <c r="B70" s="24">
        <v>1570</v>
      </c>
      <c r="C70" s="24">
        <v>71</v>
      </c>
      <c r="D70" s="24">
        <v>18</v>
      </c>
      <c r="E70" s="24">
        <v>219</v>
      </c>
      <c r="F70" s="25">
        <f t="shared" si="7"/>
        <v>1440</v>
      </c>
    </row>
    <row r="71" spans="1:6" x14ac:dyDescent="0.25">
      <c r="A71" s="30"/>
      <c r="B71" s="23"/>
      <c r="C71" s="23"/>
      <c r="D71" s="23"/>
      <c r="E71" s="23"/>
      <c r="F71" s="73"/>
    </row>
    <row r="72" spans="1:6" x14ac:dyDescent="0.25">
      <c r="A72" s="26" t="s">
        <v>72</v>
      </c>
      <c r="B72" s="20">
        <v>1680</v>
      </c>
      <c r="C72" s="20">
        <v>629</v>
      </c>
      <c r="D72" s="20">
        <v>21</v>
      </c>
      <c r="E72" s="20">
        <v>601</v>
      </c>
      <c r="F72" s="21">
        <f>SUM(F73:F78)</f>
        <v>1729</v>
      </c>
    </row>
    <row r="73" spans="1:6" x14ac:dyDescent="0.25">
      <c r="A73" s="27" t="s">
        <v>73</v>
      </c>
      <c r="B73" s="24">
        <v>1492</v>
      </c>
      <c r="C73" s="24">
        <v>232</v>
      </c>
      <c r="D73" s="24">
        <v>2</v>
      </c>
      <c r="E73" s="24">
        <v>237</v>
      </c>
      <c r="F73" s="25">
        <f t="shared" ref="F73:F78" si="8">B73+C73+D73-E73</f>
        <v>1489</v>
      </c>
    </row>
    <row r="74" spans="1:6" x14ac:dyDescent="0.25">
      <c r="A74" s="27" t="s">
        <v>74</v>
      </c>
      <c r="B74" s="24">
        <v>56</v>
      </c>
      <c r="C74" s="24">
        <v>78</v>
      </c>
      <c r="D74" s="24">
        <v>6</v>
      </c>
      <c r="E74" s="24">
        <v>77</v>
      </c>
      <c r="F74" s="25">
        <f t="shared" si="8"/>
        <v>63</v>
      </c>
    </row>
    <row r="75" spans="1:6" x14ac:dyDescent="0.25">
      <c r="A75" s="27" t="s">
        <v>75</v>
      </c>
      <c r="B75" s="24">
        <v>1</v>
      </c>
      <c r="C75" s="24">
        <v>86</v>
      </c>
      <c r="D75" s="24">
        <v>4</v>
      </c>
      <c r="E75" s="24">
        <v>33</v>
      </c>
      <c r="F75" s="25">
        <f t="shared" si="8"/>
        <v>58</v>
      </c>
    </row>
    <row r="76" spans="1:6" x14ac:dyDescent="0.25">
      <c r="A76" s="27" t="s">
        <v>76</v>
      </c>
      <c r="B76" s="24">
        <v>5</v>
      </c>
      <c r="C76" s="24">
        <v>123</v>
      </c>
      <c r="D76" s="24">
        <v>2</v>
      </c>
      <c r="E76" s="24">
        <v>75</v>
      </c>
      <c r="F76" s="25">
        <f t="shared" si="8"/>
        <v>55</v>
      </c>
    </row>
    <row r="77" spans="1:6" x14ac:dyDescent="0.25">
      <c r="A77" s="27" t="s">
        <v>77</v>
      </c>
      <c r="B77" s="24">
        <v>125</v>
      </c>
      <c r="C77" s="24">
        <v>51</v>
      </c>
      <c r="D77" s="24">
        <v>7</v>
      </c>
      <c r="E77" s="24">
        <v>164</v>
      </c>
      <c r="F77" s="25">
        <f t="shared" si="8"/>
        <v>19</v>
      </c>
    </row>
    <row r="78" spans="1:6" x14ac:dyDescent="0.25">
      <c r="A78" s="27" t="s">
        <v>78</v>
      </c>
      <c r="B78" s="24">
        <v>1</v>
      </c>
      <c r="C78" s="24">
        <v>59</v>
      </c>
      <c r="D78" s="24">
        <v>0</v>
      </c>
      <c r="E78" s="24">
        <v>15</v>
      </c>
      <c r="F78" s="25">
        <f t="shared" si="8"/>
        <v>45</v>
      </c>
    </row>
    <row r="79" spans="1:6" x14ac:dyDescent="0.25">
      <c r="A79" s="30"/>
      <c r="B79" s="24"/>
      <c r="C79" s="24"/>
      <c r="D79" s="24"/>
      <c r="E79" s="24"/>
      <c r="F79" s="25"/>
    </row>
    <row r="80" spans="1:6" x14ac:dyDescent="0.25">
      <c r="A80" s="26" t="s">
        <v>79</v>
      </c>
      <c r="B80" s="20">
        <v>1005</v>
      </c>
      <c r="C80" s="20">
        <v>437</v>
      </c>
      <c r="D80" s="20">
        <v>9</v>
      </c>
      <c r="E80" s="20">
        <v>289</v>
      </c>
      <c r="F80" s="21">
        <f>SUM(F81:F86)</f>
        <v>1162</v>
      </c>
    </row>
    <row r="81" spans="1:6" x14ac:dyDescent="0.25">
      <c r="A81" s="27" t="s">
        <v>80</v>
      </c>
      <c r="B81" s="24">
        <v>404</v>
      </c>
      <c r="C81" s="24">
        <v>149</v>
      </c>
      <c r="D81" s="24">
        <v>0</v>
      </c>
      <c r="E81" s="24">
        <v>37</v>
      </c>
      <c r="F81" s="25">
        <f t="shared" ref="F81:F86" si="9">B81+C81+D81-E81</f>
        <v>516</v>
      </c>
    </row>
    <row r="82" spans="1:6" x14ac:dyDescent="0.25">
      <c r="A82" s="27" t="s">
        <v>81</v>
      </c>
      <c r="B82" s="24">
        <v>0</v>
      </c>
      <c r="C82" s="24">
        <v>39</v>
      </c>
      <c r="D82" s="24">
        <v>1</v>
      </c>
      <c r="E82" s="24">
        <v>28</v>
      </c>
      <c r="F82" s="25">
        <f t="shared" si="9"/>
        <v>12</v>
      </c>
    </row>
    <row r="83" spans="1:6" x14ac:dyDescent="0.25">
      <c r="A83" s="29" t="s">
        <v>82</v>
      </c>
      <c r="B83" s="24">
        <v>482</v>
      </c>
      <c r="C83" s="24">
        <v>97</v>
      </c>
      <c r="D83" s="24">
        <v>0</v>
      </c>
      <c r="E83" s="24">
        <v>76</v>
      </c>
      <c r="F83" s="25">
        <f t="shared" si="9"/>
        <v>503</v>
      </c>
    </row>
    <row r="84" spans="1:6" x14ac:dyDescent="0.25">
      <c r="A84" s="27" t="s">
        <v>83</v>
      </c>
      <c r="B84" s="24">
        <v>12</v>
      </c>
      <c r="C84" s="24">
        <v>127</v>
      </c>
      <c r="D84" s="24">
        <v>3</v>
      </c>
      <c r="E84" s="24">
        <v>30</v>
      </c>
      <c r="F84" s="25">
        <f t="shared" si="9"/>
        <v>112</v>
      </c>
    </row>
    <row r="85" spans="1:6" x14ac:dyDescent="0.25">
      <c r="A85" s="27" t="s">
        <v>84</v>
      </c>
      <c r="B85" s="24">
        <v>0</v>
      </c>
      <c r="C85" s="24">
        <v>10</v>
      </c>
      <c r="D85" s="24">
        <v>0</v>
      </c>
      <c r="E85" s="24">
        <v>5</v>
      </c>
      <c r="F85" s="25">
        <f t="shared" si="9"/>
        <v>5</v>
      </c>
    </row>
    <row r="86" spans="1:6" x14ac:dyDescent="0.25">
      <c r="A86" s="27" t="s">
        <v>85</v>
      </c>
      <c r="B86" s="24">
        <v>107</v>
      </c>
      <c r="C86" s="24">
        <v>15</v>
      </c>
      <c r="D86" s="24">
        <v>5</v>
      </c>
      <c r="E86" s="24">
        <v>113</v>
      </c>
      <c r="F86" s="25">
        <f t="shared" si="9"/>
        <v>14</v>
      </c>
    </row>
    <row r="87" spans="1:6" x14ac:dyDescent="0.25">
      <c r="A87" s="30"/>
      <c r="B87" s="24"/>
      <c r="C87" s="24"/>
      <c r="D87" s="24"/>
      <c r="E87" s="24"/>
      <c r="F87" s="25"/>
    </row>
    <row r="88" spans="1:6" x14ac:dyDescent="0.25">
      <c r="A88" s="26" t="s">
        <v>86</v>
      </c>
      <c r="B88" s="20">
        <v>3015</v>
      </c>
      <c r="C88" s="20">
        <v>927</v>
      </c>
      <c r="D88" s="20">
        <v>51</v>
      </c>
      <c r="E88" s="20">
        <v>2512</v>
      </c>
      <c r="F88" s="21">
        <f>SUM(F89:F96)</f>
        <v>1481</v>
      </c>
    </row>
    <row r="89" spans="1:6" x14ac:dyDescent="0.25">
      <c r="A89" s="29" t="s">
        <v>87</v>
      </c>
      <c r="B89" s="24">
        <v>2262</v>
      </c>
      <c r="C89" s="24">
        <v>445</v>
      </c>
      <c r="D89" s="24">
        <v>43</v>
      </c>
      <c r="E89" s="24">
        <v>1715</v>
      </c>
      <c r="F89" s="25">
        <f t="shared" ref="F89:F96" si="10">B89+C89+D89-E89</f>
        <v>1035</v>
      </c>
    </row>
    <row r="90" spans="1:6" x14ac:dyDescent="0.25">
      <c r="A90" s="27" t="s">
        <v>88</v>
      </c>
      <c r="B90" s="24">
        <v>636</v>
      </c>
      <c r="C90" s="24">
        <v>134</v>
      </c>
      <c r="D90" s="24">
        <v>3</v>
      </c>
      <c r="E90" s="24">
        <v>611</v>
      </c>
      <c r="F90" s="25">
        <f t="shared" si="10"/>
        <v>162</v>
      </c>
    </row>
    <row r="91" spans="1:6" x14ac:dyDescent="0.25">
      <c r="A91" s="27" t="s">
        <v>89</v>
      </c>
      <c r="B91" s="24">
        <v>39</v>
      </c>
      <c r="C91" s="24">
        <v>46</v>
      </c>
      <c r="D91" s="24">
        <v>0</v>
      </c>
      <c r="E91" s="24">
        <v>34</v>
      </c>
      <c r="F91" s="25">
        <f t="shared" si="10"/>
        <v>51</v>
      </c>
    </row>
    <row r="92" spans="1:6" x14ac:dyDescent="0.25">
      <c r="A92" s="74" t="s">
        <v>90</v>
      </c>
      <c r="B92" s="24">
        <v>12</v>
      </c>
      <c r="C92" s="24">
        <v>53</v>
      </c>
      <c r="D92" s="24">
        <v>1</v>
      </c>
      <c r="E92" s="24">
        <v>28</v>
      </c>
      <c r="F92" s="25">
        <f t="shared" si="10"/>
        <v>38</v>
      </c>
    </row>
    <row r="93" spans="1:6" x14ac:dyDescent="0.25">
      <c r="A93" s="27" t="s">
        <v>91</v>
      </c>
      <c r="B93" s="24">
        <v>41</v>
      </c>
      <c r="C93" s="24">
        <v>33</v>
      </c>
      <c r="D93" s="24">
        <v>0</v>
      </c>
      <c r="E93" s="24">
        <v>14</v>
      </c>
      <c r="F93" s="25">
        <f t="shared" si="10"/>
        <v>60</v>
      </c>
    </row>
    <row r="94" spans="1:6" x14ac:dyDescent="0.25">
      <c r="A94" s="27" t="s">
        <v>92</v>
      </c>
      <c r="B94" s="24">
        <v>13</v>
      </c>
      <c r="C94" s="24">
        <v>127</v>
      </c>
      <c r="D94" s="24">
        <v>0</v>
      </c>
      <c r="E94" s="24">
        <v>63</v>
      </c>
      <c r="F94" s="25">
        <f t="shared" si="10"/>
        <v>77</v>
      </c>
    </row>
    <row r="95" spans="1:6" x14ac:dyDescent="0.25">
      <c r="A95" s="27" t="s">
        <v>93</v>
      </c>
      <c r="B95" s="24">
        <v>8</v>
      </c>
      <c r="C95" s="24">
        <v>68</v>
      </c>
      <c r="D95" s="24">
        <v>4</v>
      </c>
      <c r="E95" s="24">
        <v>33</v>
      </c>
      <c r="F95" s="25">
        <f t="shared" si="10"/>
        <v>47</v>
      </c>
    </row>
    <row r="96" spans="1:6" x14ac:dyDescent="0.25">
      <c r="A96" s="27" t="s">
        <v>94</v>
      </c>
      <c r="B96" s="24">
        <v>4</v>
      </c>
      <c r="C96" s="24">
        <v>21</v>
      </c>
      <c r="D96" s="24">
        <v>0</v>
      </c>
      <c r="E96" s="24">
        <v>14</v>
      </c>
      <c r="F96" s="25">
        <f t="shared" si="10"/>
        <v>11</v>
      </c>
    </row>
    <row r="97" spans="1:6" x14ac:dyDescent="0.25">
      <c r="A97" s="30"/>
      <c r="B97" s="24"/>
      <c r="C97" s="24"/>
      <c r="D97" s="24"/>
      <c r="E97" s="24"/>
      <c r="F97" s="25"/>
    </row>
    <row r="98" spans="1:6" x14ac:dyDescent="0.25">
      <c r="A98" s="26" t="s">
        <v>95</v>
      </c>
      <c r="B98" s="20">
        <v>290</v>
      </c>
      <c r="C98" s="20">
        <v>352</v>
      </c>
      <c r="D98" s="20">
        <v>26</v>
      </c>
      <c r="E98" s="20">
        <v>354</v>
      </c>
      <c r="F98" s="21">
        <f>SUM(F99:F100)</f>
        <v>314</v>
      </c>
    </row>
    <row r="99" spans="1:6" x14ac:dyDescent="0.25">
      <c r="A99" s="27" t="s">
        <v>96</v>
      </c>
      <c r="B99" s="24">
        <v>263</v>
      </c>
      <c r="C99" s="24">
        <v>259</v>
      </c>
      <c r="D99" s="24">
        <v>26</v>
      </c>
      <c r="E99" s="24">
        <v>315</v>
      </c>
      <c r="F99" s="25">
        <f t="shared" ref="F99:F100" si="11">B99+C99+D99-E99</f>
        <v>233</v>
      </c>
    </row>
    <row r="100" spans="1:6" x14ac:dyDescent="0.25">
      <c r="A100" s="27" t="s">
        <v>97</v>
      </c>
      <c r="B100" s="24">
        <v>27</v>
      </c>
      <c r="C100" s="24">
        <v>93</v>
      </c>
      <c r="D100" s="24">
        <v>0</v>
      </c>
      <c r="E100" s="24">
        <v>39</v>
      </c>
      <c r="F100" s="25">
        <f t="shared" si="11"/>
        <v>81</v>
      </c>
    </row>
    <row r="101" spans="1:6" x14ac:dyDescent="0.25">
      <c r="A101" s="30"/>
      <c r="B101" s="24"/>
      <c r="C101" s="24"/>
      <c r="D101" s="24"/>
      <c r="E101" s="24"/>
      <c r="F101" s="25"/>
    </row>
    <row r="102" spans="1:6" x14ac:dyDescent="0.25">
      <c r="A102" s="26" t="s">
        <v>98</v>
      </c>
      <c r="B102" s="20">
        <v>346</v>
      </c>
      <c r="C102" s="20">
        <v>418</v>
      </c>
      <c r="D102" s="20">
        <v>13</v>
      </c>
      <c r="E102" s="20">
        <v>407</v>
      </c>
      <c r="F102" s="21">
        <f>SUM(F103:F107)</f>
        <v>370</v>
      </c>
    </row>
    <row r="103" spans="1:6" x14ac:dyDescent="0.25">
      <c r="A103" s="27" t="s">
        <v>99</v>
      </c>
      <c r="B103" s="24">
        <v>147</v>
      </c>
      <c r="C103" s="24">
        <v>73</v>
      </c>
      <c r="D103" s="24">
        <v>2</v>
      </c>
      <c r="E103" s="24">
        <v>85</v>
      </c>
      <c r="F103" s="25">
        <f t="shared" ref="F103:F107" si="12">B103+C103+D103-E103</f>
        <v>137</v>
      </c>
    </row>
    <row r="104" spans="1:6" x14ac:dyDescent="0.25">
      <c r="A104" s="27" t="s">
        <v>100</v>
      </c>
      <c r="B104" s="24">
        <v>67</v>
      </c>
      <c r="C104" s="24">
        <v>50</v>
      </c>
      <c r="D104" s="24">
        <v>1</v>
      </c>
      <c r="E104" s="24">
        <v>70</v>
      </c>
      <c r="F104" s="25">
        <f t="shared" si="12"/>
        <v>48</v>
      </c>
    </row>
    <row r="105" spans="1:6" x14ac:dyDescent="0.25">
      <c r="A105" s="27" t="s">
        <v>101</v>
      </c>
      <c r="B105" s="24">
        <v>73</v>
      </c>
      <c r="C105" s="24">
        <v>189</v>
      </c>
      <c r="D105" s="24">
        <v>7</v>
      </c>
      <c r="E105" s="24">
        <v>134</v>
      </c>
      <c r="F105" s="25">
        <f t="shared" si="12"/>
        <v>135</v>
      </c>
    </row>
    <row r="106" spans="1:6" x14ac:dyDescent="0.25">
      <c r="A106" s="27" t="s">
        <v>102</v>
      </c>
      <c r="B106" s="24">
        <v>30</v>
      </c>
      <c r="C106" s="24">
        <v>79</v>
      </c>
      <c r="D106" s="24">
        <v>1</v>
      </c>
      <c r="E106" s="24">
        <v>86</v>
      </c>
      <c r="F106" s="25">
        <f t="shared" si="12"/>
        <v>24</v>
      </c>
    </row>
    <row r="107" spans="1:6" x14ac:dyDescent="0.25">
      <c r="A107" s="27" t="s">
        <v>103</v>
      </c>
      <c r="B107" s="24">
        <v>29</v>
      </c>
      <c r="C107" s="24">
        <v>27</v>
      </c>
      <c r="D107" s="24">
        <v>2</v>
      </c>
      <c r="E107" s="24">
        <v>32</v>
      </c>
      <c r="F107" s="25">
        <f t="shared" si="12"/>
        <v>26</v>
      </c>
    </row>
    <row r="108" spans="1:6" x14ac:dyDescent="0.25">
      <c r="A108" s="30"/>
      <c r="B108" s="23"/>
      <c r="C108" s="23"/>
      <c r="D108" s="23"/>
      <c r="E108" s="23"/>
      <c r="F108" s="73"/>
    </row>
    <row r="109" spans="1:6" x14ac:dyDescent="0.25">
      <c r="A109" s="26" t="s">
        <v>104</v>
      </c>
      <c r="B109" s="20">
        <v>1666</v>
      </c>
      <c r="C109" s="20">
        <v>569</v>
      </c>
      <c r="D109" s="20">
        <v>10</v>
      </c>
      <c r="E109" s="20">
        <v>597</v>
      </c>
      <c r="F109" s="21">
        <f>SUM(F110:F112)</f>
        <v>1648</v>
      </c>
    </row>
    <row r="110" spans="1:6" x14ac:dyDescent="0.25">
      <c r="A110" s="27" t="s">
        <v>105</v>
      </c>
      <c r="B110" s="24">
        <v>1601</v>
      </c>
      <c r="C110" s="24">
        <v>426</v>
      </c>
      <c r="D110" s="24">
        <v>8</v>
      </c>
      <c r="E110" s="24">
        <v>502</v>
      </c>
      <c r="F110" s="25">
        <f t="shared" ref="F110:F112" si="13">B110+C110+D110-E110</f>
        <v>1533</v>
      </c>
    </row>
    <row r="111" spans="1:6" x14ac:dyDescent="0.25">
      <c r="A111" s="27" t="s">
        <v>106</v>
      </c>
      <c r="B111" s="24">
        <v>21</v>
      </c>
      <c r="C111" s="24">
        <v>38</v>
      </c>
      <c r="D111" s="24">
        <v>0</v>
      </c>
      <c r="E111" s="24">
        <v>8</v>
      </c>
      <c r="F111" s="25">
        <f t="shared" si="13"/>
        <v>51</v>
      </c>
    </row>
    <row r="112" spans="1:6" x14ac:dyDescent="0.25">
      <c r="A112" s="27" t="s">
        <v>107</v>
      </c>
      <c r="B112" s="24">
        <v>44</v>
      </c>
      <c r="C112" s="24">
        <v>105</v>
      </c>
      <c r="D112" s="24">
        <v>2</v>
      </c>
      <c r="E112" s="24">
        <v>87</v>
      </c>
      <c r="F112" s="25">
        <f t="shared" si="13"/>
        <v>64</v>
      </c>
    </row>
    <row r="113" spans="1:6" x14ac:dyDescent="0.25">
      <c r="A113" s="30"/>
      <c r="B113" s="24"/>
      <c r="C113" s="24"/>
      <c r="D113" s="24"/>
      <c r="E113" s="24"/>
      <c r="F113" s="25"/>
    </row>
    <row r="114" spans="1:6" x14ac:dyDescent="0.25">
      <c r="A114" s="26" t="s">
        <v>108</v>
      </c>
      <c r="B114" s="20">
        <v>2169</v>
      </c>
      <c r="C114" s="20">
        <v>743</v>
      </c>
      <c r="D114" s="20">
        <v>35</v>
      </c>
      <c r="E114" s="20">
        <v>461</v>
      </c>
      <c r="F114" s="21">
        <f>SUM(F115:F117)</f>
        <v>2486</v>
      </c>
    </row>
    <row r="115" spans="1:6" x14ac:dyDescent="0.25">
      <c r="A115" s="29" t="s">
        <v>109</v>
      </c>
      <c r="B115" s="24">
        <v>1722</v>
      </c>
      <c r="C115" s="24">
        <v>373</v>
      </c>
      <c r="D115" s="24">
        <v>8</v>
      </c>
      <c r="E115" s="24">
        <v>193</v>
      </c>
      <c r="F115" s="25">
        <f t="shared" ref="F115:F117" si="14">B115+C115+D115-E115</f>
        <v>1910</v>
      </c>
    </row>
    <row r="116" spans="1:6" x14ac:dyDescent="0.25">
      <c r="A116" s="27" t="s">
        <v>110</v>
      </c>
      <c r="B116" s="24">
        <v>433</v>
      </c>
      <c r="C116" s="24">
        <v>148</v>
      </c>
      <c r="D116" s="24">
        <v>27</v>
      </c>
      <c r="E116" s="24">
        <v>243</v>
      </c>
      <c r="F116" s="25">
        <f t="shared" si="14"/>
        <v>365</v>
      </c>
    </row>
    <row r="117" spans="1:6" x14ac:dyDescent="0.25">
      <c r="A117" s="29" t="s">
        <v>111</v>
      </c>
      <c r="B117" s="24">
        <v>14</v>
      </c>
      <c r="C117" s="24">
        <v>222</v>
      </c>
      <c r="D117" s="24">
        <v>0</v>
      </c>
      <c r="E117" s="24">
        <v>25</v>
      </c>
      <c r="F117" s="25">
        <f t="shared" si="14"/>
        <v>211</v>
      </c>
    </row>
    <row r="118" spans="1:6" x14ac:dyDescent="0.25">
      <c r="A118" s="33"/>
      <c r="B118" s="34"/>
      <c r="C118" s="34"/>
      <c r="D118" s="34"/>
      <c r="E118" s="34"/>
      <c r="F118" s="76"/>
    </row>
    <row r="119" spans="1:6" x14ac:dyDescent="0.25">
      <c r="A119" s="37" t="s">
        <v>112</v>
      </c>
      <c r="B119" s="2"/>
      <c r="C119" s="2"/>
      <c r="D119" s="2"/>
      <c r="E119" s="2"/>
      <c r="F119" s="2"/>
    </row>
  </sheetData>
  <mergeCells count="9"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20"/>
  <sheetViews>
    <sheetView workbookViewId="0">
      <selection activeCell="A7" sqref="A7"/>
    </sheetView>
  </sheetViews>
  <sheetFormatPr baseColWidth="10" defaultColWidth="0" defaultRowHeight="15.75" zeroHeight="1" x14ac:dyDescent="0.25"/>
  <cols>
    <col min="1" max="1" width="75" style="6" bestFit="1" customWidth="1"/>
    <col min="2" max="3" width="11.42578125" style="6" customWidth="1"/>
    <col min="4" max="4" width="14.7109375" style="6" customWidth="1"/>
    <col min="5" max="5" width="16.28515625" style="6" customWidth="1"/>
    <col min="6" max="6" width="17.140625" style="6" customWidth="1"/>
    <col min="7" max="7" width="16.42578125" style="6" customWidth="1"/>
    <col min="8" max="8" width="14.42578125" style="6" customWidth="1"/>
    <col min="9" max="9" width="15.85546875" style="6" customWidth="1"/>
    <col min="10" max="10" width="16.7109375" style="6" customWidth="1"/>
    <col min="11" max="11" width="14.5703125" style="6" customWidth="1"/>
    <col min="12" max="12" width="18.5703125" style="6" customWidth="1"/>
    <col min="13" max="13" width="14.42578125" style="6" customWidth="1"/>
    <col min="14" max="14" width="14.5703125" style="6" customWidth="1"/>
    <col min="15" max="15" width="16" style="6" customWidth="1"/>
    <col min="16" max="16" width="15" style="6" customWidth="1"/>
    <col min="17" max="17" width="13.85546875" style="6" customWidth="1"/>
    <col min="18" max="18" width="15" style="6" customWidth="1"/>
    <col min="19" max="19" width="11.42578125" style="6" customWidth="1"/>
    <col min="20" max="20" width="15" style="6" customWidth="1"/>
    <col min="21" max="23" width="11.42578125" style="6" customWidth="1"/>
    <col min="24" max="24" width="0" style="38" hidden="1" customWidth="1"/>
    <col min="25" max="27" width="0" style="6" hidden="1" customWidth="1"/>
    <col min="28" max="16384" width="11.42578125" style="6" hidden="1"/>
  </cols>
  <sheetData>
    <row r="1" spans="1:23" x14ac:dyDescent="0.25">
      <c r="A1" s="1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113" t="s">
        <v>235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1:23" x14ac:dyDescent="0.25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</row>
    <row r="5" spans="1:23" x14ac:dyDescent="0.25">
      <c r="A5" s="113" t="s">
        <v>236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1:23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3" x14ac:dyDescent="0.25">
      <c r="A7" s="8"/>
      <c r="B7" s="79"/>
      <c r="C7" s="70"/>
      <c r="D7" s="70"/>
      <c r="E7" s="70"/>
      <c r="F7" s="70"/>
      <c r="G7" s="70"/>
      <c r="H7" s="70"/>
      <c r="I7" s="7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x14ac:dyDescent="0.25">
      <c r="A8" s="114" t="s">
        <v>4</v>
      </c>
      <c r="B8" s="136" t="s">
        <v>19</v>
      </c>
      <c r="C8" s="138" t="s">
        <v>237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 ht="63" x14ac:dyDescent="0.25">
      <c r="A9" s="116"/>
      <c r="B9" s="130"/>
      <c r="C9" s="49" t="s">
        <v>238</v>
      </c>
      <c r="D9" s="49" t="s">
        <v>239</v>
      </c>
      <c r="E9" s="49" t="s">
        <v>240</v>
      </c>
      <c r="F9" s="49" t="s">
        <v>241</v>
      </c>
      <c r="G9" s="49" t="s">
        <v>242</v>
      </c>
      <c r="H9" s="49" t="s">
        <v>243</v>
      </c>
      <c r="I9" s="49" t="s">
        <v>244</v>
      </c>
      <c r="J9" s="49" t="s">
        <v>245</v>
      </c>
      <c r="K9" s="49" t="s">
        <v>246</v>
      </c>
      <c r="L9" s="49" t="s">
        <v>247</v>
      </c>
      <c r="M9" s="49" t="s">
        <v>248</v>
      </c>
      <c r="N9" s="49" t="s">
        <v>249</v>
      </c>
      <c r="O9" s="49" t="s">
        <v>250</v>
      </c>
      <c r="P9" s="49" t="s">
        <v>251</v>
      </c>
      <c r="Q9" s="49" t="s">
        <v>252</v>
      </c>
      <c r="R9" s="49" t="s">
        <v>253</v>
      </c>
      <c r="S9" s="49" t="s">
        <v>254</v>
      </c>
      <c r="T9" s="49" t="s">
        <v>255</v>
      </c>
      <c r="U9" s="49" t="s">
        <v>256</v>
      </c>
      <c r="V9" s="82" t="s">
        <v>257</v>
      </c>
      <c r="W9" s="71" t="s">
        <v>258</v>
      </c>
    </row>
    <row r="10" spans="1:23" x14ac:dyDescent="0.25">
      <c r="A10" s="16"/>
      <c r="B10" s="24"/>
      <c r="C10" s="53"/>
      <c r="D10" s="53"/>
      <c r="E10" s="53"/>
      <c r="F10" s="53"/>
      <c r="G10" s="53"/>
      <c r="H10" s="53"/>
      <c r="I10" s="53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</row>
    <row r="11" spans="1:23" x14ac:dyDescent="0.25">
      <c r="A11" s="19" t="s">
        <v>19</v>
      </c>
      <c r="B11" s="20">
        <f>B13+B21+B24+B33+B40+B47+B56+B65+B73+B81+B89+B99+B103+B110+B115</f>
        <v>12120</v>
      </c>
      <c r="C11" s="80">
        <f>C13+C21+C24+C33+C40+C47+C56+C65+C73+C81+C89+C99+C103+C110+C115</f>
        <v>3124</v>
      </c>
      <c r="D11" s="80">
        <f t="shared" ref="D11:W11" si="0">D13+D21+D24+D33+D40+D47+D56+D65+D73+D81+D89+D99+D103+D110+D115</f>
        <v>148</v>
      </c>
      <c r="E11" s="80">
        <f t="shared" si="0"/>
        <v>3</v>
      </c>
      <c r="F11" s="80">
        <f t="shared" si="0"/>
        <v>22</v>
      </c>
      <c r="G11" s="20">
        <f t="shared" si="0"/>
        <v>1</v>
      </c>
      <c r="H11" s="80">
        <f t="shared" si="0"/>
        <v>2571</v>
      </c>
      <c r="I11" s="80">
        <f t="shared" si="0"/>
        <v>154</v>
      </c>
      <c r="J11" s="80">
        <f t="shared" si="0"/>
        <v>18</v>
      </c>
      <c r="K11" s="20">
        <f t="shared" si="0"/>
        <v>2</v>
      </c>
      <c r="L11" s="80">
        <f t="shared" si="0"/>
        <v>859</v>
      </c>
      <c r="M11" s="80">
        <f t="shared" si="0"/>
        <v>7</v>
      </c>
      <c r="N11" s="80">
        <f t="shared" si="0"/>
        <v>519</v>
      </c>
      <c r="O11" s="80">
        <f t="shared" si="0"/>
        <v>1147</v>
      </c>
      <c r="P11" s="80">
        <f t="shared" si="0"/>
        <v>44</v>
      </c>
      <c r="Q11" s="80">
        <f t="shared" si="0"/>
        <v>5</v>
      </c>
      <c r="R11" s="80">
        <f t="shared" si="0"/>
        <v>2</v>
      </c>
      <c r="S11" s="80">
        <f t="shared" si="0"/>
        <v>3102</v>
      </c>
      <c r="T11" s="80">
        <f t="shared" si="0"/>
        <v>133</v>
      </c>
      <c r="U11" s="80">
        <f t="shared" si="0"/>
        <v>10</v>
      </c>
      <c r="V11" s="80">
        <f t="shared" si="0"/>
        <v>206</v>
      </c>
      <c r="W11" s="81">
        <f t="shared" si="0"/>
        <v>43</v>
      </c>
    </row>
    <row r="12" spans="1:23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73"/>
    </row>
    <row r="13" spans="1:23" x14ac:dyDescent="0.25">
      <c r="A13" s="26" t="s">
        <v>20</v>
      </c>
      <c r="B13" s="20">
        <f>SUM(B14:B19)</f>
        <v>638</v>
      </c>
      <c r="C13" s="20">
        <v>133</v>
      </c>
      <c r="D13" s="20">
        <v>5</v>
      </c>
      <c r="E13" s="20">
        <v>0</v>
      </c>
      <c r="F13" s="20">
        <v>0</v>
      </c>
      <c r="G13" s="20">
        <v>0</v>
      </c>
      <c r="H13" s="20">
        <v>127</v>
      </c>
      <c r="I13" s="20">
        <v>36</v>
      </c>
      <c r="J13" s="20">
        <v>3</v>
      </c>
      <c r="K13" s="20">
        <v>0</v>
      </c>
      <c r="L13" s="20">
        <v>84</v>
      </c>
      <c r="M13" s="20">
        <v>1</v>
      </c>
      <c r="N13" s="20">
        <v>37</v>
      </c>
      <c r="O13" s="20">
        <v>29</v>
      </c>
      <c r="P13" s="20">
        <v>3</v>
      </c>
      <c r="Q13" s="20">
        <v>1</v>
      </c>
      <c r="R13" s="20">
        <v>0</v>
      </c>
      <c r="S13" s="20">
        <v>161</v>
      </c>
      <c r="T13" s="20">
        <v>9</v>
      </c>
      <c r="U13" s="20">
        <v>1</v>
      </c>
      <c r="V13" s="20">
        <v>4</v>
      </c>
      <c r="W13" s="21">
        <v>4</v>
      </c>
    </row>
    <row r="14" spans="1:23" x14ac:dyDescent="0.25">
      <c r="A14" s="27" t="s">
        <v>21</v>
      </c>
      <c r="B14" s="24">
        <f t="shared" ref="B14:B19" si="1">SUM(C14:W14)</f>
        <v>317</v>
      </c>
      <c r="C14" s="24">
        <v>62</v>
      </c>
      <c r="D14" s="24">
        <v>2</v>
      </c>
      <c r="E14" s="24">
        <v>0</v>
      </c>
      <c r="F14" s="24">
        <v>0</v>
      </c>
      <c r="G14" s="24">
        <v>0</v>
      </c>
      <c r="H14" s="24">
        <v>74</v>
      </c>
      <c r="I14" s="24">
        <v>3</v>
      </c>
      <c r="J14" s="24">
        <v>3</v>
      </c>
      <c r="K14" s="24">
        <v>0</v>
      </c>
      <c r="L14" s="24">
        <v>53</v>
      </c>
      <c r="M14" s="24">
        <v>0</v>
      </c>
      <c r="N14" s="24">
        <v>11</v>
      </c>
      <c r="O14" s="24">
        <v>12</v>
      </c>
      <c r="P14" s="24">
        <v>1</v>
      </c>
      <c r="Q14" s="24">
        <v>1</v>
      </c>
      <c r="R14" s="24">
        <v>0</v>
      </c>
      <c r="S14" s="24">
        <v>89</v>
      </c>
      <c r="T14" s="24">
        <v>3</v>
      </c>
      <c r="U14" s="24">
        <v>1</v>
      </c>
      <c r="V14" s="24">
        <v>1</v>
      </c>
      <c r="W14" s="25">
        <v>1</v>
      </c>
    </row>
    <row r="15" spans="1:23" x14ac:dyDescent="0.25">
      <c r="A15" s="29" t="s">
        <v>22</v>
      </c>
      <c r="B15" s="24">
        <f t="shared" si="1"/>
        <v>73</v>
      </c>
      <c r="C15" s="24">
        <v>21</v>
      </c>
      <c r="D15" s="24">
        <v>0</v>
      </c>
      <c r="E15" s="24">
        <v>0</v>
      </c>
      <c r="F15" s="24">
        <v>0</v>
      </c>
      <c r="G15" s="24">
        <v>0</v>
      </c>
      <c r="H15" s="24">
        <v>9</v>
      </c>
      <c r="I15" s="24">
        <v>0</v>
      </c>
      <c r="J15" s="24">
        <v>0</v>
      </c>
      <c r="K15" s="24">
        <v>0</v>
      </c>
      <c r="L15" s="24">
        <v>6</v>
      </c>
      <c r="M15" s="24">
        <v>0</v>
      </c>
      <c r="N15" s="24">
        <v>0</v>
      </c>
      <c r="O15" s="24">
        <v>8</v>
      </c>
      <c r="P15" s="24">
        <v>1</v>
      </c>
      <c r="Q15" s="24">
        <v>0</v>
      </c>
      <c r="R15" s="24">
        <v>0</v>
      </c>
      <c r="S15" s="24">
        <v>21</v>
      </c>
      <c r="T15" s="24">
        <v>2</v>
      </c>
      <c r="U15" s="24">
        <v>0</v>
      </c>
      <c r="V15" s="24">
        <v>2</v>
      </c>
      <c r="W15" s="25">
        <v>3</v>
      </c>
    </row>
    <row r="16" spans="1:23" x14ac:dyDescent="0.25">
      <c r="A16" s="27" t="s">
        <v>23</v>
      </c>
      <c r="B16" s="24">
        <f t="shared" si="1"/>
        <v>86</v>
      </c>
      <c r="C16" s="24">
        <v>5</v>
      </c>
      <c r="D16" s="24">
        <v>0</v>
      </c>
      <c r="E16" s="24">
        <v>0</v>
      </c>
      <c r="F16" s="24">
        <v>0</v>
      </c>
      <c r="G16" s="24">
        <v>0</v>
      </c>
      <c r="H16" s="24">
        <v>12</v>
      </c>
      <c r="I16" s="24">
        <v>33</v>
      </c>
      <c r="J16" s="24">
        <v>0</v>
      </c>
      <c r="K16" s="24">
        <v>0</v>
      </c>
      <c r="L16" s="24">
        <v>6</v>
      </c>
      <c r="M16" s="24">
        <v>0</v>
      </c>
      <c r="N16" s="24">
        <v>12</v>
      </c>
      <c r="O16" s="24">
        <v>3</v>
      </c>
      <c r="P16" s="24">
        <v>1</v>
      </c>
      <c r="Q16" s="24">
        <v>0</v>
      </c>
      <c r="R16" s="24">
        <v>0</v>
      </c>
      <c r="S16" s="24">
        <v>13</v>
      </c>
      <c r="T16" s="24">
        <v>1</v>
      </c>
      <c r="U16" s="24">
        <v>0</v>
      </c>
      <c r="V16" s="24">
        <v>0</v>
      </c>
      <c r="W16" s="25">
        <v>0</v>
      </c>
    </row>
    <row r="17" spans="1:23" x14ac:dyDescent="0.25">
      <c r="A17" s="27" t="s">
        <v>24</v>
      </c>
      <c r="B17" s="24">
        <f t="shared" si="1"/>
        <v>34</v>
      </c>
      <c r="C17" s="24">
        <v>2</v>
      </c>
      <c r="D17" s="24">
        <v>0</v>
      </c>
      <c r="E17" s="24">
        <v>0</v>
      </c>
      <c r="F17" s="24">
        <v>0</v>
      </c>
      <c r="G17" s="24">
        <v>0</v>
      </c>
      <c r="H17" s="24">
        <v>7</v>
      </c>
      <c r="I17" s="24">
        <v>0</v>
      </c>
      <c r="J17" s="24">
        <v>0</v>
      </c>
      <c r="K17" s="24">
        <v>0</v>
      </c>
      <c r="L17" s="24">
        <v>10</v>
      </c>
      <c r="M17" s="24">
        <v>0</v>
      </c>
      <c r="N17" s="24">
        <v>2</v>
      </c>
      <c r="O17" s="24">
        <v>2</v>
      </c>
      <c r="P17" s="24">
        <v>0</v>
      </c>
      <c r="Q17" s="24">
        <v>0</v>
      </c>
      <c r="R17" s="24">
        <v>0</v>
      </c>
      <c r="S17" s="24">
        <v>9</v>
      </c>
      <c r="T17" s="24">
        <v>1</v>
      </c>
      <c r="U17" s="24">
        <v>0</v>
      </c>
      <c r="V17" s="24">
        <v>1</v>
      </c>
      <c r="W17" s="25">
        <v>0</v>
      </c>
    </row>
    <row r="18" spans="1:23" x14ac:dyDescent="0.25">
      <c r="A18" s="27" t="s">
        <v>25</v>
      </c>
      <c r="B18" s="24">
        <f t="shared" si="1"/>
        <v>126</v>
      </c>
      <c r="C18" s="24">
        <v>43</v>
      </c>
      <c r="D18" s="24">
        <v>3</v>
      </c>
      <c r="E18" s="24">
        <v>0</v>
      </c>
      <c r="F18" s="24">
        <v>0</v>
      </c>
      <c r="G18" s="24">
        <v>0</v>
      </c>
      <c r="H18" s="24">
        <v>25</v>
      </c>
      <c r="I18" s="24">
        <v>0</v>
      </c>
      <c r="J18" s="24">
        <v>0</v>
      </c>
      <c r="K18" s="24">
        <v>0</v>
      </c>
      <c r="L18" s="24">
        <v>8</v>
      </c>
      <c r="M18" s="24">
        <v>1</v>
      </c>
      <c r="N18" s="24">
        <v>12</v>
      </c>
      <c r="O18" s="24">
        <v>3</v>
      </c>
      <c r="P18" s="24">
        <v>0</v>
      </c>
      <c r="Q18" s="24">
        <v>0</v>
      </c>
      <c r="R18" s="24">
        <v>0</v>
      </c>
      <c r="S18" s="24">
        <v>29</v>
      </c>
      <c r="T18" s="24">
        <v>2</v>
      </c>
      <c r="U18" s="24">
        <v>0</v>
      </c>
      <c r="V18" s="24">
        <v>0</v>
      </c>
      <c r="W18" s="25">
        <v>0</v>
      </c>
    </row>
    <row r="19" spans="1:23" x14ac:dyDescent="0.25">
      <c r="A19" s="27" t="s">
        <v>26</v>
      </c>
      <c r="B19" s="24">
        <f t="shared" si="1"/>
        <v>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</v>
      </c>
      <c r="M19" s="24">
        <v>0</v>
      </c>
      <c r="N19" s="24">
        <v>0</v>
      </c>
      <c r="O19" s="24">
        <v>1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</row>
    <row r="20" spans="1:23" x14ac:dyDescent="0.25">
      <c r="A20" s="30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1:23" x14ac:dyDescent="0.25">
      <c r="A21" s="26" t="s">
        <v>27</v>
      </c>
      <c r="B21" s="20">
        <f>SUM(B22)</f>
        <v>1074</v>
      </c>
      <c r="C21" s="20">
        <v>279</v>
      </c>
      <c r="D21" s="20">
        <v>4</v>
      </c>
      <c r="E21" s="20">
        <v>0</v>
      </c>
      <c r="F21" s="20">
        <v>0</v>
      </c>
      <c r="G21" s="20">
        <v>0</v>
      </c>
      <c r="H21" s="20">
        <v>247</v>
      </c>
      <c r="I21" s="20">
        <v>9</v>
      </c>
      <c r="J21" s="20">
        <v>0</v>
      </c>
      <c r="K21" s="20">
        <v>0</v>
      </c>
      <c r="L21" s="20">
        <v>75</v>
      </c>
      <c r="M21" s="20">
        <v>0</v>
      </c>
      <c r="N21" s="20">
        <v>60</v>
      </c>
      <c r="O21" s="20">
        <v>107</v>
      </c>
      <c r="P21" s="20">
        <v>1</v>
      </c>
      <c r="Q21" s="20">
        <v>1</v>
      </c>
      <c r="R21" s="20">
        <v>0</v>
      </c>
      <c r="S21" s="20">
        <v>235</v>
      </c>
      <c r="T21" s="20">
        <v>23</v>
      </c>
      <c r="U21" s="20">
        <v>1</v>
      </c>
      <c r="V21" s="20">
        <v>32</v>
      </c>
      <c r="W21" s="21">
        <v>0</v>
      </c>
    </row>
    <row r="22" spans="1:23" x14ac:dyDescent="0.25">
      <c r="A22" s="29" t="s">
        <v>28</v>
      </c>
      <c r="B22" s="24">
        <f>SUM(C22:W22)</f>
        <v>1074</v>
      </c>
      <c r="C22" s="24">
        <v>279</v>
      </c>
      <c r="D22" s="24">
        <v>4</v>
      </c>
      <c r="E22" s="24">
        <v>0</v>
      </c>
      <c r="F22" s="24">
        <v>0</v>
      </c>
      <c r="G22" s="24">
        <v>0</v>
      </c>
      <c r="H22" s="24">
        <v>247</v>
      </c>
      <c r="I22" s="24">
        <v>9</v>
      </c>
      <c r="J22" s="24">
        <v>0</v>
      </c>
      <c r="K22" s="24">
        <v>0</v>
      </c>
      <c r="L22" s="24">
        <v>75</v>
      </c>
      <c r="M22" s="24">
        <v>0</v>
      </c>
      <c r="N22" s="24">
        <v>60</v>
      </c>
      <c r="O22" s="24">
        <v>107</v>
      </c>
      <c r="P22" s="24">
        <v>1</v>
      </c>
      <c r="Q22" s="24">
        <v>1</v>
      </c>
      <c r="R22" s="24">
        <v>0</v>
      </c>
      <c r="S22" s="24">
        <v>235</v>
      </c>
      <c r="T22" s="24">
        <v>23</v>
      </c>
      <c r="U22" s="24">
        <v>1</v>
      </c>
      <c r="V22" s="24">
        <v>32</v>
      </c>
      <c r="W22" s="25">
        <v>0</v>
      </c>
    </row>
    <row r="23" spans="1:23" x14ac:dyDescent="0.25">
      <c r="A23" s="3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1:23" x14ac:dyDescent="0.25">
      <c r="A24" s="26" t="s">
        <v>29</v>
      </c>
      <c r="B24" s="20">
        <f>SUM(B25:B31)</f>
        <v>1367</v>
      </c>
      <c r="C24" s="20">
        <v>320</v>
      </c>
      <c r="D24" s="20">
        <v>9</v>
      </c>
      <c r="E24" s="20">
        <v>0</v>
      </c>
      <c r="F24" s="20">
        <v>3</v>
      </c>
      <c r="G24" s="20">
        <v>0</v>
      </c>
      <c r="H24" s="20">
        <v>347</v>
      </c>
      <c r="I24" s="20">
        <v>14</v>
      </c>
      <c r="J24" s="20">
        <v>1</v>
      </c>
      <c r="K24" s="20">
        <v>2</v>
      </c>
      <c r="L24" s="20">
        <v>83</v>
      </c>
      <c r="M24" s="20">
        <v>1</v>
      </c>
      <c r="N24" s="20">
        <v>47</v>
      </c>
      <c r="O24" s="20">
        <v>152</v>
      </c>
      <c r="P24" s="20">
        <v>1</v>
      </c>
      <c r="Q24" s="20">
        <v>0</v>
      </c>
      <c r="R24" s="20">
        <v>0</v>
      </c>
      <c r="S24" s="20">
        <v>344</v>
      </c>
      <c r="T24" s="20">
        <v>19</v>
      </c>
      <c r="U24" s="20">
        <v>0</v>
      </c>
      <c r="V24" s="20">
        <v>22</v>
      </c>
      <c r="W24" s="21">
        <v>2</v>
      </c>
    </row>
    <row r="25" spans="1:23" x14ac:dyDescent="0.25">
      <c r="A25" s="29" t="s">
        <v>30</v>
      </c>
      <c r="B25" s="24">
        <f t="shared" ref="B25:B31" si="2">SUM(C25:W25)</f>
        <v>141</v>
      </c>
      <c r="C25" s="24">
        <v>15</v>
      </c>
      <c r="D25" s="24">
        <v>2</v>
      </c>
      <c r="E25" s="24">
        <v>0</v>
      </c>
      <c r="F25" s="24">
        <v>0</v>
      </c>
      <c r="G25" s="24">
        <v>0</v>
      </c>
      <c r="H25" s="24">
        <v>36</v>
      </c>
      <c r="I25" s="24">
        <v>0</v>
      </c>
      <c r="J25" s="24">
        <v>0</v>
      </c>
      <c r="K25" s="24">
        <v>0</v>
      </c>
      <c r="L25" s="24">
        <v>2</v>
      </c>
      <c r="M25" s="24">
        <v>0</v>
      </c>
      <c r="N25" s="24">
        <v>4</v>
      </c>
      <c r="O25" s="24">
        <v>24</v>
      </c>
      <c r="P25" s="24">
        <v>1</v>
      </c>
      <c r="Q25" s="24">
        <v>0</v>
      </c>
      <c r="R25" s="24">
        <v>0</v>
      </c>
      <c r="S25" s="24">
        <v>51</v>
      </c>
      <c r="T25" s="24">
        <v>5</v>
      </c>
      <c r="U25" s="24">
        <v>0</v>
      </c>
      <c r="V25" s="24">
        <v>1</v>
      </c>
      <c r="W25" s="25">
        <v>0</v>
      </c>
    </row>
    <row r="26" spans="1:23" x14ac:dyDescent="0.25">
      <c r="A26" s="27" t="s">
        <v>31</v>
      </c>
      <c r="B26" s="24">
        <f t="shared" si="2"/>
        <v>128</v>
      </c>
      <c r="C26" s="24">
        <v>34</v>
      </c>
      <c r="D26" s="24">
        <v>1</v>
      </c>
      <c r="E26" s="24">
        <v>0</v>
      </c>
      <c r="F26" s="24">
        <v>0</v>
      </c>
      <c r="G26" s="24">
        <v>0</v>
      </c>
      <c r="H26" s="24">
        <v>30</v>
      </c>
      <c r="I26" s="24">
        <v>2</v>
      </c>
      <c r="J26" s="24">
        <v>0</v>
      </c>
      <c r="K26" s="24">
        <v>0</v>
      </c>
      <c r="L26" s="24">
        <v>8</v>
      </c>
      <c r="M26" s="24">
        <v>0</v>
      </c>
      <c r="N26" s="24">
        <v>8</v>
      </c>
      <c r="O26" s="24">
        <v>15</v>
      </c>
      <c r="P26" s="24">
        <v>0</v>
      </c>
      <c r="Q26" s="24">
        <v>0</v>
      </c>
      <c r="R26" s="24">
        <v>0</v>
      </c>
      <c r="S26" s="24">
        <v>28</v>
      </c>
      <c r="T26" s="24">
        <v>0</v>
      </c>
      <c r="U26" s="24">
        <v>0</v>
      </c>
      <c r="V26" s="24">
        <v>2</v>
      </c>
      <c r="W26" s="25">
        <v>0</v>
      </c>
    </row>
    <row r="27" spans="1:23" x14ac:dyDescent="0.25">
      <c r="A27" s="27" t="s">
        <v>32</v>
      </c>
      <c r="B27" s="24">
        <f t="shared" si="2"/>
        <v>82</v>
      </c>
      <c r="C27" s="24">
        <v>14</v>
      </c>
      <c r="D27" s="24">
        <v>1</v>
      </c>
      <c r="E27" s="24">
        <v>0</v>
      </c>
      <c r="F27" s="24">
        <v>2</v>
      </c>
      <c r="G27" s="24">
        <v>0</v>
      </c>
      <c r="H27" s="24">
        <v>13</v>
      </c>
      <c r="I27" s="24">
        <v>8</v>
      </c>
      <c r="J27" s="24">
        <v>1</v>
      </c>
      <c r="K27" s="24">
        <v>0</v>
      </c>
      <c r="L27" s="24">
        <v>7</v>
      </c>
      <c r="M27" s="24">
        <v>1</v>
      </c>
      <c r="N27" s="24">
        <v>7</v>
      </c>
      <c r="O27" s="24">
        <v>6</v>
      </c>
      <c r="P27" s="24">
        <v>0</v>
      </c>
      <c r="Q27" s="24">
        <v>0</v>
      </c>
      <c r="R27" s="24">
        <v>0</v>
      </c>
      <c r="S27" s="24">
        <v>18</v>
      </c>
      <c r="T27" s="24">
        <v>3</v>
      </c>
      <c r="U27" s="24">
        <v>0</v>
      </c>
      <c r="V27" s="24">
        <v>0</v>
      </c>
      <c r="W27" s="25">
        <v>1</v>
      </c>
    </row>
    <row r="28" spans="1:23" x14ac:dyDescent="0.25">
      <c r="A28" s="27" t="s">
        <v>33</v>
      </c>
      <c r="B28" s="24">
        <f t="shared" si="2"/>
        <v>153</v>
      </c>
      <c r="C28" s="24">
        <v>46</v>
      </c>
      <c r="D28" s="24">
        <v>2</v>
      </c>
      <c r="E28" s="24">
        <v>0</v>
      </c>
      <c r="F28" s="24">
        <v>0</v>
      </c>
      <c r="G28" s="24">
        <v>0</v>
      </c>
      <c r="H28" s="24">
        <v>41</v>
      </c>
      <c r="I28" s="24">
        <v>2</v>
      </c>
      <c r="J28" s="24">
        <v>0</v>
      </c>
      <c r="K28" s="24">
        <v>0</v>
      </c>
      <c r="L28" s="24">
        <v>2</v>
      </c>
      <c r="M28" s="24">
        <v>0</v>
      </c>
      <c r="N28" s="24">
        <v>11</v>
      </c>
      <c r="O28" s="24">
        <v>13</v>
      </c>
      <c r="P28" s="24">
        <v>0</v>
      </c>
      <c r="Q28" s="24">
        <v>0</v>
      </c>
      <c r="R28" s="24">
        <v>0</v>
      </c>
      <c r="S28" s="24">
        <v>36</v>
      </c>
      <c r="T28" s="24">
        <v>0</v>
      </c>
      <c r="U28" s="24">
        <v>0</v>
      </c>
      <c r="V28" s="24">
        <v>0</v>
      </c>
      <c r="W28" s="25">
        <v>0</v>
      </c>
    </row>
    <row r="29" spans="1:23" x14ac:dyDescent="0.25">
      <c r="A29" s="29" t="s">
        <v>34</v>
      </c>
      <c r="B29" s="24">
        <f t="shared" si="2"/>
        <v>629</v>
      </c>
      <c r="C29" s="24">
        <v>137</v>
      </c>
      <c r="D29" s="24">
        <v>0</v>
      </c>
      <c r="E29" s="24">
        <v>0</v>
      </c>
      <c r="F29" s="24">
        <v>0</v>
      </c>
      <c r="G29" s="24">
        <v>0</v>
      </c>
      <c r="H29" s="24">
        <v>174</v>
      </c>
      <c r="I29" s="24">
        <v>1</v>
      </c>
      <c r="J29" s="24">
        <v>0</v>
      </c>
      <c r="K29" s="24">
        <v>0</v>
      </c>
      <c r="L29" s="24">
        <v>58</v>
      </c>
      <c r="M29" s="24">
        <v>0</v>
      </c>
      <c r="N29" s="24">
        <v>6</v>
      </c>
      <c r="O29" s="24">
        <v>66</v>
      </c>
      <c r="P29" s="24">
        <v>0</v>
      </c>
      <c r="Q29" s="24">
        <v>0</v>
      </c>
      <c r="R29" s="24">
        <v>0</v>
      </c>
      <c r="S29" s="24">
        <v>161</v>
      </c>
      <c r="T29" s="24">
        <v>7</v>
      </c>
      <c r="U29" s="24">
        <v>0</v>
      </c>
      <c r="V29" s="24">
        <v>18</v>
      </c>
      <c r="W29" s="25">
        <v>1</v>
      </c>
    </row>
    <row r="30" spans="1:23" x14ac:dyDescent="0.25">
      <c r="A30" s="27" t="s">
        <v>35</v>
      </c>
      <c r="B30" s="24">
        <f t="shared" si="2"/>
        <v>183</v>
      </c>
      <c r="C30" s="24">
        <v>50</v>
      </c>
      <c r="D30" s="24">
        <v>3</v>
      </c>
      <c r="E30" s="24">
        <v>0</v>
      </c>
      <c r="F30" s="24">
        <v>0</v>
      </c>
      <c r="G30" s="24">
        <v>0</v>
      </c>
      <c r="H30" s="24">
        <v>43</v>
      </c>
      <c r="I30" s="24">
        <v>1</v>
      </c>
      <c r="J30" s="24">
        <v>0</v>
      </c>
      <c r="K30" s="24">
        <v>2</v>
      </c>
      <c r="L30" s="24">
        <v>5</v>
      </c>
      <c r="M30" s="24">
        <v>0</v>
      </c>
      <c r="N30" s="24">
        <v>10</v>
      </c>
      <c r="O30" s="24">
        <v>24</v>
      </c>
      <c r="P30" s="24">
        <v>0</v>
      </c>
      <c r="Q30" s="24">
        <v>0</v>
      </c>
      <c r="R30" s="24">
        <v>0</v>
      </c>
      <c r="S30" s="24">
        <v>40</v>
      </c>
      <c r="T30" s="24">
        <v>4</v>
      </c>
      <c r="U30" s="24">
        <v>0</v>
      </c>
      <c r="V30" s="24">
        <v>1</v>
      </c>
      <c r="W30" s="25">
        <v>0</v>
      </c>
    </row>
    <row r="31" spans="1:23" x14ac:dyDescent="0.25">
      <c r="A31" s="27" t="s">
        <v>36</v>
      </c>
      <c r="B31" s="24">
        <f t="shared" si="2"/>
        <v>51</v>
      </c>
      <c r="C31" s="24">
        <v>24</v>
      </c>
      <c r="D31" s="24">
        <v>0</v>
      </c>
      <c r="E31" s="24">
        <v>0</v>
      </c>
      <c r="F31" s="24">
        <v>1</v>
      </c>
      <c r="G31" s="24">
        <v>0</v>
      </c>
      <c r="H31" s="24">
        <v>10</v>
      </c>
      <c r="I31" s="24">
        <v>0</v>
      </c>
      <c r="J31" s="24">
        <v>0</v>
      </c>
      <c r="K31" s="24">
        <v>0</v>
      </c>
      <c r="L31" s="24">
        <v>1</v>
      </c>
      <c r="M31" s="24">
        <v>0</v>
      </c>
      <c r="N31" s="24">
        <v>1</v>
      </c>
      <c r="O31" s="24">
        <v>4</v>
      </c>
      <c r="P31" s="24">
        <v>0</v>
      </c>
      <c r="Q31" s="24">
        <v>0</v>
      </c>
      <c r="R31" s="24">
        <v>0</v>
      </c>
      <c r="S31" s="24">
        <v>10</v>
      </c>
      <c r="T31" s="24">
        <v>0</v>
      </c>
      <c r="U31" s="24">
        <v>0</v>
      </c>
      <c r="V31" s="24">
        <v>0</v>
      </c>
      <c r="W31" s="25">
        <v>0</v>
      </c>
    </row>
    <row r="32" spans="1:23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60"/>
    </row>
    <row r="33" spans="1:23" x14ac:dyDescent="0.25">
      <c r="A33" s="26" t="s">
        <v>37</v>
      </c>
      <c r="B33" s="20">
        <f>SUM(B34:B38)</f>
        <v>906</v>
      </c>
      <c r="C33" s="20">
        <v>248</v>
      </c>
      <c r="D33" s="20">
        <v>15</v>
      </c>
      <c r="E33" s="20">
        <v>0</v>
      </c>
      <c r="F33" s="20">
        <v>0</v>
      </c>
      <c r="G33" s="20">
        <v>0</v>
      </c>
      <c r="H33" s="20">
        <v>212</v>
      </c>
      <c r="I33" s="20">
        <v>9</v>
      </c>
      <c r="J33" s="20">
        <v>0</v>
      </c>
      <c r="K33" s="20">
        <v>0</v>
      </c>
      <c r="L33" s="20">
        <v>26</v>
      </c>
      <c r="M33" s="20">
        <v>0</v>
      </c>
      <c r="N33" s="20">
        <v>39</v>
      </c>
      <c r="O33" s="20">
        <v>56</v>
      </c>
      <c r="P33" s="20">
        <v>1</v>
      </c>
      <c r="Q33" s="20">
        <v>0</v>
      </c>
      <c r="R33" s="20">
        <v>0</v>
      </c>
      <c r="S33" s="20">
        <v>281</v>
      </c>
      <c r="T33" s="20">
        <v>9</v>
      </c>
      <c r="U33" s="20">
        <v>1</v>
      </c>
      <c r="V33" s="20">
        <v>9</v>
      </c>
      <c r="W33" s="21">
        <v>0</v>
      </c>
    </row>
    <row r="34" spans="1:23" x14ac:dyDescent="0.25">
      <c r="A34" s="29" t="s">
        <v>38</v>
      </c>
      <c r="B34" s="24">
        <f>SUM(C34:W34)</f>
        <v>677</v>
      </c>
      <c r="C34" s="24">
        <v>182</v>
      </c>
      <c r="D34" s="24">
        <v>10</v>
      </c>
      <c r="E34" s="24">
        <v>0</v>
      </c>
      <c r="F34" s="24">
        <v>0</v>
      </c>
      <c r="G34" s="24">
        <v>0</v>
      </c>
      <c r="H34" s="24">
        <v>166</v>
      </c>
      <c r="I34" s="24">
        <v>8</v>
      </c>
      <c r="J34" s="24">
        <v>0</v>
      </c>
      <c r="K34" s="24">
        <v>0</v>
      </c>
      <c r="L34" s="24">
        <v>6</v>
      </c>
      <c r="M34" s="24">
        <v>0</v>
      </c>
      <c r="N34" s="24">
        <v>26</v>
      </c>
      <c r="O34" s="24">
        <v>45</v>
      </c>
      <c r="P34" s="24">
        <v>0</v>
      </c>
      <c r="Q34" s="24">
        <v>0</v>
      </c>
      <c r="R34" s="24">
        <v>0</v>
      </c>
      <c r="S34" s="24">
        <v>219</v>
      </c>
      <c r="T34" s="24">
        <v>6</v>
      </c>
      <c r="U34" s="24">
        <v>1</v>
      </c>
      <c r="V34" s="24">
        <v>8</v>
      </c>
      <c r="W34" s="25">
        <v>0</v>
      </c>
    </row>
    <row r="35" spans="1:23" x14ac:dyDescent="0.25">
      <c r="A35" s="27" t="s">
        <v>39</v>
      </c>
      <c r="B35" s="24">
        <f>SUM(C35:W35)</f>
        <v>87</v>
      </c>
      <c r="C35" s="24">
        <v>24</v>
      </c>
      <c r="D35" s="24">
        <v>0</v>
      </c>
      <c r="E35" s="24">
        <v>0</v>
      </c>
      <c r="F35" s="24">
        <v>0</v>
      </c>
      <c r="G35" s="24">
        <v>0</v>
      </c>
      <c r="H35" s="24">
        <v>18</v>
      </c>
      <c r="I35" s="24">
        <v>0</v>
      </c>
      <c r="J35" s="24">
        <v>0</v>
      </c>
      <c r="K35" s="24">
        <v>0</v>
      </c>
      <c r="L35" s="24">
        <v>8</v>
      </c>
      <c r="M35" s="24">
        <v>0</v>
      </c>
      <c r="N35" s="24">
        <v>4</v>
      </c>
      <c r="O35" s="24">
        <v>10</v>
      </c>
      <c r="P35" s="24">
        <v>0</v>
      </c>
      <c r="Q35" s="24">
        <v>0</v>
      </c>
      <c r="R35" s="24">
        <v>0</v>
      </c>
      <c r="S35" s="24">
        <v>21</v>
      </c>
      <c r="T35" s="24">
        <v>1</v>
      </c>
      <c r="U35" s="24">
        <v>0</v>
      </c>
      <c r="V35" s="24">
        <v>1</v>
      </c>
      <c r="W35" s="25">
        <v>0</v>
      </c>
    </row>
    <row r="36" spans="1:23" x14ac:dyDescent="0.25">
      <c r="A36" s="27" t="s">
        <v>40</v>
      </c>
      <c r="B36" s="24">
        <f>SUM(C36:W36)</f>
        <v>54</v>
      </c>
      <c r="C36" s="24">
        <v>14</v>
      </c>
      <c r="D36" s="24">
        <v>0</v>
      </c>
      <c r="E36" s="24">
        <v>0</v>
      </c>
      <c r="F36" s="24">
        <v>0</v>
      </c>
      <c r="G36" s="24">
        <v>0</v>
      </c>
      <c r="H36" s="24">
        <v>11</v>
      </c>
      <c r="I36" s="24">
        <v>0</v>
      </c>
      <c r="J36" s="24">
        <v>0</v>
      </c>
      <c r="K36" s="24">
        <v>0</v>
      </c>
      <c r="L36" s="24">
        <v>3</v>
      </c>
      <c r="M36" s="24">
        <v>0</v>
      </c>
      <c r="N36" s="24">
        <v>7</v>
      </c>
      <c r="O36" s="24">
        <v>0</v>
      </c>
      <c r="P36" s="24">
        <v>1</v>
      </c>
      <c r="Q36" s="24">
        <v>0</v>
      </c>
      <c r="R36" s="24">
        <v>0</v>
      </c>
      <c r="S36" s="24">
        <v>16</v>
      </c>
      <c r="T36" s="24">
        <v>2</v>
      </c>
      <c r="U36" s="24">
        <v>0</v>
      </c>
      <c r="V36" s="24">
        <v>0</v>
      </c>
      <c r="W36" s="25">
        <v>0</v>
      </c>
    </row>
    <row r="37" spans="1:23" x14ac:dyDescent="0.25">
      <c r="A37" s="27" t="s">
        <v>41</v>
      </c>
      <c r="B37" s="24">
        <f>SUM(C37:W37)</f>
        <v>20</v>
      </c>
      <c r="C37" s="24">
        <v>5</v>
      </c>
      <c r="D37" s="24">
        <v>0</v>
      </c>
      <c r="E37" s="24">
        <v>0</v>
      </c>
      <c r="F37" s="24">
        <v>0</v>
      </c>
      <c r="G37" s="24">
        <v>0</v>
      </c>
      <c r="H37" s="24">
        <v>6</v>
      </c>
      <c r="I37" s="24">
        <v>0</v>
      </c>
      <c r="J37" s="24">
        <v>0</v>
      </c>
      <c r="K37" s="24">
        <v>0</v>
      </c>
      <c r="L37" s="24">
        <v>3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6</v>
      </c>
      <c r="T37" s="24">
        <v>0</v>
      </c>
      <c r="U37" s="24">
        <v>0</v>
      </c>
      <c r="V37" s="24">
        <v>0</v>
      </c>
      <c r="W37" s="25">
        <v>0</v>
      </c>
    </row>
    <row r="38" spans="1:23" x14ac:dyDescent="0.25">
      <c r="A38" s="27" t="s">
        <v>42</v>
      </c>
      <c r="B38" s="24">
        <f>SUM(C38:W38)</f>
        <v>68</v>
      </c>
      <c r="C38" s="24">
        <v>23</v>
      </c>
      <c r="D38" s="24">
        <v>5</v>
      </c>
      <c r="E38" s="24">
        <v>0</v>
      </c>
      <c r="F38" s="24">
        <v>0</v>
      </c>
      <c r="G38" s="24">
        <v>0</v>
      </c>
      <c r="H38" s="24">
        <v>11</v>
      </c>
      <c r="I38" s="24">
        <v>1</v>
      </c>
      <c r="J38" s="24">
        <v>0</v>
      </c>
      <c r="K38" s="24">
        <v>0</v>
      </c>
      <c r="L38" s="24">
        <v>6</v>
      </c>
      <c r="M38" s="24">
        <v>0</v>
      </c>
      <c r="N38" s="24">
        <v>2</v>
      </c>
      <c r="O38" s="24">
        <v>1</v>
      </c>
      <c r="P38" s="24">
        <v>0</v>
      </c>
      <c r="Q38" s="24">
        <v>0</v>
      </c>
      <c r="R38" s="24">
        <v>0</v>
      </c>
      <c r="S38" s="24">
        <v>19</v>
      </c>
      <c r="T38" s="24">
        <v>0</v>
      </c>
      <c r="U38" s="24">
        <v>0</v>
      </c>
      <c r="V38" s="24">
        <v>0</v>
      </c>
      <c r="W38" s="25">
        <v>0</v>
      </c>
    </row>
    <row r="39" spans="1:23" x14ac:dyDescent="0.25">
      <c r="A39" s="30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</row>
    <row r="40" spans="1:23" x14ac:dyDescent="0.25">
      <c r="A40" s="26" t="s">
        <v>43</v>
      </c>
      <c r="B40" s="20">
        <f>SUM(B41:B45)</f>
        <v>577</v>
      </c>
      <c r="C40" s="20">
        <v>174</v>
      </c>
      <c r="D40" s="20">
        <v>4</v>
      </c>
      <c r="E40" s="20">
        <v>0</v>
      </c>
      <c r="F40" s="20">
        <v>14</v>
      </c>
      <c r="G40" s="20">
        <v>0</v>
      </c>
      <c r="H40" s="20">
        <v>100</v>
      </c>
      <c r="I40" s="20">
        <v>3</v>
      </c>
      <c r="J40" s="20">
        <v>0</v>
      </c>
      <c r="K40" s="20">
        <v>0</v>
      </c>
      <c r="L40" s="20">
        <v>58</v>
      </c>
      <c r="M40" s="20">
        <v>0</v>
      </c>
      <c r="N40" s="20">
        <v>22</v>
      </c>
      <c r="O40" s="20">
        <v>72</v>
      </c>
      <c r="P40" s="20">
        <v>0</v>
      </c>
      <c r="Q40" s="20">
        <v>0</v>
      </c>
      <c r="R40" s="20">
        <v>0</v>
      </c>
      <c r="S40" s="20">
        <v>125</v>
      </c>
      <c r="T40" s="20">
        <v>4</v>
      </c>
      <c r="U40" s="20">
        <v>1</v>
      </c>
      <c r="V40" s="20">
        <v>0</v>
      </c>
      <c r="W40" s="21">
        <v>0</v>
      </c>
    </row>
    <row r="41" spans="1:23" x14ac:dyDescent="0.25">
      <c r="A41" s="29" t="s">
        <v>44</v>
      </c>
      <c r="B41" s="24">
        <f>SUM(C41:W41)</f>
        <v>385</v>
      </c>
      <c r="C41" s="24">
        <v>119</v>
      </c>
      <c r="D41" s="24">
        <v>1</v>
      </c>
      <c r="E41" s="24">
        <v>0</v>
      </c>
      <c r="F41" s="24">
        <v>14</v>
      </c>
      <c r="G41" s="24">
        <v>0</v>
      </c>
      <c r="H41" s="24">
        <v>70</v>
      </c>
      <c r="I41" s="24">
        <v>2</v>
      </c>
      <c r="J41" s="24">
        <v>0</v>
      </c>
      <c r="K41" s="24">
        <v>0</v>
      </c>
      <c r="L41" s="24">
        <v>46</v>
      </c>
      <c r="M41" s="24">
        <v>0</v>
      </c>
      <c r="N41" s="24">
        <v>13</v>
      </c>
      <c r="O41" s="24">
        <v>39</v>
      </c>
      <c r="P41" s="24">
        <v>0</v>
      </c>
      <c r="Q41" s="24">
        <v>0</v>
      </c>
      <c r="R41" s="24">
        <v>0</v>
      </c>
      <c r="S41" s="24">
        <v>78</v>
      </c>
      <c r="T41" s="24">
        <v>2</v>
      </c>
      <c r="U41" s="24">
        <v>1</v>
      </c>
      <c r="V41" s="24">
        <v>0</v>
      </c>
      <c r="W41" s="25">
        <v>0</v>
      </c>
    </row>
    <row r="42" spans="1:23" x14ac:dyDescent="0.25">
      <c r="A42" s="27" t="s">
        <v>45</v>
      </c>
      <c r="B42" s="24">
        <f>SUM(C42:W42)</f>
        <v>60</v>
      </c>
      <c r="C42" s="24">
        <v>11</v>
      </c>
      <c r="D42" s="24">
        <v>0</v>
      </c>
      <c r="E42" s="24">
        <v>0</v>
      </c>
      <c r="F42" s="24">
        <v>0</v>
      </c>
      <c r="G42" s="24">
        <v>0</v>
      </c>
      <c r="H42" s="24">
        <v>11</v>
      </c>
      <c r="I42" s="24">
        <v>0</v>
      </c>
      <c r="J42" s="24">
        <v>0</v>
      </c>
      <c r="K42" s="24">
        <v>0</v>
      </c>
      <c r="L42" s="24">
        <v>6</v>
      </c>
      <c r="M42" s="24">
        <v>0</v>
      </c>
      <c r="N42" s="24">
        <v>4</v>
      </c>
      <c r="O42" s="24">
        <v>16</v>
      </c>
      <c r="P42" s="24">
        <v>0</v>
      </c>
      <c r="Q42" s="24">
        <v>0</v>
      </c>
      <c r="R42" s="24">
        <v>0</v>
      </c>
      <c r="S42" s="24">
        <v>12</v>
      </c>
      <c r="T42" s="24">
        <v>0</v>
      </c>
      <c r="U42" s="24">
        <v>0</v>
      </c>
      <c r="V42" s="24">
        <v>0</v>
      </c>
      <c r="W42" s="25">
        <v>0</v>
      </c>
    </row>
    <row r="43" spans="1:23" x14ac:dyDescent="0.25">
      <c r="A43" s="27" t="s">
        <v>46</v>
      </c>
      <c r="B43" s="24">
        <f>SUM(C43:W43)</f>
        <v>45</v>
      </c>
      <c r="C43" s="24">
        <v>16</v>
      </c>
      <c r="D43" s="24">
        <v>1</v>
      </c>
      <c r="E43" s="24">
        <v>0</v>
      </c>
      <c r="F43" s="24">
        <v>0</v>
      </c>
      <c r="G43" s="24">
        <v>0</v>
      </c>
      <c r="H43" s="24">
        <v>7</v>
      </c>
      <c r="I43" s="24">
        <v>0</v>
      </c>
      <c r="J43" s="24">
        <v>0</v>
      </c>
      <c r="K43" s="24">
        <v>0</v>
      </c>
      <c r="L43" s="24">
        <v>3</v>
      </c>
      <c r="M43" s="24">
        <v>0</v>
      </c>
      <c r="N43" s="24">
        <v>2</v>
      </c>
      <c r="O43" s="24">
        <v>4</v>
      </c>
      <c r="P43" s="24">
        <v>0</v>
      </c>
      <c r="Q43" s="24">
        <v>0</v>
      </c>
      <c r="R43" s="24">
        <v>0</v>
      </c>
      <c r="S43" s="24">
        <v>11</v>
      </c>
      <c r="T43" s="24">
        <v>1</v>
      </c>
      <c r="U43" s="24">
        <v>0</v>
      </c>
      <c r="V43" s="24">
        <v>0</v>
      </c>
      <c r="W43" s="25">
        <v>0</v>
      </c>
    </row>
    <row r="44" spans="1:23" x14ac:dyDescent="0.25">
      <c r="A44" s="27" t="s">
        <v>47</v>
      </c>
      <c r="B44" s="24">
        <f>SUM(C44:W44)</f>
        <v>41</v>
      </c>
      <c r="C44" s="24">
        <v>8</v>
      </c>
      <c r="D44" s="24">
        <v>2</v>
      </c>
      <c r="E44" s="24">
        <v>0</v>
      </c>
      <c r="F44" s="24">
        <v>0</v>
      </c>
      <c r="G44" s="24">
        <v>0</v>
      </c>
      <c r="H44" s="24">
        <v>4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2</v>
      </c>
      <c r="O44" s="24">
        <v>10</v>
      </c>
      <c r="P44" s="24">
        <v>0</v>
      </c>
      <c r="Q44" s="24">
        <v>0</v>
      </c>
      <c r="R44" s="24">
        <v>0</v>
      </c>
      <c r="S44" s="24">
        <v>15</v>
      </c>
      <c r="T44" s="24">
        <v>0</v>
      </c>
      <c r="U44" s="24">
        <v>0</v>
      </c>
      <c r="V44" s="24">
        <v>0</v>
      </c>
      <c r="W44" s="25">
        <v>0</v>
      </c>
    </row>
    <row r="45" spans="1:23" x14ac:dyDescent="0.25">
      <c r="A45" s="27" t="s">
        <v>48</v>
      </c>
      <c r="B45" s="24">
        <f>SUM(C45:W45)</f>
        <v>46</v>
      </c>
      <c r="C45" s="24">
        <v>20</v>
      </c>
      <c r="D45" s="24">
        <v>0</v>
      </c>
      <c r="E45" s="24">
        <v>0</v>
      </c>
      <c r="F45" s="24">
        <v>0</v>
      </c>
      <c r="G45" s="24">
        <v>0</v>
      </c>
      <c r="H45" s="24">
        <v>8</v>
      </c>
      <c r="I45" s="24">
        <v>1</v>
      </c>
      <c r="J45" s="24">
        <v>0</v>
      </c>
      <c r="K45" s="24">
        <v>0</v>
      </c>
      <c r="L45" s="24">
        <v>3</v>
      </c>
      <c r="M45" s="24">
        <v>0</v>
      </c>
      <c r="N45" s="24">
        <v>1</v>
      </c>
      <c r="O45" s="24">
        <v>3</v>
      </c>
      <c r="P45" s="24">
        <v>0</v>
      </c>
      <c r="Q45" s="24">
        <v>0</v>
      </c>
      <c r="R45" s="24">
        <v>0</v>
      </c>
      <c r="S45" s="24">
        <v>9</v>
      </c>
      <c r="T45" s="24">
        <v>1</v>
      </c>
      <c r="U45" s="24">
        <v>0</v>
      </c>
      <c r="V45" s="24">
        <v>0</v>
      </c>
      <c r="W45" s="25">
        <v>0</v>
      </c>
    </row>
    <row r="46" spans="1:23" x14ac:dyDescent="0.25">
      <c r="A46" s="30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</row>
    <row r="47" spans="1:23" x14ac:dyDescent="0.25">
      <c r="A47" s="26" t="s">
        <v>49</v>
      </c>
      <c r="B47" s="20">
        <f>SUM(B48:B54)</f>
        <v>781</v>
      </c>
      <c r="C47" s="20">
        <v>216</v>
      </c>
      <c r="D47" s="20">
        <v>5</v>
      </c>
      <c r="E47" s="20">
        <v>0</v>
      </c>
      <c r="F47" s="20">
        <v>0</v>
      </c>
      <c r="G47" s="20">
        <v>0</v>
      </c>
      <c r="H47" s="20">
        <v>146</v>
      </c>
      <c r="I47" s="20">
        <v>24</v>
      </c>
      <c r="J47" s="20">
        <v>8</v>
      </c>
      <c r="K47" s="20">
        <v>0</v>
      </c>
      <c r="L47" s="20">
        <v>85</v>
      </c>
      <c r="M47" s="20">
        <v>0</v>
      </c>
      <c r="N47" s="20">
        <v>27</v>
      </c>
      <c r="O47" s="20">
        <v>61</v>
      </c>
      <c r="P47" s="20">
        <v>3</v>
      </c>
      <c r="Q47" s="20">
        <v>0</v>
      </c>
      <c r="R47" s="20">
        <v>0</v>
      </c>
      <c r="S47" s="20">
        <v>191</v>
      </c>
      <c r="T47" s="20">
        <v>7</v>
      </c>
      <c r="U47" s="20">
        <v>0</v>
      </c>
      <c r="V47" s="20">
        <v>6</v>
      </c>
      <c r="W47" s="21">
        <v>2</v>
      </c>
    </row>
    <row r="48" spans="1:23" x14ac:dyDescent="0.25">
      <c r="A48" s="27" t="s">
        <v>50</v>
      </c>
      <c r="B48" s="24">
        <f t="shared" ref="B48:B54" si="3">SUM(C48:W48)</f>
        <v>207</v>
      </c>
      <c r="C48" s="24">
        <v>68</v>
      </c>
      <c r="D48" s="24">
        <v>1</v>
      </c>
      <c r="E48" s="24">
        <v>0</v>
      </c>
      <c r="F48" s="24">
        <v>0</v>
      </c>
      <c r="G48" s="24">
        <v>0</v>
      </c>
      <c r="H48" s="24">
        <v>35</v>
      </c>
      <c r="I48" s="24">
        <v>2</v>
      </c>
      <c r="J48" s="24">
        <v>0</v>
      </c>
      <c r="K48" s="24">
        <v>0</v>
      </c>
      <c r="L48" s="24">
        <v>18</v>
      </c>
      <c r="M48" s="24">
        <v>0</v>
      </c>
      <c r="N48" s="24">
        <v>5</v>
      </c>
      <c r="O48" s="24">
        <v>14</v>
      </c>
      <c r="P48" s="24">
        <v>0</v>
      </c>
      <c r="Q48" s="24">
        <v>0</v>
      </c>
      <c r="R48" s="24">
        <v>0</v>
      </c>
      <c r="S48" s="24">
        <v>58</v>
      </c>
      <c r="T48" s="24">
        <v>3</v>
      </c>
      <c r="U48" s="24">
        <v>0</v>
      </c>
      <c r="V48" s="24">
        <v>2</v>
      </c>
      <c r="W48" s="25">
        <v>1</v>
      </c>
    </row>
    <row r="49" spans="1:23" x14ac:dyDescent="0.25">
      <c r="A49" s="27" t="s">
        <v>51</v>
      </c>
      <c r="B49" s="24">
        <f t="shared" si="3"/>
        <v>27</v>
      </c>
      <c r="C49" s="24">
        <v>5</v>
      </c>
      <c r="D49" s="24">
        <v>0</v>
      </c>
      <c r="E49" s="24">
        <v>0</v>
      </c>
      <c r="F49" s="24">
        <v>0</v>
      </c>
      <c r="G49" s="24">
        <v>0</v>
      </c>
      <c r="H49" s="24">
        <v>4</v>
      </c>
      <c r="I49" s="24">
        <v>0</v>
      </c>
      <c r="J49" s="24">
        <v>0</v>
      </c>
      <c r="K49" s="24">
        <v>0</v>
      </c>
      <c r="L49" s="24">
        <v>5</v>
      </c>
      <c r="M49" s="24">
        <v>0</v>
      </c>
      <c r="N49" s="24">
        <v>2</v>
      </c>
      <c r="O49" s="24">
        <v>4</v>
      </c>
      <c r="P49" s="24">
        <v>0</v>
      </c>
      <c r="Q49" s="24">
        <v>0</v>
      </c>
      <c r="R49" s="24">
        <v>0</v>
      </c>
      <c r="S49" s="24">
        <v>7</v>
      </c>
      <c r="T49" s="24">
        <v>0</v>
      </c>
      <c r="U49" s="24">
        <v>0</v>
      </c>
      <c r="V49" s="24">
        <v>0</v>
      </c>
      <c r="W49" s="25">
        <v>0</v>
      </c>
    </row>
    <row r="50" spans="1:23" x14ac:dyDescent="0.25">
      <c r="A50" s="27" t="s">
        <v>52</v>
      </c>
      <c r="B50" s="24">
        <f t="shared" si="3"/>
        <v>84</v>
      </c>
      <c r="C50" s="24">
        <v>9</v>
      </c>
      <c r="D50" s="24">
        <v>0</v>
      </c>
      <c r="E50" s="24">
        <v>0</v>
      </c>
      <c r="F50" s="24">
        <v>0</v>
      </c>
      <c r="G50" s="24">
        <v>0</v>
      </c>
      <c r="H50" s="24">
        <v>11</v>
      </c>
      <c r="I50" s="24">
        <v>15</v>
      </c>
      <c r="J50" s="24">
        <v>1</v>
      </c>
      <c r="K50" s="24">
        <v>0</v>
      </c>
      <c r="L50" s="24">
        <v>16</v>
      </c>
      <c r="M50" s="24">
        <v>0</v>
      </c>
      <c r="N50" s="24">
        <v>4</v>
      </c>
      <c r="O50" s="24">
        <v>7</v>
      </c>
      <c r="P50" s="24">
        <v>1</v>
      </c>
      <c r="Q50" s="24">
        <v>0</v>
      </c>
      <c r="R50" s="24">
        <v>0</v>
      </c>
      <c r="S50" s="24">
        <v>18</v>
      </c>
      <c r="T50" s="24">
        <v>2</v>
      </c>
      <c r="U50" s="24">
        <v>0</v>
      </c>
      <c r="V50" s="24">
        <v>0</v>
      </c>
      <c r="W50" s="25">
        <v>0</v>
      </c>
    </row>
    <row r="51" spans="1:23" x14ac:dyDescent="0.25">
      <c r="A51" s="27" t="s">
        <v>53</v>
      </c>
      <c r="B51" s="24">
        <f t="shared" si="3"/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5">
        <v>0</v>
      </c>
    </row>
    <row r="52" spans="1:23" x14ac:dyDescent="0.25">
      <c r="A52" s="27" t="s">
        <v>54</v>
      </c>
      <c r="B52" s="24">
        <f t="shared" si="3"/>
        <v>241</v>
      </c>
      <c r="C52" s="24">
        <v>63</v>
      </c>
      <c r="D52" s="24">
        <v>0</v>
      </c>
      <c r="E52" s="24">
        <v>0</v>
      </c>
      <c r="F52" s="24">
        <v>0</v>
      </c>
      <c r="G52" s="24">
        <v>0</v>
      </c>
      <c r="H52" s="24">
        <v>53</v>
      </c>
      <c r="I52" s="24">
        <v>1</v>
      </c>
      <c r="J52" s="24">
        <v>7</v>
      </c>
      <c r="K52" s="24">
        <v>0</v>
      </c>
      <c r="L52" s="24">
        <v>29</v>
      </c>
      <c r="M52" s="24">
        <v>0</v>
      </c>
      <c r="N52" s="24">
        <v>13</v>
      </c>
      <c r="O52" s="24">
        <v>17</v>
      </c>
      <c r="P52" s="24">
        <v>2</v>
      </c>
      <c r="Q52" s="24">
        <v>0</v>
      </c>
      <c r="R52" s="24">
        <v>0</v>
      </c>
      <c r="S52" s="24">
        <v>53</v>
      </c>
      <c r="T52" s="24">
        <v>0</v>
      </c>
      <c r="U52" s="24">
        <v>0</v>
      </c>
      <c r="V52" s="24">
        <v>2</v>
      </c>
      <c r="W52" s="25">
        <v>1</v>
      </c>
    </row>
    <row r="53" spans="1:23" x14ac:dyDescent="0.25">
      <c r="A53" s="27" t="s">
        <v>55</v>
      </c>
      <c r="B53" s="24">
        <f t="shared" si="3"/>
        <v>137</v>
      </c>
      <c r="C53" s="24">
        <v>45</v>
      </c>
      <c r="D53" s="24">
        <v>4</v>
      </c>
      <c r="E53" s="24">
        <v>0</v>
      </c>
      <c r="F53" s="24">
        <v>0</v>
      </c>
      <c r="G53" s="24">
        <v>0</v>
      </c>
      <c r="H53" s="24">
        <v>23</v>
      </c>
      <c r="I53" s="24">
        <v>1</v>
      </c>
      <c r="J53" s="24">
        <v>0</v>
      </c>
      <c r="K53" s="24">
        <v>0</v>
      </c>
      <c r="L53" s="24">
        <v>8</v>
      </c>
      <c r="M53" s="24">
        <v>0</v>
      </c>
      <c r="N53" s="24">
        <v>3</v>
      </c>
      <c r="O53" s="24">
        <v>13</v>
      </c>
      <c r="P53" s="24">
        <v>0</v>
      </c>
      <c r="Q53" s="24">
        <v>0</v>
      </c>
      <c r="R53" s="24">
        <v>0</v>
      </c>
      <c r="S53" s="24">
        <v>37</v>
      </c>
      <c r="T53" s="24">
        <v>1</v>
      </c>
      <c r="U53" s="24">
        <v>0</v>
      </c>
      <c r="V53" s="24">
        <v>2</v>
      </c>
      <c r="W53" s="25">
        <v>0</v>
      </c>
    </row>
    <row r="54" spans="1:23" x14ac:dyDescent="0.25">
      <c r="A54" s="27" t="s">
        <v>56</v>
      </c>
      <c r="B54" s="24">
        <f t="shared" si="3"/>
        <v>85</v>
      </c>
      <c r="C54" s="24">
        <v>26</v>
      </c>
      <c r="D54" s="24">
        <v>0</v>
      </c>
      <c r="E54" s="24">
        <v>0</v>
      </c>
      <c r="F54" s="24">
        <v>0</v>
      </c>
      <c r="G54" s="24">
        <v>0</v>
      </c>
      <c r="H54" s="24">
        <v>20</v>
      </c>
      <c r="I54" s="24">
        <v>5</v>
      </c>
      <c r="J54" s="24">
        <v>0</v>
      </c>
      <c r="K54" s="24">
        <v>0</v>
      </c>
      <c r="L54" s="24">
        <v>9</v>
      </c>
      <c r="M54" s="24">
        <v>0</v>
      </c>
      <c r="N54" s="24">
        <v>0</v>
      </c>
      <c r="O54" s="24">
        <v>6</v>
      </c>
      <c r="P54" s="24">
        <v>0</v>
      </c>
      <c r="Q54" s="24">
        <v>0</v>
      </c>
      <c r="R54" s="24">
        <v>0</v>
      </c>
      <c r="S54" s="24">
        <v>18</v>
      </c>
      <c r="T54" s="24">
        <v>1</v>
      </c>
      <c r="U54" s="24">
        <v>0</v>
      </c>
      <c r="V54" s="24">
        <v>0</v>
      </c>
      <c r="W54" s="25">
        <v>0</v>
      </c>
    </row>
    <row r="55" spans="1:23" x14ac:dyDescent="0.25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60"/>
    </row>
    <row r="56" spans="1:23" x14ac:dyDescent="0.25">
      <c r="A56" s="26" t="s">
        <v>57</v>
      </c>
      <c r="B56" s="20">
        <f>SUM(B57:B63)</f>
        <v>1377</v>
      </c>
      <c r="C56" s="20">
        <v>296</v>
      </c>
      <c r="D56" s="20">
        <v>24</v>
      </c>
      <c r="E56" s="20">
        <v>0</v>
      </c>
      <c r="F56" s="20">
        <v>0</v>
      </c>
      <c r="G56" s="20">
        <v>0</v>
      </c>
      <c r="H56" s="20">
        <v>268</v>
      </c>
      <c r="I56" s="20">
        <v>14</v>
      </c>
      <c r="J56" s="20">
        <v>0</v>
      </c>
      <c r="K56" s="20">
        <v>0</v>
      </c>
      <c r="L56" s="20">
        <v>122</v>
      </c>
      <c r="M56" s="20">
        <v>0</v>
      </c>
      <c r="N56" s="20">
        <v>108</v>
      </c>
      <c r="O56" s="20">
        <v>98</v>
      </c>
      <c r="P56" s="20">
        <v>2</v>
      </c>
      <c r="Q56" s="20">
        <v>0</v>
      </c>
      <c r="R56" s="20">
        <v>1</v>
      </c>
      <c r="S56" s="20">
        <v>362</v>
      </c>
      <c r="T56" s="20">
        <v>17</v>
      </c>
      <c r="U56" s="20">
        <v>2</v>
      </c>
      <c r="V56" s="20">
        <v>63</v>
      </c>
      <c r="W56" s="21">
        <v>0</v>
      </c>
    </row>
    <row r="57" spans="1:23" x14ac:dyDescent="0.25">
      <c r="A57" s="29" t="s">
        <v>58</v>
      </c>
      <c r="B57" s="24">
        <f t="shared" ref="B57:B63" si="4">SUM(C57:W57)</f>
        <v>542</v>
      </c>
      <c r="C57" s="24">
        <v>95</v>
      </c>
      <c r="D57" s="24">
        <v>8</v>
      </c>
      <c r="E57" s="24">
        <v>0</v>
      </c>
      <c r="F57" s="24">
        <v>0</v>
      </c>
      <c r="G57" s="24">
        <v>0</v>
      </c>
      <c r="H57" s="24">
        <v>102</v>
      </c>
      <c r="I57" s="24">
        <v>1</v>
      </c>
      <c r="J57" s="24">
        <v>0</v>
      </c>
      <c r="K57" s="24">
        <v>0</v>
      </c>
      <c r="L57" s="24">
        <v>20</v>
      </c>
      <c r="M57" s="24">
        <v>0</v>
      </c>
      <c r="N57" s="24">
        <v>76</v>
      </c>
      <c r="O57" s="24">
        <v>35</v>
      </c>
      <c r="P57" s="24">
        <v>0</v>
      </c>
      <c r="Q57" s="24">
        <v>0</v>
      </c>
      <c r="R57" s="24">
        <v>1</v>
      </c>
      <c r="S57" s="24">
        <v>161</v>
      </c>
      <c r="T57" s="24">
        <v>12</v>
      </c>
      <c r="U57" s="24">
        <v>1</v>
      </c>
      <c r="V57" s="24">
        <v>30</v>
      </c>
      <c r="W57" s="25">
        <v>0</v>
      </c>
    </row>
    <row r="58" spans="1:23" x14ac:dyDescent="0.25">
      <c r="A58" s="29" t="s">
        <v>59</v>
      </c>
      <c r="B58" s="24">
        <f t="shared" si="4"/>
        <v>344</v>
      </c>
      <c r="C58" s="24">
        <v>101</v>
      </c>
      <c r="D58" s="24">
        <v>11</v>
      </c>
      <c r="E58" s="24">
        <v>0</v>
      </c>
      <c r="F58" s="24">
        <v>0</v>
      </c>
      <c r="G58" s="24">
        <v>0</v>
      </c>
      <c r="H58" s="24">
        <v>52</v>
      </c>
      <c r="I58" s="24">
        <v>3</v>
      </c>
      <c r="J58" s="24">
        <v>0</v>
      </c>
      <c r="K58" s="24">
        <v>0</v>
      </c>
      <c r="L58" s="24">
        <v>37</v>
      </c>
      <c r="M58" s="24">
        <v>0</v>
      </c>
      <c r="N58" s="24">
        <v>11</v>
      </c>
      <c r="O58" s="24">
        <v>26</v>
      </c>
      <c r="P58" s="24">
        <v>1</v>
      </c>
      <c r="Q58" s="24">
        <v>0</v>
      </c>
      <c r="R58" s="24">
        <v>0</v>
      </c>
      <c r="S58" s="24">
        <v>86</v>
      </c>
      <c r="T58" s="24">
        <v>4</v>
      </c>
      <c r="U58" s="24">
        <v>0</v>
      </c>
      <c r="V58" s="24">
        <v>12</v>
      </c>
      <c r="W58" s="25">
        <v>0</v>
      </c>
    </row>
    <row r="59" spans="1:23" x14ac:dyDescent="0.25">
      <c r="A59" s="27" t="s">
        <v>60</v>
      </c>
      <c r="B59" s="24">
        <f t="shared" si="4"/>
        <v>112</v>
      </c>
      <c r="C59" s="24">
        <v>17</v>
      </c>
      <c r="D59" s="24">
        <v>0</v>
      </c>
      <c r="E59" s="24">
        <v>0</v>
      </c>
      <c r="F59" s="24">
        <v>0</v>
      </c>
      <c r="G59" s="24">
        <v>0</v>
      </c>
      <c r="H59" s="24">
        <v>23</v>
      </c>
      <c r="I59" s="24">
        <v>0</v>
      </c>
      <c r="J59" s="24">
        <v>0</v>
      </c>
      <c r="K59" s="24">
        <v>0</v>
      </c>
      <c r="L59" s="24">
        <v>23</v>
      </c>
      <c r="M59" s="24">
        <v>0</v>
      </c>
      <c r="N59" s="24">
        <v>9</v>
      </c>
      <c r="O59" s="24">
        <v>12</v>
      </c>
      <c r="P59" s="24">
        <v>0</v>
      </c>
      <c r="Q59" s="24">
        <v>0</v>
      </c>
      <c r="R59" s="24">
        <v>0</v>
      </c>
      <c r="S59" s="24">
        <v>25</v>
      </c>
      <c r="T59" s="24">
        <v>0</v>
      </c>
      <c r="U59" s="24">
        <v>0</v>
      </c>
      <c r="V59" s="24">
        <v>3</v>
      </c>
      <c r="W59" s="25">
        <v>0</v>
      </c>
    </row>
    <row r="60" spans="1:23" x14ac:dyDescent="0.25">
      <c r="A60" s="27" t="s">
        <v>61</v>
      </c>
      <c r="B60" s="24">
        <f t="shared" si="4"/>
        <v>33</v>
      </c>
      <c r="C60" s="24">
        <v>3</v>
      </c>
      <c r="D60" s="24">
        <v>0</v>
      </c>
      <c r="E60" s="24">
        <v>0</v>
      </c>
      <c r="F60" s="24">
        <v>0</v>
      </c>
      <c r="G60" s="24">
        <v>0</v>
      </c>
      <c r="H60" s="24">
        <v>5</v>
      </c>
      <c r="I60" s="24">
        <v>2</v>
      </c>
      <c r="J60" s="24">
        <v>0</v>
      </c>
      <c r="K60" s="24">
        <v>0</v>
      </c>
      <c r="L60" s="24">
        <v>6</v>
      </c>
      <c r="M60" s="24">
        <v>0</v>
      </c>
      <c r="N60" s="24">
        <v>8</v>
      </c>
      <c r="O60" s="24">
        <v>4</v>
      </c>
      <c r="P60" s="24">
        <v>0</v>
      </c>
      <c r="Q60" s="24">
        <v>0</v>
      </c>
      <c r="R60" s="24">
        <v>0</v>
      </c>
      <c r="S60" s="24">
        <v>4</v>
      </c>
      <c r="T60" s="24">
        <v>0</v>
      </c>
      <c r="U60" s="24">
        <v>0</v>
      </c>
      <c r="V60" s="24">
        <v>1</v>
      </c>
      <c r="W60" s="25">
        <v>0</v>
      </c>
    </row>
    <row r="61" spans="1:23" x14ac:dyDescent="0.25">
      <c r="A61" s="27" t="s">
        <v>62</v>
      </c>
      <c r="B61" s="24">
        <f t="shared" si="4"/>
        <v>229</v>
      </c>
      <c r="C61" s="24">
        <v>44</v>
      </c>
      <c r="D61" s="24">
        <v>1</v>
      </c>
      <c r="E61" s="24">
        <v>0</v>
      </c>
      <c r="F61" s="24">
        <v>0</v>
      </c>
      <c r="G61" s="24">
        <v>0</v>
      </c>
      <c r="H61" s="24">
        <v>64</v>
      </c>
      <c r="I61" s="24">
        <v>8</v>
      </c>
      <c r="J61" s="24">
        <v>0</v>
      </c>
      <c r="K61" s="24">
        <v>0</v>
      </c>
      <c r="L61" s="24">
        <v>19</v>
      </c>
      <c r="M61" s="24">
        <v>0</v>
      </c>
      <c r="N61" s="24">
        <v>2</v>
      </c>
      <c r="O61" s="24">
        <v>15</v>
      </c>
      <c r="P61" s="24">
        <v>0</v>
      </c>
      <c r="Q61" s="24">
        <v>0</v>
      </c>
      <c r="R61" s="24">
        <v>0</v>
      </c>
      <c r="S61" s="24">
        <v>59</v>
      </c>
      <c r="T61" s="24">
        <v>0</v>
      </c>
      <c r="U61" s="24">
        <v>1</v>
      </c>
      <c r="V61" s="24">
        <v>16</v>
      </c>
      <c r="W61" s="25">
        <v>0</v>
      </c>
    </row>
    <row r="62" spans="1:23" x14ac:dyDescent="0.25">
      <c r="A62" s="27" t="s">
        <v>63</v>
      </c>
      <c r="B62" s="24">
        <f t="shared" si="4"/>
        <v>64</v>
      </c>
      <c r="C62" s="24">
        <v>13</v>
      </c>
      <c r="D62" s="24">
        <v>3</v>
      </c>
      <c r="E62" s="24">
        <v>0</v>
      </c>
      <c r="F62" s="24">
        <v>0</v>
      </c>
      <c r="G62" s="24">
        <v>0</v>
      </c>
      <c r="H62" s="24">
        <v>15</v>
      </c>
      <c r="I62" s="24">
        <v>0</v>
      </c>
      <c r="J62" s="24">
        <v>0</v>
      </c>
      <c r="K62" s="24">
        <v>0</v>
      </c>
      <c r="L62" s="24">
        <v>10</v>
      </c>
      <c r="M62" s="24">
        <v>0</v>
      </c>
      <c r="N62" s="24">
        <v>2</v>
      </c>
      <c r="O62" s="24">
        <v>2</v>
      </c>
      <c r="P62" s="24">
        <v>0</v>
      </c>
      <c r="Q62" s="24">
        <v>0</v>
      </c>
      <c r="R62" s="24">
        <v>0</v>
      </c>
      <c r="S62" s="24">
        <v>19</v>
      </c>
      <c r="T62" s="24">
        <v>0</v>
      </c>
      <c r="U62" s="24">
        <v>0</v>
      </c>
      <c r="V62" s="24">
        <v>0</v>
      </c>
      <c r="W62" s="25">
        <v>0</v>
      </c>
    </row>
    <row r="63" spans="1:23" x14ac:dyDescent="0.25">
      <c r="A63" s="27" t="s">
        <v>64</v>
      </c>
      <c r="B63" s="24">
        <f t="shared" si="4"/>
        <v>53</v>
      </c>
      <c r="C63" s="24">
        <v>23</v>
      </c>
      <c r="D63" s="24">
        <v>1</v>
      </c>
      <c r="E63" s="24">
        <v>0</v>
      </c>
      <c r="F63" s="24">
        <v>0</v>
      </c>
      <c r="G63" s="24">
        <v>0</v>
      </c>
      <c r="H63" s="24">
        <v>7</v>
      </c>
      <c r="I63" s="24">
        <v>0</v>
      </c>
      <c r="J63" s="24">
        <v>0</v>
      </c>
      <c r="K63" s="24">
        <v>0</v>
      </c>
      <c r="L63" s="24">
        <v>7</v>
      </c>
      <c r="M63" s="24">
        <v>0</v>
      </c>
      <c r="N63" s="24">
        <v>0</v>
      </c>
      <c r="O63" s="24">
        <v>4</v>
      </c>
      <c r="P63" s="24">
        <v>1</v>
      </c>
      <c r="Q63" s="24">
        <v>0</v>
      </c>
      <c r="R63" s="24">
        <v>0</v>
      </c>
      <c r="S63" s="24">
        <v>8</v>
      </c>
      <c r="T63" s="24">
        <v>1</v>
      </c>
      <c r="U63" s="24">
        <v>0</v>
      </c>
      <c r="V63" s="24">
        <v>1</v>
      </c>
      <c r="W63" s="25">
        <v>0</v>
      </c>
    </row>
    <row r="64" spans="1:23" x14ac:dyDescent="0.25">
      <c r="A64" s="30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73"/>
    </row>
    <row r="65" spans="1:23" x14ac:dyDescent="0.25">
      <c r="A65" s="26" t="s">
        <v>65</v>
      </c>
      <c r="B65" s="20">
        <f>SUM(B66:B71)</f>
        <v>1325</v>
      </c>
      <c r="C65" s="20">
        <v>347</v>
      </c>
      <c r="D65" s="20">
        <v>3</v>
      </c>
      <c r="E65" s="20">
        <v>0</v>
      </c>
      <c r="F65" s="20">
        <v>0</v>
      </c>
      <c r="G65" s="20">
        <v>0</v>
      </c>
      <c r="H65" s="20">
        <v>310</v>
      </c>
      <c r="I65" s="20">
        <v>21</v>
      </c>
      <c r="J65" s="20">
        <v>1</v>
      </c>
      <c r="K65" s="20">
        <v>0</v>
      </c>
      <c r="L65" s="20">
        <v>110</v>
      </c>
      <c r="M65" s="20">
        <v>3</v>
      </c>
      <c r="N65" s="20">
        <v>30</v>
      </c>
      <c r="O65" s="20">
        <v>90</v>
      </c>
      <c r="P65" s="20">
        <v>9</v>
      </c>
      <c r="Q65" s="20">
        <v>3</v>
      </c>
      <c r="R65" s="20">
        <v>0</v>
      </c>
      <c r="S65" s="20">
        <v>364</v>
      </c>
      <c r="T65" s="20">
        <v>17</v>
      </c>
      <c r="U65" s="20">
        <v>2</v>
      </c>
      <c r="V65" s="20">
        <v>10</v>
      </c>
      <c r="W65" s="21">
        <v>5</v>
      </c>
    </row>
    <row r="66" spans="1:23" x14ac:dyDescent="0.25">
      <c r="A66" s="29" t="s">
        <v>66</v>
      </c>
      <c r="B66" s="24">
        <f t="shared" ref="B66:B71" si="5">SUM(C66:W66)</f>
        <v>740</v>
      </c>
      <c r="C66" s="24">
        <v>170</v>
      </c>
      <c r="D66" s="24">
        <v>3</v>
      </c>
      <c r="E66" s="24">
        <v>0</v>
      </c>
      <c r="F66" s="24">
        <v>0</v>
      </c>
      <c r="G66" s="24">
        <v>0</v>
      </c>
      <c r="H66" s="24">
        <v>192</v>
      </c>
      <c r="I66" s="24">
        <v>2</v>
      </c>
      <c r="J66" s="24">
        <v>0</v>
      </c>
      <c r="K66" s="24">
        <v>0</v>
      </c>
      <c r="L66" s="24">
        <v>52</v>
      </c>
      <c r="M66" s="24">
        <v>0</v>
      </c>
      <c r="N66" s="24">
        <v>17</v>
      </c>
      <c r="O66" s="24">
        <v>44</v>
      </c>
      <c r="P66" s="24">
        <v>3</v>
      </c>
      <c r="Q66" s="24">
        <v>0</v>
      </c>
      <c r="R66" s="24">
        <v>0</v>
      </c>
      <c r="S66" s="24">
        <v>245</v>
      </c>
      <c r="T66" s="24">
        <v>9</v>
      </c>
      <c r="U66" s="24">
        <v>0</v>
      </c>
      <c r="V66" s="24">
        <v>1</v>
      </c>
      <c r="W66" s="25">
        <v>2</v>
      </c>
    </row>
    <row r="67" spans="1:23" x14ac:dyDescent="0.25">
      <c r="A67" s="27" t="s">
        <v>67</v>
      </c>
      <c r="B67" s="24">
        <f t="shared" si="5"/>
        <v>106</v>
      </c>
      <c r="C67" s="24">
        <v>24</v>
      </c>
      <c r="D67" s="24">
        <v>0</v>
      </c>
      <c r="E67" s="24">
        <v>0</v>
      </c>
      <c r="F67" s="24">
        <v>0</v>
      </c>
      <c r="G67" s="24">
        <v>0</v>
      </c>
      <c r="H67" s="24">
        <v>31</v>
      </c>
      <c r="I67" s="24">
        <v>1</v>
      </c>
      <c r="J67" s="24">
        <v>1</v>
      </c>
      <c r="K67" s="24">
        <v>0</v>
      </c>
      <c r="L67" s="24">
        <v>6</v>
      </c>
      <c r="M67" s="24">
        <v>1</v>
      </c>
      <c r="N67" s="24">
        <v>3</v>
      </c>
      <c r="O67" s="24">
        <v>9</v>
      </c>
      <c r="P67" s="24">
        <v>0</v>
      </c>
      <c r="Q67" s="24">
        <v>0</v>
      </c>
      <c r="R67" s="24">
        <v>0</v>
      </c>
      <c r="S67" s="24">
        <v>24</v>
      </c>
      <c r="T67" s="24">
        <v>3</v>
      </c>
      <c r="U67" s="24">
        <v>1</v>
      </c>
      <c r="V67" s="24">
        <v>2</v>
      </c>
      <c r="W67" s="25">
        <v>0</v>
      </c>
    </row>
    <row r="68" spans="1:23" x14ac:dyDescent="0.25">
      <c r="A68" s="27" t="s">
        <v>68</v>
      </c>
      <c r="B68" s="24">
        <f t="shared" si="5"/>
        <v>72</v>
      </c>
      <c r="C68" s="24">
        <v>20</v>
      </c>
      <c r="D68" s="24">
        <v>0</v>
      </c>
      <c r="E68" s="24">
        <v>0</v>
      </c>
      <c r="F68" s="24">
        <v>0</v>
      </c>
      <c r="G68" s="24">
        <v>0</v>
      </c>
      <c r="H68" s="24">
        <v>16</v>
      </c>
      <c r="I68" s="24">
        <v>7</v>
      </c>
      <c r="J68" s="24">
        <v>0</v>
      </c>
      <c r="K68" s="24">
        <v>0</v>
      </c>
      <c r="L68" s="24">
        <v>10</v>
      </c>
      <c r="M68" s="24">
        <v>0</v>
      </c>
      <c r="N68" s="24">
        <v>2</v>
      </c>
      <c r="O68" s="24">
        <v>3</v>
      </c>
      <c r="P68" s="24">
        <v>2</v>
      </c>
      <c r="Q68" s="24">
        <v>0</v>
      </c>
      <c r="R68" s="24">
        <v>0</v>
      </c>
      <c r="S68" s="24">
        <v>9</v>
      </c>
      <c r="T68" s="24">
        <v>0</v>
      </c>
      <c r="U68" s="24">
        <v>1</v>
      </c>
      <c r="V68" s="24">
        <v>2</v>
      </c>
      <c r="W68" s="25">
        <v>0</v>
      </c>
    </row>
    <row r="69" spans="1:23" x14ac:dyDescent="0.25">
      <c r="A69" s="27" t="s">
        <v>191</v>
      </c>
      <c r="B69" s="24">
        <f t="shared" si="5"/>
        <v>248</v>
      </c>
      <c r="C69" s="24">
        <v>78</v>
      </c>
      <c r="D69" s="24">
        <v>0</v>
      </c>
      <c r="E69" s="24">
        <v>0</v>
      </c>
      <c r="F69" s="24">
        <v>0</v>
      </c>
      <c r="G69" s="24">
        <v>0</v>
      </c>
      <c r="H69" s="24">
        <v>52</v>
      </c>
      <c r="I69" s="24">
        <v>1</v>
      </c>
      <c r="J69" s="24">
        <v>0</v>
      </c>
      <c r="K69" s="24">
        <v>0</v>
      </c>
      <c r="L69" s="24">
        <v>37</v>
      </c>
      <c r="M69" s="24">
        <v>0</v>
      </c>
      <c r="N69" s="24">
        <v>3</v>
      </c>
      <c r="O69" s="24">
        <v>17</v>
      </c>
      <c r="P69" s="24">
        <v>4</v>
      </c>
      <c r="Q69" s="24">
        <v>0</v>
      </c>
      <c r="R69" s="24">
        <v>0</v>
      </c>
      <c r="S69" s="24">
        <v>47</v>
      </c>
      <c r="T69" s="24">
        <v>4</v>
      </c>
      <c r="U69" s="24">
        <v>0</v>
      </c>
      <c r="V69" s="24">
        <v>3</v>
      </c>
      <c r="W69" s="25">
        <v>2</v>
      </c>
    </row>
    <row r="70" spans="1:23" x14ac:dyDescent="0.25">
      <c r="A70" s="27" t="s">
        <v>70</v>
      </c>
      <c r="B70" s="24">
        <f t="shared" si="5"/>
        <v>88</v>
      </c>
      <c r="C70" s="24">
        <v>37</v>
      </c>
      <c r="D70" s="24">
        <v>0</v>
      </c>
      <c r="E70" s="24">
        <v>0</v>
      </c>
      <c r="F70" s="24">
        <v>0</v>
      </c>
      <c r="G70" s="24">
        <v>0</v>
      </c>
      <c r="H70" s="24">
        <v>8</v>
      </c>
      <c r="I70" s="24">
        <v>5</v>
      </c>
      <c r="J70" s="24">
        <v>0</v>
      </c>
      <c r="K70" s="24">
        <v>0</v>
      </c>
      <c r="L70" s="24">
        <v>0</v>
      </c>
      <c r="M70" s="24">
        <v>0</v>
      </c>
      <c r="N70" s="24">
        <v>1</v>
      </c>
      <c r="O70" s="24">
        <v>12</v>
      </c>
      <c r="P70" s="24">
        <v>0</v>
      </c>
      <c r="Q70" s="24">
        <v>0</v>
      </c>
      <c r="R70" s="24">
        <v>0</v>
      </c>
      <c r="S70" s="24">
        <v>23</v>
      </c>
      <c r="T70" s="24">
        <v>0</v>
      </c>
      <c r="U70" s="24">
        <v>0</v>
      </c>
      <c r="V70" s="24">
        <v>1</v>
      </c>
      <c r="W70" s="25">
        <v>1</v>
      </c>
    </row>
    <row r="71" spans="1:23" x14ac:dyDescent="0.25">
      <c r="A71" s="27" t="s">
        <v>71</v>
      </c>
      <c r="B71" s="24">
        <f t="shared" si="5"/>
        <v>71</v>
      </c>
      <c r="C71" s="24">
        <v>18</v>
      </c>
      <c r="D71" s="24">
        <v>0</v>
      </c>
      <c r="E71" s="24">
        <v>0</v>
      </c>
      <c r="F71" s="24">
        <v>0</v>
      </c>
      <c r="G71" s="24">
        <v>0</v>
      </c>
      <c r="H71" s="24">
        <v>11</v>
      </c>
      <c r="I71" s="24">
        <v>5</v>
      </c>
      <c r="J71" s="24">
        <v>0</v>
      </c>
      <c r="K71" s="24">
        <v>0</v>
      </c>
      <c r="L71" s="24">
        <v>5</v>
      </c>
      <c r="M71" s="24">
        <v>2</v>
      </c>
      <c r="N71" s="24">
        <v>4</v>
      </c>
      <c r="O71" s="24">
        <v>5</v>
      </c>
      <c r="P71" s="24">
        <v>0</v>
      </c>
      <c r="Q71" s="24">
        <v>3</v>
      </c>
      <c r="R71" s="24">
        <v>0</v>
      </c>
      <c r="S71" s="24">
        <v>16</v>
      </c>
      <c r="T71" s="24">
        <v>1</v>
      </c>
      <c r="U71" s="24">
        <v>0</v>
      </c>
      <c r="V71" s="24">
        <v>1</v>
      </c>
      <c r="W71" s="25">
        <v>0</v>
      </c>
    </row>
    <row r="72" spans="1:23" x14ac:dyDescent="0.25">
      <c r="A72" s="30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73"/>
    </row>
    <row r="73" spans="1:23" x14ac:dyDescent="0.25">
      <c r="A73" s="26" t="s">
        <v>72</v>
      </c>
      <c r="B73" s="20">
        <f>SUM(B74:B79)</f>
        <v>629</v>
      </c>
      <c r="C73" s="20">
        <v>182</v>
      </c>
      <c r="D73" s="20">
        <v>7</v>
      </c>
      <c r="E73" s="20">
        <v>3</v>
      </c>
      <c r="F73" s="20">
        <v>2</v>
      </c>
      <c r="G73" s="20">
        <v>0</v>
      </c>
      <c r="H73" s="20">
        <v>141</v>
      </c>
      <c r="I73" s="20">
        <v>5</v>
      </c>
      <c r="J73" s="20">
        <v>0</v>
      </c>
      <c r="K73" s="20">
        <v>0</v>
      </c>
      <c r="L73" s="20">
        <v>45</v>
      </c>
      <c r="M73" s="20">
        <v>1</v>
      </c>
      <c r="N73" s="20">
        <v>20</v>
      </c>
      <c r="O73" s="20">
        <v>63</v>
      </c>
      <c r="P73" s="20">
        <v>1</v>
      </c>
      <c r="Q73" s="20">
        <v>0</v>
      </c>
      <c r="R73" s="20">
        <v>0</v>
      </c>
      <c r="S73" s="20">
        <v>142</v>
      </c>
      <c r="T73" s="20">
        <v>5</v>
      </c>
      <c r="U73" s="20">
        <v>0</v>
      </c>
      <c r="V73" s="20">
        <v>9</v>
      </c>
      <c r="W73" s="21">
        <v>3</v>
      </c>
    </row>
    <row r="74" spans="1:23" x14ac:dyDescent="0.25">
      <c r="A74" s="27" t="s">
        <v>73</v>
      </c>
      <c r="B74" s="24">
        <f t="shared" ref="B74:B79" si="6">SUM(C74:W74)</f>
        <v>232</v>
      </c>
      <c r="C74" s="24">
        <v>74</v>
      </c>
      <c r="D74" s="24">
        <v>1</v>
      </c>
      <c r="E74" s="24">
        <v>2</v>
      </c>
      <c r="F74" s="24">
        <v>0</v>
      </c>
      <c r="G74" s="24">
        <v>0</v>
      </c>
      <c r="H74" s="24">
        <v>45</v>
      </c>
      <c r="I74" s="24">
        <v>1</v>
      </c>
      <c r="J74" s="24">
        <v>0</v>
      </c>
      <c r="K74" s="24">
        <v>0</v>
      </c>
      <c r="L74" s="24">
        <v>8</v>
      </c>
      <c r="M74" s="24">
        <v>1</v>
      </c>
      <c r="N74" s="24">
        <v>8</v>
      </c>
      <c r="O74" s="24">
        <v>29</v>
      </c>
      <c r="P74" s="24">
        <v>1</v>
      </c>
      <c r="Q74" s="24">
        <v>0</v>
      </c>
      <c r="R74" s="24">
        <v>0</v>
      </c>
      <c r="S74" s="24">
        <v>61</v>
      </c>
      <c r="T74" s="24">
        <v>1</v>
      </c>
      <c r="U74" s="24">
        <v>0</v>
      </c>
      <c r="V74" s="24">
        <v>0</v>
      </c>
      <c r="W74" s="25">
        <v>0</v>
      </c>
    </row>
    <row r="75" spans="1:23" x14ac:dyDescent="0.25">
      <c r="A75" s="27" t="s">
        <v>74</v>
      </c>
      <c r="B75" s="24">
        <f t="shared" si="6"/>
        <v>78</v>
      </c>
      <c r="C75" s="24">
        <v>18</v>
      </c>
      <c r="D75" s="24">
        <v>0</v>
      </c>
      <c r="E75" s="24">
        <v>0</v>
      </c>
      <c r="F75" s="24">
        <v>1</v>
      </c>
      <c r="G75" s="24">
        <v>0</v>
      </c>
      <c r="H75" s="24">
        <v>23</v>
      </c>
      <c r="I75" s="24">
        <v>0</v>
      </c>
      <c r="J75" s="24">
        <v>0</v>
      </c>
      <c r="K75" s="24">
        <v>0</v>
      </c>
      <c r="L75" s="24">
        <v>3</v>
      </c>
      <c r="M75" s="24">
        <v>0</v>
      </c>
      <c r="N75" s="24">
        <v>4</v>
      </c>
      <c r="O75" s="24">
        <v>8</v>
      </c>
      <c r="P75" s="24">
        <v>0</v>
      </c>
      <c r="Q75" s="24">
        <v>0</v>
      </c>
      <c r="R75" s="24">
        <v>0</v>
      </c>
      <c r="S75" s="24">
        <v>14</v>
      </c>
      <c r="T75" s="24">
        <v>2</v>
      </c>
      <c r="U75" s="24">
        <v>0</v>
      </c>
      <c r="V75" s="24">
        <v>4</v>
      </c>
      <c r="W75" s="25">
        <v>1</v>
      </c>
    </row>
    <row r="76" spans="1:23" x14ac:dyDescent="0.25">
      <c r="A76" s="27" t="s">
        <v>75</v>
      </c>
      <c r="B76" s="24">
        <f t="shared" si="6"/>
        <v>86</v>
      </c>
      <c r="C76" s="24">
        <v>37</v>
      </c>
      <c r="D76" s="24">
        <v>1</v>
      </c>
      <c r="E76" s="24">
        <v>0</v>
      </c>
      <c r="F76" s="24">
        <v>0</v>
      </c>
      <c r="G76" s="24">
        <v>0</v>
      </c>
      <c r="H76" s="24">
        <v>14</v>
      </c>
      <c r="I76" s="24">
        <v>0</v>
      </c>
      <c r="J76" s="24">
        <v>0</v>
      </c>
      <c r="K76" s="24">
        <v>0</v>
      </c>
      <c r="L76" s="24">
        <v>5</v>
      </c>
      <c r="M76" s="24">
        <v>0</v>
      </c>
      <c r="N76" s="24">
        <v>0</v>
      </c>
      <c r="O76" s="24">
        <v>13</v>
      </c>
      <c r="P76" s="24">
        <v>0</v>
      </c>
      <c r="Q76" s="24">
        <v>0</v>
      </c>
      <c r="R76" s="24">
        <v>0</v>
      </c>
      <c r="S76" s="24">
        <v>11</v>
      </c>
      <c r="T76" s="24">
        <v>0</v>
      </c>
      <c r="U76" s="24">
        <v>0</v>
      </c>
      <c r="V76" s="24">
        <v>4</v>
      </c>
      <c r="W76" s="25">
        <v>1</v>
      </c>
    </row>
    <row r="77" spans="1:23" x14ac:dyDescent="0.25">
      <c r="A77" s="27" t="s">
        <v>76</v>
      </c>
      <c r="B77" s="24">
        <f t="shared" si="6"/>
        <v>123</v>
      </c>
      <c r="C77" s="24">
        <v>25</v>
      </c>
      <c r="D77" s="24">
        <v>3</v>
      </c>
      <c r="E77" s="24">
        <v>1</v>
      </c>
      <c r="F77" s="24">
        <v>1</v>
      </c>
      <c r="G77" s="24">
        <v>0</v>
      </c>
      <c r="H77" s="24">
        <v>28</v>
      </c>
      <c r="I77" s="24">
        <v>2</v>
      </c>
      <c r="J77" s="24">
        <v>0</v>
      </c>
      <c r="K77" s="24">
        <v>0</v>
      </c>
      <c r="L77" s="24">
        <v>13</v>
      </c>
      <c r="M77" s="24">
        <v>0</v>
      </c>
      <c r="N77" s="24">
        <v>2</v>
      </c>
      <c r="O77" s="24">
        <v>7</v>
      </c>
      <c r="P77" s="24">
        <v>0</v>
      </c>
      <c r="Q77" s="24">
        <v>0</v>
      </c>
      <c r="R77" s="24">
        <v>0</v>
      </c>
      <c r="S77" s="24">
        <v>38</v>
      </c>
      <c r="T77" s="24">
        <v>1</v>
      </c>
      <c r="U77" s="24">
        <v>0</v>
      </c>
      <c r="V77" s="24">
        <v>1</v>
      </c>
      <c r="W77" s="25">
        <v>1</v>
      </c>
    </row>
    <row r="78" spans="1:23" x14ac:dyDescent="0.25">
      <c r="A78" s="27" t="s">
        <v>77</v>
      </c>
      <c r="B78" s="24">
        <f t="shared" si="6"/>
        <v>51</v>
      </c>
      <c r="C78" s="24">
        <v>12</v>
      </c>
      <c r="D78" s="24">
        <v>1</v>
      </c>
      <c r="E78" s="24">
        <v>0</v>
      </c>
      <c r="F78" s="24">
        <v>0</v>
      </c>
      <c r="G78" s="24">
        <v>0</v>
      </c>
      <c r="H78" s="24">
        <v>12</v>
      </c>
      <c r="I78" s="24">
        <v>1</v>
      </c>
      <c r="J78" s="24">
        <v>0</v>
      </c>
      <c r="K78" s="24">
        <v>0</v>
      </c>
      <c r="L78" s="24">
        <v>9</v>
      </c>
      <c r="M78" s="24">
        <v>0</v>
      </c>
      <c r="N78" s="24">
        <v>4</v>
      </c>
      <c r="O78" s="24">
        <v>3</v>
      </c>
      <c r="P78" s="24">
        <v>0</v>
      </c>
      <c r="Q78" s="24">
        <v>0</v>
      </c>
      <c r="R78" s="24">
        <v>0</v>
      </c>
      <c r="S78" s="24">
        <v>9</v>
      </c>
      <c r="T78" s="24">
        <v>0</v>
      </c>
      <c r="U78" s="24">
        <v>0</v>
      </c>
      <c r="V78" s="24">
        <v>0</v>
      </c>
      <c r="W78" s="25">
        <v>0</v>
      </c>
    </row>
    <row r="79" spans="1:23" x14ac:dyDescent="0.25">
      <c r="A79" s="27" t="s">
        <v>78</v>
      </c>
      <c r="B79" s="24">
        <f t="shared" si="6"/>
        <v>59</v>
      </c>
      <c r="C79" s="24">
        <v>16</v>
      </c>
      <c r="D79" s="24">
        <v>1</v>
      </c>
      <c r="E79" s="24">
        <v>0</v>
      </c>
      <c r="F79" s="24">
        <v>0</v>
      </c>
      <c r="G79" s="24">
        <v>0</v>
      </c>
      <c r="H79" s="24">
        <v>19</v>
      </c>
      <c r="I79" s="24">
        <v>1</v>
      </c>
      <c r="J79" s="24">
        <v>0</v>
      </c>
      <c r="K79" s="24">
        <v>0</v>
      </c>
      <c r="L79" s="24">
        <v>7</v>
      </c>
      <c r="M79" s="24">
        <v>0</v>
      </c>
      <c r="N79" s="24">
        <v>2</v>
      </c>
      <c r="O79" s="24">
        <v>3</v>
      </c>
      <c r="P79" s="24">
        <v>0</v>
      </c>
      <c r="Q79" s="24">
        <v>0</v>
      </c>
      <c r="R79" s="24">
        <v>0</v>
      </c>
      <c r="S79" s="24">
        <v>9</v>
      </c>
      <c r="T79" s="24">
        <v>1</v>
      </c>
      <c r="U79" s="24">
        <v>0</v>
      </c>
      <c r="V79" s="24">
        <v>0</v>
      </c>
      <c r="W79" s="25">
        <v>0</v>
      </c>
    </row>
    <row r="80" spans="1:23" x14ac:dyDescent="0.25">
      <c r="A80" s="30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5"/>
    </row>
    <row r="81" spans="1:23" x14ac:dyDescent="0.25">
      <c r="A81" s="26" t="s">
        <v>79</v>
      </c>
      <c r="B81" s="20">
        <f>SUM(B82:B87)</f>
        <v>437</v>
      </c>
      <c r="C81" s="20">
        <v>158</v>
      </c>
      <c r="D81" s="20">
        <v>10</v>
      </c>
      <c r="E81" s="20">
        <v>0</v>
      </c>
      <c r="F81" s="20">
        <v>1</v>
      </c>
      <c r="G81" s="20">
        <v>1</v>
      </c>
      <c r="H81" s="20">
        <v>73</v>
      </c>
      <c r="I81" s="20">
        <v>0</v>
      </c>
      <c r="J81" s="20">
        <v>1</v>
      </c>
      <c r="K81" s="20">
        <v>0</v>
      </c>
      <c r="L81" s="20">
        <v>24</v>
      </c>
      <c r="M81" s="20">
        <v>0</v>
      </c>
      <c r="N81" s="20">
        <v>16</v>
      </c>
      <c r="O81" s="20">
        <v>44</v>
      </c>
      <c r="P81" s="20">
        <v>12</v>
      </c>
      <c r="Q81" s="20">
        <v>0</v>
      </c>
      <c r="R81" s="20">
        <v>0</v>
      </c>
      <c r="S81" s="20">
        <v>86</v>
      </c>
      <c r="T81" s="20">
        <v>1</v>
      </c>
      <c r="U81" s="20">
        <v>0</v>
      </c>
      <c r="V81" s="20">
        <v>9</v>
      </c>
      <c r="W81" s="21">
        <v>1</v>
      </c>
    </row>
    <row r="82" spans="1:23" x14ac:dyDescent="0.25">
      <c r="A82" s="27" t="s">
        <v>80</v>
      </c>
      <c r="B82" s="24">
        <f t="shared" ref="B82:B87" si="7">SUM(C82:W82)</f>
        <v>149</v>
      </c>
      <c r="C82" s="24">
        <v>63</v>
      </c>
      <c r="D82" s="24">
        <v>2</v>
      </c>
      <c r="E82" s="24">
        <v>0</v>
      </c>
      <c r="F82" s="24">
        <v>1</v>
      </c>
      <c r="G82" s="24">
        <v>1</v>
      </c>
      <c r="H82" s="24">
        <v>31</v>
      </c>
      <c r="I82" s="24">
        <v>0</v>
      </c>
      <c r="J82" s="24">
        <v>0</v>
      </c>
      <c r="K82" s="24">
        <v>0</v>
      </c>
      <c r="L82" s="24">
        <v>6</v>
      </c>
      <c r="M82" s="24">
        <v>0</v>
      </c>
      <c r="N82" s="24">
        <v>3</v>
      </c>
      <c r="O82" s="24">
        <v>11</v>
      </c>
      <c r="P82" s="24">
        <v>10</v>
      </c>
      <c r="Q82" s="24">
        <v>0</v>
      </c>
      <c r="R82" s="24">
        <v>0</v>
      </c>
      <c r="S82" s="24">
        <v>18</v>
      </c>
      <c r="T82" s="24">
        <v>1</v>
      </c>
      <c r="U82" s="24">
        <v>0</v>
      </c>
      <c r="V82" s="24">
        <v>1</v>
      </c>
      <c r="W82" s="25">
        <v>1</v>
      </c>
    </row>
    <row r="83" spans="1:23" x14ac:dyDescent="0.25">
      <c r="A83" s="27" t="s">
        <v>81</v>
      </c>
      <c r="B83" s="24">
        <f t="shared" si="7"/>
        <v>39</v>
      </c>
      <c r="C83" s="24">
        <v>23</v>
      </c>
      <c r="D83" s="24">
        <v>1</v>
      </c>
      <c r="E83" s="24">
        <v>0</v>
      </c>
      <c r="F83" s="24">
        <v>0</v>
      </c>
      <c r="G83" s="24">
        <v>0</v>
      </c>
      <c r="H83" s="24">
        <v>1</v>
      </c>
      <c r="I83" s="24">
        <v>0</v>
      </c>
      <c r="J83" s="24">
        <v>0</v>
      </c>
      <c r="K83" s="24">
        <v>0</v>
      </c>
      <c r="L83" s="24">
        <v>3</v>
      </c>
      <c r="M83" s="24">
        <v>0</v>
      </c>
      <c r="N83" s="24">
        <v>5</v>
      </c>
      <c r="O83" s="24">
        <v>4</v>
      </c>
      <c r="P83" s="24">
        <v>0</v>
      </c>
      <c r="Q83" s="24">
        <v>0</v>
      </c>
      <c r="R83" s="24">
        <v>0</v>
      </c>
      <c r="S83" s="24">
        <v>2</v>
      </c>
      <c r="T83" s="24">
        <v>0</v>
      </c>
      <c r="U83" s="24">
        <v>0</v>
      </c>
      <c r="V83" s="24">
        <v>0</v>
      </c>
      <c r="W83" s="25">
        <v>0</v>
      </c>
    </row>
    <row r="84" spans="1:23" x14ac:dyDescent="0.25">
      <c r="A84" s="29" t="s">
        <v>82</v>
      </c>
      <c r="B84" s="24">
        <f t="shared" si="7"/>
        <v>97</v>
      </c>
      <c r="C84" s="24">
        <v>33</v>
      </c>
      <c r="D84" s="24">
        <v>4</v>
      </c>
      <c r="E84" s="24">
        <v>0</v>
      </c>
      <c r="F84" s="24">
        <v>0</v>
      </c>
      <c r="G84" s="24">
        <v>0</v>
      </c>
      <c r="H84" s="24">
        <v>13</v>
      </c>
      <c r="I84" s="24">
        <v>0</v>
      </c>
      <c r="J84" s="24">
        <v>0</v>
      </c>
      <c r="K84" s="24">
        <v>0</v>
      </c>
      <c r="L84" s="24">
        <v>9</v>
      </c>
      <c r="M84" s="24">
        <v>0</v>
      </c>
      <c r="N84" s="24">
        <v>3</v>
      </c>
      <c r="O84" s="24">
        <v>8</v>
      </c>
      <c r="P84" s="24">
        <v>2</v>
      </c>
      <c r="Q84" s="24">
        <v>0</v>
      </c>
      <c r="R84" s="24">
        <v>0</v>
      </c>
      <c r="S84" s="24">
        <v>24</v>
      </c>
      <c r="T84" s="24">
        <v>0</v>
      </c>
      <c r="U84" s="24">
        <v>0</v>
      </c>
      <c r="V84" s="24">
        <v>1</v>
      </c>
      <c r="W84" s="25">
        <v>0</v>
      </c>
    </row>
    <row r="85" spans="1:23" x14ac:dyDescent="0.25">
      <c r="A85" s="27" t="s">
        <v>83</v>
      </c>
      <c r="B85" s="24">
        <f t="shared" si="7"/>
        <v>127</v>
      </c>
      <c r="C85" s="24">
        <v>34</v>
      </c>
      <c r="D85" s="24">
        <v>3</v>
      </c>
      <c r="E85" s="24">
        <v>0</v>
      </c>
      <c r="F85" s="24">
        <v>0</v>
      </c>
      <c r="G85" s="24">
        <v>0</v>
      </c>
      <c r="H85" s="24">
        <v>21</v>
      </c>
      <c r="I85" s="24">
        <v>0</v>
      </c>
      <c r="J85" s="24">
        <v>0</v>
      </c>
      <c r="K85" s="24">
        <v>0</v>
      </c>
      <c r="L85" s="24">
        <v>5</v>
      </c>
      <c r="M85" s="24">
        <v>0</v>
      </c>
      <c r="N85" s="24">
        <v>0</v>
      </c>
      <c r="O85" s="24">
        <v>20</v>
      </c>
      <c r="P85" s="24">
        <v>0</v>
      </c>
      <c r="Q85" s="24">
        <v>0</v>
      </c>
      <c r="R85" s="24">
        <v>0</v>
      </c>
      <c r="S85" s="24">
        <v>37</v>
      </c>
      <c r="T85" s="24">
        <v>0</v>
      </c>
      <c r="U85" s="24">
        <v>0</v>
      </c>
      <c r="V85" s="24">
        <v>7</v>
      </c>
      <c r="W85" s="25">
        <v>0</v>
      </c>
    </row>
    <row r="86" spans="1:23" x14ac:dyDescent="0.25">
      <c r="A86" s="27" t="s">
        <v>84</v>
      </c>
      <c r="B86" s="24">
        <f t="shared" si="7"/>
        <v>10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2</v>
      </c>
      <c r="I86" s="24">
        <v>0</v>
      </c>
      <c r="J86" s="24">
        <v>1</v>
      </c>
      <c r="K86" s="24">
        <v>0</v>
      </c>
      <c r="L86" s="24">
        <v>1</v>
      </c>
      <c r="M86" s="24">
        <v>0</v>
      </c>
      <c r="N86" s="24">
        <v>3</v>
      </c>
      <c r="O86" s="24">
        <v>0</v>
      </c>
      <c r="P86" s="24">
        <v>0</v>
      </c>
      <c r="Q86" s="24">
        <v>0</v>
      </c>
      <c r="R86" s="24">
        <v>0</v>
      </c>
      <c r="S86" s="24">
        <v>3</v>
      </c>
      <c r="T86" s="24">
        <v>0</v>
      </c>
      <c r="U86" s="24">
        <v>0</v>
      </c>
      <c r="V86" s="24">
        <v>0</v>
      </c>
      <c r="W86" s="25">
        <v>0</v>
      </c>
    </row>
    <row r="87" spans="1:23" x14ac:dyDescent="0.25">
      <c r="A87" s="27" t="s">
        <v>85</v>
      </c>
      <c r="B87" s="24">
        <f t="shared" si="7"/>
        <v>15</v>
      </c>
      <c r="C87" s="24">
        <v>5</v>
      </c>
      <c r="D87" s="24">
        <v>0</v>
      </c>
      <c r="E87" s="24">
        <v>0</v>
      </c>
      <c r="F87" s="24">
        <v>0</v>
      </c>
      <c r="G87" s="24">
        <v>0</v>
      </c>
      <c r="H87" s="24">
        <v>5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2</v>
      </c>
      <c r="O87" s="24">
        <v>1</v>
      </c>
      <c r="P87" s="24">
        <v>0</v>
      </c>
      <c r="Q87" s="24">
        <v>0</v>
      </c>
      <c r="R87" s="24">
        <v>0</v>
      </c>
      <c r="S87" s="24">
        <v>2</v>
      </c>
      <c r="T87" s="24">
        <v>0</v>
      </c>
      <c r="U87" s="24">
        <v>0</v>
      </c>
      <c r="V87" s="24">
        <v>0</v>
      </c>
      <c r="W87" s="25">
        <v>0</v>
      </c>
    </row>
    <row r="88" spans="1:23" x14ac:dyDescent="0.25">
      <c r="A88" s="30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5"/>
    </row>
    <row r="89" spans="1:23" x14ac:dyDescent="0.25">
      <c r="A89" s="26" t="s">
        <v>86</v>
      </c>
      <c r="B89" s="20">
        <f>SUM(B90:B97)</f>
        <v>927</v>
      </c>
      <c r="C89" s="20">
        <v>285</v>
      </c>
      <c r="D89" s="20">
        <v>20</v>
      </c>
      <c r="E89" s="20">
        <v>0</v>
      </c>
      <c r="F89" s="20">
        <v>0</v>
      </c>
      <c r="G89" s="20">
        <v>0</v>
      </c>
      <c r="H89" s="20">
        <v>169</v>
      </c>
      <c r="I89" s="20">
        <v>11</v>
      </c>
      <c r="J89" s="20">
        <v>4</v>
      </c>
      <c r="K89" s="20">
        <v>0</v>
      </c>
      <c r="L89" s="20">
        <v>62</v>
      </c>
      <c r="M89" s="20">
        <v>1</v>
      </c>
      <c r="N89" s="20">
        <v>37</v>
      </c>
      <c r="O89" s="20">
        <v>72</v>
      </c>
      <c r="P89" s="20">
        <v>2</v>
      </c>
      <c r="Q89" s="20">
        <v>0</v>
      </c>
      <c r="R89" s="20">
        <v>1</v>
      </c>
      <c r="S89" s="20">
        <v>216</v>
      </c>
      <c r="T89" s="20">
        <v>7</v>
      </c>
      <c r="U89" s="20">
        <v>0</v>
      </c>
      <c r="V89" s="20">
        <v>32</v>
      </c>
      <c r="W89" s="21">
        <v>8</v>
      </c>
    </row>
    <row r="90" spans="1:23" x14ac:dyDescent="0.25">
      <c r="A90" s="29" t="s">
        <v>87</v>
      </c>
      <c r="B90" s="24">
        <f t="shared" ref="B90:B97" si="8">SUM(C90:W90)</f>
        <v>445</v>
      </c>
      <c r="C90" s="24">
        <v>139</v>
      </c>
      <c r="D90" s="24">
        <v>10</v>
      </c>
      <c r="E90" s="24">
        <v>0</v>
      </c>
      <c r="F90" s="24">
        <v>0</v>
      </c>
      <c r="G90" s="24">
        <v>0</v>
      </c>
      <c r="H90" s="24">
        <v>96</v>
      </c>
      <c r="I90" s="24">
        <v>2</v>
      </c>
      <c r="J90" s="24">
        <v>4</v>
      </c>
      <c r="K90" s="24">
        <v>0</v>
      </c>
      <c r="L90" s="24">
        <v>19</v>
      </c>
      <c r="M90" s="24">
        <v>0</v>
      </c>
      <c r="N90" s="24">
        <v>9</v>
      </c>
      <c r="O90" s="24">
        <v>35</v>
      </c>
      <c r="P90" s="24">
        <v>0</v>
      </c>
      <c r="Q90" s="24">
        <v>0</v>
      </c>
      <c r="R90" s="24">
        <v>1</v>
      </c>
      <c r="S90" s="24">
        <v>97</v>
      </c>
      <c r="T90" s="24">
        <v>1</v>
      </c>
      <c r="U90" s="24">
        <v>0</v>
      </c>
      <c r="V90" s="24">
        <v>27</v>
      </c>
      <c r="W90" s="25">
        <v>5</v>
      </c>
    </row>
    <row r="91" spans="1:23" x14ac:dyDescent="0.25">
      <c r="A91" s="27" t="s">
        <v>88</v>
      </c>
      <c r="B91" s="24">
        <f t="shared" si="8"/>
        <v>134</v>
      </c>
      <c r="C91" s="24">
        <v>50</v>
      </c>
      <c r="D91" s="24">
        <v>5</v>
      </c>
      <c r="E91" s="24">
        <v>0</v>
      </c>
      <c r="F91" s="24">
        <v>0</v>
      </c>
      <c r="G91" s="24">
        <v>0</v>
      </c>
      <c r="H91" s="24">
        <v>20</v>
      </c>
      <c r="I91" s="24">
        <v>1</v>
      </c>
      <c r="J91" s="24">
        <v>0</v>
      </c>
      <c r="K91" s="24">
        <v>0</v>
      </c>
      <c r="L91" s="24">
        <v>13</v>
      </c>
      <c r="M91" s="24">
        <v>0</v>
      </c>
      <c r="N91" s="24">
        <v>5</v>
      </c>
      <c r="O91" s="24">
        <v>14</v>
      </c>
      <c r="P91" s="24">
        <v>0</v>
      </c>
      <c r="Q91" s="24">
        <v>0</v>
      </c>
      <c r="R91" s="24">
        <v>0</v>
      </c>
      <c r="S91" s="24">
        <v>25</v>
      </c>
      <c r="T91" s="24">
        <v>0</v>
      </c>
      <c r="U91" s="24">
        <v>0</v>
      </c>
      <c r="V91" s="24">
        <v>0</v>
      </c>
      <c r="W91" s="25">
        <v>1</v>
      </c>
    </row>
    <row r="92" spans="1:23" x14ac:dyDescent="0.25">
      <c r="A92" s="27" t="s">
        <v>89</v>
      </c>
      <c r="B92" s="24">
        <f t="shared" si="8"/>
        <v>46</v>
      </c>
      <c r="C92" s="24">
        <v>13</v>
      </c>
      <c r="D92" s="24">
        <v>5</v>
      </c>
      <c r="E92" s="24">
        <v>0</v>
      </c>
      <c r="F92" s="24">
        <v>0</v>
      </c>
      <c r="G92" s="24">
        <v>0</v>
      </c>
      <c r="H92" s="24">
        <v>10</v>
      </c>
      <c r="I92" s="24">
        <v>1</v>
      </c>
      <c r="J92" s="24">
        <v>0</v>
      </c>
      <c r="K92" s="24">
        <v>0</v>
      </c>
      <c r="L92" s="24">
        <v>2</v>
      </c>
      <c r="M92" s="24">
        <v>0</v>
      </c>
      <c r="N92" s="24">
        <v>0</v>
      </c>
      <c r="O92" s="24">
        <v>2</v>
      </c>
      <c r="P92" s="24">
        <v>0</v>
      </c>
      <c r="Q92" s="24">
        <v>0</v>
      </c>
      <c r="R92" s="24">
        <v>0</v>
      </c>
      <c r="S92" s="24">
        <v>12</v>
      </c>
      <c r="T92" s="24">
        <v>1</v>
      </c>
      <c r="U92" s="24">
        <v>0</v>
      </c>
      <c r="V92" s="24">
        <v>0</v>
      </c>
      <c r="W92" s="25">
        <v>0</v>
      </c>
    </row>
    <row r="93" spans="1:23" x14ac:dyDescent="0.25">
      <c r="A93" s="74" t="s">
        <v>90</v>
      </c>
      <c r="B93" s="24">
        <f t="shared" si="8"/>
        <v>53</v>
      </c>
      <c r="C93" s="24">
        <v>17</v>
      </c>
      <c r="D93" s="24">
        <v>0</v>
      </c>
      <c r="E93" s="24">
        <v>0</v>
      </c>
      <c r="F93" s="24">
        <v>0</v>
      </c>
      <c r="G93" s="24">
        <v>0</v>
      </c>
      <c r="H93" s="24">
        <v>4</v>
      </c>
      <c r="I93" s="24">
        <v>0</v>
      </c>
      <c r="J93" s="24">
        <v>0</v>
      </c>
      <c r="K93" s="24">
        <v>0</v>
      </c>
      <c r="L93" s="24">
        <v>7</v>
      </c>
      <c r="M93" s="24">
        <v>0</v>
      </c>
      <c r="N93" s="24">
        <v>3</v>
      </c>
      <c r="O93" s="24">
        <v>3</v>
      </c>
      <c r="P93" s="24">
        <v>1</v>
      </c>
      <c r="Q93" s="24">
        <v>0</v>
      </c>
      <c r="R93" s="24">
        <v>0</v>
      </c>
      <c r="S93" s="24">
        <v>17</v>
      </c>
      <c r="T93" s="24">
        <v>0</v>
      </c>
      <c r="U93" s="24">
        <v>0</v>
      </c>
      <c r="V93" s="24">
        <v>1</v>
      </c>
      <c r="W93" s="25">
        <v>0</v>
      </c>
    </row>
    <row r="94" spans="1:23" x14ac:dyDescent="0.25">
      <c r="A94" s="27" t="s">
        <v>91</v>
      </c>
      <c r="B94" s="24">
        <f t="shared" si="8"/>
        <v>33</v>
      </c>
      <c r="C94" s="24">
        <v>11</v>
      </c>
      <c r="D94" s="24">
        <v>0</v>
      </c>
      <c r="E94" s="24">
        <v>0</v>
      </c>
      <c r="F94" s="24">
        <v>0</v>
      </c>
      <c r="G94" s="24">
        <v>0</v>
      </c>
      <c r="H94" s="24">
        <v>7</v>
      </c>
      <c r="I94" s="24">
        <v>0</v>
      </c>
      <c r="J94" s="24">
        <v>0</v>
      </c>
      <c r="K94" s="24">
        <v>0</v>
      </c>
      <c r="L94" s="24">
        <v>6</v>
      </c>
      <c r="M94" s="24">
        <v>0</v>
      </c>
      <c r="N94" s="24">
        <v>0</v>
      </c>
      <c r="O94" s="24">
        <v>3</v>
      </c>
      <c r="P94" s="24">
        <v>0</v>
      </c>
      <c r="Q94" s="24">
        <v>0</v>
      </c>
      <c r="R94" s="24">
        <v>0</v>
      </c>
      <c r="S94" s="24">
        <v>4</v>
      </c>
      <c r="T94" s="24">
        <v>1</v>
      </c>
      <c r="U94" s="24">
        <v>0</v>
      </c>
      <c r="V94" s="24">
        <v>0</v>
      </c>
      <c r="W94" s="25">
        <v>1</v>
      </c>
    </row>
    <row r="95" spans="1:23" x14ac:dyDescent="0.25">
      <c r="A95" s="27" t="s">
        <v>92</v>
      </c>
      <c r="B95" s="24">
        <f t="shared" si="8"/>
        <v>127</v>
      </c>
      <c r="C95" s="24">
        <v>30</v>
      </c>
      <c r="D95" s="24">
        <v>0</v>
      </c>
      <c r="E95" s="24">
        <v>0</v>
      </c>
      <c r="F95" s="24">
        <v>0</v>
      </c>
      <c r="G95" s="24">
        <v>0</v>
      </c>
      <c r="H95" s="24">
        <v>24</v>
      </c>
      <c r="I95" s="24">
        <v>5</v>
      </c>
      <c r="J95" s="24">
        <v>0</v>
      </c>
      <c r="K95" s="24">
        <v>0</v>
      </c>
      <c r="L95" s="24">
        <v>5</v>
      </c>
      <c r="M95" s="24">
        <v>1</v>
      </c>
      <c r="N95" s="24">
        <v>11</v>
      </c>
      <c r="O95" s="24">
        <v>7</v>
      </c>
      <c r="P95" s="24">
        <v>0</v>
      </c>
      <c r="Q95" s="24">
        <v>0</v>
      </c>
      <c r="R95" s="24">
        <v>0</v>
      </c>
      <c r="S95" s="24">
        <v>39</v>
      </c>
      <c r="T95" s="24">
        <v>1</v>
      </c>
      <c r="U95" s="24">
        <v>0</v>
      </c>
      <c r="V95" s="24">
        <v>4</v>
      </c>
      <c r="W95" s="25">
        <v>0</v>
      </c>
    </row>
    <row r="96" spans="1:23" x14ac:dyDescent="0.25">
      <c r="A96" s="27" t="s">
        <v>93</v>
      </c>
      <c r="B96" s="24">
        <f t="shared" si="8"/>
        <v>68</v>
      </c>
      <c r="C96" s="24">
        <v>20</v>
      </c>
      <c r="D96" s="24">
        <v>0</v>
      </c>
      <c r="E96" s="24">
        <v>0</v>
      </c>
      <c r="F96" s="24">
        <v>0</v>
      </c>
      <c r="G96" s="24">
        <v>0</v>
      </c>
      <c r="H96" s="24">
        <v>4</v>
      </c>
      <c r="I96" s="24">
        <v>2</v>
      </c>
      <c r="J96" s="24">
        <v>0</v>
      </c>
      <c r="K96" s="24">
        <v>0</v>
      </c>
      <c r="L96" s="24">
        <v>5</v>
      </c>
      <c r="M96" s="24">
        <v>0</v>
      </c>
      <c r="N96" s="24">
        <v>9</v>
      </c>
      <c r="O96" s="24">
        <v>7</v>
      </c>
      <c r="P96" s="24">
        <v>1</v>
      </c>
      <c r="Q96" s="24">
        <v>0</v>
      </c>
      <c r="R96" s="24">
        <v>0</v>
      </c>
      <c r="S96" s="24">
        <v>17</v>
      </c>
      <c r="T96" s="24">
        <v>3</v>
      </c>
      <c r="U96" s="24">
        <v>0</v>
      </c>
      <c r="V96" s="24">
        <v>0</v>
      </c>
      <c r="W96" s="25">
        <v>0</v>
      </c>
    </row>
    <row r="97" spans="1:23" x14ac:dyDescent="0.25">
      <c r="A97" s="27" t="s">
        <v>94</v>
      </c>
      <c r="B97" s="24">
        <f t="shared" si="8"/>
        <v>21</v>
      </c>
      <c r="C97" s="24">
        <v>5</v>
      </c>
      <c r="D97" s="24">
        <v>0</v>
      </c>
      <c r="E97" s="24">
        <v>0</v>
      </c>
      <c r="F97" s="24">
        <v>0</v>
      </c>
      <c r="G97" s="24">
        <v>0</v>
      </c>
      <c r="H97" s="24">
        <v>4</v>
      </c>
      <c r="I97" s="24">
        <v>0</v>
      </c>
      <c r="J97" s="24">
        <v>0</v>
      </c>
      <c r="K97" s="24">
        <v>0</v>
      </c>
      <c r="L97" s="24">
        <v>5</v>
      </c>
      <c r="M97" s="24">
        <v>0</v>
      </c>
      <c r="N97" s="24">
        <v>0</v>
      </c>
      <c r="O97" s="24">
        <v>1</v>
      </c>
      <c r="P97" s="24">
        <v>0</v>
      </c>
      <c r="Q97" s="24">
        <v>0</v>
      </c>
      <c r="R97" s="24">
        <v>0</v>
      </c>
      <c r="S97" s="24">
        <v>5</v>
      </c>
      <c r="T97" s="24">
        <v>0</v>
      </c>
      <c r="U97" s="24">
        <v>0</v>
      </c>
      <c r="V97" s="24">
        <v>0</v>
      </c>
      <c r="W97" s="25">
        <v>1</v>
      </c>
    </row>
    <row r="98" spans="1:23" x14ac:dyDescent="0.25">
      <c r="A98" s="30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5"/>
    </row>
    <row r="99" spans="1:23" x14ac:dyDescent="0.25">
      <c r="A99" s="26" t="s">
        <v>95</v>
      </c>
      <c r="B99" s="20">
        <f>SUM(B100:B101)</f>
        <v>352</v>
      </c>
      <c r="C99" s="20">
        <v>59</v>
      </c>
      <c r="D99" s="20">
        <v>5</v>
      </c>
      <c r="E99" s="20">
        <v>0</v>
      </c>
      <c r="F99" s="20">
        <v>1</v>
      </c>
      <c r="G99" s="20">
        <v>0</v>
      </c>
      <c r="H99" s="20">
        <v>85</v>
      </c>
      <c r="I99" s="20">
        <v>2</v>
      </c>
      <c r="J99" s="20">
        <v>0</v>
      </c>
      <c r="K99" s="20">
        <v>0</v>
      </c>
      <c r="L99" s="20">
        <v>13</v>
      </c>
      <c r="M99" s="20">
        <v>0</v>
      </c>
      <c r="N99" s="20">
        <v>7</v>
      </c>
      <c r="O99" s="20">
        <v>61</v>
      </c>
      <c r="P99" s="20">
        <v>3</v>
      </c>
      <c r="Q99" s="20">
        <v>0</v>
      </c>
      <c r="R99" s="20">
        <v>0</v>
      </c>
      <c r="S99" s="20">
        <v>112</v>
      </c>
      <c r="T99" s="20">
        <v>4</v>
      </c>
      <c r="U99" s="20">
        <v>0</v>
      </c>
      <c r="V99" s="20">
        <v>0</v>
      </c>
      <c r="W99" s="21">
        <v>0</v>
      </c>
    </row>
    <row r="100" spans="1:23" x14ac:dyDescent="0.25">
      <c r="A100" s="27" t="s">
        <v>96</v>
      </c>
      <c r="B100" s="24">
        <f>SUM(C100:W100)</f>
        <v>259</v>
      </c>
      <c r="C100" s="24">
        <v>44</v>
      </c>
      <c r="D100" s="24">
        <v>3</v>
      </c>
      <c r="E100" s="24">
        <v>0</v>
      </c>
      <c r="F100" s="24">
        <v>0</v>
      </c>
      <c r="G100" s="24">
        <v>0</v>
      </c>
      <c r="H100" s="24">
        <v>69</v>
      </c>
      <c r="I100" s="24">
        <v>1</v>
      </c>
      <c r="J100" s="24">
        <v>0</v>
      </c>
      <c r="K100" s="24">
        <v>0</v>
      </c>
      <c r="L100" s="24">
        <v>12</v>
      </c>
      <c r="M100" s="24">
        <v>0</v>
      </c>
      <c r="N100" s="24">
        <v>1</v>
      </c>
      <c r="O100" s="24">
        <v>44</v>
      </c>
      <c r="P100" s="24">
        <v>3</v>
      </c>
      <c r="Q100" s="24">
        <v>0</v>
      </c>
      <c r="R100" s="24">
        <v>0</v>
      </c>
      <c r="S100" s="24">
        <v>81</v>
      </c>
      <c r="T100" s="24">
        <v>1</v>
      </c>
      <c r="U100" s="24">
        <v>0</v>
      </c>
      <c r="V100" s="24">
        <v>0</v>
      </c>
      <c r="W100" s="25">
        <v>0</v>
      </c>
    </row>
    <row r="101" spans="1:23" x14ac:dyDescent="0.25">
      <c r="A101" s="27" t="s">
        <v>97</v>
      </c>
      <c r="B101" s="24">
        <f>SUM(C101:W101)</f>
        <v>93</v>
      </c>
      <c r="C101" s="24">
        <v>15</v>
      </c>
      <c r="D101" s="24">
        <v>2</v>
      </c>
      <c r="E101" s="24">
        <v>0</v>
      </c>
      <c r="F101" s="24">
        <v>1</v>
      </c>
      <c r="G101" s="24">
        <v>0</v>
      </c>
      <c r="H101" s="24">
        <v>16</v>
      </c>
      <c r="I101" s="24">
        <v>1</v>
      </c>
      <c r="J101" s="24">
        <v>0</v>
      </c>
      <c r="K101" s="24">
        <v>0</v>
      </c>
      <c r="L101" s="24">
        <v>1</v>
      </c>
      <c r="M101" s="24">
        <v>0</v>
      </c>
      <c r="N101" s="24">
        <v>6</v>
      </c>
      <c r="O101" s="24">
        <v>17</v>
      </c>
      <c r="P101" s="24">
        <v>0</v>
      </c>
      <c r="Q101" s="24">
        <v>0</v>
      </c>
      <c r="R101" s="24">
        <v>0</v>
      </c>
      <c r="S101" s="24">
        <v>31</v>
      </c>
      <c r="T101" s="24">
        <v>3</v>
      </c>
      <c r="U101" s="24">
        <v>0</v>
      </c>
      <c r="V101" s="24">
        <v>0</v>
      </c>
      <c r="W101" s="25">
        <v>0</v>
      </c>
    </row>
    <row r="102" spans="1:23" x14ac:dyDescent="0.25">
      <c r="A102" s="30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</row>
    <row r="103" spans="1:23" x14ac:dyDescent="0.25">
      <c r="A103" s="26" t="s">
        <v>98</v>
      </c>
      <c r="B103" s="20">
        <f>SUM(B104:B108)</f>
        <v>418</v>
      </c>
      <c r="C103" s="20">
        <v>109</v>
      </c>
      <c r="D103" s="20">
        <v>4</v>
      </c>
      <c r="E103" s="20">
        <v>0</v>
      </c>
      <c r="F103" s="20">
        <v>0</v>
      </c>
      <c r="G103" s="20">
        <v>0</v>
      </c>
      <c r="H103" s="20">
        <v>104</v>
      </c>
      <c r="I103" s="20">
        <v>3</v>
      </c>
      <c r="J103" s="20">
        <v>0</v>
      </c>
      <c r="K103" s="20">
        <v>0</v>
      </c>
      <c r="L103" s="20">
        <v>15</v>
      </c>
      <c r="M103" s="20">
        <v>0</v>
      </c>
      <c r="N103" s="20">
        <v>11</v>
      </c>
      <c r="O103" s="20">
        <v>44</v>
      </c>
      <c r="P103" s="20">
        <v>1</v>
      </c>
      <c r="Q103" s="20">
        <v>0</v>
      </c>
      <c r="R103" s="20">
        <v>0</v>
      </c>
      <c r="S103" s="20">
        <v>120</v>
      </c>
      <c r="T103" s="20">
        <v>1</v>
      </c>
      <c r="U103" s="20">
        <v>1</v>
      </c>
      <c r="V103" s="20">
        <v>0</v>
      </c>
      <c r="W103" s="21">
        <v>5</v>
      </c>
    </row>
    <row r="104" spans="1:23" x14ac:dyDescent="0.25">
      <c r="A104" s="27" t="s">
        <v>99</v>
      </c>
      <c r="B104" s="24">
        <f>SUM(C104:W104)</f>
        <v>73</v>
      </c>
      <c r="C104" s="24">
        <v>14</v>
      </c>
      <c r="D104" s="24">
        <v>1</v>
      </c>
      <c r="E104" s="24">
        <v>0</v>
      </c>
      <c r="F104" s="24">
        <v>0</v>
      </c>
      <c r="G104" s="24">
        <v>0</v>
      </c>
      <c r="H104" s="24">
        <v>21</v>
      </c>
      <c r="I104" s="24">
        <v>0</v>
      </c>
      <c r="J104" s="24">
        <v>0</v>
      </c>
      <c r="K104" s="24">
        <v>0</v>
      </c>
      <c r="L104" s="24">
        <v>1</v>
      </c>
      <c r="M104" s="24">
        <v>0</v>
      </c>
      <c r="N104" s="24">
        <v>1</v>
      </c>
      <c r="O104" s="24">
        <v>6</v>
      </c>
      <c r="P104" s="24">
        <v>0</v>
      </c>
      <c r="Q104" s="24">
        <v>0</v>
      </c>
      <c r="R104" s="24">
        <v>0</v>
      </c>
      <c r="S104" s="24">
        <v>28</v>
      </c>
      <c r="T104" s="24">
        <v>0</v>
      </c>
      <c r="U104" s="24">
        <v>1</v>
      </c>
      <c r="V104" s="24">
        <v>0</v>
      </c>
      <c r="W104" s="25">
        <v>0</v>
      </c>
    </row>
    <row r="105" spans="1:23" x14ac:dyDescent="0.25">
      <c r="A105" s="27" t="s">
        <v>100</v>
      </c>
      <c r="B105" s="24">
        <f>SUM(C105:W105)</f>
        <v>50</v>
      </c>
      <c r="C105" s="24">
        <v>21</v>
      </c>
      <c r="D105" s="24">
        <v>2</v>
      </c>
      <c r="E105" s="24">
        <v>0</v>
      </c>
      <c r="F105" s="24">
        <v>0</v>
      </c>
      <c r="G105" s="24">
        <v>0</v>
      </c>
      <c r="H105" s="24">
        <v>8</v>
      </c>
      <c r="I105" s="24">
        <v>0</v>
      </c>
      <c r="J105" s="24">
        <v>0</v>
      </c>
      <c r="K105" s="24">
        <v>0</v>
      </c>
      <c r="L105" s="24">
        <v>1</v>
      </c>
      <c r="M105" s="24">
        <v>0</v>
      </c>
      <c r="N105" s="24">
        <v>2</v>
      </c>
      <c r="O105" s="24">
        <v>8</v>
      </c>
      <c r="P105" s="24">
        <v>1</v>
      </c>
      <c r="Q105" s="24">
        <v>0</v>
      </c>
      <c r="R105" s="24">
        <v>0</v>
      </c>
      <c r="S105" s="24">
        <v>7</v>
      </c>
      <c r="T105" s="24">
        <v>0</v>
      </c>
      <c r="U105" s="24">
        <v>0</v>
      </c>
      <c r="V105" s="24">
        <v>0</v>
      </c>
      <c r="W105" s="25">
        <v>0</v>
      </c>
    </row>
    <row r="106" spans="1:23" x14ac:dyDescent="0.25">
      <c r="A106" s="27" t="s">
        <v>101</v>
      </c>
      <c r="B106" s="24">
        <f>SUM(C106:W106)</f>
        <v>189</v>
      </c>
      <c r="C106" s="24">
        <v>46</v>
      </c>
      <c r="D106" s="24">
        <v>1</v>
      </c>
      <c r="E106" s="24">
        <v>0</v>
      </c>
      <c r="F106" s="24">
        <v>0</v>
      </c>
      <c r="G106" s="24">
        <v>0</v>
      </c>
      <c r="H106" s="24">
        <v>52</v>
      </c>
      <c r="I106" s="24">
        <v>0</v>
      </c>
      <c r="J106" s="24">
        <v>0</v>
      </c>
      <c r="K106" s="24">
        <v>0</v>
      </c>
      <c r="L106" s="24">
        <v>10</v>
      </c>
      <c r="M106" s="24">
        <v>0</v>
      </c>
      <c r="N106" s="24">
        <v>7</v>
      </c>
      <c r="O106" s="24">
        <v>15</v>
      </c>
      <c r="P106" s="24">
        <v>0</v>
      </c>
      <c r="Q106" s="24">
        <v>0</v>
      </c>
      <c r="R106" s="24">
        <v>0</v>
      </c>
      <c r="S106" s="24">
        <v>52</v>
      </c>
      <c r="T106" s="24">
        <v>1</v>
      </c>
      <c r="U106" s="24">
        <v>0</v>
      </c>
      <c r="V106" s="24">
        <v>0</v>
      </c>
      <c r="W106" s="25">
        <v>5</v>
      </c>
    </row>
    <row r="107" spans="1:23" x14ac:dyDescent="0.25">
      <c r="A107" s="27" t="s">
        <v>102</v>
      </c>
      <c r="B107" s="24">
        <f>SUM(C107:W107)</f>
        <v>79</v>
      </c>
      <c r="C107" s="24">
        <v>26</v>
      </c>
      <c r="D107" s="24">
        <v>0</v>
      </c>
      <c r="E107" s="24">
        <v>0</v>
      </c>
      <c r="F107" s="24">
        <v>0</v>
      </c>
      <c r="G107" s="24">
        <v>0</v>
      </c>
      <c r="H107" s="24">
        <v>17</v>
      </c>
      <c r="I107" s="24">
        <v>3</v>
      </c>
      <c r="J107" s="24">
        <v>0</v>
      </c>
      <c r="K107" s="24">
        <v>0</v>
      </c>
      <c r="L107" s="24">
        <v>2</v>
      </c>
      <c r="M107" s="24">
        <v>0</v>
      </c>
      <c r="N107" s="24">
        <v>0</v>
      </c>
      <c r="O107" s="24">
        <v>9</v>
      </c>
      <c r="P107" s="24">
        <v>0</v>
      </c>
      <c r="Q107" s="24">
        <v>0</v>
      </c>
      <c r="R107" s="24">
        <v>0</v>
      </c>
      <c r="S107" s="24">
        <v>22</v>
      </c>
      <c r="T107" s="24">
        <v>0</v>
      </c>
      <c r="U107" s="24">
        <v>0</v>
      </c>
      <c r="V107" s="24">
        <v>0</v>
      </c>
      <c r="W107" s="25">
        <v>0</v>
      </c>
    </row>
    <row r="108" spans="1:23" x14ac:dyDescent="0.25">
      <c r="A108" s="27" t="s">
        <v>103</v>
      </c>
      <c r="B108" s="24">
        <f>SUM(C108:W108)</f>
        <v>27</v>
      </c>
      <c r="C108" s="24">
        <v>2</v>
      </c>
      <c r="D108" s="24">
        <v>0</v>
      </c>
      <c r="E108" s="24">
        <v>0</v>
      </c>
      <c r="F108" s="24">
        <v>0</v>
      </c>
      <c r="G108" s="24">
        <v>0</v>
      </c>
      <c r="H108" s="24">
        <v>6</v>
      </c>
      <c r="I108" s="24">
        <v>0</v>
      </c>
      <c r="J108" s="24">
        <v>0</v>
      </c>
      <c r="K108" s="24">
        <v>0</v>
      </c>
      <c r="L108" s="24">
        <v>1</v>
      </c>
      <c r="M108" s="24">
        <v>0</v>
      </c>
      <c r="N108" s="24">
        <v>1</v>
      </c>
      <c r="O108" s="24">
        <v>6</v>
      </c>
      <c r="P108" s="24">
        <v>0</v>
      </c>
      <c r="Q108" s="24">
        <v>0</v>
      </c>
      <c r="R108" s="24">
        <v>0</v>
      </c>
      <c r="S108" s="24">
        <v>11</v>
      </c>
      <c r="T108" s="24">
        <v>0</v>
      </c>
      <c r="U108" s="24">
        <v>0</v>
      </c>
      <c r="V108" s="24">
        <v>0</v>
      </c>
      <c r="W108" s="25">
        <v>0</v>
      </c>
    </row>
    <row r="109" spans="1:23" x14ac:dyDescent="0.25">
      <c r="A109" s="30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73"/>
    </row>
    <row r="110" spans="1:23" x14ac:dyDescent="0.25">
      <c r="A110" s="26" t="s">
        <v>104</v>
      </c>
      <c r="B110" s="20">
        <f>SUM(B111:B113)</f>
        <v>569</v>
      </c>
      <c r="C110" s="20">
        <v>158</v>
      </c>
      <c r="D110" s="20">
        <v>21</v>
      </c>
      <c r="E110" s="20">
        <v>0</v>
      </c>
      <c r="F110" s="20">
        <v>1</v>
      </c>
      <c r="G110" s="20">
        <v>0</v>
      </c>
      <c r="H110" s="20">
        <v>95</v>
      </c>
      <c r="I110" s="20">
        <v>0</v>
      </c>
      <c r="J110" s="20">
        <v>0</v>
      </c>
      <c r="K110" s="20">
        <v>0</v>
      </c>
      <c r="L110" s="20">
        <v>31</v>
      </c>
      <c r="M110" s="20">
        <v>0</v>
      </c>
      <c r="N110" s="20">
        <v>32</v>
      </c>
      <c r="O110" s="20">
        <v>65</v>
      </c>
      <c r="P110" s="20">
        <v>2</v>
      </c>
      <c r="Q110" s="20">
        <v>0</v>
      </c>
      <c r="R110" s="20">
        <v>0</v>
      </c>
      <c r="S110" s="20">
        <v>145</v>
      </c>
      <c r="T110" s="20">
        <v>4</v>
      </c>
      <c r="U110" s="20">
        <v>0</v>
      </c>
      <c r="V110" s="20">
        <v>4</v>
      </c>
      <c r="W110" s="21">
        <v>11</v>
      </c>
    </row>
    <row r="111" spans="1:23" x14ac:dyDescent="0.25">
      <c r="A111" s="27" t="s">
        <v>105</v>
      </c>
      <c r="B111" s="24">
        <f>SUM(C111:W111)</f>
        <v>426</v>
      </c>
      <c r="C111" s="24">
        <v>119</v>
      </c>
      <c r="D111" s="24">
        <v>15</v>
      </c>
      <c r="E111" s="24">
        <v>0</v>
      </c>
      <c r="F111" s="24">
        <v>0</v>
      </c>
      <c r="G111" s="24">
        <v>0</v>
      </c>
      <c r="H111" s="24">
        <v>85</v>
      </c>
      <c r="I111" s="24">
        <v>0</v>
      </c>
      <c r="J111" s="24">
        <v>0</v>
      </c>
      <c r="K111" s="24">
        <v>0</v>
      </c>
      <c r="L111" s="24">
        <v>22</v>
      </c>
      <c r="M111" s="24">
        <v>0</v>
      </c>
      <c r="N111" s="24">
        <v>25</v>
      </c>
      <c r="O111" s="24">
        <v>45</v>
      </c>
      <c r="P111" s="24">
        <v>1</v>
      </c>
      <c r="Q111" s="24">
        <v>0</v>
      </c>
      <c r="R111" s="24">
        <v>0</v>
      </c>
      <c r="S111" s="24">
        <v>101</v>
      </c>
      <c r="T111" s="24">
        <v>4</v>
      </c>
      <c r="U111" s="24">
        <v>0</v>
      </c>
      <c r="V111" s="24">
        <v>1</v>
      </c>
      <c r="W111" s="25">
        <v>8</v>
      </c>
    </row>
    <row r="112" spans="1:23" x14ac:dyDescent="0.25">
      <c r="A112" s="27" t="s">
        <v>106</v>
      </c>
      <c r="B112" s="24">
        <f>SUM(C112:W112)</f>
        <v>38</v>
      </c>
      <c r="C112" s="24">
        <v>7</v>
      </c>
      <c r="D112" s="24">
        <v>3</v>
      </c>
      <c r="E112" s="24">
        <v>0</v>
      </c>
      <c r="F112" s="24">
        <v>1</v>
      </c>
      <c r="G112" s="24">
        <v>0</v>
      </c>
      <c r="H112" s="24">
        <v>1</v>
      </c>
      <c r="I112" s="24">
        <v>0</v>
      </c>
      <c r="J112" s="24">
        <v>0</v>
      </c>
      <c r="K112" s="24">
        <v>0</v>
      </c>
      <c r="L112" s="24">
        <v>6</v>
      </c>
      <c r="M112" s="24">
        <v>0</v>
      </c>
      <c r="N112" s="24">
        <v>1</v>
      </c>
      <c r="O112" s="24">
        <v>8</v>
      </c>
      <c r="P112" s="24">
        <v>1</v>
      </c>
      <c r="Q112" s="24">
        <v>0</v>
      </c>
      <c r="R112" s="24">
        <v>0</v>
      </c>
      <c r="S112" s="24">
        <v>9</v>
      </c>
      <c r="T112" s="24">
        <v>0</v>
      </c>
      <c r="U112" s="24">
        <v>0</v>
      </c>
      <c r="V112" s="24">
        <v>1</v>
      </c>
      <c r="W112" s="25">
        <v>0</v>
      </c>
    </row>
    <row r="113" spans="1:23" x14ac:dyDescent="0.25">
      <c r="A113" s="27" t="s">
        <v>107</v>
      </c>
      <c r="B113" s="24">
        <f>SUM(C113:W113)</f>
        <v>105</v>
      </c>
      <c r="C113" s="24">
        <v>32</v>
      </c>
      <c r="D113" s="24">
        <v>3</v>
      </c>
      <c r="E113" s="24">
        <v>0</v>
      </c>
      <c r="F113" s="24">
        <v>0</v>
      </c>
      <c r="G113" s="24">
        <v>0</v>
      </c>
      <c r="H113" s="24">
        <v>9</v>
      </c>
      <c r="I113" s="24">
        <v>0</v>
      </c>
      <c r="J113" s="24">
        <v>0</v>
      </c>
      <c r="K113" s="24">
        <v>0</v>
      </c>
      <c r="L113" s="24">
        <v>3</v>
      </c>
      <c r="M113" s="24">
        <v>0</v>
      </c>
      <c r="N113" s="24">
        <v>6</v>
      </c>
      <c r="O113" s="24">
        <v>12</v>
      </c>
      <c r="P113" s="24">
        <v>0</v>
      </c>
      <c r="Q113" s="24">
        <v>0</v>
      </c>
      <c r="R113" s="24">
        <v>0</v>
      </c>
      <c r="S113" s="24">
        <v>35</v>
      </c>
      <c r="T113" s="24">
        <v>0</v>
      </c>
      <c r="U113" s="24">
        <v>0</v>
      </c>
      <c r="V113" s="24">
        <v>2</v>
      </c>
      <c r="W113" s="25">
        <v>3</v>
      </c>
    </row>
    <row r="114" spans="1:23" x14ac:dyDescent="0.25">
      <c r="A114" s="30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5"/>
    </row>
    <row r="115" spans="1:23" x14ac:dyDescent="0.25">
      <c r="A115" s="26" t="s">
        <v>108</v>
      </c>
      <c r="B115" s="20">
        <f>SUM(B116:B118)</f>
        <v>743</v>
      </c>
      <c r="C115" s="20">
        <v>160</v>
      </c>
      <c r="D115" s="20">
        <v>12</v>
      </c>
      <c r="E115" s="20">
        <v>0</v>
      </c>
      <c r="F115" s="20">
        <v>0</v>
      </c>
      <c r="G115" s="20">
        <v>0</v>
      </c>
      <c r="H115" s="20">
        <v>147</v>
      </c>
      <c r="I115" s="20">
        <v>3</v>
      </c>
      <c r="J115" s="20">
        <v>0</v>
      </c>
      <c r="K115" s="20">
        <v>0</v>
      </c>
      <c r="L115" s="20">
        <v>26</v>
      </c>
      <c r="M115" s="20">
        <v>0</v>
      </c>
      <c r="N115" s="20">
        <v>26</v>
      </c>
      <c r="O115" s="20">
        <v>133</v>
      </c>
      <c r="P115" s="20">
        <v>3</v>
      </c>
      <c r="Q115" s="20">
        <v>0</v>
      </c>
      <c r="R115" s="20">
        <v>0</v>
      </c>
      <c r="S115" s="20">
        <v>218</v>
      </c>
      <c r="T115" s="20">
        <v>6</v>
      </c>
      <c r="U115" s="20">
        <v>1</v>
      </c>
      <c r="V115" s="20">
        <v>6</v>
      </c>
      <c r="W115" s="21">
        <v>2</v>
      </c>
    </row>
    <row r="116" spans="1:23" x14ac:dyDescent="0.25">
      <c r="A116" s="29" t="s">
        <v>109</v>
      </c>
      <c r="B116" s="24">
        <f>SUM(C116:W116)</f>
        <v>373</v>
      </c>
      <c r="C116" s="24">
        <v>81</v>
      </c>
      <c r="D116" s="24">
        <v>1</v>
      </c>
      <c r="E116" s="24">
        <v>0</v>
      </c>
      <c r="F116" s="24">
        <v>0</v>
      </c>
      <c r="G116" s="24">
        <v>0</v>
      </c>
      <c r="H116" s="24">
        <v>78</v>
      </c>
      <c r="I116" s="24">
        <v>0</v>
      </c>
      <c r="J116" s="24">
        <v>0</v>
      </c>
      <c r="K116" s="24">
        <v>0</v>
      </c>
      <c r="L116" s="24">
        <v>5</v>
      </c>
      <c r="M116" s="24">
        <v>0</v>
      </c>
      <c r="N116" s="24">
        <v>10</v>
      </c>
      <c r="O116" s="24">
        <v>80</v>
      </c>
      <c r="P116" s="24">
        <v>3</v>
      </c>
      <c r="Q116" s="24">
        <v>0</v>
      </c>
      <c r="R116" s="24">
        <v>0</v>
      </c>
      <c r="S116" s="24">
        <v>105</v>
      </c>
      <c r="T116" s="24">
        <v>4</v>
      </c>
      <c r="U116" s="24">
        <v>1</v>
      </c>
      <c r="V116" s="24">
        <v>5</v>
      </c>
      <c r="W116" s="25">
        <v>0</v>
      </c>
    </row>
    <row r="117" spans="1:23" x14ac:dyDescent="0.25">
      <c r="A117" s="27" t="s">
        <v>110</v>
      </c>
      <c r="B117" s="24">
        <f>SUM(C117:W117)</f>
        <v>148</v>
      </c>
      <c r="C117" s="24">
        <v>35</v>
      </c>
      <c r="D117" s="24">
        <v>9</v>
      </c>
      <c r="E117" s="24">
        <v>0</v>
      </c>
      <c r="F117" s="24">
        <v>0</v>
      </c>
      <c r="G117" s="24">
        <v>0</v>
      </c>
      <c r="H117" s="24">
        <v>24</v>
      </c>
      <c r="I117" s="24">
        <v>2</v>
      </c>
      <c r="J117" s="24">
        <v>0</v>
      </c>
      <c r="K117" s="24">
        <v>0</v>
      </c>
      <c r="L117" s="24">
        <v>14</v>
      </c>
      <c r="M117" s="24">
        <v>0</v>
      </c>
      <c r="N117" s="24">
        <v>3</v>
      </c>
      <c r="O117" s="24">
        <v>22</v>
      </c>
      <c r="P117" s="24">
        <v>0</v>
      </c>
      <c r="Q117" s="24">
        <v>0</v>
      </c>
      <c r="R117" s="24">
        <v>0</v>
      </c>
      <c r="S117" s="24">
        <v>37</v>
      </c>
      <c r="T117" s="24">
        <v>1</v>
      </c>
      <c r="U117" s="24">
        <v>0</v>
      </c>
      <c r="V117" s="24">
        <v>0</v>
      </c>
      <c r="W117" s="25">
        <v>1</v>
      </c>
    </row>
    <row r="118" spans="1:23" x14ac:dyDescent="0.25">
      <c r="A118" s="29" t="s">
        <v>111</v>
      </c>
      <c r="B118" s="24">
        <f>SUM(C118:W118)</f>
        <v>222</v>
      </c>
      <c r="C118" s="24">
        <v>44</v>
      </c>
      <c r="D118" s="24">
        <v>2</v>
      </c>
      <c r="E118" s="24">
        <v>0</v>
      </c>
      <c r="F118" s="24">
        <v>0</v>
      </c>
      <c r="G118" s="24">
        <v>0</v>
      </c>
      <c r="H118" s="24">
        <v>45</v>
      </c>
      <c r="I118" s="24">
        <v>1</v>
      </c>
      <c r="J118" s="24">
        <v>0</v>
      </c>
      <c r="K118" s="24">
        <v>0</v>
      </c>
      <c r="L118" s="24">
        <v>7</v>
      </c>
      <c r="M118" s="24">
        <v>0</v>
      </c>
      <c r="N118" s="24">
        <v>13</v>
      </c>
      <c r="O118" s="24">
        <v>31</v>
      </c>
      <c r="P118" s="24">
        <v>0</v>
      </c>
      <c r="Q118" s="24">
        <v>0</v>
      </c>
      <c r="R118" s="24">
        <v>0</v>
      </c>
      <c r="S118" s="24">
        <v>76</v>
      </c>
      <c r="T118" s="24">
        <v>1</v>
      </c>
      <c r="U118" s="24">
        <v>0</v>
      </c>
      <c r="V118" s="24">
        <v>1</v>
      </c>
      <c r="W118" s="25">
        <v>1</v>
      </c>
    </row>
    <row r="119" spans="1:23" x14ac:dyDescent="0.25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76"/>
    </row>
    <row r="120" spans="1:23" x14ac:dyDescent="0.25">
      <c r="A120" s="37" t="s">
        <v>112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</sheetData>
  <mergeCells count="7">
    <mergeCell ref="A3:W3"/>
    <mergeCell ref="A4:W4"/>
    <mergeCell ref="A5:W5"/>
    <mergeCell ref="A6:W6"/>
    <mergeCell ref="A8:A9"/>
    <mergeCell ref="B8:B9"/>
    <mergeCell ref="C8:W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20"/>
  <sheetViews>
    <sheetView workbookViewId="0">
      <selection activeCell="A95" sqref="A95"/>
    </sheetView>
  </sheetViews>
  <sheetFormatPr baseColWidth="10" defaultColWidth="0" defaultRowHeight="15.75" zeroHeight="1" x14ac:dyDescent="0.25"/>
  <cols>
    <col min="1" max="1" width="75" style="5" bestFit="1" customWidth="1"/>
    <col min="2" max="2" width="14.7109375" style="5" customWidth="1"/>
    <col min="3" max="3" width="14.28515625" style="5" customWidth="1"/>
    <col min="4" max="4" width="19.42578125" style="5" customWidth="1"/>
    <col min="5" max="5" width="18.5703125" style="5" customWidth="1"/>
    <col min="6" max="6" width="19.42578125" style="5" customWidth="1"/>
    <col min="7" max="7" width="19.28515625" style="5" customWidth="1"/>
    <col min="8" max="8" width="17.42578125" style="5" customWidth="1"/>
    <col min="9" max="10" width="11.42578125" style="5" customWidth="1"/>
    <col min="11" max="11" width="15.85546875" style="5" customWidth="1"/>
    <col min="12" max="12" width="18.5703125" style="5" customWidth="1"/>
    <col min="13" max="13" width="15.28515625" style="5" customWidth="1"/>
    <col min="14" max="14" width="16.7109375" style="5" customWidth="1"/>
    <col min="15" max="15" width="16.5703125" style="5" customWidth="1"/>
    <col min="16" max="16" width="15" style="5" customWidth="1"/>
    <col min="17" max="17" width="13.5703125" style="5" customWidth="1"/>
    <col min="18" max="18" width="14.140625" style="5" customWidth="1"/>
    <col min="19" max="19" width="15.7109375" style="5" customWidth="1"/>
    <col min="20" max="20" width="11.42578125" style="5" customWidth="1"/>
    <col min="21" max="23" width="0" style="5" hidden="1" customWidth="1"/>
    <col min="24" max="16384" width="11.42578125" style="5" hidden="1"/>
  </cols>
  <sheetData>
    <row r="1" spans="1:20" x14ac:dyDescent="0.25">
      <c r="A1" s="12" t="s">
        <v>269</v>
      </c>
      <c r="B1" s="83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83"/>
      <c r="P1" s="83"/>
      <c r="Q1" s="83"/>
      <c r="R1" s="83"/>
      <c r="S1" s="83"/>
      <c r="T1" s="14"/>
    </row>
    <row r="2" spans="1:20" x14ac:dyDescent="0.25">
      <c r="A2" s="8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4"/>
    </row>
    <row r="3" spans="1:20" x14ac:dyDescent="0.25">
      <c r="A3" s="113" t="s">
        <v>259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x14ac:dyDescent="0.25">
      <c r="A4" s="113" t="s">
        <v>260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0" x14ac:dyDescent="0.25">
      <c r="A5" s="113" t="s">
        <v>261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0" x14ac:dyDescent="0.25">
      <c r="A6" s="113" t="s">
        <v>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1:20" x14ac:dyDescent="0.25">
      <c r="A7" s="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14"/>
    </row>
    <row r="8" spans="1:20" x14ac:dyDescent="0.25">
      <c r="A8" s="114" t="s">
        <v>4</v>
      </c>
      <c r="B8" s="136" t="s">
        <v>19</v>
      </c>
      <c r="C8" s="138" t="s">
        <v>262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84"/>
    </row>
    <row r="9" spans="1:20" ht="63" x14ac:dyDescent="0.25">
      <c r="A9" s="116"/>
      <c r="B9" s="130"/>
      <c r="C9" s="49" t="s">
        <v>204</v>
      </c>
      <c r="D9" s="49" t="s">
        <v>205</v>
      </c>
      <c r="E9" s="49" t="s">
        <v>206</v>
      </c>
      <c r="F9" s="49" t="s">
        <v>207</v>
      </c>
      <c r="G9" s="49" t="s">
        <v>208</v>
      </c>
      <c r="H9" s="49" t="s">
        <v>209</v>
      </c>
      <c r="I9" s="49" t="s">
        <v>210</v>
      </c>
      <c r="J9" s="49" t="s">
        <v>218</v>
      </c>
      <c r="K9" s="49" t="s">
        <v>211</v>
      </c>
      <c r="L9" s="49" t="s">
        <v>263</v>
      </c>
      <c r="M9" s="49" t="s">
        <v>213</v>
      </c>
      <c r="N9" s="49" t="s">
        <v>264</v>
      </c>
      <c r="O9" s="49" t="s">
        <v>217</v>
      </c>
      <c r="P9" s="49" t="s">
        <v>265</v>
      </c>
      <c r="Q9" s="49" t="s">
        <v>266</v>
      </c>
      <c r="R9" s="49" t="s">
        <v>267</v>
      </c>
      <c r="S9" s="49" t="s">
        <v>268</v>
      </c>
      <c r="T9" s="85" t="s">
        <v>270</v>
      </c>
    </row>
    <row r="10" spans="1:20" x14ac:dyDescent="0.25">
      <c r="A10" s="16"/>
      <c r="B10" s="53"/>
      <c r="C10" s="53"/>
      <c r="D10" s="53"/>
      <c r="E10" s="53"/>
      <c r="F10" s="53"/>
      <c r="G10" s="53"/>
      <c r="H10" s="53"/>
      <c r="I10" s="53"/>
      <c r="J10" s="53"/>
      <c r="K10" s="17"/>
      <c r="L10" s="17"/>
      <c r="M10" s="17"/>
      <c r="N10" s="17"/>
      <c r="O10" s="17"/>
      <c r="P10" s="17"/>
      <c r="Q10" s="17"/>
      <c r="R10" s="17"/>
      <c r="S10" s="17"/>
      <c r="T10" s="14"/>
    </row>
    <row r="11" spans="1:20" x14ac:dyDescent="0.25">
      <c r="A11" s="19" t="s">
        <v>19</v>
      </c>
      <c r="B11" s="20">
        <f t="shared" ref="B11:T11" si="0">B13+B21+B24+B33+B40+B47+B56+B65+B73+B81+B89+B99+B103+B110+B115</f>
        <v>13697</v>
      </c>
      <c r="C11" s="20">
        <f t="shared" si="0"/>
        <v>1102</v>
      </c>
      <c r="D11" s="20">
        <f t="shared" si="0"/>
        <v>136</v>
      </c>
      <c r="E11" s="20">
        <f t="shared" si="0"/>
        <v>878</v>
      </c>
      <c r="F11" s="20">
        <f t="shared" si="0"/>
        <v>473</v>
      </c>
      <c r="G11" s="20">
        <f t="shared" si="0"/>
        <v>43</v>
      </c>
      <c r="H11" s="20">
        <f t="shared" si="0"/>
        <v>2</v>
      </c>
      <c r="I11" s="20">
        <f t="shared" si="0"/>
        <v>5</v>
      </c>
      <c r="J11" s="20">
        <f t="shared" si="0"/>
        <v>832</v>
      </c>
      <c r="K11" s="20">
        <f t="shared" si="0"/>
        <v>367</v>
      </c>
      <c r="L11" s="20">
        <f t="shared" si="0"/>
        <v>1</v>
      </c>
      <c r="M11" s="20">
        <f t="shared" si="0"/>
        <v>38</v>
      </c>
      <c r="N11" s="20">
        <f t="shared" si="0"/>
        <v>492</v>
      </c>
      <c r="O11" s="20">
        <f t="shared" si="0"/>
        <v>285</v>
      </c>
      <c r="P11" s="20">
        <f t="shared" si="0"/>
        <v>1652</v>
      </c>
      <c r="Q11" s="20">
        <f t="shared" si="0"/>
        <v>4208</v>
      </c>
      <c r="R11" s="20">
        <f t="shared" si="0"/>
        <v>6</v>
      </c>
      <c r="S11" s="20">
        <f t="shared" si="0"/>
        <v>1461</v>
      </c>
      <c r="T11" s="43">
        <f t="shared" si="0"/>
        <v>1716</v>
      </c>
    </row>
    <row r="12" spans="1:20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14"/>
    </row>
    <row r="13" spans="1:20" x14ac:dyDescent="0.25">
      <c r="A13" s="26" t="s">
        <v>20</v>
      </c>
      <c r="B13" s="20">
        <f t="shared" ref="B13" si="1">SUM(B14:B19)</f>
        <v>1104</v>
      </c>
      <c r="C13" s="20">
        <v>596</v>
      </c>
      <c r="D13" s="20">
        <v>2</v>
      </c>
      <c r="E13" s="20">
        <v>37</v>
      </c>
      <c r="F13" s="20">
        <v>21</v>
      </c>
      <c r="G13" s="20">
        <v>3</v>
      </c>
      <c r="H13" s="20">
        <v>0</v>
      </c>
      <c r="I13" s="20">
        <v>0</v>
      </c>
      <c r="J13" s="20">
        <v>11</v>
      </c>
      <c r="K13" s="20">
        <v>7</v>
      </c>
      <c r="L13" s="20">
        <v>0</v>
      </c>
      <c r="M13" s="20">
        <v>3</v>
      </c>
      <c r="N13" s="20">
        <v>35</v>
      </c>
      <c r="O13" s="20">
        <v>35</v>
      </c>
      <c r="P13" s="20">
        <v>64</v>
      </c>
      <c r="Q13" s="20">
        <v>172</v>
      </c>
      <c r="R13" s="20">
        <v>0</v>
      </c>
      <c r="S13" s="20">
        <v>44</v>
      </c>
      <c r="T13" s="43">
        <v>74</v>
      </c>
    </row>
    <row r="14" spans="1:20" x14ac:dyDescent="0.25">
      <c r="A14" s="27" t="s">
        <v>21</v>
      </c>
      <c r="B14" s="24">
        <f t="shared" ref="B14:B19" si="2">SUM(C14:T14)</f>
        <v>386</v>
      </c>
      <c r="C14" s="24">
        <v>2</v>
      </c>
      <c r="D14" s="24">
        <v>2</v>
      </c>
      <c r="E14" s="24">
        <v>8</v>
      </c>
      <c r="F14" s="24">
        <v>16</v>
      </c>
      <c r="G14" s="24">
        <v>3</v>
      </c>
      <c r="H14" s="24">
        <v>0</v>
      </c>
      <c r="I14" s="24">
        <v>0</v>
      </c>
      <c r="J14" s="24">
        <v>10</v>
      </c>
      <c r="K14" s="24">
        <v>3</v>
      </c>
      <c r="L14" s="24">
        <v>0</v>
      </c>
      <c r="M14" s="24">
        <v>3</v>
      </c>
      <c r="N14" s="24">
        <v>27</v>
      </c>
      <c r="O14" s="24">
        <v>34</v>
      </c>
      <c r="P14" s="24">
        <v>58</v>
      </c>
      <c r="Q14" s="24">
        <v>141</v>
      </c>
      <c r="R14" s="24">
        <v>0</v>
      </c>
      <c r="S14" s="24">
        <v>37</v>
      </c>
      <c r="T14" s="25">
        <v>42</v>
      </c>
    </row>
    <row r="15" spans="1:20" x14ac:dyDescent="0.25">
      <c r="A15" s="29" t="s">
        <v>22</v>
      </c>
      <c r="B15" s="24">
        <f t="shared" si="2"/>
        <v>548</v>
      </c>
      <c r="C15" s="24">
        <v>525</v>
      </c>
      <c r="D15" s="24">
        <v>0</v>
      </c>
      <c r="E15" s="24">
        <v>4</v>
      </c>
      <c r="F15" s="24">
        <v>3</v>
      </c>
      <c r="G15" s="24">
        <v>0</v>
      </c>
      <c r="H15" s="24">
        <v>0</v>
      </c>
      <c r="I15" s="24">
        <v>0</v>
      </c>
      <c r="J15" s="24">
        <v>1</v>
      </c>
      <c r="K15" s="24">
        <v>3</v>
      </c>
      <c r="L15" s="24">
        <v>0</v>
      </c>
      <c r="M15" s="24">
        <v>0</v>
      </c>
      <c r="N15" s="24">
        <v>3</v>
      </c>
      <c r="O15" s="24">
        <v>0</v>
      </c>
      <c r="P15" s="24">
        <v>2</v>
      </c>
      <c r="Q15" s="24">
        <v>4</v>
      </c>
      <c r="R15" s="24">
        <v>0</v>
      </c>
      <c r="S15" s="24">
        <v>0</v>
      </c>
      <c r="T15" s="25">
        <v>3</v>
      </c>
    </row>
    <row r="16" spans="1:20" x14ac:dyDescent="0.25">
      <c r="A16" s="27" t="s">
        <v>23</v>
      </c>
      <c r="B16" s="24">
        <f t="shared" si="2"/>
        <v>22</v>
      </c>
      <c r="C16" s="24">
        <v>0</v>
      </c>
      <c r="D16" s="24">
        <v>0</v>
      </c>
      <c r="E16" s="24">
        <v>3</v>
      </c>
      <c r="F16" s="24">
        <v>1</v>
      </c>
      <c r="G16" s="24">
        <v>0</v>
      </c>
      <c r="H16" s="24">
        <v>0</v>
      </c>
      <c r="I16" s="24">
        <v>0</v>
      </c>
      <c r="J16" s="24">
        <v>0</v>
      </c>
      <c r="K16" s="24">
        <v>1</v>
      </c>
      <c r="L16" s="24">
        <v>0</v>
      </c>
      <c r="M16" s="24">
        <v>0</v>
      </c>
      <c r="N16" s="24">
        <v>0</v>
      </c>
      <c r="O16" s="24">
        <v>0</v>
      </c>
      <c r="P16" s="24">
        <v>2</v>
      </c>
      <c r="Q16" s="24">
        <v>12</v>
      </c>
      <c r="R16" s="24">
        <v>0</v>
      </c>
      <c r="S16" s="24">
        <v>2</v>
      </c>
      <c r="T16" s="25">
        <v>1</v>
      </c>
    </row>
    <row r="17" spans="1:20" x14ac:dyDescent="0.25">
      <c r="A17" s="27" t="s">
        <v>24</v>
      </c>
      <c r="B17" s="24">
        <f t="shared" si="2"/>
        <v>51</v>
      </c>
      <c r="C17" s="24">
        <v>1</v>
      </c>
      <c r="D17" s="24">
        <v>0</v>
      </c>
      <c r="E17" s="24">
        <v>7</v>
      </c>
      <c r="F17" s="24">
        <v>1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3</v>
      </c>
      <c r="O17" s="24">
        <v>1</v>
      </c>
      <c r="P17" s="24">
        <v>2</v>
      </c>
      <c r="Q17" s="24">
        <v>11</v>
      </c>
      <c r="R17" s="24">
        <v>0</v>
      </c>
      <c r="S17" s="24">
        <v>4</v>
      </c>
      <c r="T17" s="25">
        <v>21</v>
      </c>
    </row>
    <row r="18" spans="1:20" x14ac:dyDescent="0.25">
      <c r="A18" s="27" t="s">
        <v>25</v>
      </c>
      <c r="B18" s="24">
        <f t="shared" si="2"/>
        <v>93</v>
      </c>
      <c r="C18" s="24">
        <v>68</v>
      </c>
      <c r="D18" s="24">
        <v>0</v>
      </c>
      <c r="E18" s="24">
        <v>15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2</v>
      </c>
      <c r="O18" s="24">
        <v>0</v>
      </c>
      <c r="P18" s="24">
        <v>0</v>
      </c>
      <c r="Q18" s="24">
        <v>4</v>
      </c>
      <c r="R18" s="24">
        <v>0</v>
      </c>
      <c r="S18" s="24">
        <v>1</v>
      </c>
      <c r="T18" s="25">
        <v>3</v>
      </c>
    </row>
    <row r="19" spans="1:20" x14ac:dyDescent="0.25">
      <c r="A19" s="27" t="s">
        <v>26</v>
      </c>
      <c r="B19" s="24">
        <f t="shared" si="2"/>
        <v>4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5">
        <v>4</v>
      </c>
    </row>
    <row r="20" spans="1:20" x14ac:dyDescent="0.25">
      <c r="A20" s="30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4"/>
    </row>
    <row r="21" spans="1:20" x14ac:dyDescent="0.25">
      <c r="A21" s="26" t="s">
        <v>27</v>
      </c>
      <c r="B21" s="20">
        <f t="shared" ref="B21" si="3">SUM(B22)</f>
        <v>1175</v>
      </c>
      <c r="C21" s="20">
        <v>17</v>
      </c>
      <c r="D21" s="20">
        <v>8</v>
      </c>
      <c r="E21" s="20">
        <v>74</v>
      </c>
      <c r="F21" s="20">
        <v>65</v>
      </c>
      <c r="G21" s="20">
        <v>3</v>
      </c>
      <c r="H21" s="20">
        <v>0</v>
      </c>
      <c r="I21" s="20">
        <v>0</v>
      </c>
      <c r="J21" s="20">
        <v>124</v>
      </c>
      <c r="K21" s="20">
        <v>0</v>
      </c>
      <c r="L21" s="20">
        <v>0</v>
      </c>
      <c r="M21" s="20">
        <v>0</v>
      </c>
      <c r="N21" s="20">
        <v>25</v>
      </c>
      <c r="O21" s="20">
        <v>51</v>
      </c>
      <c r="P21" s="20">
        <v>216</v>
      </c>
      <c r="Q21" s="20">
        <v>547</v>
      </c>
      <c r="R21" s="20">
        <v>1</v>
      </c>
      <c r="S21" s="20">
        <v>21</v>
      </c>
      <c r="T21" s="43">
        <v>23</v>
      </c>
    </row>
    <row r="22" spans="1:20" x14ac:dyDescent="0.25">
      <c r="A22" s="29" t="s">
        <v>28</v>
      </c>
      <c r="B22" s="24">
        <f>SUM(C22:T22)</f>
        <v>1175</v>
      </c>
      <c r="C22" s="24">
        <v>17</v>
      </c>
      <c r="D22" s="24">
        <v>8</v>
      </c>
      <c r="E22" s="24">
        <v>74</v>
      </c>
      <c r="F22" s="24">
        <v>65</v>
      </c>
      <c r="G22" s="24">
        <v>3</v>
      </c>
      <c r="H22" s="24">
        <v>0</v>
      </c>
      <c r="I22" s="24">
        <v>0</v>
      </c>
      <c r="J22" s="24">
        <v>124</v>
      </c>
      <c r="K22" s="24">
        <v>0</v>
      </c>
      <c r="L22" s="24">
        <v>0</v>
      </c>
      <c r="M22" s="24">
        <v>0</v>
      </c>
      <c r="N22" s="24">
        <v>25</v>
      </c>
      <c r="O22" s="24">
        <v>51</v>
      </c>
      <c r="P22" s="24">
        <v>216</v>
      </c>
      <c r="Q22" s="24">
        <v>547</v>
      </c>
      <c r="R22" s="24">
        <v>1</v>
      </c>
      <c r="S22" s="24">
        <v>21</v>
      </c>
      <c r="T22" s="25">
        <v>23</v>
      </c>
    </row>
    <row r="23" spans="1:20" x14ac:dyDescent="0.25">
      <c r="A23" s="3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14"/>
    </row>
    <row r="24" spans="1:20" x14ac:dyDescent="0.25">
      <c r="A24" s="26" t="s">
        <v>29</v>
      </c>
      <c r="B24" s="20">
        <f t="shared" ref="B24" si="4">SUM(B25:B31)</f>
        <v>1067</v>
      </c>
      <c r="C24" s="20">
        <v>56</v>
      </c>
      <c r="D24" s="20">
        <v>15</v>
      </c>
      <c r="E24" s="20">
        <v>59</v>
      </c>
      <c r="F24" s="20">
        <v>40</v>
      </c>
      <c r="G24" s="20">
        <v>0</v>
      </c>
      <c r="H24" s="20">
        <v>0</v>
      </c>
      <c r="I24" s="20">
        <v>4</v>
      </c>
      <c r="J24" s="20">
        <v>37</v>
      </c>
      <c r="K24" s="20">
        <v>88</v>
      </c>
      <c r="L24" s="20">
        <v>0</v>
      </c>
      <c r="M24" s="20">
        <v>6</v>
      </c>
      <c r="N24" s="20">
        <v>67</v>
      </c>
      <c r="O24" s="20">
        <v>6</v>
      </c>
      <c r="P24" s="20">
        <v>128</v>
      </c>
      <c r="Q24" s="20">
        <v>393</v>
      </c>
      <c r="R24" s="20">
        <v>0</v>
      </c>
      <c r="S24" s="20">
        <v>95</v>
      </c>
      <c r="T24" s="43">
        <v>73</v>
      </c>
    </row>
    <row r="25" spans="1:20" x14ac:dyDescent="0.25">
      <c r="A25" s="29" t="s">
        <v>30</v>
      </c>
      <c r="B25" s="24">
        <f t="shared" ref="B25:B31" si="5">SUM(C25:T25)</f>
        <v>183</v>
      </c>
      <c r="C25" s="24">
        <v>1</v>
      </c>
      <c r="D25" s="24">
        <v>9</v>
      </c>
      <c r="E25" s="24">
        <v>11</v>
      </c>
      <c r="F25" s="24">
        <v>14</v>
      </c>
      <c r="G25" s="24">
        <v>0</v>
      </c>
      <c r="H25" s="24">
        <v>0</v>
      </c>
      <c r="I25" s="24">
        <v>0</v>
      </c>
      <c r="J25" s="24">
        <v>13</v>
      </c>
      <c r="K25" s="24">
        <v>0</v>
      </c>
      <c r="L25" s="24">
        <v>0</v>
      </c>
      <c r="M25" s="24">
        <v>2</v>
      </c>
      <c r="N25" s="24">
        <v>12</v>
      </c>
      <c r="O25" s="24">
        <v>5</v>
      </c>
      <c r="P25" s="24">
        <v>32</v>
      </c>
      <c r="Q25" s="24">
        <v>70</v>
      </c>
      <c r="R25" s="24">
        <v>0</v>
      </c>
      <c r="S25" s="24">
        <v>9</v>
      </c>
      <c r="T25" s="25">
        <v>5</v>
      </c>
    </row>
    <row r="26" spans="1:20" x14ac:dyDescent="0.25">
      <c r="A26" s="27" t="s">
        <v>31</v>
      </c>
      <c r="B26" s="24">
        <f t="shared" si="5"/>
        <v>82</v>
      </c>
      <c r="C26" s="24">
        <v>0</v>
      </c>
      <c r="D26" s="24">
        <v>0</v>
      </c>
      <c r="E26" s="24">
        <v>5</v>
      </c>
      <c r="F26" s="24">
        <v>3</v>
      </c>
      <c r="G26" s="24">
        <v>0</v>
      </c>
      <c r="H26" s="24">
        <v>0</v>
      </c>
      <c r="I26" s="24">
        <v>0</v>
      </c>
      <c r="J26" s="24">
        <v>3</v>
      </c>
      <c r="K26" s="24">
        <v>4</v>
      </c>
      <c r="L26" s="24">
        <v>0</v>
      </c>
      <c r="M26" s="24">
        <v>0</v>
      </c>
      <c r="N26" s="24">
        <v>15</v>
      </c>
      <c r="O26" s="24">
        <v>0</v>
      </c>
      <c r="P26" s="24">
        <v>4</v>
      </c>
      <c r="Q26" s="24">
        <v>28</v>
      </c>
      <c r="R26" s="24">
        <v>0</v>
      </c>
      <c r="S26" s="24">
        <v>17</v>
      </c>
      <c r="T26" s="25">
        <v>3</v>
      </c>
    </row>
    <row r="27" spans="1:20" x14ac:dyDescent="0.25">
      <c r="A27" s="27" t="s">
        <v>32</v>
      </c>
      <c r="B27" s="24">
        <f t="shared" si="5"/>
        <v>55</v>
      </c>
      <c r="C27" s="24">
        <v>0</v>
      </c>
      <c r="D27" s="24">
        <v>0</v>
      </c>
      <c r="E27" s="24">
        <v>4</v>
      </c>
      <c r="F27" s="24">
        <v>0</v>
      </c>
      <c r="G27" s="24">
        <v>0</v>
      </c>
      <c r="H27" s="24">
        <v>0</v>
      </c>
      <c r="I27" s="24">
        <v>0</v>
      </c>
      <c r="J27" s="24">
        <v>13</v>
      </c>
      <c r="K27" s="24">
        <v>1</v>
      </c>
      <c r="L27" s="24">
        <v>0</v>
      </c>
      <c r="M27" s="24">
        <v>4</v>
      </c>
      <c r="N27" s="24">
        <v>6</v>
      </c>
      <c r="O27" s="24">
        <v>0</v>
      </c>
      <c r="P27" s="24">
        <v>3</v>
      </c>
      <c r="Q27" s="24">
        <v>20</v>
      </c>
      <c r="R27" s="24">
        <v>0</v>
      </c>
      <c r="S27" s="24">
        <v>1</v>
      </c>
      <c r="T27" s="25">
        <v>3</v>
      </c>
    </row>
    <row r="28" spans="1:20" x14ac:dyDescent="0.25">
      <c r="A28" s="27" t="s">
        <v>33</v>
      </c>
      <c r="B28" s="24">
        <f t="shared" si="5"/>
        <v>22</v>
      </c>
      <c r="C28" s="24">
        <v>0</v>
      </c>
      <c r="D28" s="24">
        <v>0</v>
      </c>
      <c r="E28" s="24">
        <v>2</v>
      </c>
      <c r="F28" s="24">
        <v>0</v>
      </c>
      <c r="G28" s="24">
        <v>0</v>
      </c>
      <c r="H28" s="24">
        <v>0</v>
      </c>
      <c r="I28" s="24">
        <v>1</v>
      </c>
      <c r="J28" s="24">
        <v>0</v>
      </c>
      <c r="K28" s="24">
        <v>0</v>
      </c>
      <c r="L28" s="24">
        <v>0</v>
      </c>
      <c r="M28" s="24">
        <v>0</v>
      </c>
      <c r="N28" s="24">
        <v>6</v>
      </c>
      <c r="O28" s="24">
        <v>0</v>
      </c>
      <c r="P28" s="24">
        <v>0</v>
      </c>
      <c r="Q28" s="24">
        <v>4</v>
      </c>
      <c r="R28" s="24">
        <v>0</v>
      </c>
      <c r="S28" s="24">
        <v>7</v>
      </c>
      <c r="T28" s="25">
        <v>2</v>
      </c>
    </row>
    <row r="29" spans="1:20" x14ac:dyDescent="0.25">
      <c r="A29" s="29" t="s">
        <v>34</v>
      </c>
      <c r="B29" s="24">
        <f t="shared" si="5"/>
        <v>665</v>
      </c>
      <c r="C29" s="24">
        <v>55</v>
      </c>
      <c r="D29" s="24">
        <v>6</v>
      </c>
      <c r="E29" s="24">
        <v>33</v>
      </c>
      <c r="F29" s="24">
        <v>22</v>
      </c>
      <c r="G29" s="24">
        <v>0</v>
      </c>
      <c r="H29" s="24">
        <v>0</v>
      </c>
      <c r="I29" s="24">
        <v>3</v>
      </c>
      <c r="J29" s="24">
        <v>8</v>
      </c>
      <c r="K29" s="24">
        <v>79</v>
      </c>
      <c r="L29" s="24">
        <v>0</v>
      </c>
      <c r="M29" s="24">
        <v>0</v>
      </c>
      <c r="N29" s="24">
        <v>23</v>
      </c>
      <c r="O29" s="24">
        <v>1</v>
      </c>
      <c r="P29" s="24">
        <v>86</v>
      </c>
      <c r="Q29" s="24">
        <v>240</v>
      </c>
      <c r="R29" s="24">
        <v>0</v>
      </c>
      <c r="S29" s="24">
        <v>52</v>
      </c>
      <c r="T29" s="25">
        <v>57</v>
      </c>
    </row>
    <row r="30" spans="1:20" x14ac:dyDescent="0.25">
      <c r="A30" s="27" t="s">
        <v>35</v>
      </c>
      <c r="B30" s="24">
        <f t="shared" si="5"/>
        <v>24</v>
      </c>
      <c r="C30" s="24">
        <v>0</v>
      </c>
      <c r="D30" s="24">
        <v>0</v>
      </c>
      <c r="E30" s="24">
        <v>1</v>
      </c>
      <c r="F30" s="24">
        <v>1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4</v>
      </c>
      <c r="O30" s="24">
        <v>0</v>
      </c>
      <c r="P30" s="24">
        <v>0</v>
      </c>
      <c r="Q30" s="24">
        <v>15</v>
      </c>
      <c r="R30" s="24">
        <v>0</v>
      </c>
      <c r="S30" s="24">
        <v>1</v>
      </c>
      <c r="T30" s="25">
        <v>2</v>
      </c>
    </row>
    <row r="31" spans="1:20" x14ac:dyDescent="0.25">
      <c r="A31" s="27" t="s">
        <v>36</v>
      </c>
      <c r="B31" s="24">
        <f t="shared" si="5"/>
        <v>36</v>
      </c>
      <c r="C31" s="24">
        <v>0</v>
      </c>
      <c r="D31" s="24">
        <v>0</v>
      </c>
      <c r="E31" s="24">
        <v>3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4</v>
      </c>
      <c r="L31" s="24">
        <v>0</v>
      </c>
      <c r="M31" s="24">
        <v>0</v>
      </c>
      <c r="N31" s="24">
        <v>1</v>
      </c>
      <c r="O31" s="24">
        <v>0</v>
      </c>
      <c r="P31" s="24">
        <v>3</v>
      </c>
      <c r="Q31" s="24">
        <v>16</v>
      </c>
      <c r="R31" s="24">
        <v>0</v>
      </c>
      <c r="S31" s="24">
        <v>8</v>
      </c>
      <c r="T31" s="25">
        <v>1</v>
      </c>
    </row>
    <row r="32" spans="1:20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14"/>
    </row>
    <row r="33" spans="1:20" x14ac:dyDescent="0.25">
      <c r="A33" s="26" t="s">
        <v>37</v>
      </c>
      <c r="B33" s="20">
        <f t="shared" ref="B33" si="6">SUM(B34:B38)</f>
        <v>773</v>
      </c>
      <c r="C33" s="20">
        <v>29</v>
      </c>
      <c r="D33" s="20">
        <v>34</v>
      </c>
      <c r="E33" s="20">
        <v>51</v>
      </c>
      <c r="F33" s="20">
        <v>75</v>
      </c>
      <c r="G33" s="20">
        <v>3</v>
      </c>
      <c r="H33" s="20">
        <v>0</v>
      </c>
      <c r="I33" s="20">
        <v>1</v>
      </c>
      <c r="J33" s="20">
        <v>9</v>
      </c>
      <c r="K33" s="20">
        <v>10</v>
      </c>
      <c r="L33" s="20">
        <v>0</v>
      </c>
      <c r="M33" s="20">
        <v>3</v>
      </c>
      <c r="N33" s="20">
        <v>34</v>
      </c>
      <c r="O33" s="20">
        <v>0</v>
      </c>
      <c r="P33" s="20">
        <v>103</v>
      </c>
      <c r="Q33" s="20">
        <v>216</v>
      </c>
      <c r="R33" s="20">
        <v>5</v>
      </c>
      <c r="S33" s="20">
        <v>85</v>
      </c>
      <c r="T33" s="43">
        <v>115</v>
      </c>
    </row>
    <row r="34" spans="1:20" x14ac:dyDescent="0.25">
      <c r="A34" s="29" t="s">
        <v>38</v>
      </c>
      <c r="B34" s="24">
        <f>SUM(C34:T34)</f>
        <v>519</v>
      </c>
      <c r="C34" s="24">
        <v>4</v>
      </c>
      <c r="D34" s="24">
        <v>31</v>
      </c>
      <c r="E34" s="24">
        <v>25</v>
      </c>
      <c r="F34" s="24">
        <v>69</v>
      </c>
      <c r="G34" s="24">
        <v>0</v>
      </c>
      <c r="H34" s="24">
        <v>0</v>
      </c>
      <c r="I34" s="24">
        <v>1</v>
      </c>
      <c r="J34" s="24">
        <v>3</v>
      </c>
      <c r="K34" s="24">
        <v>9</v>
      </c>
      <c r="L34" s="24">
        <v>0</v>
      </c>
      <c r="M34" s="24">
        <v>2</v>
      </c>
      <c r="N34" s="24">
        <v>29</v>
      </c>
      <c r="O34" s="24">
        <v>0</v>
      </c>
      <c r="P34" s="24">
        <v>66</v>
      </c>
      <c r="Q34" s="24">
        <v>148</v>
      </c>
      <c r="R34" s="24">
        <v>5</v>
      </c>
      <c r="S34" s="24">
        <v>59</v>
      </c>
      <c r="T34" s="25">
        <v>68</v>
      </c>
    </row>
    <row r="35" spans="1:20" x14ac:dyDescent="0.25">
      <c r="A35" s="27" t="s">
        <v>39</v>
      </c>
      <c r="B35" s="24">
        <f>SUM(C35:T35)</f>
        <v>81</v>
      </c>
      <c r="C35" s="24">
        <v>1</v>
      </c>
      <c r="D35" s="24">
        <v>1</v>
      </c>
      <c r="E35" s="24">
        <v>12</v>
      </c>
      <c r="F35" s="24">
        <v>5</v>
      </c>
      <c r="G35" s="24">
        <v>3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1</v>
      </c>
      <c r="N35" s="24">
        <v>3</v>
      </c>
      <c r="O35" s="24">
        <v>0</v>
      </c>
      <c r="P35" s="24">
        <v>14</v>
      </c>
      <c r="Q35" s="24">
        <v>31</v>
      </c>
      <c r="R35" s="24">
        <v>0</v>
      </c>
      <c r="S35" s="24">
        <v>8</v>
      </c>
      <c r="T35" s="25">
        <v>2</v>
      </c>
    </row>
    <row r="36" spans="1:20" x14ac:dyDescent="0.25">
      <c r="A36" s="27" t="s">
        <v>40</v>
      </c>
      <c r="B36" s="24">
        <f>SUM(C36:T36)</f>
        <v>30</v>
      </c>
      <c r="C36" s="24">
        <v>24</v>
      </c>
      <c r="D36" s="24">
        <v>0</v>
      </c>
      <c r="E36" s="24">
        <v>3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2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5">
        <v>1</v>
      </c>
    </row>
    <row r="37" spans="1:20" x14ac:dyDescent="0.25">
      <c r="A37" s="27" t="s">
        <v>41</v>
      </c>
      <c r="B37" s="24">
        <f>SUM(C37:T37)</f>
        <v>16</v>
      </c>
      <c r="C37" s="24">
        <v>0</v>
      </c>
      <c r="D37" s="24">
        <v>2</v>
      </c>
      <c r="E37" s="24">
        <v>1</v>
      </c>
      <c r="F37" s="24">
        <v>1</v>
      </c>
      <c r="G37" s="24">
        <v>0</v>
      </c>
      <c r="H37" s="24">
        <v>0</v>
      </c>
      <c r="I37" s="24">
        <v>0</v>
      </c>
      <c r="J37" s="24">
        <v>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5</v>
      </c>
      <c r="Q37" s="24">
        <v>1</v>
      </c>
      <c r="R37" s="24">
        <v>0</v>
      </c>
      <c r="S37" s="24">
        <v>4</v>
      </c>
      <c r="T37" s="25">
        <v>0</v>
      </c>
    </row>
    <row r="38" spans="1:20" x14ac:dyDescent="0.25">
      <c r="A38" s="27" t="s">
        <v>42</v>
      </c>
      <c r="B38" s="24">
        <f>SUM(C38:T38)</f>
        <v>127</v>
      </c>
      <c r="C38" s="24">
        <v>0</v>
      </c>
      <c r="D38" s="24">
        <v>0</v>
      </c>
      <c r="E38" s="24">
        <v>10</v>
      </c>
      <c r="F38" s="24">
        <v>0</v>
      </c>
      <c r="G38" s="24">
        <v>0</v>
      </c>
      <c r="H38" s="24">
        <v>0</v>
      </c>
      <c r="I38" s="24">
        <v>0</v>
      </c>
      <c r="J38" s="24">
        <v>4</v>
      </c>
      <c r="K38" s="24">
        <v>1</v>
      </c>
      <c r="L38" s="24">
        <v>0</v>
      </c>
      <c r="M38" s="24">
        <v>0</v>
      </c>
      <c r="N38" s="24">
        <v>0</v>
      </c>
      <c r="O38" s="24">
        <v>0</v>
      </c>
      <c r="P38" s="24">
        <v>18</v>
      </c>
      <c r="Q38" s="24">
        <v>36</v>
      </c>
      <c r="R38" s="24">
        <v>0</v>
      </c>
      <c r="S38" s="24">
        <v>14</v>
      </c>
      <c r="T38" s="25">
        <v>44</v>
      </c>
    </row>
    <row r="39" spans="1:20" x14ac:dyDescent="0.25">
      <c r="A39" s="30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14"/>
    </row>
    <row r="40" spans="1:20" x14ac:dyDescent="0.25">
      <c r="A40" s="26" t="s">
        <v>43</v>
      </c>
      <c r="B40" s="20">
        <f t="shared" ref="B40" si="7">SUM(B41:B45)</f>
        <v>587</v>
      </c>
      <c r="C40" s="20">
        <v>7</v>
      </c>
      <c r="D40" s="20">
        <v>22</v>
      </c>
      <c r="E40" s="20">
        <v>28</v>
      </c>
      <c r="F40" s="20">
        <v>13</v>
      </c>
      <c r="G40" s="20">
        <v>4</v>
      </c>
      <c r="H40" s="20">
        <v>0</v>
      </c>
      <c r="I40" s="20">
        <v>0</v>
      </c>
      <c r="J40" s="20">
        <v>64</v>
      </c>
      <c r="K40" s="20">
        <v>1</v>
      </c>
      <c r="L40" s="20">
        <v>0</v>
      </c>
      <c r="M40" s="20">
        <v>0</v>
      </c>
      <c r="N40" s="20">
        <v>23</v>
      </c>
      <c r="O40" s="20">
        <v>13</v>
      </c>
      <c r="P40" s="20">
        <v>54</v>
      </c>
      <c r="Q40" s="20">
        <v>135</v>
      </c>
      <c r="R40" s="20">
        <v>0</v>
      </c>
      <c r="S40" s="20">
        <v>198</v>
      </c>
      <c r="T40" s="43">
        <v>25</v>
      </c>
    </row>
    <row r="41" spans="1:20" x14ac:dyDescent="0.25">
      <c r="A41" s="29" t="s">
        <v>44</v>
      </c>
      <c r="B41" s="24">
        <f>SUM(C41:T41)</f>
        <v>443</v>
      </c>
      <c r="C41" s="24">
        <v>3</v>
      </c>
      <c r="D41" s="24">
        <v>14</v>
      </c>
      <c r="E41" s="24">
        <v>23</v>
      </c>
      <c r="F41" s="24">
        <v>2</v>
      </c>
      <c r="G41" s="24">
        <v>2</v>
      </c>
      <c r="H41" s="24">
        <v>0</v>
      </c>
      <c r="I41" s="24">
        <v>0</v>
      </c>
      <c r="J41" s="24">
        <v>56</v>
      </c>
      <c r="K41" s="24">
        <v>0</v>
      </c>
      <c r="L41" s="24">
        <v>0</v>
      </c>
      <c r="M41" s="24">
        <v>0</v>
      </c>
      <c r="N41" s="24">
        <v>8</v>
      </c>
      <c r="O41" s="24">
        <v>11</v>
      </c>
      <c r="P41" s="24">
        <v>39</v>
      </c>
      <c r="Q41" s="24">
        <v>77</v>
      </c>
      <c r="R41" s="24">
        <v>0</v>
      </c>
      <c r="S41" s="24">
        <v>186</v>
      </c>
      <c r="T41" s="25">
        <v>22</v>
      </c>
    </row>
    <row r="42" spans="1:20" x14ac:dyDescent="0.25">
      <c r="A42" s="27" t="s">
        <v>45</v>
      </c>
      <c r="B42" s="24">
        <f>SUM(C42:T42)</f>
        <v>36</v>
      </c>
      <c r="C42" s="24">
        <v>4</v>
      </c>
      <c r="D42" s="24">
        <v>1</v>
      </c>
      <c r="E42" s="24">
        <v>0</v>
      </c>
      <c r="F42" s="24">
        <v>8</v>
      </c>
      <c r="G42" s="24">
        <v>2</v>
      </c>
      <c r="H42" s="24">
        <v>0</v>
      </c>
      <c r="I42" s="24">
        <v>0</v>
      </c>
      <c r="J42" s="24">
        <v>1</v>
      </c>
      <c r="K42" s="24">
        <v>0</v>
      </c>
      <c r="L42" s="24">
        <v>0</v>
      </c>
      <c r="M42" s="24">
        <v>0</v>
      </c>
      <c r="N42" s="24">
        <v>6</v>
      </c>
      <c r="O42" s="24">
        <v>2</v>
      </c>
      <c r="P42" s="24">
        <v>2</v>
      </c>
      <c r="Q42" s="24">
        <v>6</v>
      </c>
      <c r="R42" s="24">
        <v>0</v>
      </c>
      <c r="S42" s="24">
        <v>4</v>
      </c>
      <c r="T42" s="25">
        <v>0</v>
      </c>
    </row>
    <row r="43" spans="1:20" x14ac:dyDescent="0.25">
      <c r="A43" s="27" t="s">
        <v>46</v>
      </c>
      <c r="B43" s="24">
        <f>SUM(C43:T43)</f>
        <v>25</v>
      </c>
      <c r="C43" s="24">
        <v>0</v>
      </c>
      <c r="D43" s="24">
        <v>0</v>
      </c>
      <c r="E43" s="24">
        <v>1</v>
      </c>
      <c r="F43" s="24">
        <v>2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7</v>
      </c>
      <c r="Q43" s="24">
        <v>9</v>
      </c>
      <c r="R43" s="24">
        <v>0</v>
      </c>
      <c r="S43" s="24">
        <v>6</v>
      </c>
      <c r="T43" s="25">
        <v>0</v>
      </c>
    </row>
    <row r="44" spans="1:20" x14ac:dyDescent="0.25">
      <c r="A44" s="27" t="s">
        <v>47</v>
      </c>
      <c r="B44" s="24">
        <f>SUM(C44:T44)</f>
        <v>35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5</v>
      </c>
      <c r="K44" s="24">
        <v>0</v>
      </c>
      <c r="L44" s="24">
        <v>0</v>
      </c>
      <c r="M44" s="24">
        <v>0</v>
      </c>
      <c r="N44" s="24">
        <v>3</v>
      </c>
      <c r="O44" s="24">
        <v>0</v>
      </c>
      <c r="P44" s="24">
        <v>5</v>
      </c>
      <c r="Q44" s="24">
        <v>21</v>
      </c>
      <c r="R44" s="24">
        <v>0</v>
      </c>
      <c r="S44" s="24">
        <v>1</v>
      </c>
      <c r="T44" s="25">
        <v>0</v>
      </c>
    </row>
    <row r="45" spans="1:20" x14ac:dyDescent="0.25">
      <c r="A45" s="27" t="s">
        <v>48</v>
      </c>
      <c r="B45" s="24">
        <f>SUM(C45:T45)</f>
        <v>48</v>
      </c>
      <c r="C45" s="24">
        <v>0</v>
      </c>
      <c r="D45" s="24">
        <v>7</v>
      </c>
      <c r="E45" s="24">
        <v>4</v>
      </c>
      <c r="F45" s="24">
        <v>1</v>
      </c>
      <c r="G45" s="24">
        <v>0</v>
      </c>
      <c r="H45" s="24">
        <v>0</v>
      </c>
      <c r="I45" s="24">
        <v>0</v>
      </c>
      <c r="J45" s="24">
        <v>2</v>
      </c>
      <c r="K45" s="24">
        <v>1</v>
      </c>
      <c r="L45" s="24">
        <v>0</v>
      </c>
      <c r="M45" s="24">
        <v>0</v>
      </c>
      <c r="N45" s="24">
        <v>6</v>
      </c>
      <c r="O45" s="24">
        <v>0</v>
      </c>
      <c r="P45" s="24">
        <v>1</v>
      </c>
      <c r="Q45" s="24">
        <v>22</v>
      </c>
      <c r="R45" s="24">
        <v>0</v>
      </c>
      <c r="S45" s="24">
        <v>1</v>
      </c>
      <c r="T45" s="25">
        <v>3</v>
      </c>
    </row>
    <row r="46" spans="1:20" x14ac:dyDescent="0.25">
      <c r="A46" s="30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14"/>
    </row>
    <row r="47" spans="1:20" x14ac:dyDescent="0.25">
      <c r="A47" s="26" t="s">
        <v>49</v>
      </c>
      <c r="B47" s="20">
        <f t="shared" ref="B47" si="8">SUM(B48:B54)</f>
        <v>797</v>
      </c>
      <c r="C47" s="20">
        <v>15</v>
      </c>
      <c r="D47" s="20">
        <v>9</v>
      </c>
      <c r="E47" s="20">
        <v>77</v>
      </c>
      <c r="F47" s="20">
        <v>29</v>
      </c>
      <c r="G47" s="20">
        <v>5</v>
      </c>
      <c r="H47" s="20">
        <v>0</v>
      </c>
      <c r="I47" s="20">
        <v>0</v>
      </c>
      <c r="J47" s="20">
        <v>27</v>
      </c>
      <c r="K47" s="20">
        <v>38</v>
      </c>
      <c r="L47" s="20">
        <v>0</v>
      </c>
      <c r="M47" s="20">
        <v>10</v>
      </c>
      <c r="N47" s="20">
        <v>30</v>
      </c>
      <c r="O47" s="20">
        <v>9</v>
      </c>
      <c r="P47" s="20">
        <v>117</v>
      </c>
      <c r="Q47" s="20">
        <v>245</v>
      </c>
      <c r="R47" s="20">
        <v>0</v>
      </c>
      <c r="S47" s="20">
        <v>163</v>
      </c>
      <c r="T47" s="43">
        <v>23</v>
      </c>
    </row>
    <row r="48" spans="1:20" x14ac:dyDescent="0.25">
      <c r="A48" s="27" t="s">
        <v>50</v>
      </c>
      <c r="B48" s="24">
        <f t="shared" ref="B48:B54" si="9">SUM(C48:T48)</f>
        <v>250</v>
      </c>
      <c r="C48" s="24">
        <v>10</v>
      </c>
      <c r="D48" s="24">
        <v>5</v>
      </c>
      <c r="E48" s="24">
        <v>24</v>
      </c>
      <c r="F48" s="24">
        <v>6</v>
      </c>
      <c r="G48" s="24">
        <v>3</v>
      </c>
      <c r="H48" s="24">
        <v>0</v>
      </c>
      <c r="I48" s="24">
        <v>0</v>
      </c>
      <c r="J48" s="24">
        <v>0</v>
      </c>
      <c r="K48" s="24">
        <v>5</v>
      </c>
      <c r="L48" s="24">
        <v>0</v>
      </c>
      <c r="M48" s="24">
        <v>8</v>
      </c>
      <c r="N48" s="24">
        <v>1</v>
      </c>
      <c r="O48" s="24">
        <v>1</v>
      </c>
      <c r="P48" s="24">
        <v>33</v>
      </c>
      <c r="Q48" s="24">
        <v>64</v>
      </c>
      <c r="R48" s="24">
        <v>0</v>
      </c>
      <c r="S48" s="24">
        <v>80</v>
      </c>
      <c r="T48" s="25">
        <v>10</v>
      </c>
    </row>
    <row r="49" spans="1:20" x14ac:dyDescent="0.25">
      <c r="A49" s="27" t="s">
        <v>51</v>
      </c>
      <c r="B49" s="24">
        <f t="shared" si="9"/>
        <v>33</v>
      </c>
      <c r="C49" s="24">
        <v>0</v>
      </c>
      <c r="D49" s="24">
        <v>0</v>
      </c>
      <c r="E49" s="24">
        <v>4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4</v>
      </c>
      <c r="Q49" s="24">
        <v>6</v>
      </c>
      <c r="R49" s="24">
        <v>0</v>
      </c>
      <c r="S49" s="24">
        <v>19</v>
      </c>
      <c r="T49" s="25">
        <v>0</v>
      </c>
    </row>
    <row r="50" spans="1:20" x14ac:dyDescent="0.25">
      <c r="A50" s="27" t="s">
        <v>52</v>
      </c>
      <c r="B50" s="24">
        <f t="shared" si="9"/>
        <v>84</v>
      </c>
      <c r="C50" s="24">
        <v>4</v>
      </c>
      <c r="D50" s="24">
        <v>0</v>
      </c>
      <c r="E50" s="24">
        <v>9</v>
      </c>
      <c r="F50" s="24">
        <v>3</v>
      </c>
      <c r="G50" s="24">
        <v>0</v>
      </c>
      <c r="H50" s="24">
        <v>0</v>
      </c>
      <c r="I50" s="24">
        <v>0</v>
      </c>
      <c r="J50" s="24">
        <v>0</v>
      </c>
      <c r="K50" s="24">
        <v>3</v>
      </c>
      <c r="L50" s="24">
        <v>0</v>
      </c>
      <c r="M50" s="24">
        <v>0</v>
      </c>
      <c r="N50" s="24">
        <v>8</v>
      </c>
      <c r="O50" s="24">
        <v>0</v>
      </c>
      <c r="P50" s="24">
        <v>8</v>
      </c>
      <c r="Q50" s="24">
        <v>39</v>
      </c>
      <c r="R50" s="24">
        <v>0</v>
      </c>
      <c r="S50" s="24">
        <v>8</v>
      </c>
      <c r="T50" s="25">
        <v>2</v>
      </c>
    </row>
    <row r="51" spans="1:20" x14ac:dyDescent="0.25">
      <c r="A51" s="27" t="s">
        <v>53</v>
      </c>
      <c r="B51" s="24">
        <f t="shared" si="9"/>
        <v>3</v>
      </c>
      <c r="C51" s="24">
        <v>0</v>
      </c>
      <c r="D51" s="24">
        <v>0</v>
      </c>
      <c r="E51" s="24">
        <v>1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2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5">
        <v>0</v>
      </c>
    </row>
    <row r="52" spans="1:20" x14ac:dyDescent="0.25">
      <c r="A52" s="27" t="s">
        <v>54</v>
      </c>
      <c r="B52" s="24">
        <f t="shared" si="9"/>
        <v>246</v>
      </c>
      <c r="C52" s="24">
        <v>0</v>
      </c>
      <c r="D52" s="24">
        <v>3</v>
      </c>
      <c r="E52" s="24">
        <v>11</v>
      </c>
      <c r="F52" s="24">
        <v>10</v>
      </c>
      <c r="G52" s="24">
        <v>1</v>
      </c>
      <c r="H52" s="24">
        <v>0</v>
      </c>
      <c r="I52" s="24">
        <v>0</v>
      </c>
      <c r="J52" s="24">
        <v>24</v>
      </c>
      <c r="K52" s="24">
        <v>24</v>
      </c>
      <c r="L52" s="24">
        <v>0</v>
      </c>
      <c r="M52" s="24">
        <v>0</v>
      </c>
      <c r="N52" s="24">
        <v>4</v>
      </c>
      <c r="O52" s="24">
        <v>7</v>
      </c>
      <c r="P52" s="24">
        <v>41</v>
      </c>
      <c r="Q52" s="24">
        <v>80</v>
      </c>
      <c r="R52" s="24">
        <v>0</v>
      </c>
      <c r="S52" s="24">
        <v>41</v>
      </c>
      <c r="T52" s="25">
        <v>0</v>
      </c>
    </row>
    <row r="53" spans="1:20" x14ac:dyDescent="0.25">
      <c r="A53" s="27" t="s">
        <v>55</v>
      </c>
      <c r="B53" s="24">
        <f t="shared" si="9"/>
        <v>97</v>
      </c>
      <c r="C53" s="24">
        <v>0</v>
      </c>
      <c r="D53" s="24">
        <v>1</v>
      </c>
      <c r="E53" s="24">
        <v>16</v>
      </c>
      <c r="F53" s="24">
        <v>10</v>
      </c>
      <c r="G53" s="24">
        <v>1</v>
      </c>
      <c r="H53" s="24">
        <v>0</v>
      </c>
      <c r="I53" s="24">
        <v>0</v>
      </c>
      <c r="J53" s="24">
        <v>2</v>
      </c>
      <c r="K53" s="24">
        <v>4</v>
      </c>
      <c r="L53" s="24">
        <v>0</v>
      </c>
      <c r="M53" s="24">
        <v>0</v>
      </c>
      <c r="N53" s="24">
        <v>13</v>
      </c>
      <c r="O53" s="24">
        <v>0</v>
      </c>
      <c r="P53" s="24">
        <v>25</v>
      </c>
      <c r="Q53" s="24">
        <v>18</v>
      </c>
      <c r="R53" s="24">
        <v>0</v>
      </c>
      <c r="S53" s="24">
        <v>6</v>
      </c>
      <c r="T53" s="25">
        <v>1</v>
      </c>
    </row>
    <row r="54" spans="1:20" x14ac:dyDescent="0.25">
      <c r="A54" s="27" t="s">
        <v>56</v>
      </c>
      <c r="B54" s="24">
        <f t="shared" si="9"/>
        <v>84</v>
      </c>
      <c r="C54" s="24">
        <v>1</v>
      </c>
      <c r="D54" s="24">
        <v>0</v>
      </c>
      <c r="E54" s="24">
        <v>12</v>
      </c>
      <c r="F54" s="24">
        <v>0</v>
      </c>
      <c r="G54" s="24">
        <v>0</v>
      </c>
      <c r="H54" s="24">
        <v>0</v>
      </c>
      <c r="I54" s="24">
        <v>0</v>
      </c>
      <c r="J54" s="24">
        <v>1</v>
      </c>
      <c r="K54" s="24">
        <v>2</v>
      </c>
      <c r="L54" s="24">
        <v>0</v>
      </c>
      <c r="M54" s="24">
        <v>2</v>
      </c>
      <c r="N54" s="24">
        <v>2</v>
      </c>
      <c r="O54" s="24">
        <v>1</v>
      </c>
      <c r="P54" s="24">
        <v>6</v>
      </c>
      <c r="Q54" s="24">
        <v>38</v>
      </c>
      <c r="R54" s="24">
        <v>0</v>
      </c>
      <c r="S54" s="24">
        <v>9</v>
      </c>
      <c r="T54" s="25">
        <v>10</v>
      </c>
    </row>
    <row r="55" spans="1:20" x14ac:dyDescent="0.25">
      <c r="A55" s="31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14"/>
    </row>
    <row r="56" spans="1:20" x14ac:dyDescent="0.25">
      <c r="A56" s="26" t="s">
        <v>57</v>
      </c>
      <c r="B56" s="20">
        <f t="shared" ref="B56" si="10">SUM(B57:B63)</f>
        <v>1543</v>
      </c>
      <c r="C56" s="20">
        <v>10</v>
      </c>
      <c r="D56" s="20">
        <v>9</v>
      </c>
      <c r="E56" s="20">
        <v>183</v>
      </c>
      <c r="F56" s="20">
        <v>60</v>
      </c>
      <c r="G56" s="20">
        <v>6</v>
      </c>
      <c r="H56" s="20">
        <v>0</v>
      </c>
      <c r="I56" s="20">
        <v>0</v>
      </c>
      <c r="J56" s="20">
        <v>42</v>
      </c>
      <c r="K56" s="20">
        <v>75</v>
      </c>
      <c r="L56" s="20">
        <v>0</v>
      </c>
      <c r="M56" s="20">
        <v>0</v>
      </c>
      <c r="N56" s="20">
        <v>49</v>
      </c>
      <c r="O56" s="20">
        <v>41</v>
      </c>
      <c r="P56" s="20">
        <v>143</v>
      </c>
      <c r="Q56" s="20">
        <v>627</v>
      </c>
      <c r="R56" s="20">
        <v>0</v>
      </c>
      <c r="S56" s="20">
        <v>222</v>
      </c>
      <c r="T56" s="43">
        <v>76</v>
      </c>
    </row>
    <row r="57" spans="1:20" x14ac:dyDescent="0.25">
      <c r="A57" s="29" t="s">
        <v>58</v>
      </c>
      <c r="B57" s="24">
        <f t="shared" ref="B57:B63" si="11">SUM(C57:T57)</f>
        <v>639</v>
      </c>
      <c r="C57" s="24">
        <v>7</v>
      </c>
      <c r="D57" s="24">
        <v>3</v>
      </c>
      <c r="E57" s="24">
        <v>89</v>
      </c>
      <c r="F57" s="24">
        <v>12</v>
      </c>
      <c r="G57" s="24">
        <v>1</v>
      </c>
      <c r="H57" s="24">
        <v>0</v>
      </c>
      <c r="I57" s="24">
        <v>0</v>
      </c>
      <c r="J57" s="24">
        <v>10</v>
      </c>
      <c r="K57" s="24">
        <v>59</v>
      </c>
      <c r="L57" s="24">
        <v>0</v>
      </c>
      <c r="M57" s="24">
        <v>0</v>
      </c>
      <c r="N57" s="24">
        <v>20</v>
      </c>
      <c r="O57" s="24">
        <v>16</v>
      </c>
      <c r="P57" s="24">
        <v>87</v>
      </c>
      <c r="Q57" s="24">
        <v>214</v>
      </c>
      <c r="R57" s="24">
        <v>0</v>
      </c>
      <c r="S57" s="24">
        <v>90</v>
      </c>
      <c r="T57" s="25">
        <v>31</v>
      </c>
    </row>
    <row r="58" spans="1:20" x14ac:dyDescent="0.25">
      <c r="A58" s="29" t="s">
        <v>59</v>
      </c>
      <c r="B58" s="24">
        <f t="shared" si="11"/>
        <v>352</v>
      </c>
      <c r="C58" s="24">
        <v>0</v>
      </c>
      <c r="D58" s="24">
        <v>1</v>
      </c>
      <c r="E58" s="24">
        <v>42</v>
      </c>
      <c r="F58" s="24">
        <v>41</v>
      </c>
      <c r="G58" s="24">
        <v>5</v>
      </c>
      <c r="H58" s="24">
        <v>0</v>
      </c>
      <c r="I58" s="24">
        <v>0</v>
      </c>
      <c r="J58" s="24">
        <v>16</v>
      </c>
      <c r="K58" s="24">
        <v>0</v>
      </c>
      <c r="L58" s="24">
        <v>0</v>
      </c>
      <c r="M58" s="24">
        <v>0</v>
      </c>
      <c r="N58" s="24">
        <v>12</v>
      </c>
      <c r="O58" s="24">
        <v>0</v>
      </c>
      <c r="P58" s="24">
        <v>22</v>
      </c>
      <c r="Q58" s="24">
        <v>140</v>
      </c>
      <c r="R58" s="24">
        <v>0</v>
      </c>
      <c r="S58" s="24">
        <v>47</v>
      </c>
      <c r="T58" s="25">
        <v>26</v>
      </c>
    </row>
    <row r="59" spans="1:20" x14ac:dyDescent="0.25">
      <c r="A59" s="27" t="s">
        <v>60</v>
      </c>
      <c r="B59" s="24">
        <f t="shared" si="11"/>
        <v>139</v>
      </c>
      <c r="C59" s="24">
        <v>1</v>
      </c>
      <c r="D59" s="24">
        <v>0</v>
      </c>
      <c r="E59" s="24">
        <v>21</v>
      </c>
      <c r="F59" s="24">
        <v>1</v>
      </c>
      <c r="G59" s="24">
        <v>0</v>
      </c>
      <c r="H59" s="24">
        <v>0</v>
      </c>
      <c r="I59" s="24">
        <v>0</v>
      </c>
      <c r="J59" s="24">
        <v>10</v>
      </c>
      <c r="K59" s="24">
        <v>1</v>
      </c>
      <c r="L59" s="24">
        <v>0</v>
      </c>
      <c r="M59" s="24">
        <v>0</v>
      </c>
      <c r="N59" s="24">
        <v>7</v>
      </c>
      <c r="O59" s="24">
        <v>0</v>
      </c>
      <c r="P59" s="24">
        <v>11</v>
      </c>
      <c r="Q59" s="24">
        <v>67</v>
      </c>
      <c r="R59" s="24">
        <v>0</v>
      </c>
      <c r="S59" s="24">
        <v>10</v>
      </c>
      <c r="T59" s="25">
        <v>10</v>
      </c>
    </row>
    <row r="60" spans="1:20" x14ac:dyDescent="0.25">
      <c r="A60" s="27" t="s">
        <v>61</v>
      </c>
      <c r="B60" s="24">
        <f t="shared" si="11"/>
        <v>25</v>
      </c>
      <c r="C60" s="24">
        <v>1</v>
      </c>
      <c r="D60" s="24">
        <v>2</v>
      </c>
      <c r="E60" s="24">
        <v>4</v>
      </c>
      <c r="F60" s="24">
        <v>1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11</v>
      </c>
      <c r="R60" s="24">
        <v>0</v>
      </c>
      <c r="S60" s="24">
        <v>6</v>
      </c>
      <c r="T60" s="25">
        <v>0</v>
      </c>
    </row>
    <row r="61" spans="1:20" x14ac:dyDescent="0.25">
      <c r="A61" s="27" t="s">
        <v>62</v>
      </c>
      <c r="B61" s="24">
        <f t="shared" si="11"/>
        <v>261</v>
      </c>
      <c r="C61" s="24">
        <v>1</v>
      </c>
      <c r="D61" s="24">
        <v>1</v>
      </c>
      <c r="E61" s="24">
        <v>15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15</v>
      </c>
      <c r="L61" s="24">
        <v>0</v>
      </c>
      <c r="M61" s="24">
        <v>0</v>
      </c>
      <c r="N61" s="24">
        <v>6</v>
      </c>
      <c r="O61" s="24">
        <v>25</v>
      </c>
      <c r="P61" s="24">
        <v>0</v>
      </c>
      <c r="Q61" s="24">
        <v>153</v>
      </c>
      <c r="R61" s="24">
        <v>0</v>
      </c>
      <c r="S61" s="24">
        <v>37</v>
      </c>
      <c r="T61" s="25">
        <v>8</v>
      </c>
    </row>
    <row r="62" spans="1:20" x14ac:dyDescent="0.25">
      <c r="A62" s="27" t="s">
        <v>63</v>
      </c>
      <c r="B62" s="24">
        <f t="shared" si="11"/>
        <v>65</v>
      </c>
      <c r="C62" s="24">
        <v>0</v>
      </c>
      <c r="D62" s="24">
        <v>1</v>
      </c>
      <c r="E62" s="24">
        <v>9</v>
      </c>
      <c r="F62" s="24">
        <v>3</v>
      </c>
      <c r="G62" s="24">
        <v>0</v>
      </c>
      <c r="H62" s="24">
        <v>0</v>
      </c>
      <c r="I62" s="24">
        <v>0</v>
      </c>
      <c r="J62" s="24">
        <v>1</v>
      </c>
      <c r="K62" s="24">
        <v>0</v>
      </c>
      <c r="L62" s="24">
        <v>0</v>
      </c>
      <c r="M62" s="24">
        <v>0</v>
      </c>
      <c r="N62" s="24">
        <v>2</v>
      </c>
      <c r="O62" s="24">
        <v>0</v>
      </c>
      <c r="P62" s="24">
        <v>12</v>
      </c>
      <c r="Q62" s="24">
        <v>26</v>
      </c>
      <c r="R62" s="24">
        <v>0</v>
      </c>
      <c r="S62" s="24">
        <v>10</v>
      </c>
      <c r="T62" s="25">
        <v>1</v>
      </c>
    </row>
    <row r="63" spans="1:20" x14ac:dyDescent="0.25">
      <c r="A63" s="27" t="s">
        <v>64</v>
      </c>
      <c r="B63" s="24">
        <f t="shared" si="11"/>
        <v>62</v>
      </c>
      <c r="C63" s="24">
        <v>0</v>
      </c>
      <c r="D63" s="24">
        <v>1</v>
      </c>
      <c r="E63" s="24">
        <v>3</v>
      </c>
      <c r="F63" s="24">
        <v>2</v>
      </c>
      <c r="G63" s="24">
        <v>0</v>
      </c>
      <c r="H63" s="24">
        <v>0</v>
      </c>
      <c r="I63" s="24">
        <v>0</v>
      </c>
      <c r="J63" s="24">
        <v>5</v>
      </c>
      <c r="K63" s="24">
        <v>0</v>
      </c>
      <c r="L63" s="24">
        <v>0</v>
      </c>
      <c r="M63" s="24">
        <v>0</v>
      </c>
      <c r="N63" s="24">
        <v>2</v>
      </c>
      <c r="O63" s="24">
        <v>0</v>
      </c>
      <c r="P63" s="24">
        <v>11</v>
      </c>
      <c r="Q63" s="24">
        <v>16</v>
      </c>
      <c r="R63" s="24">
        <v>0</v>
      </c>
      <c r="S63" s="24">
        <v>22</v>
      </c>
      <c r="T63" s="25">
        <v>0</v>
      </c>
    </row>
    <row r="64" spans="1:20" x14ac:dyDescent="0.25">
      <c r="A64" s="30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14"/>
    </row>
    <row r="65" spans="1:20" x14ac:dyDescent="0.25">
      <c r="A65" s="26" t="s">
        <v>65</v>
      </c>
      <c r="B65" s="20">
        <f t="shared" ref="B65" si="12">SUM(B66:B71)</f>
        <v>1430</v>
      </c>
      <c r="C65" s="20">
        <v>13</v>
      </c>
      <c r="D65" s="20">
        <v>6</v>
      </c>
      <c r="E65" s="20">
        <v>108</v>
      </c>
      <c r="F65" s="20">
        <v>70</v>
      </c>
      <c r="G65" s="20">
        <v>6</v>
      </c>
      <c r="H65" s="20">
        <v>0</v>
      </c>
      <c r="I65" s="20">
        <v>0</v>
      </c>
      <c r="J65" s="20">
        <v>121</v>
      </c>
      <c r="K65" s="20">
        <v>29</v>
      </c>
      <c r="L65" s="20">
        <v>0</v>
      </c>
      <c r="M65" s="20">
        <v>6</v>
      </c>
      <c r="N65" s="20">
        <v>105</v>
      </c>
      <c r="O65" s="20">
        <v>70</v>
      </c>
      <c r="P65" s="20">
        <v>197</v>
      </c>
      <c r="Q65" s="20">
        <v>489</v>
      </c>
      <c r="R65" s="20">
        <v>0</v>
      </c>
      <c r="S65" s="20">
        <v>75</v>
      </c>
      <c r="T65" s="43">
        <v>135</v>
      </c>
    </row>
    <row r="66" spans="1:20" x14ac:dyDescent="0.25">
      <c r="A66" s="29" t="s">
        <v>66</v>
      </c>
      <c r="B66" s="24">
        <f t="shared" ref="B66:B71" si="13">SUM(C66:T66)</f>
        <v>720</v>
      </c>
      <c r="C66" s="24">
        <v>3</v>
      </c>
      <c r="D66" s="24">
        <v>4</v>
      </c>
      <c r="E66" s="24">
        <v>76</v>
      </c>
      <c r="F66" s="24">
        <v>52</v>
      </c>
      <c r="G66" s="24">
        <v>5</v>
      </c>
      <c r="H66" s="24">
        <v>0</v>
      </c>
      <c r="I66" s="24">
        <v>0</v>
      </c>
      <c r="J66" s="24">
        <v>105</v>
      </c>
      <c r="K66" s="24">
        <v>3</v>
      </c>
      <c r="L66" s="24">
        <v>0</v>
      </c>
      <c r="M66" s="24">
        <v>2</v>
      </c>
      <c r="N66" s="24">
        <v>43</v>
      </c>
      <c r="O66" s="24">
        <v>21</v>
      </c>
      <c r="P66" s="24">
        <v>109</v>
      </c>
      <c r="Q66" s="24">
        <v>276</v>
      </c>
      <c r="R66" s="24">
        <v>0</v>
      </c>
      <c r="S66" s="24">
        <v>2</v>
      </c>
      <c r="T66" s="25">
        <v>19</v>
      </c>
    </row>
    <row r="67" spans="1:20" x14ac:dyDescent="0.25">
      <c r="A67" s="27" t="s">
        <v>67</v>
      </c>
      <c r="B67" s="24">
        <f t="shared" si="13"/>
        <v>25</v>
      </c>
      <c r="C67" s="24">
        <v>0</v>
      </c>
      <c r="D67" s="24">
        <v>0</v>
      </c>
      <c r="E67" s="24">
        <v>1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4</v>
      </c>
      <c r="L67" s="24">
        <v>0</v>
      </c>
      <c r="M67" s="24">
        <v>0</v>
      </c>
      <c r="N67" s="24">
        <v>4</v>
      </c>
      <c r="O67" s="24">
        <v>0</v>
      </c>
      <c r="P67" s="24">
        <v>5</v>
      </c>
      <c r="Q67" s="24">
        <v>10</v>
      </c>
      <c r="R67" s="24">
        <v>0</v>
      </c>
      <c r="S67" s="24">
        <v>1</v>
      </c>
      <c r="T67" s="25">
        <v>0</v>
      </c>
    </row>
    <row r="68" spans="1:20" x14ac:dyDescent="0.25">
      <c r="A68" s="27" t="s">
        <v>68</v>
      </c>
      <c r="B68" s="24">
        <f t="shared" si="13"/>
        <v>124</v>
      </c>
      <c r="C68" s="24">
        <v>3</v>
      </c>
      <c r="D68" s="24">
        <v>0</v>
      </c>
      <c r="E68" s="24">
        <v>4</v>
      </c>
      <c r="F68" s="24">
        <v>3</v>
      </c>
      <c r="G68" s="24">
        <v>1</v>
      </c>
      <c r="H68" s="24">
        <v>0</v>
      </c>
      <c r="I68" s="24">
        <v>0</v>
      </c>
      <c r="J68" s="24">
        <v>0</v>
      </c>
      <c r="K68" s="24">
        <v>4</v>
      </c>
      <c r="L68" s="24">
        <v>0</v>
      </c>
      <c r="M68" s="24">
        <v>0</v>
      </c>
      <c r="N68" s="24">
        <v>11</v>
      </c>
      <c r="O68" s="24">
        <v>0</v>
      </c>
      <c r="P68" s="24">
        <v>25</v>
      </c>
      <c r="Q68" s="24">
        <v>54</v>
      </c>
      <c r="R68" s="24">
        <v>0</v>
      </c>
      <c r="S68" s="24">
        <v>9</v>
      </c>
      <c r="T68" s="25">
        <v>10</v>
      </c>
    </row>
    <row r="69" spans="1:20" x14ac:dyDescent="0.25">
      <c r="A69" s="27" t="s">
        <v>191</v>
      </c>
      <c r="B69" s="24">
        <f t="shared" si="13"/>
        <v>256</v>
      </c>
      <c r="C69" s="24">
        <v>7</v>
      </c>
      <c r="D69" s="24">
        <v>0</v>
      </c>
      <c r="E69" s="24">
        <v>13</v>
      </c>
      <c r="F69" s="24">
        <v>6</v>
      </c>
      <c r="G69" s="24">
        <v>0</v>
      </c>
      <c r="H69" s="24">
        <v>0</v>
      </c>
      <c r="I69" s="24">
        <v>0</v>
      </c>
      <c r="J69" s="24">
        <v>4</v>
      </c>
      <c r="K69" s="24">
        <v>17</v>
      </c>
      <c r="L69" s="24">
        <v>0</v>
      </c>
      <c r="M69" s="24">
        <v>0</v>
      </c>
      <c r="N69" s="24">
        <v>14</v>
      </c>
      <c r="O69" s="24">
        <v>47</v>
      </c>
      <c r="P69" s="24">
        <v>33</v>
      </c>
      <c r="Q69" s="24">
        <v>80</v>
      </c>
      <c r="R69" s="24">
        <v>0</v>
      </c>
      <c r="S69" s="24">
        <v>32</v>
      </c>
      <c r="T69" s="25">
        <v>3</v>
      </c>
    </row>
    <row r="70" spans="1:20" x14ac:dyDescent="0.25">
      <c r="A70" s="27" t="s">
        <v>70</v>
      </c>
      <c r="B70" s="24">
        <f t="shared" si="13"/>
        <v>86</v>
      </c>
      <c r="C70" s="24">
        <v>0</v>
      </c>
      <c r="D70" s="24">
        <v>2</v>
      </c>
      <c r="E70" s="24">
        <v>6</v>
      </c>
      <c r="F70" s="24">
        <v>3</v>
      </c>
      <c r="G70" s="24">
        <v>0</v>
      </c>
      <c r="H70" s="24">
        <v>0</v>
      </c>
      <c r="I70" s="24">
        <v>0</v>
      </c>
      <c r="J70" s="24">
        <v>12</v>
      </c>
      <c r="K70" s="24">
        <v>1</v>
      </c>
      <c r="L70" s="24">
        <v>0</v>
      </c>
      <c r="M70" s="24">
        <v>3</v>
      </c>
      <c r="N70" s="24">
        <v>4</v>
      </c>
      <c r="O70" s="24">
        <v>2</v>
      </c>
      <c r="P70" s="24">
        <v>15</v>
      </c>
      <c r="Q70" s="24">
        <v>17</v>
      </c>
      <c r="R70" s="24">
        <v>0</v>
      </c>
      <c r="S70" s="24">
        <v>20</v>
      </c>
      <c r="T70" s="25">
        <v>1</v>
      </c>
    </row>
    <row r="71" spans="1:20" x14ac:dyDescent="0.25">
      <c r="A71" s="27" t="s">
        <v>71</v>
      </c>
      <c r="B71" s="24">
        <f t="shared" si="13"/>
        <v>219</v>
      </c>
      <c r="C71" s="24">
        <v>0</v>
      </c>
      <c r="D71" s="24">
        <v>0</v>
      </c>
      <c r="E71" s="24">
        <v>8</v>
      </c>
      <c r="F71" s="24">
        <v>6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1</v>
      </c>
      <c r="N71" s="24">
        <v>29</v>
      </c>
      <c r="O71" s="24">
        <v>0</v>
      </c>
      <c r="P71" s="24">
        <v>10</v>
      </c>
      <c r="Q71" s="24">
        <v>52</v>
      </c>
      <c r="R71" s="24">
        <v>0</v>
      </c>
      <c r="S71" s="24">
        <v>11</v>
      </c>
      <c r="T71" s="25">
        <v>102</v>
      </c>
    </row>
    <row r="72" spans="1:20" x14ac:dyDescent="0.25">
      <c r="A72" s="30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14"/>
    </row>
    <row r="73" spans="1:20" x14ac:dyDescent="0.25">
      <c r="A73" s="26" t="s">
        <v>72</v>
      </c>
      <c r="B73" s="20">
        <f t="shared" ref="B73" si="14">SUM(B74:B79)</f>
        <v>601</v>
      </c>
      <c r="C73" s="20">
        <v>33</v>
      </c>
      <c r="D73" s="20">
        <v>5</v>
      </c>
      <c r="E73" s="20">
        <v>37</v>
      </c>
      <c r="F73" s="20">
        <v>13</v>
      </c>
      <c r="G73" s="20">
        <v>0</v>
      </c>
      <c r="H73" s="20">
        <v>0</v>
      </c>
      <c r="I73" s="20">
        <v>0</v>
      </c>
      <c r="J73" s="20">
        <v>30</v>
      </c>
      <c r="K73" s="20">
        <v>17</v>
      </c>
      <c r="L73" s="20">
        <v>0</v>
      </c>
      <c r="M73" s="20">
        <v>2</v>
      </c>
      <c r="N73" s="20">
        <v>16</v>
      </c>
      <c r="O73" s="20">
        <v>8</v>
      </c>
      <c r="P73" s="20">
        <v>123</v>
      </c>
      <c r="Q73" s="20">
        <v>154</v>
      </c>
      <c r="R73" s="20">
        <v>0</v>
      </c>
      <c r="S73" s="20">
        <v>131</v>
      </c>
      <c r="T73" s="43">
        <v>32</v>
      </c>
    </row>
    <row r="74" spans="1:20" x14ac:dyDescent="0.25">
      <c r="A74" s="27" t="s">
        <v>73</v>
      </c>
      <c r="B74" s="24">
        <f t="shared" ref="B74:B79" si="15">SUM(C74:T74)</f>
        <v>237</v>
      </c>
      <c r="C74" s="24">
        <v>26</v>
      </c>
      <c r="D74" s="24">
        <v>0</v>
      </c>
      <c r="E74" s="24">
        <v>13</v>
      </c>
      <c r="F74" s="24">
        <v>1</v>
      </c>
      <c r="G74" s="24">
        <v>0</v>
      </c>
      <c r="H74" s="24">
        <v>0</v>
      </c>
      <c r="I74" s="24">
        <v>0</v>
      </c>
      <c r="J74" s="24">
        <v>28</v>
      </c>
      <c r="K74" s="24">
        <v>12</v>
      </c>
      <c r="L74" s="24">
        <v>0</v>
      </c>
      <c r="M74" s="24">
        <v>0</v>
      </c>
      <c r="N74" s="24">
        <v>2</v>
      </c>
      <c r="O74" s="24">
        <v>3</v>
      </c>
      <c r="P74" s="24">
        <v>52</v>
      </c>
      <c r="Q74" s="24">
        <v>55</v>
      </c>
      <c r="R74" s="24">
        <v>0</v>
      </c>
      <c r="S74" s="24">
        <v>40</v>
      </c>
      <c r="T74" s="25">
        <v>5</v>
      </c>
    </row>
    <row r="75" spans="1:20" x14ac:dyDescent="0.25">
      <c r="A75" s="27" t="s">
        <v>74</v>
      </c>
      <c r="B75" s="24">
        <f t="shared" si="15"/>
        <v>77</v>
      </c>
      <c r="C75" s="24">
        <v>4</v>
      </c>
      <c r="D75" s="24">
        <v>1</v>
      </c>
      <c r="E75" s="24">
        <v>9</v>
      </c>
      <c r="F75" s="24">
        <v>5</v>
      </c>
      <c r="G75" s="24">
        <v>0</v>
      </c>
      <c r="H75" s="24">
        <v>0</v>
      </c>
      <c r="I75" s="24">
        <v>0</v>
      </c>
      <c r="J75" s="24">
        <v>0</v>
      </c>
      <c r="K75" s="24">
        <v>1</v>
      </c>
      <c r="L75" s="24">
        <v>0</v>
      </c>
      <c r="M75" s="24">
        <v>1</v>
      </c>
      <c r="N75" s="24">
        <v>2</v>
      </c>
      <c r="O75" s="24">
        <v>0</v>
      </c>
      <c r="P75" s="24">
        <v>14</v>
      </c>
      <c r="Q75" s="24">
        <v>18</v>
      </c>
      <c r="R75" s="24">
        <v>0</v>
      </c>
      <c r="S75" s="24">
        <v>6</v>
      </c>
      <c r="T75" s="25">
        <v>16</v>
      </c>
    </row>
    <row r="76" spans="1:20" x14ac:dyDescent="0.25">
      <c r="A76" s="27" t="s">
        <v>75</v>
      </c>
      <c r="B76" s="24">
        <f t="shared" si="15"/>
        <v>33</v>
      </c>
      <c r="C76" s="24">
        <v>0</v>
      </c>
      <c r="D76" s="24">
        <v>0</v>
      </c>
      <c r="E76" s="24">
        <v>5</v>
      </c>
      <c r="F76" s="24">
        <v>2</v>
      </c>
      <c r="G76" s="24">
        <v>0</v>
      </c>
      <c r="H76" s="24">
        <v>0</v>
      </c>
      <c r="I76" s="24">
        <v>0</v>
      </c>
      <c r="J76" s="24">
        <v>0</v>
      </c>
      <c r="K76" s="24">
        <v>3</v>
      </c>
      <c r="L76" s="24">
        <v>0</v>
      </c>
      <c r="M76" s="24">
        <v>0</v>
      </c>
      <c r="N76" s="24">
        <v>8</v>
      </c>
      <c r="O76" s="24">
        <v>0</v>
      </c>
      <c r="P76" s="24">
        <v>2</v>
      </c>
      <c r="Q76" s="24">
        <v>8</v>
      </c>
      <c r="R76" s="24">
        <v>0</v>
      </c>
      <c r="S76" s="24">
        <v>3</v>
      </c>
      <c r="T76" s="25">
        <v>2</v>
      </c>
    </row>
    <row r="77" spans="1:20" x14ac:dyDescent="0.25">
      <c r="A77" s="27" t="s">
        <v>76</v>
      </c>
      <c r="B77" s="24">
        <f t="shared" si="15"/>
        <v>75</v>
      </c>
      <c r="C77" s="24">
        <v>1</v>
      </c>
      <c r="D77" s="24">
        <v>2</v>
      </c>
      <c r="E77" s="24">
        <v>5</v>
      </c>
      <c r="F77" s="24">
        <v>5</v>
      </c>
      <c r="G77" s="24">
        <v>0</v>
      </c>
      <c r="H77" s="24">
        <v>0</v>
      </c>
      <c r="I77" s="24">
        <v>0</v>
      </c>
      <c r="J77" s="24">
        <v>1</v>
      </c>
      <c r="K77" s="24">
        <v>0</v>
      </c>
      <c r="L77" s="24">
        <v>0</v>
      </c>
      <c r="M77" s="24">
        <v>1</v>
      </c>
      <c r="N77" s="24">
        <v>1</v>
      </c>
      <c r="O77" s="24">
        <v>0</v>
      </c>
      <c r="P77" s="24">
        <v>17</v>
      </c>
      <c r="Q77" s="24">
        <v>25</v>
      </c>
      <c r="R77" s="24">
        <v>0</v>
      </c>
      <c r="S77" s="24">
        <v>10</v>
      </c>
      <c r="T77" s="25">
        <v>7</v>
      </c>
    </row>
    <row r="78" spans="1:20" x14ac:dyDescent="0.25">
      <c r="A78" s="27" t="s">
        <v>77</v>
      </c>
      <c r="B78" s="24">
        <f t="shared" si="15"/>
        <v>164</v>
      </c>
      <c r="C78" s="24">
        <v>2</v>
      </c>
      <c r="D78" s="24">
        <v>0</v>
      </c>
      <c r="E78" s="24">
        <v>3</v>
      </c>
      <c r="F78" s="24">
        <v>0</v>
      </c>
      <c r="G78" s="24">
        <v>0</v>
      </c>
      <c r="H78" s="24">
        <v>0</v>
      </c>
      <c r="I78" s="24">
        <v>0</v>
      </c>
      <c r="J78" s="24">
        <v>1</v>
      </c>
      <c r="K78" s="24">
        <v>1</v>
      </c>
      <c r="L78" s="24">
        <v>0</v>
      </c>
      <c r="M78" s="24">
        <v>0</v>
      </c>
      <c r="N78" s="24">
        <v>1</v>
      </c>
      <c r="O78" s="24">
        <v>5</v>
      </c>
      <c r="P78" s="24">
        <v>36</v>
      </c>
      <c r="Q78" s="24">
        <v>43</v>
      </c>
      <c r="R78" s="24">
        <v>0</v>
      </c>
      <c r="S78" s="24">
        <v>71</v>
      </c>
      <c r="T78" s="25">
        <v>1</v>
      </c>
    </row>
    <row r="79" spans="1:20" x14ac:dyDescent="0.25">
      <c r="A79" s="27" t="s">
        <v>78</v>
      </c>
      <c r="B79" s="24">
        <f t="shared" si="15"/>
        <v>15</v>
      </c>
      <c r="C79" s="24">
        <v>0</v>
      </c>
      <c r="D79" s="24">
        <v>2</v>
      </c>
      <c r="E79" s="24">
        <v>2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2</v>
      </c>
      <c r="O79" s="24">
        <v>0</v>
      </c>
      <c r="P79" s="24">
        <v>2</v>
      </c>
      <c r="Q79" s="24">
        <v>5</v>
      </c>
      <c r="R79" s="24">
        <v>0</v>
      </c>
      <c r="S79" s="24">
        <v>1</v>
      </c>
      <c r="T79" s="25">
        <v>1</v>
      </c>
    </row>
    <row r="80" spans="1:20" x14ac:dyDescent="0.25">
      <c r="A80" s="30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14"/>
    </row>
    <row r="81" spans="1:20" x14ac:dyDescent="0.25">
      <c r="A81" s="26" t="s">
        <v>79</v>
      </c>
      <c r="B81" s="20">
        <f t="shared" ref="B81" si="16">SUM(B82:B87)</f>
        <v>289</v>
      </c>
      <c r="C81" s="20">
        <v>4</v>
      </c>
      <c r="D81" s="20">
        <v>8</v>
      </c>
      <c r="E81" s="20">
        <v>19</v>
      </c>
      <c r="F81" s="20">
        <v>10</v>
      </c>
      <c r="G81" s="20">
        <v>0</v>
      </c>
      <c r="H81" s="20">
        <v>1</v>
      </c>
      <c r="I81" s="20">
        <v>0</v>
      </c>
      <c r="J81" s="20">
        <v>6</v>
      </c>
      <c r="K81" s="20">
        <v>14</v>
      </c>
      <c r="L81" s="20">
        <v>0</v>
      </c>
      <c r="M81" s="20">
        <v>1</v>
      </c>
      <c r="N81" s="20">
        <v>13</v>
      </c>
      <c r="O81" s="20">
        <v>3</v>
      </c>
      <c r="P81" s="20">
        <v>52</v>
      </c>
      <c r="Q81" s="20">
        <v>97</v>
      </c>
      <c r="R81" s="20">
        <v>0</v>
      </c>
      <c r="S81" s="20">
        <v>50</v>
      </c>
      <c r="T81" s="43">
        <v>11</v>
      </c>
    </row>
    <row r="82" spans="1:20" x14ac:dyDescent="0.25">
      <c r="A82" s="27" t="s">
        <v>80</v>
      </c>
      <c r="B82" s="24">
        <f t="shared" ref="B82:B87" si="17">SUM(C82:T82)</f>
        <v>37</v>
      </c>
      <c r="C82" s="24">
        <v>0</v>
      </c>
      <c r="D82" s="24">
        <v>7</v>
      </c>
      <c r="E82" s="24">
        <v>8</v>
      </c>
      <c r="F82" s="24">
        <v>2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8</v>
      </c>
      <c r="O82" s="24">
        <v>0</v>
      </c>
      <c r="P82" s="24">
        <v>6</v>
      </c>
      <c r="Q82" s="24">
        <v>5</v>
      </c>
      <c r="R82" s="24">
        <v>0</v>
      </c>
      <c r="S82" s="24">
        <v>1</v>
      </c>
      <c r="T82" s="25">
        <v>0</v>
      </c>
    </row>
    <row r="83" spans="1:20" x14ac:dyDescent="0.25">
      <c r="A83" s="27" t="s">
        <v>81</v>
      </c>
      <c r="B83" s="24">
        <f t="shared" si="17"/>
        <v>28</v>
      </c>
      <c r="C83" s="24">
        <v>0</v>
      </c>
      <c r="D83" s="24">
        <v>0</v>
      </c>
      <c r="E83" s="24">
        <v>4</v>
      </c>
      <c r="F83" s="24">
        <v>2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1</v>
      </c>
      <c r="O83" s="24">
        <v>1</v>
      </c>
      <c r="P83" s="24">
        <v>10</v>
      </c>
      <c r="Q83" s="24">
        <v>10</v>
      </c>
      <c r="R83" s="24">
        <v>0</v>
      </c>
      <c r="S83" s="24">
        <v>0</v>
      </c>
      <c r="T83" s="25">
        <v>0</v>
      </c>
    </row>
    <row r="84" spans="1:20" x14ac:dyDescent="0.25">
      <c r="A84" s="29" t="s">
        <v>82</v>
      </c>
      <c r="B84" s="24">
        <f t="shared" si="17"/>
        <v>76</v>
      </c>
      <c r="C84" s="24">
        <v>1</v>
      </c>
      <c r="D84" s="24">
        <v>1</v>
      </c>
      <c r="E84" s="24">
        <v>4</v>
      </c>
      <c r="F84" s="24">
        <v>0</v>
      </c>
      <c r="G84" s="24">
        <v>0</v>
      </c>
      <c r="H84" s="24">
        <v>0</v>
      </c>
      <c r="I84" s="24">
        <v>0</v>
      </c>
      <c r="J84" s="24">
        <v>6</v>
      </c>
      <c r="K84" s="24">
        <v>11</v>
      </c>
      <c r="L84" s="24">
        <v>0</v>
      </c>
      <c r="M84" s="24">
        <v>0</v>
      </c>
      <c r="N84" s="24">
        <v>2</v>
      </c>
      <c r="O84" s="24">
        <v>2</v>
      </c>
      <c r="P84" s="24">
        <v>9</v>
      </c>
      <c r="Q84" s="24">
        <v>26</v>
      </c>
      <c r="R84" s="24">
        <v>0</v>
      </c>
      <c r="S84" s="24">
        <v>12</v>
      </c>
      <c r="T84" s="25">
        <v>2</v>
      </c>
    </row>
    <row r="85" spans="1:20" x14ac:dyDescent="0.25">
      <c r="A85" s="27" t="s">
        <v>83</v>
      </c>
      <c r="B85" s="24">
        <f t="shared" si="17"/>
        <v>30</v>
      </c>
      <c r="C85" s="24">
        <v>0</v>
      </c>
      <c r="D85" s="24">
        <v>0</v>
      </c>
      <c r="E85" s="24">
        <v>0</v>
      </c>
      <c r="F85" s="24">
        <v>3</v>
      </c>
      <c r="G85" s="24">
        <v>0</v>
      </c>
      <c r="H85" s="24">
        <v>0</v>
      </c>
      <c r="I85" s="24">
        <v>0</v>
      </c>
      <c r="J85" s="24">
        <v>0</v>
      </c>
      <c r="K85" s="24">
        <v>1</v>
      </c>
      <c r="L85" s="24">
        <v>0</v>
      </c>
      <c r="M85" s="24">
        <v>1</v>
      </c>
      <c r="N85" s="24">
        <v>1</v>
      </c>
      <c r="O85" s="24">
        <v>0</v>
      </c>
      <c r="P85" s="24">
        <v>8</v>
      </c>
      <c r="Q85" s="24">
        <v>11</v>
      </c>
      <c r="R85" s="24">
        <v>0</v>
      </c>
      <c r="S85" s="24">
        <v>1</v>
      </c>
      <c r="T85" s="25">
        <v>4</v>
      </c>
    </row>
    <row r="86" spans="1:20" x14ac:dyDescent="0.25">
      <c r="A86" s="27" t="s">
        <v>84</v>
      </c>
      <c r="B86" s="24">
        <f t="shared" si="17"/>
        <v>5</v>
      </c>
      <c r="C86" s="24">
        <v>3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1</v>
      </c>
      <c r="O86" s="24">
        <v>0</v>
      </c>
      <c r="P86" s="24">
        <v>0</v>
      </c>
      <c r="Q86" s="24">
        <v>0</v>
      </c>
      <c r="R86" s="24">
        <v>0</v>
      </c>
      <c r="S86" s="24">
        <v>1</v>
      </c>
      <c r="T86" s="25">
        <v>0</v>
      </c>
    </row>
    <row r="87" spans="1:20" x14ac:dyDescent="0.25">
      <c r="A87" s="27" t="s">
        <v>85</v>
      </c>
      <c r="B87" s="24">
        <f t="shared" si="17"/>
        <v>113</v>
      </c>
      <c r="C87" s="24">
        <v>0</v>
      </c>
      <c r="D87" s="24">
        <v>0</v>
      </c>
      <c r="E87" s="24">
        <v>3</v>
      </c>
      <c r="F87" s="24">
        <v>3</v>
      </c>
      <c r="G87" s="24">
        <v>0</v>
      </c>
      <c r="H87" s="24">
        <v>1</v>
      </c>
      <c r="I87" s="24">
        <v>0</v>
      </c>
      <c r="J87" s="24">
        <v>0</v>
      </c>
      <c r="K87" s="24">
        <v>2</v>
      </c>
      <c r="L87" s="24">
        <v>0</v>
      </c>
      <c r="M87" s="24">
        <v>0</v>
      </c>
      <c r="N87" s="24">
        <v>0</v>
      </c>
      <c r="O87" s="24">
        <v>0</v>
      </c>
      <c r="P87" s="24">
        <v>19</v>
      </c>
      <c r="Q87" s="24">
        <v>45</v>
      </c>
      <c r="R87" s="24">
        <v>0</v>
      </c>
      <c r="S87" s="24">
        <v>35</v>
      </c>
      <c r="T87" s="25">
        <v>5</v>
      </c>
    </row>
    <row r="88" spans="1:20" x14ac:dyDescent="0.25">
      <c r="A88" s="30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14"/>
    </row>
    <row r="89" spans="1:20" x14ac:dyDescent="0.25">
      <c r="A89" s="26" t="s">
        <v>86</v>
      </c>
      <c r="B89" s="20">
        <f t="shared" ref="B89" si="18">SUM(B90:B97)</f>
        <v>2512</v>
      </c>
      <c r="C89" s="20">
        <v>7</v>
      </c>
      <c r="D89" s="20">
        <v>8</v>
      </c>
      <c r="E89" s="20">
        <v>91</v>
      </c>
      <c r="F89" s="20">
        <v>28</v>
      </c>
      <c r="G89" s="20">
        <v>2</v>
      </c>
      <c r="H89" s="20">
        <v>0</v>
      </c>
      <c r="I89" s="20">
        <v>0</v>
      </c>
      <c r="J89" s="20">
        <v>211</v>
      </c>
      <c r="K89" s="20">
        <v>27</v>
      </c>
      <c r="L89" s="20">
        <v>1</v>
      </c>
      <c r="M89" s="20">
        <v>1</v>
      </c>
      <c r="N89" s="20">
        <v>37</v>
      </c>
      <c r="O89" s="20">
        <v>23</v>
      </c>
      <c r="P89" s="20">
        <v>241</v>
      </c>
      <c r="Q89" s="20">
        <v>575</v>
      </c>
      <c r="R89" s="20">
        <v>0</v>
      </c>
      <c r="S89" s="20">
        <v>260</v>
      </c>
      <c r="T89" s="43">
        <v>1000</v>
      </c>
    </row>
    <row r="90" spans="1:20" x14ac:dyDescent="0.25">
      <c r="A90" s="29" t="s">
        <v>87</v>
      </c>
      <c r="B90" s="24">
        <f t="shared" ref="B90:B97" si="19">SUM(C90:T90)</f>
        <v>1715</v>
      </c>
      <c r="C90" s="24">
        <v>2</v>
      </c>
      <c r="D90" s="24">
        <v>0</v>
      </c>
      <c r="E90" s="24">
        <v>48</v>
      </c>
      <c r="F90" s="24">
        <v>10</v>
      </c>
      <c r="G90" s="24">
        <v>0</v>
      </c>
      <c r="H90" s="24">
        <v>0</v>
      </c>
      <c r="I90" s="24">
        <v>0</v>
      </c>
      <c r="J90" s="24">
        <v>207</v>
      </c>
      <c r="K90" s="24">
        <v>0</v>
      </c>
      <c r="L90" s="24">
        <v>0</v>
      </c>
      <c r="M90" s="24">
        <v>1</v>
      </c>
      <c r="N90" s="24">
        <v>21</v>
      </c>
      <c r="O90" s="24">
        <v>0</v>
      </c>
      <c r="P90" s="24">
        <v>119</v>
      </c>
      <c r="Q90" s="24">
        <v>260</v>
      </c>
      <c r="R90" s="24">
        <v>0</v>
      </c>
      <c r="S90" s="24">
        <v>65</v>
      </c>
      <c r="T90" s="25">
        <v>982</v>
      </c>
    </row>
    <row r="91" spans="1:20" x14ac:dyDescent="0.25">
      <c r="A91" s="27" t="s">
        <v>88</v>
      </c>
      <c r="B91" s="24">
        <f t="shared" si="19"/>
        <v>611</v>
      </c>
      <c r="C91" s="24">
        <v>2</v>
      </c>
      <c r="D91" s="24">
        <v>2</v>
      </c>
      <c r="E91" s="24">
        <v>22</v>
      </c>
      <c r="F91" s="24">
        <v>12</v>
      </c>
      <c r="G91" s="24">
        <v>2</v>
      </c>
      <c r="H91" s="24">
        <v>0</v>
      </c>
      <c r="I91" s="24">
        <v>0</v>
      </c>
      <c r="J91" s="24">
        <v>0</v>
      </c>
      <c r="K91" s="24">
        <v>17</v>
      </c>
      <c r="L91" s="24">
        <v>0</v>
      </c>
      <c r="M91" s="24">
        <v>0</v>
      </c>
      <c r="N91" s="24">
        <v>4</v>
      </c>
      <c r="O91" s="24">
        <v>23</v>
      </c>
      <c r="P91" s="24">
        <v>80</v>
      </c>
      <c r="Q91" s="24">
        <v>254</v>
      </c>
      <c r="R91" s="24">
        <v>0</v>
      </c>
      <c r="S91" s="24">
        <v>181</v>
      </c>
      <c r="T91" s="25">
        <v>12</v>
      </c>
    </row>
    <row r="92" spans="1:20" x14ac:dyDescent="0.25">
      <c r="A92" s="27" t="s">
        <v>89</v>
      </c>
      <c r="B92" s="24">
        <f t="shared" si="19"/>
        <v>34</v>
      </c>
      <c r="C92" s="24">
        <v>0</v>
      </c>
      <c r="D92" s="24">
        <v>1</v>
      </c>
      <c r="E92" s="24">
        <v>3</v>
      </c>
      <c r="F92" s="24">
        <v>1</v>
      </c>
      <c r="G92" s="24">
        <v>0</v>
      </c>
      <c r="H92" s="24">
        <v>0</v>
      </c>
      <c r="I92" s="24">
        <v>0</v>
      </c>
      <c r="J92" s="24">
        <v>2</v>
      </c>
      <c r="K92" s="24">
        <v>0</v>
      </c>
      <c r="L92" s="24">
        <v>0</v>
      </c>
      <c r="M92" s="24">
        <v>0</v>
      </c>
      <c r="N92" s="24">
        <v>2</v>
      </c>
      <c r="O92" s="24">
        <v>0</v>
      </c>
      <c r="P92" s="24">
        <v>7</v>
      </c>
      <c r="Q92" s="24">
        <v>12</v>
      </c>
      <c r="R92" s="24">
        <v>0</v>
      </c>
      <c r="S92" s="24">
        <v>5</v>
      </c>
      <c r="T92" s="25">
        <v>1</v>
      </c>
    </row>
    <row r="93" spans="1:20" x14ac:dyDescent="0.25">
      <c r="A93" s="74" t="s">
        <v>90</v>
      </c>
      <c r="B93" s="24">
        <f t="shared" si="19"/>
        <v>28</v>
      </c>
      <c r="C93" s="24">
        <v>3</v>
      </c>
      <c r="D93" s="24">
        <v>1</v>
      </c>
      <c r="E93" s="24">
        <v>4</v>
      </c>
      <c r="F93" s="24">
        <v>0</v>
      </c>
      <c r="G93" s="24">
        <v>0</v>
      </c>
      <c r="H93" s="24">
        <v>0</v>
      </c>
      <c r="I93" s="24">
        <v>0</v>
      </c>
      <c r="J93" s="24">
        <v>1</v>
      </c>
      <c r="K93" s="24">
        <v>1</v>
      </c>
      <c r="L93" s="24">
        <v>0</v>
      </c>
      <c r="M93" s="24">
        <v>0</v>
      </c>
      <c r="N93" s="24">
        <v>1</v>
      </c>
      <c r="O93" s="24">
        <v>0</v>
      </c>
      <c r="P93" s="24">
        <v>3</v>
      </c>
      <c r="Q93" s="24">
        <v>8</v>
      </c>
      <c r="R93" s="24">
        <v>0</v>
      </c>
      <c r="S93" s="24">
        <v>3</v>
      </c>
      <c r="T93" s="25">
        <v>3</v>
      </c>
    </row>
    <row r="94" spans="1:20" x14ac:dyDescent="0.25">
      <c r="A94" s="27" t="s">
        <v>91</v>
      </c>
      <c r="B94" s="24">
        <f t="shared" si="19"/>
        <v>14</v>
      </c>
      <c r="C94" s="24">
        <v>0</v>
      </c>
      <c r="D94" s="24">
        <v>2</v>
      </c>
      <c r="E94" s="24">
        <v>5</v>
      </c>
      <c r="F94" s="24">
        <v>2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1</v>
      </c>
      <c r="O94" s="24">
        <v>0</v>
      </c>
      <c r="P94" s="24">
        <v>0</v>
      </c>
      <c r="Q94" s="24">
        <v>4</v>
      </c>
      <c r="R94" s="24">
        <v>0</v>
      </c>
      <c r="S94" s="24">
        <v>0</v>
      </c>
      <c r="T94" s="25">
        <v>0</v>
      </c>
    </row>
    <row r="95" spans="1:20" x14ac:dyDescent="0.25">
      <c r="A95" s="27" t="s">
        <v>92</v>
      </c>
      <c r="B95" s="24">
        <f t="shared" si="19"/>
        <v>63</v>
      </c>
      <c r="C95" s="24">
        <v>0</v>
      </c>
      <c r="D95" s="24">
        <v>2</v>
      </c>
      <c r="E95" s="24">
        <v>5</v>
      </c>
      <c r="F95" s="24">
        <v>3</v>
      </c>
      <c r="G95" s="24">
        <v>0</v>
      </c>
      <c r="H95" s="24">
        <v>0</v>
      </c>
      <c r="I95" s="24">
        <v>0</v>
      </c>
      <c r="J95" s="24">
        <v>0</v>
      </c>
      <c r="K95" s="24">
        <v>5</v>
      </c>
      <c r="L95" s="24">
        <v>0</v>
      </c>
      <c r="M95" s="24">
        <v>0</v>
      </c>
      <c r="N95" s="24">
        <v>5</v>
      </c>
      <c r="O95" s="24">
        <v>0</v>
      </c>
      <c r="P95" s="24">
        <v>20</v>
      </c>
      <c r="Q95" s="24">
        <v>19</v>
      </c>
      <c r="R95" s="24">
        <v>0</v>
      </c>
      <c r="S95" s="24">
        <v>3</v>
      </c>
      <c r="T95" s="25">
        <v>1</v>
      </c>
    </row>
    <row r="96" spans="1:20" x14ac:dyDescent="0.25">
      <c r="A96" s="27" t="s">
        <v>93</v>
      </c>
      <c r="B96" s="24">
        <f t="shared" si="19"/>
        <v>33</v>
      </c>
      <c r="C96" s="24">
        <v>0</v>
      </c>
      <c r="D96" s="24">
        <v>0</v>
      </c>
      <c r="E96" s="24">
        <v>4</v>
      </c>
      <c r="F96" s="24">
        <v>0</v>
      </c>
      <c r="G96" s="24">
        <v>0</v>
      </c>
      <c r="H96" s="24">
        <v>0</v>
      </c>
      <c r="I96" s="24">
        <v>0</v>
      </c>
      <c r="J96" s="24">
        <v>1</v>
      </c>
      <c r="K96" s="24">
        <v>3</v>
      </c>
      <c r="L96" s="24">
        <v>1</v>
      </c>
      <c r="M96" s="24">
        <v>0</v>
      </c>
      <c r="N96" s="24">
        <v>3</v>
      </c>
      <c r="O96" s="24">
        <v>0</v>
      </c>
      <c r="P96" s="24">
        <v>7</v>
      </c>
      <c r="Q96" s="24">
        <v>14</v>
      </c>
      <c r="R96" s="24">
        <v>0</v>
      </c>
      <c r="S96" s="24">
        <v>0</v>
      </c>
      <c r="T96" s="25">
        <v>0</v>
      </c>
    </row>
    <row r="97" spans="1:20" x14ac:dyDescent="0.25">
      <c r="A97" s="27" t="s">
        <v>94</v>
      </c>
      <c r="B97" s="24">
        <f t="shared" si="19"/>
        <v>14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1</v>
      </c>
      <c r="L97" s="24">
        <v>0</v>
      </c>
      <c r="M97" s="24">
        <v>0</v>
      </c>
      <c r="N97" s="24">
        <v>0</v>
      </c>
      <c r="O97" s="24">
        <v>0</v>
      </c>
      <c r="P97" s="24">
        <v>5</v>
      </c>
      <c r="Q97" s="24">
        <v>4</v>
      </c>
      <c r="R97" s="24">
        <v>0</v>
      </c>
      <c r="S97" s="24">
        <v>3</v>
      </c>
      <c r="T97" s="25">
        <v>1</v>
      </c>
    </row>
    <row r="98" spans="1:20" x14ac:dyDescent="0.25">
      <c r="A98" s="30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14"/>
    </row>
    <row r="99" spans="1:20" x14ac:dyDescent="0.25">
      <c r="A99" s="26" t="s">
        <v>95</v>
      </c>
      <c r="B99" s="20">
        <f t="shared" ref="B99" si="20">SUM(B100:B101)</f>
        <v>354</v>
      </c>
      <c r="C99" s="20">
        <v>298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3</v>
      </c>
      <c r="O99" s="20">
        <v>0</v>
      </c>
      <c r="P99" s="20">
        <v>8</v>
      </c>
      <c r="Q99" s="20">
        <v>22</v>
      </c>
      <c r="R99" s="20">
        <v>0</v>
      </c>
      <c r="S99" s="20">
        <v>6</v>
      </c>
      <c r="T99" s="43">
        <v>17</v>
      </c>
    </row>
    <row r="100" spans="1:20" x14ac:dyDescent="0.25">
      <c r="A100" s="27" t="s">
        <v>96</v>
      </c>
      <c r="B100" s="24">
        <f>SUM(C100:T100)</f>
        <v>315</v>
      </c>
      <c r="C100" s="24">
        <v>290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3</v>
      </c>
      <c r="O100" s="24">
        <v>0</v>
      </c>
      <c r="P100" s="24">
        <v>1</v>
      </c>
      <c r="Q100" s="24">
        <v>5</v>
      </c>
      <c r="R100" s="24">
        <v>0</v>
      </c>
      <c r="S100" s="24">
        <v>0</v>
      </c>
      <c r="T100" s="25">
        <v>16</v>
      </c>
    </row>
    <row r="101" spans="1:20" x14ac:dyDescent="0.25">
      <c r="A101" s="27" t="s">
        <v>97</v>
      </c>
      <c r="B101" s="24">
        <f>SUM(C101:T101)</f>
        <v>39</v>
      </c>
      <c r="C101" s="24">
        <v>8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7</v>
      </c>
      <c r="Q101" s="24">
        <v>17</v>
      </c>
      <c r="R101" s="24">
        <v>0</v>
      </c>
      <c r="S101" s="24">
        <v>6</v>
      </c>
      <c r="T101" s="25">
        <v>1</v>
      </c>
    </row>
    <row r="102" spans="1:20" x14ac:dyDescent="0.25">
      <c r="A102" s="30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14"/>
    </row>
    <row r="103" spans="1:20" x14ac:dyDescent="0.25">
      <c r="A103" s="26" t="s">
        <v>98</v>
      </c>
      <c r="B103" s="20">
        <f t="shared" ref="B103" si="21">SUM(B104:B108)</f>
        <v>407</v>
      </c>
      <c r="C103" s="20">
        <v>9</v>
      </c>
      <c r="D103" s="20">
        <v>2</v>
      </c>
      <c r="E103" s="20">
        <v>43</v>
      </c>
      <c r="F103" s="20">
        <v>31</v>
      </c>
      <c r="G103" s="20">
        <v>0</v>
      </c>
      <c r="H103" s="20">
        <v>1</v>
      </c>
      <c r="I103" s="20">
        <v>0</v>
      </c>
      <c r="J103" s="20">
        <v>11</v>
      </c>
      <c r="K103" s="20">
        <v>3</v>
      </c>
      <c r="L103" s="20">
        <v>0</v>
      </c>
      <c r="M103" s="20">
        <v>0</v>
      </c>
      <c r="N103" s="20">
        <v>9</v>
      </c>
      <c r="O103" s="20">
        <v>0</v>
      </c>
      <c r="P103" s="20">
        <v>75</v>
      </c>
      <c r="Q103" s="20">
        <v>147</v>
      </c>
      <c r="R103" s="20">
        <v>0</v>
      </c>
      <c r="S103" s="20">
        <v>66</v>
      </c>
      <c r="T103" s="43">
        <v>10</v>
      </c>
    </row>
    <row r="104" spans="1:20" x14ac:dyDescent="0.25">
      <c r="A104" s="27" t="s">
        <v>99</v>
      </c>
      <c r="B104" s="24">
        <f>SUM(C104:T104)</f>
        <v>85</v>
      </c>
      <c r="C104" s="24">
        <v>1</v>
      </c>
      <c r="D104" s="24">
        <v>0</v>
      </c>
      <c r="E104" s="24">
        <v>6</v>
      </c>
      <c r="F104" s="24">
        <v>8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5</v>
      </c>
      <c r="O104" s="24">
        <v>0</v>
      </c>
      <c r="P104" s="24">
        <v>14</v>
      </c>
      <c r="Q104" s="24">
        <v>44</v>
      </c>
      <c r="R104" s="24">
        <v>0</v>
      </c>
      <c r="S104" s="24">
        <v>3</v>
      </c>
      <c r="T104" s="25">
        <v>4</v>
      </c>
    </row>
    <row r="105" spans="1:20" x14ac:dyDescent="0.25">
      <c r="A105" s="27" t="s">
        <v>100</v>
      </c>
      <c r="B105" s="24">
        <f>SUM(C105:T105)</f>
        <v>70</v>
      </c>
      <c r="C105" s="24">
        <v>0</v>
      </c>
      <c r="D105" s="24">
        <v>0</v>
      </c>
      <c r="E105" s="24">
        <v>7</v>
      </c>
      <c r="F105" s="24">
        <v>0</v>
      </c>
      <c r="G105" s="24">
        <v>0</v>
      </c>
      <c r="H105" s="24">
        <v>1</v>
      </c>
      <c r="I105" s="24">
        <v>0</v>
      </c>
      <c r="J105" s="24">
        <v>7</v>
      </c>
      <c r="K105" s="24">
        <v>0</v>
      </c>
      <c r="L105" s="24">
        <v>0</v>
      </c>
      <c r="M105" s="24">
        <v>0</v>
      </c>
      <c r="N105" s="24">
        <v>2</v>
      </c>
      <c r="O105" s="24">
        <v>0</v>
      </c>
      <c r="P105" s="24">
        <v>15</v>
      </c>
      <c r="Q105" s="24">
        <v>26</v>
      </c>
      <c r="R105" s="24">
        <v>0</v>
      </c>
      <c r="S105" s="24">
        <v>10</v>
      </c>
      <c r="T105" s="25">
        <v>2</v>
      </c>
    </row>
    <row r="106" spans="1:20" x14ac:dyDescent="0.25">
      <c r="A106" s="27" t="s">
        <v>101</v>
      </c>
      <c r="B106" s="24">
        <f>SUM(C106:T106)</f>
        <v>134</v>
      </c>
      <c r="C106" s="24">
        <v>5</v>
      </c>
      <c r="D106" s="24">
        <v>2</v>
      </c>
      <c r="E106" s="24">
        <v>21</v>
      </c>
      <c r="F106" s="24">
        <v>6</v>
      </c>
      <c r="G106" s="24">
        <v>0</v>
      </c>
      <c r="H106" s="24">
        <v>0</v>
      </c>
      <c r="I106" s="24">
        <v>0</v>
      </c>
      <c r="J106" s="24">
        <v>3</v>
      </c>
      <c r="K106" s="24">
        <v>3</v>
      </c>
      <c r="L106" s="24">
        <v>0</v>
      </c>
      <c r="M106" s="24">
        <v>0</v>
      </c>
      <c r="N106" s="24">
        <v>2</v>
      </c>
      <c r="O106" s="24">
        <v>0</v>
      </c>
      <c r="P106" s="24">
        <v>26</v>
      </c>
      <c r="Q106" s="24">
        <v>35</v>
      </c>
      <c r="R106" s="24">
        <v>0</v>
      </c>
      <c r="S106" s="24">
        <v>29</v>
      </c>
      <c r="T106" s="25">
        <v>2</v>
      </c>
    </row>
    <row r="107" spans="1:20" x14ac:dyDescent="0.25">
      <c r="A107" s="27" t="s">
        <v>102</v>
      </c>
      <c r="B107" s="24">
        <f>SUM(C107:T107)</f>
        <v>86</v>
      </c>
      <c r="C107" s="24">
        <v>0</v>
      </c>
      <c r="D107" s="24">
        <v>0</v>
      </c>
      <c r="E107" s="24">
        <v>7</v>
      </c>
      <c r="F107" s="24">
        <v>11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17</v>
      </c>
      <c r="Q107" s="24">
        <v>31</v>
      </c>
      <c r="R107" s="24">
        <v>0</v>
      </c>
      <c r="S107" s="24">
        <v>20</v>
      </c>
      <c r="T107" s="25">
        <v>0</v>
      </c>
    </row>
    <row r="108" spans="1:20" x14ac:dyDescent="0.25">
      <c r="A108" s="27" t="s">
        <v>103</v>
      </c>
      <c r="B108" s="24">
        <f>SUM(C108:T108)</f>
        <v>32</v>
      </c>
      <c r="C108" s="24">
        <v>3</v>
      </c>
      <c r="D108" s="24">
        <v>0</v>
      </c>
      <c r="E108" s="24">
        <v>2</v>
      </c>
      <c r="F108" s="24">
        <v>6</v>
      </c>
      <c r="G108" s="24">
        <v>0</v>
      </c>
      <c r="H108" s="24">
        <v>0</v>
      </c>
      <c r="I108" s="24">
        <v>0</v>
      </c>
      <c r="J108" s="24">
        <v>1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3</v>
      </c>
      <c r="Q108" s="24">
        <v>11</v>
      </c>
      <c r="R108" s="24">
        <v>0</v>
      </c>
      <c r="S108" s="24">
        <v>4</v>
      </c>
      <c r="T108" s="25">
        <v>2</v>
      </c>
    </row>
    <row r="109" spans="1:20" x14ac:dyDescent="0.25">
      <c r="A109" s="30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14"/>
    </row>
    <row r="110" spans="1:20" x14ac:dyDescent="0.25">
      <c r="A110" s="26" t="s">
        <v>104</v>
      </c>
      <c r="B110" s="20">
        <f t="shared" ref="B110" si="22">SUM(B111:B113)</f>
        <v>597</v>
      </c>
      <c r="C110" s="20">
        <v>2</v>
      </c>
      <c r="D110" s="20">
        <v>2</v>
      </c>
      <c r="E110" s="20">
        <v>36</v>
      </c>
      <c r="F110" s="20">
        <v>7</v>
      </c>
      <c r="G110" s="20">
        <v>5</v>
      </c>
      <c r="H110" s="20">
        <v>0</v>
      </c>
      <c r="I110" s="20">
        <v>0</v>
      </c>
      <c r="J110" s="20">
        <v>71</v>
      </c>
      <c r="K110" s="20">
        <v>34</v>
      </c>
      <c r="L110" s="20">
        <v>0</v>
      </c>
      <c r="M110" s="20">
        <v>0</v>
      </c>
      <c r="N110" s="20">
        <v>17</v>
      </c>
      <c r="O110" s="20">
        <v>10</v>
      </c>
      <c r="P110" s="20">
        <v>75</v>
      </c>
      <c r="Q110" s="20">
        <v>260</v>
      </c>
      <c r="R110" s="20">
        <v>0</v>
      </c>
      <c r="S110" s="20">
        <v>10</v>
      </c>
      <c r="T110" s="43">
        <v>68</v>
      </c>
    </row>
    <row r="111" spans="1:20" x14ac:dyDescent="0.25">
      <c r="A111" s="27" t="s">
        <v>105</v>
      </c>
      <c r="B111" s="24">
        <f>SUM(C111:T111)</f>
        <v>502</v>
      </c>
      <c r="C111" s="24">
        <v>1</v>
      </c>
      <c r="D111" s="24">
        <v>2</v>
      </c>
      <c r="E111" s="24">
        <v>23</v>
      </c>
      <c r="F111" s="24">
        <v>0</v>
      </c>
      <c r="G111" s="24">
        <v>5</v>
      </c>
      <c r="H111" s="24">
        <v>0</v>
      </c>
      <c r="I111" s="24">
        <v>0</v>
      </c>
      <c r="J111" s="24">
        <v>71</v>
      </c>
      <c r="K111" s="24">
        <v>34</v>
      </c>
      <c r="L111" s="24">
        <v>0</v>
      </c>
      <c r="M111" s="24">
        <v>0</v>
      </c>
      <c r="N111" s="24">
        <v>14</v>
      </c>
      <c r="O111" s="24">
        <v>10</v>
      </c>
      <c r="P111" s="24">
        <v>49</v>
      </c>
      <c r="Q111" s="24">
        <v>226</v>
      </c>
      <c r="R111" s="24">
        <v>0</v>
      </c>
      <c r="S111" s="24">
        <v>0</v>
      </c>
      <c r="T111" s="25">
        <v>67</v>
      </c>
    </row>
    <row r="112" spans="1:20" x14ac:dyDescent="0.25">
      <c r="A112" s="27" t="s">
        <v>106</v>
      </c>
      <c r="B112" s="24">
        <f>SUM(C112:T112)</f>
        <v>8</v>
      </c>
      <c r="C112" s="24">
        <v>1</v>
      </c>
      <c r="D112" s="24">
        <v>0</v>
      </c>
      <c r="E112" s="24">
        <v>0</v>
      </c>
      <c r="F112" s="24">
        <v>1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1</v>
      </c>
      <c r="O112" s="24">
        <v>0</v>
      </c>
      <c r="P112" s="24">
        <v>2</v>
      </c>
      <c r="Q112" s="24">
        <v>2</v>
      </c>
      <c r="R112" s="24">
        <v>0</v>
      </c>
      <c r="S112" s="24">
        <v>0</v>
      </c>
      <c r="T112" s="25">
        <v>1</v>
      </c>
    </row>
    <row r="113" spans="1:20" x14ac:dyDescent="0.25">
      <c r="A113" s="27" t="s">
        <v>107</v>
      </c>
      <c r="B113" s="24">
        <f>SUM(C113:T113)</f>
        <v>87</v>
      </c>
      <c r="C113" s="24">
        <v>0</v>
      </c>
      <c r="D113" s="24">
        <v>0</v>
      </c>
      <c r="E113" s="24">
        <v>13</v>
      </c>
      <c r="F113" s="24">
        <v>6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2</v>
      </c>
      <c r="O113" s="24">
        <v>0</v>
      </c>
      <c r="P113" s="24">
        <v>24</v>
      </c>
      <c r="Q113" s="24">
        <v>32</v>
      </c>
      <c r="R113" s="24">
        <v>0</v>
      </c>
      <c r="S113" s="24">
        <v>10</v>
      </c>
      <c r="T113" s="25">
        <v>0</v>
      </c>
    </row>
    <row r="114" spans="1:20" x14ac:dyDescent="0.25">
      <c r="A114" s="30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14"/>
    </row>
    <row r="115" spans="1:20" x14ac:dyDescent="0.25">
      <c r="A115" s="26" t="s">
        <v>108</v>
      </c>
      <c r="B115" s="20">
        <f t="shared" ref="B115" si="23">SUM(B116:B118)</f>
        <v>461</v>
      </c>
      <c r="C115" s="20">
        <v>6</v>
      </c>
      <c r="D115" s="20">
        <v>6</v>
      </c>
      <c r="E115" s="20">
        <v>35</v>
      </c>
      <c r="F115" s="20">
        <v>11</v>
      </c>
      <c r="G115" s="20">
        <v>6</v>
      </c>
      <c r="H115" s="20">
        <v>0</v>
      </c>
      <c r="I115" s="20">
        <v>0</v>
      </c>
      <c r="J115" s="20">
        <v>68</v>
      </c>
      <c r="K115" s="20">
        <v>24</v>
      </c>
      <c r="L115" s="20">
        <v>0</v>
      </c>
      <c r="M115" s="20">
        <v>6</v>
      </c>
      <c r="N115" s="20">
        <v>29</v>
      </c>
      <c r="O115" s="20">
        <v>16</v>
      </c>
      <c r="P115" s="20">
        <v>56</v>
      </c>
      <c r="Q115" s="20">
        <v>129</v>
      </c>
      <c r="R115" s="20">
        <v>0</v>
      </c>
      <c r="S115" s="20">
        <v>35</v>
      </c>
      <c r="T115" s="43">
        <v>34</v>
      </c>
    </row>
    <row r="116" spans="1:20" x14ac:dyDescent="0.25">
      <c r="A116" s="29" t="s">
        <v>109</v>
      </c>
      <c r="B116" s="24">
        <f>SUM(C116:T116)</f>
        <v>193</v>
      </c>
      <c r="C116" s="24">
        <v>1</v>
      </c>
      <c r="D116" s="24">
        <v>1</v>
      </c>
      <c r="E116" s="24">
        <v>19</v>
      </c>
      <c r="F116" s="24">
        <v>0</v>
      </c>
      <c r="G116" s="24">
        <v>5</v>
      </c>
      <c r="H116" s="24">
        <v>0</v>
      </c>
      <c r="I116" s="24">
        <v>0</v>
      </c>
      <c r="J116" s="24">
        <v>39</v>
      </c>
      <c r="K116" s="24">
        <v>11</v>
      </c>
      <c r="L116" s="24">
        <v>0</v>
      </c>
      <c r="M116" s="24">
        <v>4</v>
      </c>
      <c r="N116" s="24">
        <v>20</v>
      </c>
      <c r="O116" s="24">
        <v>15</v>
      </c>
      <c r="P116" s="24">
        <v>35</v>
      </c>
      <c r="Q116" s="24">
        <v>28</v>
      </c>
      <c r="R116" s="24">
        <v>0</v>
      </c>
      <c r="S116" s="24">
        <v>1</v>
      </c>
      <c r="T116" s="25">
        <v>14</v>
      </c>
    </row>
    <row r="117" spans="1:20" x14ac:dyDescent="0.25">
      <c r="A117" s="27" t="s">
        <v>110</v>
      </c>
      <c r="B117" s="24">
        <f>SUM(C117:T117)</f>
        <v>243</v>
      </c>
      <c r="C117" s="24">
        <v>1</v>
      </c>
      <c r="D117" s="24">
        <v>5</v>
      </c>
      <c r="E117" s="24">
        <v>14</v>
      </c>
      <c r="F117" s="24">
        <v>9</v>
      </c>
      <c r="G117" s="24">
        <v>1</v>
      </c>
      <c r="H117" s="24">
        <v>0</v>
      </c>
      <c r="I117" s="24">
        <v>0</v>
      </c>
      <c r="J117" s="24">
        <v>29</v>
      </c>
      <c r="K117" s="24">
        <v>13</v>
      </c>
      <c r="L117" s="24">
        <v>0</v>
      </c>
      <c r="M117" s="24">
        <v>2</v>
      </c>
      <c r="N117" s="24">
        <v>6</v>
      </c>
      <c r="O117" s="24">
        <v>1</v>
      </c>
      <c r="P117" s="24">
        <v>19</v>
      </c>
      <c r="Q117" s="24">
        <v>91</v>
      </c>
      <c r="R117" s="24">
        <v>0</v>
      </c>
      <c r="S117" s="24">
        <v>34</v>
      </c>
      <c r="T117" s="25">
        <v>18</v>
      </c>
    </row>
    <row r="118" spans="1:20" x14ac:dyDescent="0.25">
      <c r="A118" s="29" t="s">
        <v>111</v>
      </c>
      <c r="B118" s="24">
        <f>SUM(C118:T118)</f>
        <v>25</v>
      </c>
      <c r="C118" s="24">
        <v>4</v>
      </c>
      <c r="D118" s="24">
        <v>0</v>
      </c>
      <c r="E118" s="24">
        <v>2</v>
      </c>
      <c r="F118" s="24">
        <v>2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3</v>
      </c>
      <c r="O118" s="24">
        <v>0</v>
      </c>
      <c r="P118" s="24">
        <v>2</v>
      </c>
      <c r="Q118" s="24">
        <v>10</v>
      </c>
      <c r="R118" s="24">
        <v>0</v>
      </c>
      <c r="S118" s="24">
        <v>0</v>
      </c>
      <c r="T118" s="25">
        <v>2</v>
      </c>
    </row>
    <row r="119" spans="1:20" x14ac:dyDescent="0.25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86"/>
    </row>
    <row r="120" spans="1:20" x14ac:dyDescent="0.25">
      <c r="A120" s="37" t="s">
        <v>112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</sheetData>
  <mergeCells count="8">
    <mergeCell ref="A8:A9"/>
    <mergeCell ref="B8:B9"/>
    <mergeCell ref="C8:S8"/>
    <mergeCell ref="C1:N1"/>
    <mergeCell ref="A3:T3"/>
    <mergeCell ref="A4:T4"/>
    <mergeCell ref="A5:T5"/>
    <mergeCell ref="A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2018-03-09T21:46:45Z</dcterms:created>
  <dcterms:modified xsi:type="dcterms:W3CDTF">2018-07-26T16:04:25Z</dcterms:modified>
</cp:coreProperties>
</file>