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Para publicar\Fiscalías\"/>
    </mc:Choice>
  </mc:AlternateContent>
  <xr:revisionPtr revIDLastSave="0" documentId="8_{0CE43C74-355F-4A99-8129-FCD638F3C01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Índice" sheetId="11" r:id="rId1"/>
    <sheet name="C-1" sheetId="5" r:id="rId2"/>
    <sheet name="C-2 " sheetId="12" r:id="rId3"/>
    <sheet name="C-3" sheetId="2" r:id="rId4"/>
    <sheet name="C-4" sheetId="4" r:id="rId5"/>
  </sheets>
  <externalReferences>
    <externalReference r:id="rId6"/>
  </externalReferences>
  <definedNames>
    <definedName name="_xlnm._FilterDatabase" localSheetId="1" hidden="1">'C-1'!#REF!</definedName>
    <definedName name="_xlnm.Print_Area" localSheetId="1">'C-1'!#REF!</definedName>
    <definedName name="_xlnm.Print_Area" localSheetId="2">'C-2 '!#REF!</definedName>
    <definedName name="_xlnm.Print_Area" localSheetId="3">'C-3'!#REF!</definedName>
    <definedName name="_xlnm.Print_Area" localSheetId="4">'C-4'!#REF!</definedName>
    <definedName name="Excel_BuiltIn__FilterDatabase_3" localSheetId="2">[1]C3!#REF!</definedName>
    <definedName name="Excel_BuiltIn__FilterDatabase_3">[1]C3!#REF!</definedName>
    <definedName name="Excel_BuiltIn__FilterDatabase_4" localSheetId="2">[1]C4!#REF!</definedName>
    <definedName name="Excel_BuiltIn__FilterDatabase_4">[1]C4!#REF!</definedName>
    <definedName name="FOFO1" localSheetId="2">#REF!</definedName>
    <definedName name="FOFO1">#REF!</definedName>
    <definedName name="_xlnm.Print_Titles" localSheetId="3">'C-3'!$7:$10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1" i="12" l="1"/>
  <c r="G93" i="12"/>
  <c r="G92" i="12"/>
  <c r="G91" i="12"/>
  <c r="G87" i="12"/>
  <c r="B81" i="12"/>
  <c r="D62" i="12"/>
  <c r="H62" i="12"/>
  <c r="F62" i="12"/>
  <c r="E62" i="12"/>
  <c r="L62" i="12"/>
  <c r="G59" i="12"/>
  <c r="G58" i="12"/>
  <c r="D54" i="12"/>
  <c r="J54" i="12"/>
  <c r="F54" i="12"/>
  <c r="L54" i="12"/>
  <c r="H54" i="12"/>
  <c r="G50" i="12"/>
  <c r="G48" i="12"/>
  <c r="G47" i="12"/>
  <c r="G46" i="12"/>
  <c r="G44" i="12"/>
  <c r="G42" i="12"/>
  <c r="G41" i="12"/>
  <c r="J39" i="12"/>
  <c r="B39" i="12"/>
  <c r="G35" i="12"/>
  <c r="G33" i="12"/>
  <c r="G31" i="12"/>
  <c r="G29" i="12"/>
  <c r="G27" i="12"/>
  <c r="G26" i="12"/>
  <c r="G24" i="12"/>
  <c r="G23" i="12"/>
  <c r="G22" i="12"/>
  <c r="L14" i="12"/>
  <c r="B14" i="12"/>
  <c r="G17" i="12" l="1"/>
  <c r="G18" i="12"/>
  <c r="C14" i="12"/>
  <c r="H14" i="12"/>
  <c r="G19" i="12"/>
  <c r="G20" i="12"/>
  <c r="G21" i="12"/>
  <c r="G25" i="12"/>
  <c r="J14" i="12"/>
  <c r="G16" i="12"/>
  <c r="F14" i="12"/>
  <c r="K14" i="12"/>
  <c r="D14" i="12"/>
  <c r="E14" i="12"/>
  <c r="I14" i="12"/>
  <c r="M14" i="12"/>
  <c r="G28" i="12"/>
  <c r="G30" i="12"/>
  <c r="G32" i="12"/>
  <c r="G45" i="12"/>
  <c r="G49" i="12"/>
  <c r="G52" i="12"/>
  <c r="E54" i="12"/>
  <c r="M54" i="12"/>
  <c r="B62" i="12"/>
  <c r="I62" i="12"/>
  <c r="G64" i="12"/>
  <c r="G65" i="12"/>
  <c r="G66" i="12"/>
  <c r="C69" i="12"/>
  <c r="C81" i="12"/>
  <c r="G34" i="12"/>
  <c r="G37" i="12"/>
  <c r="C39" i="12"/>
  <c r="G43" i="12"/>
  <c r="G55" i="12"/>
  <c r="B54" i="12"/>
  <c r="I54" i="12"/>
  <c r="G56" i="12"/>
  <c r="G57" i="12"/>
  <c r="C62" i="12"/>
  <c r="K62" i="12"/>
  <c r="J62" i="12"/>
  <c r="G73" i="12"/>
  <c r="B69" i="12"/>
  <c r="G78" i="12"/>
  <c r="G89" i="12"/>
  <c r="H39" i="12"/>
  <c r="L39" i="12"/>
  <c r="I39" i="12"/>
  <c r="M39" i="12"/>
  <c r="C54" i="12"/>
  <c r="K54" i="12"/>
  <c r="G77" i="12"/>
  <c r="G83" i="12"/>
  <c r="G36" i="12"/>
  <c r="D39" i="12"/>
  <c r="F39" i="12"/>
  <c r="K39" i="12"/>
  <c r="G51" i="12"/>
  <c r="E39" i="12"/>
  <c r="G60" i="12"/>
  <c r="M62" i="12"/>
  <c r="E69" i="12"/>
  <c r="L69" i="12"/>
  <c r="F81" i="12"/>
  <c r="K81" i="12"/>
  <c r="G70" i="12"/>
  <c r="H69" i="12"/>
  <c r="G71" i="12"/>
  <c r="G74" i="12"/>
  <c r="G76" i="12"/>
  <c r="D81" i="12"/>
  <c r="I81" i="12"/>
  <c r="G67" i="12"/>
  <c r="I69" i="12"/>
  <c r="M69" i="12"/>
  <c r="K69" i="12"/>
  <c r="G72" i="12"/>
  <c r="G75" i="12"/>
  <c r="G79" i="12"/>
  <c r="J81" i="12"/>
  <c r="M81" i="12"/>
  <c r="G84" i="12"/>
  <c r="G103" i="12"/>
  <c r="D69" i="12"/>
  <c r="J69" i="12"/>
  <c r="H81" i="12"/>
  <c r="L81" i="12"/>
  <c r="E81" i="12"/>
  <c r="G85" i="12"/>
  <c r="J97" i="12"/>
  <c r="G86" i="12"/>
  <c r="G94" i="12"/>
  <c r="C97" i="12"/>
  <c r="K97" i="12"/>
  <c r="F97" i="12"/>
  <c r="G99" i="12"/>
  <c r="G100" i="12"/>
  <c r="G102" i="12"/>
  <c r="G90" i="12"/>
  <c r="G95" i="12"/>
  <c r="E97" i="12"/>
  <c r="I97" i="12"/>
  <c r="M97" i="12"/>
  <c r="G104" i="12"/>
  <c r="G88" i="12"/>
  <c r="B97" i="12"/>
  <c r="L97" i="12"/>
  <c r="D97" i="12"/>
  <c r="H97" i="12"/>
  <c r="L12" i="12" l="1"/>
  <c r="B12" i="12"/>
  <c r="G54" i="12"/>
  <c r="J12" i="12"/>
  <c r="G82" i="12"/>
  <c r="F69" i="12"/>
  <c r="F12" i="12" s="1"/>
  <c r="G63" i="12"/>
  <c r="I12" i="12"/>
  <c r="K12" i="12"/>
  <c r="G15" i="12"/>
  <c r="H12" i="12"/>
  <c r="G98" i="12"/>
  <c r="E12" i="12"/>
  <c r="G40" i="12"/>
  <c r="C12" i="12"/>
  <c r="G69" i="12"/>
  <c r="M12" i="12"/>
  <c r="D12" i="12"/>
  <c r="G39" i="12" l="1"/>
  <c r="G97" i="12"/>
  <c r="G14" i="12"/>
  <c r="G62" i="12"/>
  <c r="G81" i="12"/>
  <c r="G12" i="12" l="1"/>
  <c r="F88" i="4" l="1"/>
  <c r="F81" i="4"/>
  <c r="N81" i="4"/>
  <c r="B86" i="4" l="1"/>
  <c r="B85" i="2"/>
  <c r="F80" i="2"/>
  <c r="C80" i="2" l="1"/>
  <c r="D80" i="2"/>
  <c r="E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B120" i="2"/>
  <c r="B119" i="2"/>
  <c r="B118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5" i="2"/>
  <c r="B114" i="2"/>
  <c r="B113" i="2"/>
  <c r="B112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09" i="2"/>
  <c r="B108" i="2"/>
  <c r="B107" i="2"/>
  <c r="B106" i="2"/>
  <c r="B105" i="2"/>
  <c r="B104" i="2"/>
  <c r="B103" i="2"/>
  <c r="B102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99" i="2"/>
  <c r="B98" i="2"/>
  <c r="B97" i="2"/>
  <c r="B96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3" i="2"/>
  <c r="B92" i="2"/>
  <c r="B91" i="2"/>
  <c r="B90" i="2"/>
  <c r="B89" i="2"/>
  <c r="B88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4" i="2"/>
  <c r="B83" i="2"/>
  <c r="B82" i="2"/>
  <c r="B81" i="2"/>
  <c r="B78" i="2"/>
  <c r="B77" i="2"/>
  <c r="B76" i="2"/>
  <c r="B75" i="2"/>
  <c r="B74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1" i="2"/>
  <c r="B70" i="2"/>
  <c r="B69" i="2"/>
  <c r="B68" i="2"/>
  <c r="B67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4" i="2"/>
  <c r="B63" i="2"/>
  <c r="B62" i="2"/>
  <c r="B61" i="2"/>
  <c r="B60" i="2"/>
  <c r="B59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6" i="2"/>
  <c r="B55" i="2"/>
  <c r="B54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1" i="2"/>
  <c r="B50" i="2"/>
  <c r="B49" i="2"/>
  <c r="B48" i="2"/>
  <c r="B47" i="2"/>
  <c r="B46" i="2"/>
  <c r="B45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2" i="2"/>
  <c r="B41" i="2"/>
  <c r="B40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7" i="2"/>
  <c r="B36" i="2"/>
  <c r="B35" i="2"/>
  <c r="B34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1" i="2"/>
  <c r="B30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21" i="4"/>
  <c r="B120" i="4"/>
  <c r="B119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6" i="4"/>
  <c r="B115" i="4"/>
  <c r="B114" i="4"/>
  <c r="B113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0" i="4"/>
  <c r="B109" i="4"/>
  <c r="B108" i="4"/>
  <c r="B107" i="4"/>
  <c r="B106" i="4"/>
  <c r="B105" i="4"/>
  <c r="B104" i="4"/>
  <c r="B103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0" i="4"/>
  <c r="B99" i="4"/>
  <c r="B98" i="4"/>
  <c r="B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4" i="4"/>
  <c r="B93" i="4"/>
  <c r="B92" i="4"/>
  <c r="B91" i="4"/>
  <c r="B90" i="4"/>
  <c r="B89" i="4"/>
  <c r="O88" i="4"/>
  <c r="N88" i="4"/>
  <c r="M88" i="4"/>
  <c r="L88" i="4"/>
  <c r="K88" i="4"/>
  <c r="J88" i="4"/>
  <c r="I88" i="4"/>
  <c r="H88" i="4"/>
  <c r="G88" i="4"/>
  <c r="E88" i="4"/>
  <c r="D88" i="4"/>
  <c r="C88" i="4"/>
  <c r="B85" i="4"/>
  <c r="B84" i="4"/>
  <c r="B83" i="4"/>
  <c r="B82" i="4"/>
  <c r="O81" i="4"/>
  <c r="M81" i="4"/>
  <c r="L81" i="4"/>
  <c r="K81" i="4"/>
  <c r="J81" i="4"/>
  <c r="I81" i="4"/>
  <c r="H81" i="4"/>
  <c r="G81" i="4"/>
  <c r="E81" i="4"/>
  <c r="D81" i="4"/>
  <c r="C81" i="4"/>
  <c r="B79" i="4"/>
  <c r="B78" i="4"/>
  <c r="B77" i="4"/>
  <c r="B76" i="4"/>
  <c r="B75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2" i="4"/>
  <c r="B71" i="4"/>
  <c r="B70" i="4"/>
  <c r="B69" i="4"/>
  <c r="B68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5" i="4"/>
  <c r="B64" i="4"/>
  <c r="B63" i="4"/>
  <c r="B62" i="4"/>
  <c r="B61" i="4"/>
  <c r="B60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7" i="4"/>
  <c r="B56" i="4"/>
  <c r="B55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2" i="4"/>
  <c r="B51" i="4"/>
  <c r="B50" i="4"/>
  <c r="B49" i="4"/>
  <c r="B48" i="4"/>
  <c r="B47" i="4"/>
  <c r="B46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3" i="4"/>
  <c r="B42" i="4"/>
  <c r="B41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38" i="4"/>
  <c r="B37" i="4"/>
  <c r="B36" i="4"/>
  <c r="B35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2" i="4"/>
  <c r="B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96" i="4" l="1"/>
  <c r="B81" i="4"/>
  <c r="B73" i="2"/>
  <c r="B111" i="2"/>
  <c r="B87" i="2"/>
  <c r="B88" i="4"/>
  <c r="B67" i="4"/>
  <c r="B59" i="4"/>
  <c r="B101" i="2"/>
  <c r="B80" i="2"/>
  <c r="C13" i="4"/>
  <c r="F13" i="4"/>
  <c r="M13" i="4"/>
  <c r="B54" i="4"/>
  <c r="B45" i="4"/>
  <c r="B102" i="4"/>
  <c r="O13" i="4"/>
  <c r="B40" i="4"/>
  <c r="E13" i="4"/>
  <c r="H13" i="4"/>
  <c r="K13" i="4"/>
  <c r="N13" i="4"/>
  <c r="D13" i="4"/>
  <c r="G13" i="4"/>
  <c r="J13" i="4"/>
  <c r="I13" i="4"/>
  <c r="L13" i="4"/>
  <c r="B53" i="2"/>
  <c r="B44" i="2"/>
  <c r="B66" i="2"/>
  <c r="B117" i="2"/>
  <c r="B95" i="2"/>
  <c r="S12" i="2"/>
  <c r="H12" i="2"/>
  <c r="AC12" i="2"/>
  <c r="D12" i="2"/>
  <c r="K12" i="2"/>
  <c r="M12" i="2"/>
  <c r="U12" i="2"/>
  <c r="Y12" i="2"/>
  <c r="AG12" i="2"/>
  <c r="B58" i="2"/>
  <c r="Q12" i="2"/>
  <c r="AA12" i="2"/>
  <c r="F12" i="2"/>
  <c r="B39" i="2"/>
  <c r="C12" i="2"/>
  <c r="G12" i="2"/>
  <c r="L12" i="2"/>
  <c r="P12" i="2"/>
  <c r="T12" i="2"/>
  <c r="X12" i="2"/>
  <c r="AB12" i="2"/>
  <c r="AF12" i="2"/>
  <c r="E12" i="2"/>
  <c r="I12" i="2"/>
  <c r="N12" i="2"/>
  <c r="R12" i="2"/>
  <c r="V12" i="2"/>
  <c r="Z12" i="2"/>
  <c r="AD12" i="2"/>
  <c r="B33" i="2"/>
  <c r="J12" i="2"/>
  <c r="O12" i="2"/>
  <c r="W12" i="2"/>
  <c r="AE12" i="2"/>
  <c r="B29" i="2"/>
  <c r="B14" i="2"/>
  <c r="B15" i="4"/>
  <c r="B30" i="4"/>
  <c r="B118" i="4"/>
  <c r="B34" i="4"/>
  <c r="B74" i="4"/>
  <c r="B112" i="4"/>
  <c r="B12" i="2" l="1"/>
  <c r="B13" i="4"/>
  <c r="M80" i="5" l="1"/>
  <c r="M111" i="5"/>
  <c r="I80" i="5"/>
  <c r="J80" i="5"/>
  <c r="M101" i="5"/>
  <c r="H80" i="5"/>
  <c r="L80" i="5"/>
  <c r="K80" i="5"/>
  <c r="G85" i="5"/>
  <c r="C111" i="5" l="1"/>
  <c r="E29" i="5"/>
  <c r="M117" i="5"/>
  <c r="L117" i="5"/>
  <c r="K117" i="5"/>
  <c r="J117" i="5"/>
  <c r="I117" i="5"/>
  <c r="H117" i="5"/>
  <c r="B117" i="5"/>
  <c r="L111" i="5"/>
  <c r="K111" i="5"/>
  <c r="J111" i="5"/>
  <c r="I111" i="5"/>
  <c r="H111" i="5"/>
  <c r="L101" i="5"/>
  <c r="K101" i="5"/>
  <c r="J101" i="5"/>
  <c r="I101" i="5"/>
  <c r="H101" i="5"/>
  <c r="M95" i="5"/>
  <c r="L95" i="5"/>
  <c r="K95" i="5"/>
  <c r="J95" i="5"/>
  <c r="I95" i="5"/>
  <c r="H95" i="5"/>
  <c r="M87" i="5"/>
  <c r="L87" i="5"/>
  <c r="K87" i="5"/>
  <c r="J87" i="5"/>
  <c r="I87" i="5"/>
  <c r="H87" i="5"/>
  <c r="M73" i="5"/>
  <c r="L73" i="5"/>
  <c r="K73" i="5"/>
  <c r="J73" i="5"/>
  <c r="I73" i="5"/>
  <c r="H73" i="5"/>
  <c r="M66" i="5"/>
  <c r="L66" i="5"/>
  <c r="K66" i="5"/>
  <c r="J66" i="5"/>
  <c r="I66" i="5"/>
  <c r="H66" i="5"/>
  <c r="M58" i="5"/>
  <c r="L58" i="5"/>
  <c r="K58" i="5"/>
  <c r="J58" i="5"/>
  <c r="I58" i="5"/>
  <c r="H58" i="5"/>
  <c r="M53" i="5"/>
  <c r="L53" i="5"/>
  <c r="K53" i="5"/>
  <c r="J53" i="5"/>
  <c r="I53" i="5"/>
  <c r="H53" i="5"/>
  <c r="M44" i="5"/>
  <c r="L44" i="5"/>
  <c r="K44" i="5"/>
  <c r="J44" i="5"/>
  <c r="I44" i="5"/>
  <c r="H44" i="5"/>
  <c r="M39" i="5"/>
  <c r="L39" i="5"/>
  <c r="K39" i="5"/>
  <c r="J39" i="5"/>
  <c r="I39" i="5"/>
  <c r="H39" i="5"/>
  <c r="M33" i="5"/>
  <c r="L33" i="5"/>
  <c r="K33" i="5"/>
  <c r="J33" i="5"/>
  <c r="I33" i="5"/>
  <c r="H33" i="5"/>
  <c r="F29" i="5"/>
  <c r="M29" i="5"/>
  <c r="L29" i="5"/>
  <c r="K29" i="5"/>
  <c r="J29" i="5"/>
  <c r="I29" i="5"/>
  <c r="H29" i="5"/>
  <c r="M14" i="5"/>
  <c r="L14" i="5"/>
  <c r="K14" i="5"/>
  <c r="J14" i="5"/>
  <c r="I14" i="5"/>
  <c r="H14" i="5"/>
  <c r="C117" i="5" l="1"/>
  <c r="G93" i="5"/>
  <c r="G24" i="5"/>
  <c r="C44" i="5"/>
  <c r="C58" i="5"/>
  <c r="C80" i="5"/>
  <c r="G84" i="5"/>
  <c r="C39" i="5"/>
  <c r="G102" i="5"/>
  <c r="F111" i="5"/>
  <c r="C29" i="5"/>
  <c r="G41" i="5"/>
  <c r="E87" i="5"/>
  <c r="F95" i="5"/>
  <c r="F117" i="5"/>
  <c r="E33" i="5"/>
  <c r="C53" i="5"/>
  <c r="E53" i="5"/>
  <c r="E73" i="5"/>
  <c r="F80" i="5"/>
  <c r="B101" i="5"/>
  <c r="B80" i="5"/>
  <c r="G109" i="5"/>
  <c r="G104" i="5"/>
  <c r="F53" i="5"/>
  <c r="G78" i="5"/>
  <c r="E80" i="5"/>
  <c r="E95" i="5"/>
  <c r="C101" i="5"/>
  <c r="G106" i="5"/>
  <c r="E117" i="5"/>
  <c r="G20" i="5"/>
  <c r="F87" i="5"/>
  <c r="B87" i="5"/>
  <c r="B95" i="5"/>
  <c r="B111" i="5"/>
  <c r="C95" i="5"/>
  <c r="L12" i="5"/>
  <c r="I12" i="5"/>
  <c r="M12" i="5"/>
  <c r="K12" i="5"/>
  <c r="J12" i="5"/>
  <c r="H12" i="5"/>
  <c r="F73" i="5"/>
  <c r="F101" i="5"/>
  <c r="G55" i="5"/>
  <c r="F14" i="5"/>
  <c r="E44" i="5"/>
  <c r="F44" i="5"/>
  <c r="G71" i="5"/>
  <c r="G62" i="5"/>
  <c r="C33" i="5"/>
  <c r="E39" i="5"/>
  <c r="G50" i="5"/>
  <c r="F58" i="5"/>
  <c r="E58" i="5"/>
  <c r="C73" i="5"/>
  <c r="G75" i="5"/>
  <c r="B14" i="5"/>
  <c r="B66" i="5"/>
  <c r="G83" i="5"/>
  <c r="E14" i="5"/>
  <c r="F33" i="5"/>
  <c r="G51" i="5"/>
  <c r="G49" i="5"/>
  <c r="G47" i="5"/>
  <c r="E66" i="5"/>
  <c r="B58" i="5"/>
  <c r="G115" i="5"/>
  <c r="E111" i="5"/>
  <c r="G114" i="5"/>
  <c r="E101" i="5"/>
  <c r="G107" i="5"/>
  <c r="G108" i="5"/>
  <c r="G99" i="5"/>
  <c r="G90" i="5"/>
  <c r="C87" i="5"/>
  <c r="G77" i="5"/>
  <c r="G70" i="5"/>
  <c r="G69" i="5"/>
  <c r="C66" i="5"/>
  <c r="G64" i="5"/>
  <c r="G60" i="5"/>
  <c r="G48" i="5"/>
  <c r="G25" i="5"/>
  <c r="G21" i="5"/>
  <c r="G26" i="5"/>
  <c r="G18" i="5"/>
  <c r="C14" i="5"/>
  <c r="B44" i="5"/>
  <c r="B29" i="5"/>
  <c r="B33" i="5"/>
  <c r="B39" i="5"/>
  <c r="B53" i="5"/>
  <c r="B73" i="5"/>
  <c r="G89" i="5"/>
  <c r="G103" i="5"/>
  <c r="G113" i="5"/>
  <c r="G119" i="5"/>
  <c r="G120" i="5"/>
  <c r="G92" i="5"/>
  <c r="G76" i="5"/>
  <c r="G19" i="5"/>
  <c r="E12" i="5" l="1"/>
  <c r="C12" i="5"/>
  <c r="B12" i="5"/>
  <c r="G96" i="5" l="1"/>
  <c r="G36" i="5" l="1"/>
  <c r="F39" i="5" l="1"/>
  <c r="G45" i="5" l="1"/>
  <c r="G31" i="5" l="1"/>
  <c r="G35" i="5"/>
  <c r="G37" i="5"/>
  <c r="G27" i="5"/>
  <c r="D44" i="5"/>
  <c r="G46" i="5"/>
  <c r="G44" i="5" l="1"/>
  <c r="F66" i="5"/>
  <c r="F12" i="5" s="1"/>
  <c r="G68" i="5"/>
  <c r="D66" i="5"/>
  <c r="G67" i="5"/>
  <c r="G34" i="5"/>
  <c r="D33" i="5"/>
  <c r="G33" i="5" l="1"/>
  <c r="G66" i="5"/>
  <c r="G42" i="5" l="1"/>
  <c r="G16" i="5" l="1"/>
  <c r="G17" i="5"/>
  <c r="G56" i="5"/>
  <c r="G22" i="5"/>
  <c r="G63" i="5"/>
  <c r="G23" i="5"/>
  <c r="G91" i="5"/>
  <c r="D14" i="5"/>
  <c r="G15" i="5"/>
  <c r="G82" i="5"/>
  <c r="G61" i="5"/>
  <c r="G98" i="5"/>
  <c r="G14" i="5" l="1"/>
  <c r="G118" i="5"/>
  <c r="D117" i="5"/>
  <c r="G40" i="5"/>
  <c r="D39" i="5"/>
  <c r="D80" i="5"/>
  <c r="G81" i="5"/>
  <c r="G105" i="5"/>
  <c r="D101" i="5"/>
  <c r="D29" i="5"/>
  <c r="G30" i="5"/>
  <c r="D73" i="5"/>
  <c r="G74" i="5"/>
  <c r="D53" i="5"/>
  <c r="G54" i="5"/>
  <c r="D111" i="5"/>
  <c r="G112" i="5"/>
  <c r="G59" i="5"/>
  <c r="D58" i="5"/>
  <c r="G88" i="5"/>
  <c r="D87" i="5"/>
  <c r="G97" i="5"/>
  <c r="D95" i="5"/>
  <c r="G117" i="5" l="1"/>
  <c r="G111" i="5"/>
  <c r="G101" i="5"/>
  <c r="G95" i="5"/>
  <c r="G87" i="5"/>
  <c r="G80" i="5"/>
  <c r="G73" i="5"/>
  <c r="G58" i="5"/>
  <c r="G53" i="5"/>
  <c r="G39" i="5"/>
  <c r="G29" i="5"/>
  <c r="D12" i="5"/>
  <c r="G12" i="5" l="1"/>
</calcChain>
</file>

<file path=xl/sharedStrings.xml><?xml version="1.0" encoding="utf-8"?>
<sst xmlns="http://schemas.openxmlformats.org/spreadsheetml/2006/main" count="579" uniqueCount="194">
  <si>
    <t>CUADRO Nº 1</t>
  </si>
  <si>
    <t>ESTADO DEL EXPEDIENTE</t>
  </si>
  <si>
    <t>Rebeldía</t>
  </si>
  <si>
    <t>Ausencia</t>
  </si>
  <si>
    <t>Otros</t>
  </si>
  <si>
    <t>TOTAL</t>
  </si>
  <si>
    <t>CUADRO Nº 3</t>
  </si>
  <si>
    <t>CUADRO Nº 4</t>
  </si>
  <si>
    <t>Puntarenas</t>
  </si>
  <si>
    <t>I Circuito Judicial de San José</t>
  </si>
  <si>
    <t>II Circuito Judicial de San José</t>
  </si>
  <si>
    <t>III Circuito Judicial de San José</t>
  </si>
  <si>
    <t>I Circuito Judicial de Alajuela</t>
  </si>
  <si>
    <t>II Circuito Judicial de Alajuela</t>
  </si>
  <si>
    <t>III Circuito Judicial de Alajuela</t>
  </si>
  <si>
    <t>I Circuito Judicial de Cartago</t>
  </si>
  <si>
    <t>I Circuito Judicial de Heredia</t>
  </si>
  <si>
    <t>I Circuito Judicial de Guanacaste</t>
  </si>
  <si>
    <t>II Circuito Judicial de Guanacaste</t>
  </si>
  <si>
    <t>I Circuito Judicial Zona Sur</t>
  </si>
  <si>
    <t>II Circuito Judicial Zona Sur</t>
  </si>
  <si>
    <t>I Circuito Judicial Zona Atlántica</t>
  </si>
  <si>
    <t>II Circuito Judicial Zona Atlántica</t>
  </si>
  <si>
    <t>Heredia</t>
  </si>
  <si>
    <t xml:space="preserve"> Cartago</t>
  </si>
  <si>
    <t>San José</t>
  </si>
  <si>
    <t xml:space="preserve"> Alajuela</t>
  </si>
  <si>
    <t>Guanacaste</t>
  </si>
  <si>
    <t>Limón</t>
  </si>
  <si>
    <t>MINISTERO PÚBLICO: CASOS TERMINADOS</t>
  </si>
  <si>
    <t>MINISTERIO PÚBLICO: SOLICITUDES DE SOBRESEIMIENTO DEFINITIVO PRESENTADAS</t>
  </si>
  <si>
    <t>POR: TIPO DE SOBRESEIMIENTO DEFINITIVO</t>
  </si>
  <si>
    <t>CIRCUITO JUDICIAL Y DESPACHO</t>
  </si>
  <si>
    <t>CUADRO Nº 2</t>
  </si>
  <si>
    <t>ENTRADOS</t>
  </si>
  <si>
    <t>REENTRADOS</t>
  </si>
  <si>
    <t>APERTURA DE TESTIMONIOS DE PIEZAS</t>
  </si>
  <si>
    <t>TERMINADOS</t>
  </si>
  <si>
    <t>En Trámite</t>
  </si>
  <si>
    <t>NÚMERO</t>
  </si>
  <si>
    <t>NOMBRE DEL CUADRO</t>
  </si>
  <si>
    <t>PROVINCIA Y DESPACHO</t>
  </si>
  <si>
    <t>Total</t>
  </si>
  <si>
    <t>POR: MOTIVO DE TÉRMINO</t>
  </si>
  <si>
    <t>Sobreseimiento Provisional</t>
  </si>
  <si>
    <t>Solicitud Conciliación</t>
  </si>
  <si>
    <t>Acumulación</t>
  </si>
  <si>
    <t>Archivo Fiscal</t>
  </si>
  <si>
    <t>Remitido a Justicia Restaurativa</t>
  </si>
  <si>
    <t>Unidad de Trámite Rápido del Ministerio Público</t>
  </si>
  <si>
    <t>Fiscalía Adj. de Fraudes</t>
  </si>
  <si>
    <t xml:space="preserve">Fiscalía Adj. Delitos Económicos y Tributarios </t>
  </si>
  <si>
    <t xml:space="preserve">Fiscalía Adj. de Legitimación de Capitales </t>
  </si>
  <si>
    <t>Fiscalía Adj. Contra la Violencia de Género</t>
  </si>
  <si>
    <t>Fiscalía Adj. en materia de Delincuencia Organizada</t>
  </si>
  <si>
    <t>Fiscalía Adj. Agrario Ambiental</t>
  </si>
  <si>
    <t>Fiscalía Adj. Contra Trata de Personas y Tráfico Ilícito de Migrantes</t>
  </si>
  <si>
    <t xml:space="preserve">Fiscalía Puriscal </t>
  </si>
  <si>
    <t>Fiscalía Hatillo</t>
  </si>
  <si>
    <t>Fiscalía Adj. Pavas</t>
  </si>
  <si>
    <t>Fiscalía de Atenas</t>
  </si>
  <si>
    <t>Fiscalía de la Fortuna</t>
  </si>
  <si>
    <t>Fiscalía de los Chiles</t>
  </si>
  <si>
    <t>Fiscalía de Guatuso</t>
  </si>
  <si>
    <t>Fiscalía de Upala</t>
  </si>
  <si>
    <t>Fiscalía de Grecia</t>
  </si>
  <si>
    <t>Fiscalía Adj. de Cartago</t>
  </si>
  <si>
    <t>Fiscalía de la Unión</t>
  </si>
  <si>
    <t>Fiscalía de Turrialba</t>
  </si>
  <si>
    <t>Fiscalía de Tarrazú</t>
  </si>
  <si>
    <t>Fiscalía Adj. de Heredia</t>
  </si>
  <si>
    <t>Fiscalía de San Joaquín de Flores</t>
  </si>
  <si>
    <t>Fiscalía de Sarapiquí</t>
  </si>
  <si>
    <t>Fiscalía de Cañas</t>
  </si>
  <si>
    <t>Fiscalía de Santa Cruz</t>
  </si>
  <si>
    <t>Fiscalía Adj. de Puntarenas</t>
  </si>
  <si>
    <t xml:space="preserve">Fiscalía de Cóbano </t>
  </si>
  <si>
    <t>Fiscalía de Garabito</t>
  </si>
  <si>
    <t>Fiscalía de Buenos Aires</t>
  </si>
  <si>
    <t>Fiscalía de Golfito</t>
  </si>
  <si>
    <t>Fiscalía de Osa</t>
  </si>
  <si>
    <t>Fiscalía Protección de Osa, sede Golfito</t>
  </si>
  <si>
    <t>Fiscalía de Puerto Jiménez</t>
  </si>
  <si>
    <t>Fiscalía de Coto Brus</t>
  </si>
  <si>
    <t>Fiscalía de Bribrí</t>
  </si>
  <si>
    <t>Fiscalía de Siquirres</t>
  </si>
  <si>
    <t>Acusación Fiscal (Con Acc. Civil Delegada)</t>
  </si>
  <si>
    <t>Acusación Fiscal (Con Acc. Civil Privada)</t>
  </si>
  <si>
    <t>Acusación Fiscal (Sin Acción Civil)</t>
  </si>
  <si>
    <t>Conversión de la Acción Pública en Privada (art. 20)</t>
  </si>
  <si>
    <t>Devuelto al OIJ para Continuar Investigación</t>
  </si>
  <si>
    <t>Envía Jdo Penal Act. Proc. Defectuosa Saneada</t>
  </si>
  <si>
    <t>Remitido Otra Jurisdicción</t>
  </si>
  <si>
    <t>Proc. Abrev. Sin Acc. Civil</t>
  </si>
  <si>
    <t>Ratifica Gestión o Solicitud</t>
  </si>
  <si>
    <t>Remitido a la UTR</t>
  </si>
  <si>
    <t>Remitido a Unidad Centralizada Desestimaciones</t>
  </si>
  <si>
    <t xml:space="preserve">Remitido a la Fiscalía de Origen </t>
  </si>
  <si>
    <t>Sobreseimiento Definitivo</t>
  </si>
  <si>
    <t>Solicitud Crit. Oportunidad  ( Art. 22. Inc. C)</t>
  </si>
  <si>
    <t>Solicitud Crit. Oportunidad (Art. 22 Inc. A)</t>
  </si>
  <si>
    <t>Solicitud Crit. Oportunidad (Art. 22 Inc. B)</t>
  </si>
  <si>
    <t>Solicitud Crit. Oportunidad (Art. 22 Inc. D)</t>
  </si>
  <si>
    <t>Solicitud de Desestimación</t>
  </si>
  <si>
    <t>Solicitud Desestimación por Atipicidad</t>
  </si>
  <si>
    <t>Solicitud Desestimación por Elementos Probatorios Insuficientes</t>
  </si>
  <si>
    <t>Solicitud Desestimación por Imposibilidad de Proceder</t>
  </si>
  <si>
    <t>Solicitud Suspensión Proceso a Prueba</t>
  </si>
  <si>
    <t>Incompatible con Plan Ucd</t>
  </si>
  <si>
    <t>Traslado a las Fiscalías Penales Juveniles</t>
  </si>
  <si>
    <t>Remitido al Centro Conciliación</t>
  </si>
  <si>
    <t>Resuelto Centro Conciliación</t>
  </si>
  <si>
    <t>SOLICITUDES SOBRESEIMIENTO DEFINITIVO  ( ART.311)</t>
  </si>
  <si>
    <t>SOLICITUDES SOBRESEIMIENTO DEFINITIVO EXTINCIÓN ACCIÓN PENAL</t>
  </si>
  <si>
    <t>Inc. A ( Imputado no cometió hecho)</t>
  </si>
  <si>
    <t>Inc. B ( Hecho Atípico )</t>
  </si>
  <si>
    <t>Inc. C ( Causa justificación o inculpabilidad )</t>
  </si>
  <si>
    <t>Inc. E ( Sin elementos de prueba )</t>
  </si>
  <si>
    <t>Cumplimiento Reparación Daños</t>
  </si>
  <si>
    <t>Cump. Conciliación Condicionada</t>
  </si>
  <si>
    <t>Incumplimiento Fijación Plazo</t>
  </si>
  <si>
    <t xml:space="preserve"> Muerte Ofendido Delito Acción Privada</t>
  </si>
  <si>
    <t xml:space="preserve"> Muerte Imputado </t>
  </si>
  <si>
    <t>Vencimiento Plazo Sobreseimiento Provisional</t>
  </si>
  <si>
    <t xml:space="preserve"> Prescripción</t>
  </si>
  <si>
    <t>Otros Motivos</t>
  </si>
  <si>
    <t>Fiscalía Adj. I Circ. Jud. San José</t>
  </si>
  <si>
    <t>Fiscalía Adj. II Circ. Jud. San José</t>
  </si>
  <si>
    <t>Fiscalía Adj. III Circ. Jud. San José, sede Desamparados</t>
  </si>
  <si>
    <t>Fiscalía Adj. I Circ. Jud. Alajuela</t>
  </si>
  <si>
    <t>Fiscalía Adj. II Circ. Jud. Alajuela</t>
  </si>
  <si>
    <t>Fiscalía Adj. III Circ. Jud. Alajuela (San Ramón)</t>
  </si>
  <si>
    <t xml:space="preserve">Fiscalía Adj. I Circ. Jud. de Guanacaste </t>
  </si>
  <si>
    <t>Fiscalía Adj. I Circ. Jud. de Guanacaste ( Sección Flagrancia )</t>
  </si>
  <si>
    <t xml:space="preserve">Fiscalía Adj. II Circ. Jud. de Guanacaste </t>
  </si>
  <si>
    <t>Fiscalía Adj. I Circ. Jud. Zona Sur</t>
  </si>
  <si>
    <t>Fiscalía Adj. I Circ. Jud. Zona Sur ( Sección Flagrancia )</t>
  </si>
  <si>
    <t>Fiscalía Adj. II Circ. Jud. Zona Sur</t>
  </si>
  <si>
    <t xml:space="preserve">Fiscalía Adj. I Circ. Jud. Zona Atlántica </t>
  </si>
  <si>
    <t xml:space="preserve">Fiscalía Adj. II Circ. Jud. Zona Atlántica </t>
  </si>
  <si>
    <t>Fiscalía Adj. de Probidad, Transparencia y Anticorrupción</t>
  </si>
  <si>
    <t>Fiscalía de Asuntos Indígenas</t>
  </si>
  <si>
    <t>Fiscalía Adj. de Probidad, Transparencia y Anticorrupción San Carlos</t>
  </si>
  <si>
    <t>Fiscalía Adj. de Probidad, Transparencia y Anticorrupción Liberia</t>
  </si>
  <si>
    <t>Fiscalía Adj. de Probidad, Transparencia y Anticorrupción Cañas</t>
  </si>
  <si>
    <t>Fiscalía Adj. de Probidad, Transparencia y Anticorrupción Santa Cruz</t>
  </si>
  <si>
    <t>Fiscalía de Quepos</t>
  </si>
  <si>
    <t>Fiscalía Adj. de Probidad, Transparencia y Anticorrupción Quepos</t>
  </si>
  <si>
    <t>Fiscalía Adj. de Probidad, Transparencia y Anticorrupción Pérez Zeledón</t>
  </si>
  <si>
    <t>Fiscalía Adj. de Probidad, Transparencia y Anticorrupción Corredores</t>
  </si>
  <si>
    <t>Fiscalía de Batán</t>
  </si>
  <si>
    <t>Fiscalía Adj. de Probidad, Transparencia y Anticorrupción San José</t>
  </si>
  <si>
    <t>Fiscalía Adj. Agrario Ambiental Santa Cruz</t>
  </si>
  <si>
    <t>ACTIVO AL INICIAR PERIODO</t>
  </si>
  <si>
    <t>Prejudicialidad</t>
  </si>
  <si>
    <t>Índice de Cuadros Estadísticos</t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</si>
  <si>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Circuito Judicial y Oficina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</si>
  <si>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Provincia y Oficina</t>
    </r>
  </si>
  <si>
    <r>
      <rPr>
        <b/>
        <sz val="12"/>
        <rFont val="Times New Roman"/>
        <family val="1"/>
      </rPr>
      <t xml:space="preserve">Ministerio Público: </t>
    </r>
    <r>
      <rPr>
        <sz val="12"/>
        <rFont val="Times New Roman"/>
        <family val="1"/>
      </rPr>
      <t>Casos Terminados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</si>
  <si>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>: Motivo de Término</t>
    </r>
  </si>
  <si>
    <r>
      <rPr>
        <b/>
        <sz val="12"/>
        <rFont val="Times New Roman"/>
        <family val="1"/>
      </rPr>
      <t>Ministerio Público:</t>
    </r>
    <r>
      <rPr>
        <sz val="12"/>
        <rFont val="Times New Roman"/>
        <family val="1"/>
      </rPr>
      <t xml:space="preserve"> Solicitudes de Sobreseimientos Definitivo Presentadas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</si>
  <si>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>: Tipo de Sobreseimiento Definitivo</t>
    </r>
  </si>
  <si>
    <t>Durante: 2017</t>
  </si>
  <si>
    <r>
      <rPr>
        <b/>
        <sz val="12"/>
        <rFont val="Times New Roman"/>
        <family val="1"/>
      </rPr>
      <t xml:space="preserve">Durante: </t>
    </r>
    <r>
      <rPr>
        <sz val="12"/>
        <rFont val="Times New Roman"/>
        <family val="1"/>
      </rPr>
      <t>2017</t>
    </r>
  </si>
  <si>
    <t>Fiscalía De San Joaquín De Flores (PISAV)</t>
  </si>
  <si>
    <t>Fiscalía Adj. de Heredia (Sección Flagrancia)</t>
  </si>
  <si>
    <t>Fiscalía de la Unión (PISAV)</t>
  </si>
  <si>
    <t>Fiscalía Adj. de Cartago (Sección Flagrancia)</t>
  </si>
  <si>
    <t>Fiscalía Adj. I Circ. Jud. San José (Sección Flagrancia)</t>
  </si>
  <si>
    <t>Fiscalía Adj. II Circ. Jud. San José (Sección Flagrancia)</t>
  </si>
  <si>
    <t>Fiscalía Adj. Pavas (PISAV)</t>
  </si>
  <si>
    <t>Fiscalía Adj. I Circ. Jud. Alajuela (Sección Flagrancia)</t>
  </si>
  <si>
    <t>Fiscalía Adj. II Circ. Jud. Alajuela (Sección Flagrancia)</t>
  </si>
  <si>
    <t>Fiscalía Adj. III Circ. Jud. Alajuela (San Ramón, Sección Flagrancia)</t>
  </si>
  <si>
    <t>Fiscalía de Santa Cruz (Sección Flagrancia)</t>
  </si>
  <si>
    <t>Fiscalía Adj. de Puntarenas (Sección Flagrancia)</t>
  </si>
  <si>
    <t>Fiscalía Adj. II Circ. Jud. Zona Sur (Sección Flagrancia)</t>
  </si>
  <si>
    <t>Fiscalía Adj. I Circ. Jud. Zona Atlántica (Sección Flagrancia)</t>
  </si>
  <si>
    <t>Fiscalía Adj. II Circ. Jud. Zona Atlántica (Sección Flagrancia)</t>
  </si>
  <si>
    <t>Elaborado por: Subproceso de Estadística, Dirección de Planificación.</t>
  </si>
  <si>
    <t>SEGÚN: CIRCUITO JUDICIAL Y OFICINA</t>
  </si>
  <si>
    <t>DURANTE: 2017</t>
  </si>
  <si>
    <t>ACTIVO AL FINALIZAR PERIODO</t>
  </si>
  <si>
    <t>SEGÚN: PROVINCIA Y OFICINA</t>
  </si>
  <si>
    <t>Fiscalía Adj. I Circ. Jud. de Guanacaste (Sección Flagrancia)</t>
  </si>
  <si>
    <t>Fiscalía Adj. I Circ. Jud. Zona Sur (Sección Flagrancia)</t>
  </si>
  <si>
    <t>Cumplimiento Plazo Susp. Proc. Prueba.</t>
  </si>
  <si>
    <r>
      <t xml:space="preserve">Según: </t>
    </r>
    <r>
      <rPr>
        <sz val="12"/>
        <rFont val="Times New Roman"/>
        <family val="1"/>
      </rPr>
      <t>Circuito Judicial y Oficina</t>
    </r>
  </si>
  <si>
    <t>Fiscalías Penales Adultos (Ministerio Público)</t>
  </si>
  <si>
    <t>Elaborado por: Subproceso de Estadística, Dirección de Planificación</t>
  </si>
  <si>
    <t>MINISTERIO PÚBLICO: MOVIMIENTO DE TRABAJO EN LAS FISCALÍAS</t>
  </si>
  <si>
    <r>
      <rPr>
        <b/>
        <sz val="12"/>
        <rFont val="Times New Roman"/>
        <family val="1"/>
      </rPr>
      <t>Ministerio Público:</t>
    </r>
    <r>
      <rPr>
        <sz val="12"/>
        <rFont val="Times New Roman"/>
        <family val="1"/>
      </rPr>
      <t xml:space="preserve"> Movimiento de Trabajo en las Fiscalías</t>
    </r>
  </si>
  <si>
    <r>
      <t xml:space="preserve">Fiscalía de Asuntos Indígenas </t>
    </r>
    <r>
      <rPr>
        <vertAlign val="superscript"/>
        <sz val="12"/>
        <rFont val="Times New Roman"/>
        <family val="1"/>
      </rPr>
      <t>(1)</t>
    </r>
  </si>
  <si>
    <t>1-/ Se registran datos a partir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</si>
</sst>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\-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ill="0" applyBorder="0" applyAlignment="0" applyProtection="0"/>
    <xf numFmtId="0" fontId="1" fillId="0" borderId="0"/>
  </cellStyleXfs>
  <cellXfs count="169">
    <xf numFmtId="0" fontId="0" fillId="0" borderId="0" xfId="0"/>
    <xf numFmtId="0" fontId="8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" applyFont="1" applyFill="1" applyBorder="1" applyAlignment="1" applyProtection="1">
      <alignment horizontal="left" vertical="center" wrapText="1"/>
    </xf>
    <xf numFmtId="0" fontId="7" fillId="0" borderId="0" xfId="2" applyFont="1" applyFill="1" applyBorder="1" applyAlignment="1" applyProtection="1">
      <alignment horizontal="left" vertical="center" wrapText="1"/>
    </xf>
    <xf numFmtId="3" fontId="5" fillId="0" borderId="0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/>
    <xf numFmtId="0" fontId="5" fillId="0" borderId="2" xfId="0" applyFont="1" applyFill="1" applyBorder="1" applyAlignment="1" applyProtection="1">
      <alignment horizontal="fill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2" applyFont="1" applyFill="1" applyBorder="1" applyAlignment="1">
      <alignment horizontal="left" vertical="center"/>
    </xf>
    <xf numFmtId="0" fontId="5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3" fontId="4" fillId="0" borderId="11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15" xfId="0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NumberFormat="1" applyFont="1" applyFill="1"/>
    <xf numFmtId="0" fontId="5" fillId="0" borderId="0" xfId="0" applyNumberFormat="1" applyFont="1" applyFill="1" applyBorder="1" applyAlignment="1" applyProtection="1">
      <alignment horizontal="fill"/>
    </xf>
    <xf numFmtId="0" fontId="5" fillId="0" borderId="0" xfId="0" applyNumberFormat="1" applyFont="1" applyFill="1" applyAlignment="1" applyProtection="1">
      <alignment horizontal="fill"/>
    </xf>
    <xf numFmtId="0" fontId="5" fillId="0" borderId="1" xfId="0" applyFont="1" applyFill="1" applyBorder="1" applyAlignment="1" applyProtection="1">
      <alignment horizontal="fill"/>
    </xf>
    <xf numFmtId="0" fontId="6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5" fillId="0" borderId="11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3" fontId="4" fillId="0" borderId="11" xfId="0" applyNumberFormat="1" applyFont="1" applyFill="1" applyBorder="1" applyAlignment="1" applyProtection="1">
      <alignment horizontal="center"/>
    </xf>
    <xf numFmtId="3" fontId="4" fillId="0" borderId="3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0" fontId="4" fillId="0" borderId="11" xfId="0" applyFont="1" applyFill="1" applyBorder="1"/>
    <xf numFmtId="0" fontId="4" fillId="0" borderId="19" xfId="0" applyFont="1" applyFill="1" applyBorder="1" applyAlignment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5" fillId="0" borderId="27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fill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" fontId="4" fillId="0" borderId="5" xfId="0" applyNumberFormat="1" applyFont="1" applyFill="1" applyBorder="1" applyAlignment="1" applyProtection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 applyProtection="1">
      <alignment horizontal="center"/>
    </xf>
    <xf numFmtId="3" fontId="5" fillId="0" borderId="14" xfId="0" applyNumberFormat="1" applyFont="1" applyFill="1" applyBorder="1" applyAlignment="1" applyProtection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 applyProtection="1">
      <alignment horizontal="center"/>
    </xf>
    <xf numFmtId="3" fontId="4" fillId="0" borderId="12" xfId="0" applyNumberFormat="1" applyFont="1" applyFill="1" applyBorder="1" applyAlignment="1" applyProtection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/>
    <xf numFmtId="0" fontId="5" fillId="0" borderId="0" xfId="2" applyFont="1" applyFill="1" applyBorder="1"/>
    <xf numFmtId="0" fontId="5" fillId="0" borderId="2" xfId="2" applyFont="1" applyFill="1" applyBorder="1" applyAlignment="1" applyProtection="1">
      <alignment horizontal="fill"/>
    </xf>
    <xf numFmtId="0" fontId="5" fillId="0" borderId="11" xfId="2" applyFont="1" applyFill="1" applyBorder="1"/>
    <xf numFmtId="0" fontId="5" fillId="0" borderId="10" xfId="2" applyFont="1" applyFill="1" applyBorder="1"/>
    <xf numFmtId="3" fontId="4" fillId="0" borderId="24" xfId="2" applyNumberFormat="1" applyFont="1" applyFill="1" applyBorder="1" applyAlignment="1">
      <alignment horizontal="center"/>
    </xf>
    <xf numFmtId="3" fontId="4" fillId="0" borderId="10" xfId="2" applyNumberFormat="1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3" fontId="5" fillId="0" borderId="10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0" borderId="11" xfId="2" applyFont="1" applyFill="1" applyBorder="1" applyAlignment="1">
      <alignment horizontal="center"/>
    </xf>
    <xf numFmtId="0" fontId="5" fillId="0" borderId="0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left"/>
    </xf>
    <xf numFmtId="0" fontId="5" fillId="0" borderId="39" xfId="2" applyFont="1" applyFill="1" applyBorder="1" applyAlignment="1" applyProtection="1">
      <alignment horizontal="left" vertical="center" wrapText="1"/>
    </xf>
    <xf numFmtId="3" fontId="5" fillId="0" borderId="11" xfId="2" applyNumberFormat="1" applyFont="1" applyFill="1" applyBorder="1" applyAlignment="1">
      <alignment horizontal="center"/>
    </xf>
    <xf numFmtId="0" fontId="5" fillId="0" borderId="40" xfId="2" applyFont="1" applyFill="1" applyBorder="1"/>
    <xf numFmtId="0" fontId="5" fillId="0" borderId="41" xfId="2" applyFont="1" applyFill="1" applyBorder="1"/>
    <xf numFmtId="0" fontId="5" fillId="0" borderId="42" xfId="2" applyFont="1" applyFill="1" applyBorder="1"/>
    <xf numFmtId="0" fontId="9" fillId="0" borderId="0" xfId="2" applyFont="1" applyFill="1" applyBorder="1" applyAlignment="1">
      <alignment horizontal="center"/>
    </xf>
    <xf numFmtId="0" fontId="4" fillId="0" borderId="0" xfId="2" applyFont="1" applyFill="1" applyBorder="1" applyAlignment="1" applyProtection="1">
      <alignment horizontal="left" vertical="center" wrapText="1"/>
    </xf>
    <xf numFmtId="3" fontId="4" fillId="0" borderId="13" xfId="0" applyNumberFormat="1" applyFont="1" applyFill="1" applyBorder="1" applyAlignment="1">
      <alignment horizontal="center"/>
    </xf>
    <xf numFmtId="3" fontId="5" fillId="0" borderId="23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46" xfId="2" applyFont="1" applyFill="1" applyBorder="1"/>
    <xf numFmtId="3" fontId="4" fillId="0" borderId="44" xfId="2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0" fontId="5" fillId="0" borderId="45" xfId="2" applyFont="1" applyFill="1" applyBorder="1"/>
    <xf numFmtId="0" fontId="4" fillId="0" borderId="46" xfId="2" applyFont="1" applyFill="1" applyBorder="1" applyAlignment="1" applyProtection="1">
      <alignment horizontal="left" vertical="center" wrapText="1"/>
    </xf>
    <xf numFmtId="0" fontId="7" fillId="0" borderId="46" xfId="2" applyFont="1" applyFill="1" applyBorder="1" applyAlignment="1" applyProtection="1">
      <alignment horizontal="left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3" fontId="4" fillId="0" borderId="11" xfId="2" applyNumberFormat="1" applyFont="1" applyFill="1" applyBorder="1" applyAlignment="1">
      <alignment horizontal="center" vertical="center" wrapText="1"/>
    </xf>
    <xf numFmtId="0" fontId="4" fillId="0" borderId="46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2" borderId="0" xfId="2" applyFont="1" applyFill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/>
    </xf>
    <xf numFmtId="0" fontId="4" fillId="0" borderId="18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4" xfId="2" applyFont="1" applyFill="1" applyBorder="1" applyAlignment="1" applyProtection="1">
      <alignment horizontal="center" vertical="center" wrapText="1"/>
    </xf>
    <xf numFmtId="0" fontId="4" fillId="0" borderId="22" xfId="2" applyFont="1" applyFill="1" applyBorder="1" applyAlignment="1" applyProtection="1">
      <alignment horizontal="center" vertical="center" wrapText="1"/>
    </xf>
    <xf numFmtId="0" fontId="4" fillId="0" borderId="20" xfId="2" applyFont="1" applyFill="1" applyBorder="1" applyAlignment="1" applyProtection="1">
      <alignment horizontal="center" vertical="center"/>
    </xf>
    <xf numFmtId="0" fontId="4" fillId="0" borderId="44" xfId="2" applyFont="1" applyFill="1" applyBorder="1" applyAlignment="1" applyProtection="1">
      <alignment horizontal="center" vertical="center"/>
    </xf>
    <xf numFmtId="0" fontId="4" fillId="0" borderId="21" xfId="2" applyFont="1" applyFill="1" applyBorder="1" applyAlignment="1" applyProtection="1">
      <alignment horizontal="center" vertical="center"/>
    </xf>
    <xf numFmtId="0" fontId="4" fillId="0" borderId="18" xfId="2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UD157"/>
  <sheetViews>
    <sheetView tabSelected="1" workbookViewId="0">
      <selection activeCell="B15" sqref="B15"/>
    </sheetView>
  </sheetViews>
  <sheetFormatPr baseColWidth="10" defaultColWidth="0" defaultRowHeight="12.75" customHeight="1" zeroHeight="1" x14ac:dyDescent="0.2"/>
  <cols>
    <col min="1" max="1" width="13.7109375" style="1" bestFit="1" customWidth="1"/>
    <col min="2" max="2" width="100" style="1" customWidth="1"/>
    <col min="3" max="224" width="11.42578125" style="1" hidden="1" customWidth="1"/>
    <col min="225" max="225" width="13.7109375" style="1" hidden="1" customWidth="1"/>
    <col min="226" max="226" width="137.42578125" style="1" hidden="1" customWidth="1"/>
    <col min="227" max="480" width="0" style="1" hidden="1"/>
    <col min="481" max="481" width="13.7109375" style="1" hidden="1" customWidth="1"/>
    <col min="482" max="482" width="137.42578125" style="1" hidden="1" customWidth="1"/>
    <col min="483" max="736" width="0" style="1" hidden="1"/>
    <col min="737" max="737" width="13.7109375" style="1" hidden="1" customWidth="1"/>
    <col min="738" max="738" width="137.42578125" style="1" hidden="1" customWidth="1"/>
    <col min="739" max="992" width="0" style="1" hidden="1"/>
    <col min="993" max="993" width="13.7109375" style="1" hidden="1" customWidth="1"/>
    <col min="994" max="994" width="137.42578125" style="1" hidden="1" customWidth="1"/>
    <col min="995" max="1248" width="0" style="1" hidden="1"/>
    <col min="1249" max="1249" width="13.7109375" style="1" hidden="1" customWidth="1"/>
    <col min="1250" max="1250" width="137.42578125" style="1" hidden="1" customWidth="1"/>
    <col min="1251" max="1504" width="0" style="1" hidden="1"/>
    <col min="1505" max="1505" width="13.7109375" style="1" hidden="1" customWidth="1"/>
    <col min="1506" max="1506" width="137.42578125" style="1" hidden="1" customWidth="1"/>
    <col min="1507" max="1760" width="0" style="1" hidden="1"/>
    <col min="1761" max="1761" width="13.7109375" style="1" hidden="1" customWidth="1"/>
    <col min="1762" max="1762" width="137.42578125" style="1" hidden="1" customWidth="1"/>
    <col min="1763" max="2016" width="0" style="1" hidden="1"/>
    <col min="2017" max="2017" width="13.7109375" style="1" hidden="1" customWidth="1"/>
    <col min="2018" max="2018" width="137.42578125" style="1" hidden="1" customWidth="1"/>
    <col min="2019" max="2272" width="0" style="1" hidden="1"/>
    <col min="2273" max="2273" width="13.7109375" style="1" hidden="1" customWidth="1"/>
    <col min="2274" max="2274" width="137.42578125" style="1" hidden="1" customWidth="1"/>
    <col min="2275" max="2528" width="0" style="1" hidden="1"/>
    <col min="2529" max="2529" width="13.7109375" style="1" hidden="1" customWidth="1"/>
    <col min="2530" max="2530" width="137.42578125" style="1" hidden="1" customWidth="1"/>
    <col min="2531" max="2784" width="0" style="1" hidden="1"/>
    <col min="2785" max="2785" width="13.7109375" style="1" hidden="1" customWidth="1"/>
    <col min="2786" max="2786" width="137.42578125" style="1" hidden="1" customWidth="1"/>
    <col min="2787" max="3040" width="0" style="1" hidden="1"/>
    <col min="3041" max="3041" width="13.7109375" style="1" hidden="1" customWidth="1"/>
    <col min="3042" max="3042" width="137.42578125" style="1" hidden="1" customWidth="1"/>
    <col min="3043" max="3296" width="0" style="1" hidden="1"/>
    <col min="3297" max="3297" width="13.7109375" style="1" hidden="1" customWidth="1"/>
    <col min="3298" max="3298" width="137.42578125" style="1" hidden="1" customWidth="1"/>
    <col min="3299" max="3552" width="0" style="1" hidden="1"/>
    <col min="3553" max="3553" width="13.7109375" style="1" hidden="1" customWidth="1"/>
    <col min="3554" max="3554" width="137.42578125" style="1" hidden="1" customWidth="1"/>
    <col min="3555" max="3808" width="0" style="1" hidden="1"/>
    <col min="3809" max="3809" width="13.7109375" style="1" hidden="1" customWidth="1"/>
    <col min="3810" max="3810" width="137.42578125" style="1" hidden="1" customWidth="1"/>
    <col min="3811" max="4064" width="0" style="1" hidden="1"/>
    <col min="4065" max="4065" width="13.7109375" style="1" hidden="1" customWidth="1"/>
    <col min="4066" max="4066" width="137.42578125" style="1" hidden="1" customWidth="1"/>
    <col min="4067" max="4320" width="0" style="1" hidden="1"/>
    <col min="4321" max="4321" width="13.7109375" style="1" hidden="1" customWidth="1"/>
    <col min="4322" max="4322" width="137.42578125" style="1" hidden="1" customWidth="1"/>
    <col min="4323" max="4576" width="0" style="1" hidden="1"/>
    <col min="4577" max="4577" width="13.7109375" style="1" hidden="1" customWidth="1"/>
    <col min="4578" max="4578" width="137.42578125" style="1" hidden="1" customWidth="1"/>
    <col min="4579" max="4832" width="0" style="1" hidden="1"/>
    <col min="4833" max="4833" width="13.7109375" style="1" hidden="1" customWidth="1"/>
    <col min="4834" max="4834" width="137.42578125" style="1" hidden="1" customWidth="1"/>
    <col min="4835" max="5088" width="0" style="1" hidden="1"/>
    <col min="5089" max="5089" width="13.7109375" style="1" hidden="1" customWidth="1"/>
    <col min="5090" max="5090" width="137.42578125" style="1" hidden="1" customWidth="1"/>
    <col min="5091" max="5344" width="0" style="1" hidden="1"/>
    <col min="5345" max="5345" width="13.7109375" style="1" hidden="1" customWidth="1"/>
    <col min="5346" max="5346" width="137.42578125" style="1" hidden="1" customWidth="1"/>
    <col min="5347" max="5600" width="0" style="1" hidden="1"/>
    <col min="5601" max="5601" width="13.7109375" style="1" hidden="1" customWidth="1"/>
    <col min="5602" max="5602" width="137.42578125" style="1" hidden="1" customWidth="1"/>
    <col min="5603" max="5856" width="0" style="1" hidden="1"/>
    <col min="5857" max="5857" width="13.7109375" style="1" hidden="1" customWidth="1"/>
    <col min="5858" max="5858" width="137.42578125" style="1" hidden="1" customWidth="1"/>
    <col min="5859" max="6112" width="0" style="1" hidden="1"/>
    <col min="6113" max="6113" width="13.7109375" style="1" hidden="1" customWidth="1"/>
    <col min="6114" max="6114" width="137.42578125" style="1" hidden="1" customWidth="1"/>
    <col min="6115" max="6368" width="0" style="1" hidden="1"/>
    <col min="6369" max="6369" width="13.7109375" style="1" hidden="1" customWidth="1"/>
    <col min="6370" max="6370" width="137.42578125" style="1" hidden="1" customWidth="1"/>
    <col min="6371" max="6624" width="0" style="1" hidden="1"/>
    <col min="6625" max="6625" width="13.7109375" style="1" hidden="1" customWidth="1"/>
    <col min="6626" max="6626" width="137.42578125" style="1" hidden="1" customWidth="1"/>
    <col min="6627" max="6880" width="0" style="1" hidden="1"/>
    <col min="6881" max="6881" width="13.7109375" style="1" hidden="1" customWidth="1"/>
    <col min="6882" max="6882" width="137.42578125" style="1" hidden="1" customWidth="1"/>
    <col min="6883" max="7136" width="0" style="1" hidden="1"/>
    <col min="7137" max="7137" width="13.7109375" style="1" hidden="1" customWidth="1"/>
    <col min="7138" max="7138" width="137.42578125" style="1" hidden="1" customWidth="1"/>
    <col min="7139" max="7392" width="0" style="1" hidden="1"/>
    <col min="7393" max="7393" width="13.7109375" style="1" hidden="1" customWidth="1"/>
    <col min="7394" max="7394" width="137.42578125" style="1" hidden="1" customWidth="1"/>
    <col min="7395" max="7648" width="0" style="1" hidden="1"/>
    <col min="7649" max="7649" width="13.7109375" style="1" hidden="1" customWidth="1"/>
    <col min="7650" max="7650" width="137.42578125" style="1" hidden="1" customWidth="1"/>
    <col min="7651" max="7904" width="0" style="1" hidden="1"/>
    <col min="7905" max="7905" width="13.7109375" style="1" hidden="1" customWidth="1"/>
    <col min="7906" max="7906" width="137.42578125" style="1" hidden="1" customWidth="1"/>
    <col min="7907" max="8160" width="0" style="1" hidden="1"/>
    <col min="8161" max="8161" width="13.7109375" style="1" hidden="1" customWidth="1"/>
    <col min="8162" max="8162" width="137.42578125" style="1" hidden="1" customWidth="1"/>
    <col min="8163" max="8416" width="0" style="1" hidden="1"/>
    <col min="8417" max="8417" width="13.7109375" style="1" hidden="1" customWidth="1"/>
    <col min="8418" max="8418" width="137.42578125" style="1" hidden="1" customWidth="1"/>
    <col min="8419" max="8672" width="0" style="1" hidden="1"/>
    <col min="8673" max="8673" width="13.7109375" style="1" hidden="1" customWidth="1"/>
    <col min="8674" max="8674" width="137.42578125" style="1" hidden="1" customWidth="1"/>
    <col min="8675" max="8928" width="0" style="1" hidden="1"/>
    <col min="8929" max="8929" width="13.7109375" style="1" hidden="1" customWidth="1"/>
    <col min="8930" max="8930" width="137.42578125" style="1" hidden="1" customWidth="1"/>
    <col min="8931" max="9184" width="0" style="1" hidden="1"/>
    <col min="9185" max="9185" width="13.7109375" style="1" hidden="1" customWidth="1"/>
    <col min="9186" max="9186" width="137.42578125" style="1" hidden="1" customWidth="1"/>
    <col min="9187" max="9440" width="0" style="1" hidden="1"/>
    <col min="9441" max="9441" width="13.7109375" style="1" hidden="1" customWidth="1"/>
    <col min="9442" max="9442" width="137.42578125" style="1" hidden="1" customWidth="1"/>
    <col min="9443" max="9696" width="0" style="1" hidden="1"/>
    <col min="9697" max="9697" width="13.7109375" style="1" hidden="1" customWidth="1"/>
    <col min="9698" max="9698" width="137.42578125" style="1" hidden="1" customWidth="1"/>
    <col min="9699" max="9952" width="0" style="1" hidden="1"/>
    <col min="9953" max="9953" width="13.7109375" style="1" hidden="1" customWidth="1"/>
    <col min="9954" max="9954" width="137.42578125" style="1" hidden="1" customWidth="1"/>
    <col min="9955" max="10208" width="0" style="1" hidden="1"/>
    <col min="10209" max="10209" width="13.7109375" style="1" hidden="1" customWidth="1"/>
    <col min="10210" max="10210" width="137.42578125" style="1" hidden="1" customWidth="1"/>
    <col min="10211" max="10464" width="0" style="1" hidden="1"/>
    <col min="10465" max="10465" width="13.7109375" style="1" hidden="1" customWidth="1"/>
    <col min="10466" max="10466" width="137.42578125" style="1" hidden="1" customWidth="1"/>
    <col min="10467" max="10720" width="0" style="1" hidden="1"/>
    <col min="10721" max="10721" width="13.7109375" style="1" hidden="1" customWidth="1"/>
    <col min="10722" max="10722" width="137.42578125" style="1" hidden="1" customWidth="1"/>
    <col min="10723" max="10976" width="0" style="1" hidden="1"/>
    <col min="10977" max="10977" width="13.7109375" style="1" hidden="1" customWidth="1"/>
    <col min="10978" max="10978" width="137.42578125" style="1" hidden="1" customWidth="1"/>
    <col min="10979" max="11232" width="0" style="1" hidden="1"/>
    <col min="11233" max="11233" width="13.7109375" style="1" hidden="1" customWidth="1"/>
    <col min="11234" max="11234" width="137.42578125" style="1" hidden="1" customWidth="1"/>
    <col min="11235" max="11488" width="0" style="1" hidden="1"/>
    <col min="11489" max="11489" width="13.7109375" style="1" hidden="1" customWidth="1"/>
    <col min="11490" max="11490" width="137.42578125" style="1" hidden="1" customWidth="1"/>
    <col min="11491" max="11744" width="0" style="1" hidden="1"/>
    <col min="11745" max="11745" width="13.7109375" style="1" hidden="1" customWidth="1"/>
    <col min="11746" max="11746" width="137.42578125" style="1" hidden="1" customWidth="1"/>
    <col min="11747" max="12000" width="0" style="1" hidden="1"/>
    <col min="12001" max="12001" width="13.7109375" style="1" hidden="1" customWidth="1"/>
    <col min="12002" max="12002" width="137.42578125" style="1" hidden="1" customWidth="1"/>
    <col min="12003" max="12256" width="0" style="1" hidden="1"/>
    <col min="12257" max="12257" width="13.7109375" style="1" hidden="1" customWidth="1"/>
    <col min="12258" max="12258" width="137.42578125" style="1" hidden="1" customWidth="1"/>
    <col min="12259" max="12512" width="0" style="1" hidden="1"/>
    <col min="12513" max="12513" width="13.7109375" style="1" hidden="1" customWidth="1"/>
    <col min="12514" max="12514" width="137.42578125" style="1" hidden="1" customWidth="1"/>
    <col min="12515" max="12768" width="0" style="1" hidden="1"/>
    <col min="12769" max="12769" width="13.7109375" style="1" hidden="1" customWidth="1"/>
    <col min="12770" max="12770" width="137.42578125" style="1" hidden="1" customWidth="1"/>
    <col min="12771" max="13024" width="0" style="1" hidden="1"/>
    <col min="13025" max="13025" width="13.7109375" style="1" hidden="1" customWidth="1"/>
    <col min="13026" max="13026" width="137.42578125" style="1" hidden="1" customWidth="1"/>
    <col min="13027" max="13280" width="0" style="1" hidden="1"/>
    <col min="13281" max="13281" width="13.7109375" style="1" hidden="1" customWidth="1"/>
    <col min="13282" max="13282" width="137.42578125" style="1" hidden="1" customWidth="1"/>
    <col min="13283" max="13536" width="0" style="1" hidden="1"/>
    <col min="13537" max="13537" width="13.7109375" style="1" hidden="1" customWidth="1"/>
    <col min="13538" max="13538" width="137.42578125" style="1" hidden="1" customWidth="1"/>
    <col min="13539" max="13792" width="0" style="1" hidden="1"/>
    <col min="13793" max="13793" width="13.7109375" style="1" hidden="1" customWidth="1"/>
    <col min="13794" max="13794" width="137.42578125" style="1" hidden="1" customWidth="1"/>
    <col min="13795" max="14048" width="0" style="1" hidden="1"/>
    <col min="14049" max="14049" width="13.7109375" style="1" hidden="1" customWidth="1"/>
    <col min="14050" max="14050" width="137.42578125" style="1" hidden="1" customWidth="1"/>
    <col min="14051" max="14304" width="0" style="1" hidden="1"/>
    <col min="14305" max="14305" width="13.7109375" style="1" hidden="1" customWidth="1"/>
    <col min="14306" max="14306" width="137.42578125" style="1" hidden="1" customWidth="1"/>
    <col min="14307" max="14560" width="0" style="1" hidden="1"/>
    <col min="14561" max="14561" width="13.7109375" style="1" hidden="1" customWidth="1"/>
    <col min="14562" max="14562" width="137.42578125" style="1" hidden="1" customWidth="1"/>
    <col min="14563" max="14816" width="0" style="1" hidden="1"/>
    <col min="14817" max="14817" width="13.7109375" style="1" hidden="1" customWidth="1"/>
    <col min="14818" max="14818" width="137.42578125" style="1" hidden="1" customWidth="1"/>
    <col min="14819" max="15072" width="0" style="1" hidden="1"/>
    <col min="15073" max="15073" width="13.7109375" style="1" hidden="1" customWidth="1"/>
    <col min="15074" max="15074" width="137.42578125" style="1" hidden="1" customWidth="1"/>
    <col min="15075" max="15328" width="0" style="1" hidden="1"/>
    <col min="15329" max="15329" width="13.7109375" style="1" hidden="1" customWidth="1"/>
    <col min="15330" max="15330" width="137.42578125" style="1" hidden="1" customWidth="1"/>
    <col min="15331" max="15584" width="0" style="1" hidden="1"/>
    <col min="15585" max="15585" width="13.7109375" style="1" hidden="1" customWidth="1"/>
    <col min="15586" max="15586" width="137.42578125" style="1" hidden="1" customWidth="1"/>
    <col min="15587" max="15840" width="0" style="1" hidden="1"/>
    <col min="15841" max="15841" width="13.7109375" style="1" hidden="1" customWidth="1"/>
    <col min="15842" max="15842" width="137.42578125" style="1" hidden="1" customWidth="1"/>
    <col min="15843" max="16096" width="0" style="1" hidden="1"/>
    <col min="16097" max="16097" width="13.7109375" style="1" hidden="1" customWidth="1"/>
    <col min="16098" max="16098" width="137.42578125" style="1" hidden="1" customWidth="1"/>
    <col min="16099" max="16384" width="0" style="1" hidden="1"/>
  </cols>
  <sheetData>
    <row r="1" spans="1:2" ht="15" customHeight="1" x14ac:dyDescent="0.25">
      <c r="A1" s="113" t="s">
        <v>155</v>
      </c>
      <c r="B1" s="113"/>
    </row>
    <row r="2" spans="1:2" ht="15.75" x14ac:dyDescent="0.25">
      <c r="A2" s="113" t="s">
        <v>188</v>
      </c>
      <c r="B2" s="113"/>
    </row>
    <row r="3" spans="1:2" ht="15.75" x14ac:dyDescent="0.25">
      <c r="A3" s="113" t="s">
        <v>162</v>
      </c>
      <c r="B3" s="113"/>
    </row>
    <row r="4" spans="1:2" ht="15.75" x14ac:dyDescent="0.25">
      <c r="A4" s="2"/>
      <c r="B4" s="2"/>
    </row>
    <row r="5" spans="1:2" ht="15.75" x14ac:dyDescent="0.25">
      <c r="A5" s="86" t="s">
        <v>39</v>
      </c>
      <c r="B5" s="86" t="s">
        <v>40</v>
      </c>
    </row>
    <row r="6" spans="1:2" ht="15.75" x14ac:dyDescent="0.25">
      <c r="A6" s="3"/>
      <c r="B6" s="65"/>
    </row>
    <row r="7" spans="1:2" ht="15.75" x14ac:dyDescent="0.25">
      <c r="A7" s="111">
        <v>1</v>
      </c>
      <c r="B7" s="5" t="s">
        <v>191</v>
      </c>
    </row>
    <row r="8" spans="1:2" ht="15.75" x14ac:dyDescent="0.25">
      <c r="A8" s="111"/>
      <c r="B8" s="5" t="s">
        <v>156</v>
      </c>
    </row>
    <row r="9" spans="1:2" ht="15.75" x14ac:dyDescent="0.25">
      <c r="A9" s="111"/>
      <c r="B9" s="5" t="s">
        <v>163</v>
      </c>
    </row>
    <row r="10" spans="1:2" ht="15.75" x14ac:dyDescent="0.25">
      <c r="A10" s="3"/>
      <c r="B10" s="4"/>
    </row>
    <row r="11" spans="1:2" ht="15.75" x14ac:dyDescent="0.25">
      <c r="A11" s="111">
        <v>2</v>
      </c>
      <c r="B11" s="5" t="s">
        <v>191</v>
      </c>
    </row>
    <row r="12" spans="1:2" ht="15.75" x14ac:dyDescent="0.25">
      <c r="A12" s="111"/>
      <c r="B12" s="5" t="s">
        <v>157</v>
      </c>
    </row>
    <row r="13" spans="1:2" ht="15.75" x14ac:dyDescent="0.25">
      <c r="A13" s="111"/>
      <c r="B13" s="5" t="s">
        <v>163</v>
      </c>
    </row>
    <row r="14" spans="1:2" ht="15.75" x14ac:dyDescent="0.25">
      <c r="A14" s="2"/>
      <c r="B14" s="4"/>
    </row>
    <row r="15" spans="1:2" ht="15.75" x14ac:dyDescent="0.25">
      <c r="A15" s="111">
        <v>3</v>
      </c>
      <c r="B15" s="5" t="s">
        <v>158</v>
      </c>
    </row>
    <row r="16" spans="1:2" ht="15.75" x14ac:dyDescent="0.25">
      <c r="A16" s="111"/>
      <c r="B16" s="24" t="s">
        <v>187</v>
      </c>
    </row>
    <row r="17" spans="1:2" ht="15.75" x14ac:dyDescent="0.25">
      <c r="A17" s="111"/>
      <c r="B17" s="5" t="s">
        <v>159</v>
      </c>
    </row>
    <row r="18" spans="1:2" ht="15.75" x14ac:dyDescent="0.25">
      <c r="A18" s="112"/>
      <c r="B18" s="5" t="s">
        <v>163</v>
      </c>
    </row>
    <row r="19" spans="1:2" ht="15.75" x14ac:dyDescent="0.25">
      <c r="A19" s="2"/>
      <c r="B19" s="4"/>
    </row>
    <row r="20" spans="1:2" ht="15.75" x14ac:dyDescent="0.25">
      <c r="A20" s="111">
        <v>4</v>
      </c>
      <c r="B20" s="5" t="s">
        <v>160</v>
      </c>
    </row>
    <row r="21" spans="1:2" ht="15.75" x14ac:dyDescent="0.25">
      <c r="A21" s="111"/>
      <c r="B21" s="5" t="s">
        <v>161</v>
      </c>
    </row>
    <row r="22" spans="1:2" ht="15.75" x14ac:dyDescent="0.25">
      <c r="A22" s="111"/>
      <c r="B22" s="5" t="s">
        <v>156</v>
      </c>
    </row>
    <row r="23" spans="1:2" ht="15.75" x14ac:dyDescent="0.25">
      <c r="A23" s="112"/>
      <c r="B23" s="5" t="s">
        <v>163</v>
      </c>
    </row>
    <row r="24" spans="1:2" ht="15" hidden="1" x14ac:dyDescent="0.2"/>
    <row r="25" spans="1:2" ht="15" hidden="1" x14ac:dyDescent="0.2"/>
    <row r="26" spans="1:2" ht="15" hidden="1" x14ac:dyDescent="0.2"/>
    <row r="27" spans="1:2" ht="15" hidden="1" x14ac:dyDescent="0.2"/>
    <row r="28" spans="1:2" ht="15" hidden="1" x14ac:dyDescent="0.2"/>
    <row r="29" spans="1:2" ht="15" hidden="1" x14ac:dyDescent="0.2"/>
    <row r="30" spans="1:2" ht="15" hidden="1" x14ac:dyDescent="0.2"/>
    <row r="31" spans="1:2" ht="15" hidden="1" x14ac:dyDescent="0.2"/>
    <row r="32" spans="1:2" ht="15" hidden="1" x14ac:dyDescent="0.2"/>
    <row r="33" ht="15" hidden="1" x14ac:dyDescent="0.2"/>
    <row r="34" ht="15" hidden="1" x14ac:dyDescent="0.2"/>
    <row r="35" ht="15" hidden="1" x14ac:dyDescent="0.2"/>
    <row r="36" ht="15" hidden="1" x14ac:dyDescent="0.2"/>
    <row r="37" ht="15" hidden="1" x14ac:dyDescent="0.2"/>
    <row r="38" ht="15" hidden="1" x14ac:dyDescent="0.2"/>
    <row r="39" ht="15" hidden="1" x14ac:dyDescent="0.2"/>
    <row r="40" ht="15" hidden="1" x14ac:dyDescent="0.2"/>
    <row r="41" ht="15" hidden="1" x14ac:dyDescent="0.2"/>
    <row r="42" ht="15" hidden="1" x14ac:dyDescent="0.2"/>
    <row r="43" ht="15" hidden="1" x14ac:dyDescent="0.2"/>
    <row r="44" ht="15" hidden="1" x14ac:dyDescent="0.2"/>
    <row r="45" ht="15" hidden="1" x14ac:dyDescent="0.2"/>
    <row r="46" ht="15" hidden="1" x14ac:dyDescent="0.2"/>
    <row r="47" ht="15" hidden="1" x14ac:dyDescent="0.2"/>
    <row r="48" ht="15" hidden="1" x14ac:dyDescent="0.2"/>
    <row r="49" ht="15" hidden="1" x14ac:dyDescent="0.2"/>
    <row r="50" ht="15" hidden="1" x14ac:dyDescent="0.2"/>
    <row r="51" ht="15" hidden="1" x14ac:dyDescent="0.2"/>
    <row r="52" ht="15" hidden="1" x14ac:dyDescent="0.2"/>
    <row r="53" ht="15" hidden="1" x14ac:dyDescent="0.2"/>
    <row r="54" ht="15" hidden="1" x14ac:dyDescent="0.2"/>
    <row r="55" ht="15" hidden="1" x14ac:dyDescent="0.2"/>
    <row r="56" ht="15" hidden="1" x14ac:dyDescent="0.2"/>
    <row r="57" ht="15" hidden="1" x14ac:dyDescent="0.2"/>
    <row r="58" ht="15" hidden="1" x14ac:dyDescent="0.2"/>
    <row r="59" ht="15" hidden="1" x14ac:dyDescent="0.2"/>
    <row r="60" ht="15" hidden="1" x14ac:dyDescent="0.2"/>
    <row r="61" ht="15" hidden="1" x14ac:dyDescent="0.2"/>
    <row r="62" ht="15" hidden="1" x14ac:dyDescent="0.2"/>
    <row r="63" ht="15" hidden="1" x14ac:dyDescent="0.2"/>
    <row r="64" ht="15" hidden="1" x14ac:dyDescent="0.2"/>
    <row r="65" ht="15" hidden="1" x14ac:dyDescent="0.2"/>
    <row r="66" ht="15" hidden="1" x14ac:dyDescent="0.2"/>
    <row r="67" ht="15" hidden="1" x14ac:dyDescent="0.2"/>
    <row r="68" ht="15" hidden="1" x14ac:dyDescent="0.2"/>
    <row r="69" ht="15" hidden="1" x14ac:dyDescent="0.2"/>
    <row r="70" ht="15" hidden="1" x14ac:dyDescent="0.2"/>
    <row r="71" ht="15" hidden="1" x14ac:dyDescent="0.2"/>
    <row r="72" ht="15" hidden="1" x14ac:dyDescent="0.2"/>
    <row r="73" ht="15" hidden="1" x14ac:dyDescent="0.2"/>
    <row r="74" ht="15" hidden="1" x14ac:dyDescent="0.2"/>
    <row r="75" ht="15" hidden="1" x14ac:dyDescent="0.2"/>
    <row r="76" ht="15" hidden="1" x14ac:dyDescent="0.2"/>
    <row r="77" ht="15" hidden="1" x14ac:dyDescent="0.2"/>
    <row r="78" ht="15" hidden="1" x14ac:dyDescent="0.2"/>
    <row r="79" ht="15" hidden="1" x14ac:dyDescent="0.2"/>
    <row r="80" ht="15" hidden="1" x14ac:dyDescent="0.2"/>
    <row r="81" ht="15" hidden="1" x14ac:dyDescent="0.2"/>
    <row r="82" ht="15" hidden="1" x14ac:dyDescent="0.2"/>
    <row r="83" ht="15" hidden="1" x14ac:dyDescent="0.2"/>
    <row r="84" ht="15" hidden="1" x14ac:dyDescent="0.2"/>
    <row r="85" ht="15" hidden="1" x14ac:dyDescent="0.2"/>
    <row r="86" ht="15" hidden="1" x14ac:dyDescent="0.2"/>
    <row r="87" ht="15" hidden="1" x14ac:dyDescent="0.2"/>
    <row r="88" ht="15" hidden="1" x14ac:dyDescent="0.2"/>
    <row r="89" ht="15" hidden="1" x14ac:dyDescent="0.2"/>
    <row r="90" ht="15" hidden="1" x14ac:dyDescent="0.2"/>
    <row r="91" ht="15" hidden="1" x14ac:dyDescent="0.2"/>
    <row r="92" ht="15" hidden="1" x14ac:dyDescent="0.2"/>
    <row r="93" ht="15" hidden="1" x14ac:dyDescent="0.2"/>
    <row r="94" ht="15" hidden="1" x14ac:dyDescent="0.2"/>
    <row r="95" ht="15" hidden="1" x14ac:dyDescent="0.2"/>
    <row r="96" ht="15" hidden="1" x14ac:dyDescent="0.2"/>
    <row r="97" ht="15" hidden="1" x14ac:dyDescent="0.2"/>
    <row r="98" ht="15" hidden="1" x14ac:dyDescent="0.2"/>
    <row r="99" ht="15" hidden="1" x14ac:dyDescent="0.2"/>
    <row r="100" ht="15" hidden="1" x14ac:dyDescent="0.2"/>
    <row r="101" ht="15" hidden="1" x14ac:dyDescent="0.2"/>
    <row r="102" ht="15" hidden="1" x14ac:dyDescent="0.2"/>
    <row r="103" ht="15" hidden="1" x14ac:dyDescent="0.2"/>
    <row r="104" ht="15" hidden="1" x14ac:dyDescent="0.2"/>
    <row r="105" ht="15" hidden="1" x14ac:dyDescent="0.2"/>
    <row r="106" ht="15" hidden="1" x14ac:dyDescent="0.2"/>
    <row r="107" ht="15" hidden="1" x14ac:dyDescent="0.2"/>
    <row r="108" ht="15" hidden="1" x14ac:dyDescent="0.2"/>
    <row r="109" ht="15" hidden="1" x14ac:dyDescent="0.2"/>
    <row r="110" ht="15" hidden="1" x14ac:dyDescent="0.2"/>
    <row r="111" ht="15" hidden="1" x14ac:dyDescent="0.2"/>
    <row r="112" ht="15" hidden="1" x14ac:dyDescent="0.2"/>
    <row r="113" ht="15" hidden="1" x14ac:dyDescent="0.2"/>
    <row r="114" ht="15" hidden="1" x14ac:dyDescent="0.2"/>
    <row r="115" ht="15" hidden="1" x14ac:dyDescent="0.2"/>
    <row r="116" ht="15" hidden="1" x14ac:dyDescent="0.2"/>
    <row r="117" ht="15" hidden="1" x14ac:dyDescent="0.2"/>
    <row r="118" ht="15" hidden="1" x14ac:dyDescent="0.2"/>
    <row r="119" ht="15" hidden="1" x14ac:dyDescent="0.2"/>
    <row r="120" ht="15" hidden="1" x14ac:dyDescent="0.2"/>
    <row r="121" ht="15" hidden="1" x14ac:dyDescent="0.2"/>
    <row r="122" ht="15" hidden="1" x14ac:dyDescent="0.2"/>
    <row r="123" ht="15" hidden="1" x14ac:dyDescent="0.2"/>
    <row r="124" ht="15" hidden="1" x14ac:dyDescent="0.2"/>
    <row r="125" ht="15" hidden="1" x14ac:dyDescent="0.2"/>
    <row r="126" ht="15" hidden="1" x14ac:dyDescent="0.2"/>
    <row r="127" ht="15" hidden="1" x14ac:dyDescent="0.2"/>
    <row r="128" ht="15" hidden="1" x14ac:dyDescent="0.2"/>
    <row r="129" ht="15" hidden="1" x14ac:dyDescent="0.2"/>
    <row r="130" ht="15" hidden="1" x14ac:dyDescent="0.2"/>
    <row r="131" ht="15" hidden="1" x14ac:dyDescent="0.2"/>
    <row r="132" ht="15" hidden="1" x14ac:dyDescent="0.2"/>
    <row r="133" ht="15" hidden="1" x14ac:dyDescent="0.2"/>
    <row r="134" ht="15" hidden="1" x14ac:dyDescent="0.2"/>
    <row r="135" ht="15" hidden="1" x14ac:dyDescent="0.2"/>
    <row r="136" ht="15" hidden="1" x14ac:dyDescent="0.2"/>
    <row r="137" ht="15" hidden="1" x14ac:dyDescent="0.2"/>
    <row r="138" ht="15" hidden="1" x14ac:dyDescent="0.2"/>
    <row r="139" ht="15" hidden="1" x14ac:dyDescent="0.2"/>
    <row r="140" ht="15" hidden="1" x14ac:dyDescent="0.2"/>
    <row r="141" ht="15" hidden="1" x14ac:dyDescent="0.2"/>
    <row r="142" ht="15" hidden="1" x14ac:dyDescent="0.2"/>
    <row r="143" ht="15" hidden="1" x14ac:dyDescent="0.2"/>
    <row r="144" ht="15" hidden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</sheetData>
  <mergeCells count="7">
    <mergeCell ref="A15:A18"/>
    <mergeCell ref="A20:A23"/>
    <mergeCell ref="A1:B1"/>
    <mergeCell ref="A2:B2"/>
    <mergeCell ref="A3:B3"/>
    <mergeCell ref="A7:A9"/>
    <mergeCell ref="A11:A13"/>
  </mergeCells>
  <pageMargins left="0.75" right="0.75" top="1" bottom="1" header="0" footer="0"/>
  <pageSetup scale="8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M135"/>
  <sheetViews>
    <sheetView workbookViewId="0">
      <selection activeCell="A122" sqref="A122"/>
    </sheetView>
  </sheetViews>
  <sheetFormatPr baseColWidth="10" defaultColWidth="0" defaultRowHeight="15.75" zeroHeight="1" x14ac:dyDescent="0.25"/>
  <cols>
    <col min="1" max="1" width="66.7109375" style="23" customWidth="1"/>
    <col min="2" max="2" width="16" style="23" customWidth="1"/>
    <col min="3" max="3" width="15.85546875" style="23" customWidth="1"/>
    <col min="4" max="4" width="18.42578125" style="23" customWidth="1"/>
    <col min="5" max="5" width="23.28515625" style="23" customWidth="1"/>
    <col min="6" max="6" width="18.5703125" style="23" customWidth="1"/>
    <col min="7" max="7" width="18.140625" style="23" customWidth="1"/>
    <col min="8" max="8" width="16.140625" style="23" customWidth="1"/>
    <col min="9" max="9" width="17" style="23" customWidth="1"/>
    <col min="10" max="11" width="13" style="23" customWidth="1"/>
    <col min="12" max="12" width="17.28515625" style="23" customWidth="1"/>
    <col min="13" max="13" width="11.42578125" style="23" customWidth="1"/>
    <col min="14" max="16384" width="11.42578125" style="23" hidden="1"/>
  </cols>
  <sheetData>
    <row r="1" spans="1:13" ht="21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1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1" customHeight="1" x14ac:dyDescent="0.25">
      <c r="A3" s="114" t="s">
        <v>190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ht="21" customHeight="1" x14ac:dyDescent="0.25">
      <c r="A4" s="114" t="s">
        <v>180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ht="21" customHeight="1" x14ac:dyDescent="0.25">
      <c r="A5" s="114" t="s">
        <v>181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ht="21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1" customHeight="1" x14ac:dyDescent="0.25">
      <c r="A7" s="115" t="s">
        <v>32</v>
      </c>
      <c r="B7" s="118" t="s">
        <v>153</v>
      </c>
      <c r="C7" s="121" t="s">
        <v>34</v>
      </c>
      <c r="D7" s="121" t="s">
        <v>35</v>
      </c>
      <c r="E7" s="121" t="s">
        <v>36</v>
      </c>
      <c r="F7" s="121" t="s">
        <v>37</v>
      </c>
      <c r="G7" s="124" t="s">
        <v>182</v>
      </c>
      <c r="H7" s="127" t="s">
        <v>1</v>
      </c>
      <c r="I7" s="127"/>
      <c r="J7" s="127"/>
      <c r="K7" s="127"/>
      <c r="L7" s="127"/>
      <c r="M7" s="127"/>
    </row>
    <row r="8" spans="1:13" ht="21" customHeight="1" x14ac:dyDescent="0.25">
      <c r="A8" s="116"/>
      <c r="B8" s="119"/>
      <c r="C8" s="122"/>
      <c r="D8" s="122"/>
      <c r="E8" s="122"/>
      <c r="F8" s="122"/>
      <c r="G8" s="125">
        <v>42004</v>
      </c>
      <c r="H8" s="128"/>
      <c r="I8" s="128"/>
      <c r="J8" s="128"/>
      <c r="K8" s="128"/>
      <c r="L8" s="128"/>
      <c r="M8" s="128"/>
    </row>
    <row r="9" spans="1:13" ht="21" customHeight="1" x14ac:dyDescent="0.25">
      <c r="A9" s="116"/>
      <c r="B9" s="119"/>
      <c r="C9" s="122"/>
      <c r="D9" s="122"/>
      <c r="E9" s="122"/>
      <c r="F9" s="122"/>
      <c r="G9" s="125"/>
      <c r="H9" s="129" t="s">
        <v>38</v>
      </c>
      <c r="I9" s="131" t="s">
        <v>44</v>
      </c>
      <c r="J9" s="131" t="s">
        <v>2</v>
      </c>
      <c r="K9" s="131" t="s">
        <v>3</v>
      </c>
      <c r="L9" s="131" t="s">
        <v>154</v>
      </c>
      <c r="M9" s="133" t="s">
        <v>4</v>
      </c>
    </row>
    <row r="10" spans="1:13" ht="21" customHeight="1" x14ac:dyDescent="0.25">
      <c r="A10" s="117"/>
      <c r="B10" s="120"/>
      <c r="C10" s="123"/>
      <c r="D10" s="123"/>
      <c r="E10" s="123"/>
      <c r="F10" s="123"/>
      <c r="G10" s="126"/>
      <c r="H10" s="130"/>
      <c r="I10" s="132"/>
      <c r="J10" s="132"/>
      <c r="K10" s="132"/>
      <c r="L10" s="132"/>
      <c r="M10" s="134"/>
    </row>
    <row r="11" spans="1:13" ht="21" customHeight="1" x14ac:dyDescent="0.25">
      <c r="A11" s="100"/>
      <c r="B11" s="99"/>
      <c r="C11" s="96"/>
      <c r="D11" s="96"/>
      <c r="E11" s="96"/>
      <c r="F11" s="96"/>
      <c r="G11" s="97"/>
      <c r="H11" s="101"/>
      <c r="I11" s="95"/>
      <c r="J11" s="95"/>
      <c r="K11" s="95"/>
      <c r="L11" s="95"/>
      <c r="M11" s="95"/>
    </row>
    <row r="12" spans="1:13" ht="21" customHeight="1" x14ac:dyDescent="0.25">
      <c r="A12" s="99" t="s">
        <v>5</v>
      </c>
      <c r="B12" s="93">
        <f t="shared" ref="B12:M12" si="0">B14+B29+B33+B39+B44+B53+B58+B66+B73+B80+B87+B95+B101+B111+B117</f>
        <v>47650</v>
      </c>
      <c r="C12" s="93">
        <f t="shared" si="0"/>
        <v>171773</v>
      </c>
      <c r="D12" s="93">
        <f t="shared" si="0"/>
        <v>10933</v>
      </c>
      <c r="E12" s="93">
        <f t="shared" si="0"/>
        <v>524</v>
      </c>
      <c r="F12" s="93">
        <f t="shared" si="0"/>
        <v>175298</v>
      </c>
      <c r="G12" s="93">
        <f t="shared" si="0"/>
        <v>55582</v>
      </c>
      <c r="H12" s="93">
        <f t="shared" si="0"/>
        <v>51508</v>
      </c>
      <c r="I12" s="93">
        <f t="shared" si="0"/>
        <v>70</v>
      </c>
      <c r="J12" s="93">
        <f t="shared" si="0"/>
        <v>607</v>
      </c>
      <c r="K12" s="93">
        <f t="shared" si="0"/>
        <v>3388</v>
      </c>
      <c r="L12" s="93">
        <f t="shared" si="0"/>
        <v>8</v>
      </c>
      <c r="M12" s="98">
        <f t="shared" si="0"/>
        <v>1</v>
      </c>
    </row>
    <row r="13" spans="1:13" ht="21" customHeight="1" x14ac:dyDescent="0.25">
      <c r="A13" s="19"/>
      <c r="B13" s="25"/>
      <c r="C13" s="25"/>
      <c r="D13" s="25"/>
      <c r="E13" s="25"/>
      <c r="F13" s="25"/>
      <c r="G13" s="25"/>
      <c r="H13" s="88"/>
      <c r="I13" s="25"/>
      <c r="J13" s="25"/>
      <c r="K13" s="25"/>
      <c r="L13" s="25"/>
      <c r="M13" s="29"/>
    </row>
    <row r="14" spans="1:13" ht="21" customHeight="1" x14ac:dyDescent="0.25">
      <c r="A14" s="87" t="s">
        <v>9</v>
      </c>
      <c r="B14" s="25">
        <f>SUM(B15:B27)</f>
        <v>8296</v>
      </c>
      <c r="C14" s="25">
        <f t="shared" ref="C14:M14" si="1">SUM(C15:C27)</f>
        <v>22764</v>
      </c>
      <c r="D14" s="25">
        <f t="shared" si="1"/>
        <v>2001</v>
      </c>
      <c r="E14" s="25">
        <f t="shared" si="1"/>
        <v>108</v>
      </c>
      <c r="F14" s="25">
        <f t="shared" si="1"/>
        <v>24010</v>
      </c>
      <c r="G14" s="25">
        <f t="shared" si="1"/>
        <v>9159</v>
      </c>
      <c r="H14" s="25">
        <f t="shared" si="1"/>
        <v>8087</v>
      </c>
      <c r="I14" s="25">
        <f t="shared" si="1"/>
        <v>29</v>
      </c>
      <c r="J14" s="25">
        <f t="shared" si="1"/>
        <v>172</v>
      </c>
      <c r="K14" s="25">
        <f t="shared" si="1"/>
        <v>868</v>
      </c>
      <c r="L14" s="30">
        <f t="shared" si="1"/>
        <v>3</v>
      </c>
      <c r="M14" s="30">
        <f t="shared" si="1"/>
        <v>0</v>
      </c>
    </row>
    <row r="15" spans="1:13" ht="21" customHeight="1" x14ac:dyDescent="0.25">
      <c r="A15" s="8" t="s">
        <v>49</v>
      </c>
      <c r="B15" s="11">
        <v>1753</v>
      </c>
      <c r="C15" s="11">
        <v>9826</v>
      </c>
      <c r="D15" s="11">
        <v>658</v>
      </c>
      <c r="E15" s="11">
        <v>5</v>
      </c>
      <c r="F15" s="11">
        <v>9679</v>
      </c>
      <c r="G15" s="11">
        <f>+B15+C15+D15+E15-F15</f>
        <v>2563</v>
      </c>
      <c r="H15" s="31">
        <v>2367</v>
      </c>
      <c r="I15" s="31">
        <v>3</v>
      </c>
      <c r="J15" s="31">
        <v>26</v>
      </c>
      <c r="K15" s="31">
        <v>167</v>
      </c>
      <c r="L15" s="31">
        <v>0</v>
      </c>
      <c r="M15" s="9">
        <v>0</v>
      </c>
    </row>
    <row r="16" spans="1:13" ht="21" customHeight="1" x14ac:dyDescent="0.25">
      <c r="A16" s="8" t="s">
        <v>126</v>
      </c>
      <c r="B16" s="11">
        <v>1827</v>
      </c>
      <c r="C16" s="11">
        <v>4031</v>
      </c>
      <c r="D16" s="11">
        <v>588</v>
      </c>
      <c r="E16" s="11">
        <v>26</v>
      </c>
      <c r="F16" s="11">
        <v>4131</v>
      </c>
      <c r="G16" s="11">
        <f t="shared" ref="G16:G27" si="2">+B16+C16+D16+E16-F16</f>
        <v>2341</v>
      </c>
      <c r="H16" s="31">
        <v>2117</v>
      </c>
      <c r="I16" s="31">
        <v>1</v>
      </c>
      <c r="J16" s="31">
        <v>36</v>
      </c>
      <c r="K16" s="31">
        <v>185</v>
      </c>
      <c r="L16" s="31">
        <v>2</v>
      </c>
      <c r="M16" s="9">
        <v>0</v>
      </c>
    </row>
    <row r="17" spans="1:13" ht="21" customHeight="1" x14ac:dyDescent="0.25">
      <c r="A17" s="8" t="s">
        <v>50</v>
      </c>
      <c r="B17" s="11">
        <v>2036</v>
      </c>
      <c r="C17" s="11">
        <v>2743</v>
      </c>
      <c r="D17" s="11">
        <v>404</v>
      </c>
      <c r="E17" s="11">
        <v>68</v>
      </c>
      <c r="F17" s="11">
        <v>3518</v>
      </c>
      <c r="G17" s="11">
        <f t="shared" si="2"/>
        <v>1733</v>
      </c>
      <c r="H17" s="31">
        <v>1303</v>
      </c>
      <c r="I17" s="31">
        <v>19</v>
      </c>
      <c r="J17" s="31">
        <v>63</v>
      </c>
      <c r="K17" s="31">
        <v>348</v>
      </c>
      <c r="L17" s="31">
        <v>0</v>
      </c>
      <c r="M17" s="9">
        <v>0</v>
      </c>
    </row>
    <row r="18" spans="1:13" ht="21" customHeight="1" x14ac:dyDescent="0.25">
      <c r="A18" s="8" t="s">
        <v>151</v>
      </c>
      <c r="B18" s="11">
        <v>69</v>
      </c>
      <c r="C18" s="11">
        <v>217</v>
      </c>
      <c r="D18" s="11">
        <v>16</v>
      </c>
      <c r="E18" s="11">
        <v>0</v>
      </c>
      <c r="F18" s="11">
        <v>180</v>
      </c>
      <c r="G18" s="11">
        <f t="shared" si="2"/>
        <v>122</v>
      </c>
      <c r="H18" s="31">
        <v>119</v>
      </c>
      <c r="I18" s="31">
        <v>2</v>
      </c>
      <c r="J18" s="31">
        <v>1</v>
      </c>
      <c r="K18" s="31">
        <v>0</v>
      </c>
      <c r="L18" s="31">
        <v>0</v>
      </c>
      <c r="M18" s="9">
        <v>0</v>
      </c>
    </row>
    <row r="19" spans="1:13" ht="21" customHeight="1" x14ac:dyDescent="0.25">
      <c r="A19" s="21" t="s">
        <v>51</v>
      </c>
      <c r="B19" s="11">
        <v>201</v>
      </c>
      <c r="C19" s="11">
        <v>193</v>
      </c>
      <c r="D19" s="11">
        <v>12</v>
      </c>
      <c r="E19" s="11">
        <v>2</v>
      </c>
      <c r="F19" s="11">
        <v>155</v>
      </c>
      <c r="G19" s="11">
        <f t="shared" si="2"/>
        <v>253</v>
      </c>
      <c r="H19" s="31">
        <v>228</v>
      </c>
      <c r="I19" s="31">
        <v>1</v>
      </c>
      <c r="J19" s="31">
        <v>1</v>
      </c>
      <c r="K19" s="31">
        <v>23</v>
      </c>
      <c r="L19" s="31">
        <v>0</v>
      </c>
      <c r="M19" s="9">
        <v>0</v>
      </c>
    </row>
    <row r="20" spans="1:13" ht="21" customHeight="1" x14ac:dyDescent="0.25">
      <c r="A20" s="21" t="s">
        <v>52</v>
      </c>
      <c r="B20" s="11">
        <v>125</v>
      </c>
      <c r="C20" s="11">
        <v>72</v>
      </c>
      <c r="D20" s="11">
        <v>5</v>
      </c>
      <c r="E20" s="11">
        <v>0</v>
      </c>
      <c r="F20" s="11">
        <v>74</v>
      </c>
      <c r="G20" s="11">
        <f t="shared" si="2"/>
        <v>128</v>
      </c>
      <c r="H20" s="31">
        <v>127</v>
      </c>
      <c r="I20" s="31">
        <v>0</v>
      </c>
      <c r="J20" s="31">
        <v>0</v>
      </c>
      <c r="K20" s="31">
        <v>1</v>
      </c>
      <c r="L20" s="31">
        <v>0</v>
      </c>
      <c r="M20" s="9">
        <v>0</v>
      </c>
    </row>
    <row r="21" spans="1:13" ht="21" customHeight="1" x14ac:dyDescent="0.25">
      <c r="A21" s="8" t="s">
        <v>168</v>
      </c>
      <c r="B21" s="11">
        <v>78</v>
      </c>
      <c r="C21" s="11">
        <v>1805</v>
      </c>
      <c r="D21" s="11">
        <v>40</v>
      </c>
      <c r="E21" s="11">
        <v>0</v>
      </c>
      <c r="F21" s="11">
        <v>1878</v>
      </c>
      <c r="G21" s="11">
        <f t="shared" si="2"/>
        <v>45</v>
      </c>
      <c r="H21" s="31">
        <v>45</v>
      </c>
      <c r="I21" s="31">
        <v>0</v>
      </c>
      <c r="J21" s="31">
        <v>0</v>
      </c>
      <c r="K21" s="31">
        <v>0</v>
      </c>
      <c r="L21" s="31">
        <v>0</v>
      </c>
      <c r="M21" s="9">
        <v>0</v>
      </c>
    </row>
    <row r="22" spans="1:13" ht="21" customHeight="1" x14ac:dyDescent="0.25">
      <c r="A22" s="8" t="s">
        <v>53</v>
      </c>
      <c r="B22" s="11">
        <v>1314</v>
      </c>
      <c r="C22" s="11">
        <v>2103</v>
      </c>
      <c r="D22" s="11">
        <v>95</v>
      </c>
      <c r="E22" s="11">
        <v>0</v>
      </c>
      <c r="F22" s="11">
        <v>2634</v>
      </c>
      <c r="G22" s="11">
        <f t="shared" si="2"/>
        <v>878</v>
      </c>
      <c r="H22" s="31">
        <v>738</v>
      </c>
      <c r="I22" s="31">
        <v>0</v>
      </c>
      <c r="J22" s="31">
        <v>41</v>
      </c>
      <c r="K22" s="31">
        <v>99</v>
      </c>
      <c r="L22" s="31">
        <v>0</v>
      </c>
      <c r="M22" s="9">
        <v>0</v>
      </c>
    </row>
    <row r="23" spans="1:13" ht="21" customHeight="1" x14ac:dyDescent="0.25">
      <c r="A23" s="8" t="s">
        <v>54</v>
      </c>
      <c r="B23" s="11">
        <v>320</v>
      </c>
      <c r="C23" s="11">
        <v>225</v>
      </c>
      <c r="D23" s="11">
        <v>22</v>
      </c>
      <c r="E23" s="11">
        <v>1</v>
      </c>
      <c r="F23" s="11">
        <v>281</v>
      </c>
      <c r="G23" s="11">
        <f t="shared" si="2"/>
        <v>287</v>
      </c>
      <c r="H23" s="31">
        <v>263</v>
      </c>
      <c r="I23" s="31">
        <v>0</v>
      </c>
      <c r="J23" s="31">
        <v>0</v>
      </c>
      <c r="K23" s="31">
        <v>23</v>
      </c>
      <c r="L23" s="31">
        <v>1</v>
      </c>
      <c r="M23" s="9">
        <v>0</v>
      </c>
    </row>
    <row r="24" spans="1:13" ht="21" customHeight="1" x14ac:dyDescent="0.25">
      <c r="A24" s="8" t="s">
        <v>55</v>
      </c>
      <c r="B24" s="11">
        <v>59</v>
      </c>
      <c r="C24" s="11">
        <v>62</v>
      </c>
      <c r="D24" s="11">
        <v>5</v>
      </c>
      <c r="E24" s="11">
        <v>0</v>
      </c>
      <c r="F24" s="11">
        <v>61</v>
      </c>
      <c r="G24" s="11">
        <f t="shared" si="2"/>
        <v>65</v>
      </c>
      <c r="H24" s="31">
        <v>63</v>
      </c>
      <c r="I24" s="31">
        <v>0</v>
      </c>
      <c r="J24" s="31">
        <v>0</v>
      </c>
      <c r="K24" s="31">
        <v>2</v>
      </c>
      <c r="L24" s="31">
        <v>0</v>
      </c>
      <c r="M24" s="9">
        <v>0</v>
      </c>
    </row>
    <row r="25" spans="1:13" ht="21" customHeight="1" x14ac:dyDescent="0.25">
      <c r="A25" s="8" t="s">
        <v>56</v>
      </c>
      <c r="B25" s="11">
        <v>30</v>
      </c>
      <c r="C25" s="11">
        <v>45</v>
      </c>
      <c r="D25" s="11">
        <v>2</v>
      </c>
      <c r="E25" s="11">
        <v>4</v>
      </c>
      <c r="F25" s="11">
        <v>33</v>
      </c>
      <c r="G25" s="11">
        <f t="shared" si="2"/>
        <v>48</v>
      </c>
      <c r="H25" s="31">
        <v>48</v>
      </c>
      <c r="I25" s="31">
        <v>0</v>
      </c>
      <c r="J25" s="31">
        <v>0</v>
      </c>
      <c r="K25" s="31">
        <v>0</v>
      </c>
      <c r="L25" s="31">
        <v>0</v>
      </c>
      <c r="M25" s="9">
        <v>0</v>
      </c>
    </row>
    <row r="26" spans="1:13" ht="21" customHeight="1" x14ac:dyDescent="0.25">
      <c r="A26" s="22" t="s">
        <v>57</v>
      </c>
      <c r="B26" s="11">
        <v>464</v>
      </c>
      <c r="C26" s="11">
        <v>1410</v>
      </c>
      <c r="D26" s="11">
        <v>149</v>
      </c>
      <c r="E26" s="11">
        <v>0</v>
      </c>
      <c r="F26" s="11">
        <v>1352</v>
      </c>
      <c r="G26" s="11">
        <f t="shared" si="2"/>
        <v>671</v>
      </c>
      <c r="H26" s="31">
        <v>650</v>
      </c>
      <c r="I26" s="31">
        <v>3</v>
      </c>
      <c r="J26" s="31">
        <v>4</v>
      </c>
      <c r="K26" s="31">
        <v>14</v>
      </c>
      <c r="L26" s="31">
        <v>0</v>
      </c>
      <c r="M26" s="9">
        <v>0</v>
      </c>
    </row>
    <row r="27" spans="1:13" ht="21" customHeight="1" x14ac:dyDescent="0.25">
      <c r="A27" s="22" t="s">
        <v>192</v>
      </c>
      <c r="B27" s="11">
        <v>20</v>
      </c>
      <c r="C27" s="11">
        <v>32</v>
      </c>
      <c r="D27" s="11">
        <v>5</v>
      </c>
      <c r="E27" s="11">
        <v>2</v>
      </c>
      <c r="F27" s="11">
        <v>34</v>
      </c>
      <c r="G27" s="11">
        <f t="shared" si="2"/>
        <v>25</v>
      </c>
      <c r="H27" s="31">
        <v>19</v>
      </c>
      <c r="I27" s="31">
        <v>0</v>
      </c>
      <c r="J27" s="31">
        <v>0</v>
      </c>
      <c r="K27" s="31">
        <v>6</v>
      </c>
      <c r="L27" s="31">
        <v>0</v>
      </c>
      <c r="M27" s="9">
        <v>0</v>
      </c>
    </row>
    <row r="28" spans="1:13" ht="21" customHeight="1" x14ac:dyDescent="0.25">
      <c r="A28" s="8"/>
      <c r="B28" s="11"/>
      <c r="C28" s="11"/>
      <c r="D28" s="11"/>
      <c r="E28" s="11"/>
      <c r="F28" s="11"/>
      <c r="G28" s="9"/>
      <c r="H28" s="32"/>
      <c r="I28" s="9"/>
      <c r="J28" s="12"/>
      <c r="K28" s="12"/>
      <c r="L28" s="11"/>
      <c r="M28" s="9"/>
    </row>
    <row r="29" spans="1:13" ht="21" customHeight="1" x14ac:dyDescent="0.25">
      <c r="A29" s="87" t="s">
        <v>10</v>
      </c>
      <c r="B29" s="25">
        <f>SUM(B30:B31)</f>
        <v>3332</v>
      </c>
      <c r="C29" s="25">
        <f>SUM(C30:C31)</f>
        <v>14346</v>
      </c>
      <c r="D29" s="25">
        <f t="shared" ref="D29:G29" si="3">SUM(D30:D31)</f>
        <v>745</v>
      </c>
      <c r="E29" s="25">
        <f t="shared" si="3"/>
        <v>25</v>
      </c>
      <c r="F29" s="25">
        <f t="shared" si="3"/>
        <v>14741</v>
      </c>
      <c r="G29" s="29">
        <f t="shared" si="3"/>
        <v>3707</v>
      </c>
      <c r="H29" s="25">
        <f>SUM(H30:H31)</f>
        <v>3554</v>
      </c>
      <c r="I29" s="29">
        <f t="shared" ref="I29:M29" si="4">SUM(I30:I31)</f>
        <v>1</v>
      </c>
      <c r="J29" s="30">
        <f t="shared" si="4"/>
        <v>34</v>
      </c>
      <c r="K29" s="30">
        <f t="shared" si="4"/>
        <v>117</v>
      </c>
      <c r="L29" s="25">
        <f t="shared" si="4"/>
        <v>0</v>
      </c>
      <c r="M29" s="29">
        <f t="shared" si="4"/>
        <v>1</v>
      </c>
    </row>
    <row r="30" spans="1:13" ht="21" customHeight="1" x14ac:dyDescent="0.25">
      <c r="A30" s="7" t="s">
        <v>127</v>
      </c>
      <c r="B30" s="11">
        <v>3247</v>
      </c>
      <c r="C30" s="11">
        <v>13483</v>
      </c>
      <c r="D30" s="11">
        <v>742</v>
      </c>
      <c r="E30" s="11">
        <v>25</v>
      </c>
      <c r="F30" s="11">
        <v>13866</v>
      </c>
      <c r="G30" s="11">
        <f t="shared" ref="G30:G31" si="5">+B30+C30+D30+E30-F30</f>
        <v>3631</v>
      </c>
      <c r="H30" s="31">
        <v>3479</v>
      </c>
      <c r="I30" s="31">
        <v>1</v>
      </c>
      <c r="J30" s="31">
        <v>34</v>
      </c>
      <c r="K30" s="31">
        <v>117</v>
      </c>
      <c r="L30" s="31">
        <v>0</v>
      </c>
      <c r="M30" s="9">
        <v>0</v>
      </c>
    </row>
    <row r="31" spans="1:13" ht="21" customHeight="1" x14ac:dyDescent="0.25">
      <c r="A31" s="7" t="s">
        <v>169</v>
      </c>
      <c r="B31" s="11">
        <v>85</v>
      </c>
      <c r="C31" s="11">
        <v>863</v>
      </c>
      <c r="D31" s="11">
        <v>3</v>
      </c>
      <c r="E31" s="11">
        <v>0</v>
      </c>
      <c r="F31" s="11">
        <v>875</v>
      </c>
      <c r="G31" s="11">
        <f t="shared" si="5"/>
        <v>76</v>
      </c>
      <c r="H31" s="31">
        <v>75</v>
      </c>
      <c r="I31" s="31">
        <v>0</v>
      </c>
      <c r="J31" s="31">
        <v>0</v>
      </c>
      <c r="K31" s="31">
        <v>0</v>
      </c>
      <c r="L31" s="31">
        <v>0</v>
      </c>
      <c r="M31" s="9">
        <v>1</v>
      </c>
    </row>
    <row r="32" spans="1:13" ht="21" customHeight="1" x14ac:dyDescent="0.25">
      <c r="B32" s="11"/>
      <c r="C32" s="11"/>
      <c r="D32" s="11"/>
      <c r="E32" s="9"/>
      <c r="F32" s="12"/>
      <c r="G32" s="12"/>
      <c r="H32" s="12"/>
      <c r="I32" s="12"/>
      <c r="J32" s="12"/>
      <c r="K32" s="12"/>
      <c r="L32" s="11"/>
      <c r="M32" s="9"/>
    </row>
    <row r="33" spans="1:13" ht="21" customHeight="1" x14ac:dyDescent="0.25">
      <c r="A33" s="87" t="s">
        <v>11</v>
      </c>
      <c r="B33" s="25">
        <f>SUM(B34:B37)</f>
        <v>5645</v>
      </c>
      <c r="C33" s="25">
        <f>SUM(C34:C37)</f>
        <v>12110</v>
      </c>
      <c r="D33" s="25">
        <f t="shared" ref="D33:F33" si="6">SUM(D34:D37)</f>
        <v>1196</v>
      </c>
      <c r="E33" s="29">
        <f t="shared" si="6"/>
        <v>84</v>
      </c>
      <c r="F33" s="30">
        <f t="shared" si="6"/>
        <v>11561</v>
      </c>
      <c r="G33" s="30">
        <f>SUM(G34:G37)</f>
        <v>7474</v>
      </c>
      <c r="H33" s="30">
        <f>SUM(H34:H37)</f>
        <v>7072</v>
      </c>
      <c r="I33" s="30">
        <f t="shared" ref="I33:M33" si="7">SUM(I34:I37)</f>
        <v>3</v>
      </c>
      <c r="J33" s="30">
        <f t="shared" si="7"/>
        <v>80</v>
      </c>
      <c r="K33" s="30">
        <f t="shared" si="7"/>
        <v>319</v>
      </c>
      <c r="L33" s="25">
        <f t="shared" si="7"/>
        <v>0</v>
      </c>
      <c r="M33" s="29">
        <f t="shared" si="7"/>
        <v>0</v>
      </c>
    </row>
    <row r="34" spans="1:13" ht="21" customHeight="1" x14ac:dyDescent="0.25">
      <c r="A34" s="22" t="s">
        <v>58</v>
      </c>
      <c r="B34" s="11">
        <v>1154</v>
      </c>
      <c r="C34" s="11">
        <v>3211</v>
      </c>
      <c r="D34" s="11">
        <v>220</v>
      </c>
      <c r="E34" s="11">
        <v>23</v>
      </c>
      <c r="F34" s="11">
        <v>3145</v>
      </c>
      <c r="G34" s="11">
        <f t="shared" ref="G34:G37" si="8">+B34+C34+D34+E34-F34</f>
        <v>1463</v>
      </c>
      <c r="H34" s="31">
        <v>1419</v>
      </c>
      <c r="I34" s="31">
        <v>2</v>
      </c>
      <c r="J34" s="31">
        <v>9</v>
      </c>
      <c r="K34" s="31">
        <v>33</v>
      </c>
      <c r="L34" s="31">
        <v>0</v>
      </c>
      <c r="M34" s="9">
        <v>0</v>
      </c>
    </row>
    <row r="35" spans="1:13" ht="21" customHeight="1" x14ac:dyDescent="0.25">
      <c r="A35" s="22" t="s">
        <v>128</v>
      </c>
      <c r="B35" s="11">
        <v>1541</v>
      </c>
      <c r="C35" s="11">
        <v>4837</v>
      </c>
      <c r="D35" s="11">
        <v>527</v>
      </c>
      <c r="E35" s="11">
        <v>24</v>
      </c>
      <c r="F35" s="11">
        <v>4327</v>
      </c>
      <c r="G35" s="11">
        <f t="shared" si="8"/>
        <v>2602</v>
      </c>
      <c r="H35" s="31">
        <v>2579</v>
      </c>
      <c r="I35" s="31">
        <v>0</v>
      </c>
      <c r="J35" s="31">
        <v>15</v>
      </c>
      <c r="K35" s="31">
        <v>8</v>
      </c>
      <c r="L35" s="31">
        <v>0</v>
      </c>
      <c r="M35" s="9">
        <v>0</v>
      </c>
    </row>
    <row r="36" spans="1:13" ht="21" customHeight="1" x14ac:dyDescent="0.25">
      <c r="A36" s="22" t="s">
        <v>59</v>
      </c>
      <c r="B36" s="11">
        <v>2594</v>
      </c>
      <c r="C36" s="11">
        <v>3430</v>
      </c>
      <c r="D36" s="11">
        <v>408</v>
      </c>
      <c r="E36" s="11">
        <v>33</v>
      </c>
      <c r="F36" s="11">
        <v>3377</v>
      </c>
      <c r="G36" s="11">
        <f t="shared" si="8"/>
        <v>3088</v>
      </c>
      <c r="H36" s="31">
        <v>2794</v>
      </c>
      <c r="I36" s="31">
        <v>1</v>
      </c>
      <c r="J36" s="31">
        <v>52</v>
      </c>
      <c r="K36" s="31">
        <v>241</v>
      </c>
      <c r="L36" s="31">
        <v>0</v>
      </c>
      <c r="M36" s="9">
        <v>0</v>
      </c>
    </row>
    <row r="37" spans="1:13" ht="21" customHeight="1" x14ac:dyDescent="0.25">
      <c r="A37" s="22" t="s">
        <v>170</v>
      </c>
      <c r="B37" s="11">
        <v>356</v>
      </c>
      <c r="C37" s="11">
        <v>632</v>
      </c>
      <c r="D37" s="11">
        <v>41</v>
      </c>
      <c r="E37" s="11">
        <v>4</v>
      </c>
      <c r="F37" s="11">
        <v>712</v>
      </c>
      <c r="G37" s="11">
        <f t="shared" si="8"/>
        <v>321</v>
      </c>
      <c r="H37" s="31">
        <v>280</v>
      </c>
      <c r="I37" s="31">
        <v>0</v>
      </c>
      <c r="J37" s="31">
        <v>4</v>
      </c>
      <c r="K37" s="31">
        <v>37</v>
      </c>
      <c r="L37" s="31">
        <v>0</v>
      </c>
      <c r="M37" s="9">
        <v>0</v>
      </c>
    </row>
    <row r="38" spans="1:13" ht="21" customHeight="1" x14ac:dyDescent="0.25">
      <c r="A38" s="22"/>
      <c r="B38" s="11"/>
      <c r="C38" s="11"/>
      <c r="D38" s="11"/>
      <c r="E38" s="9"/>
      <c r="F38" s="11"/>
      <c r="G38" s="11"/>
      <c r="H38" s="31"/>
      <c r="I38" s="31"/>
      <c r="J38" s="31"/>
      <c r="K38" s="31"/>
      <c r="L38" s="31"/>
      <c r="M38" s="9"/>
    </row>
    <row r="39" spans="1:13" ht="21" customHeight="1" x14ac:dyDescent="0.25">
      <c r="A39" s="87" t="s">
        <v>12</v>
      </c>
      <c r="B39" s="25">
        <f>SUM(B40:B42)</f>
        <v>2230</v>
      </c>
      <c r="C39" s="25">
        <f>SUM(C40:C42)</f>
        <v>14120</v>
      </c>
      <c r="D39" s="25">
        <f t="shared" ref="D39:E39" si="9">SUM(D40:D42)</f>
        <v>744</v>
      </c>
      <c r="E39" s="29">
        <f t="shared" si="9"/>
        <v>8</v>
      </c>
      <c r="F39" s="30">
        <f>SUM(F40:F42)</f>
        <v>13601</v>
      </c>
      <c r="G39" s="30">
        <f t="shared" ref="G39" si="10">SUM(G40:G42)</f>
        <v>3501</v>
      </c>
      <c r="H39" s="30">
        <f>SUM(H40:H42)</f>
        <v>3205</v>
      </c>
      <c r="I39" s="30">
        <f t="shared" ref="I39:M39" si="11">SUM(I40:I42)</f>
        <v>7</v>
      </c>
      <c r="J39" s="30">
        <f t="shared" si="11"/>
        <v>48</v>
      </c>
      <c r="K39" s="30">
        <f t="shared" si="11"/>
        <v>240</v>
      </c>
      <c r="L39" s="25">
        <f t="shared" si="11"/>
        <v>1</v>
      </c>
      <c r="M39" s="29">
        <f t="shared" si="11"/>
        <v>0</v>
      </c>
    </row>
    <row r="40" spans="1:13" ht="21" customHeight="1" x14ac:dyDescent="0.25">
      <c r="A40" s="7" t="s">
        <v>129</v>
      </c>
      <c r="B40" s="11">
        <v>1998</v>
      </c>
      <c r="C40" s="11">
        <v>11933</v>
      </c>
      <c r="D40" s="11">
        <v>677</v>
      </c>
      <c r="E40" s="11">
        <v>6</v>
      </c>
      <c r="F40" s="11">
        <v>11455</v>
      </c>
      <c r="G40" s="11">
        <f t="shared" ref="G40:G42" si="12">+B40+C40+D40+E40-F40</f>
        <v>3159</v>
      </c>
      <c r="H40" s="31">
        <v>2887</v>
      </c>
      <c r="I40" s="31">
        <v>6</v>
      </c>
      <c r="J40" s="31">
        <v>47</v>
      </c>
      <c r="K40" s="31">
        <v>218</v>
      </c>
      <c r="L40" s="31">
        <v>1</v>
      </c>
      <c r="M40" s="9">
        <v>0</v>
      </c>
    </row>
    <row r="41" spans="1:13" ht="21" customHeight="1" x14ac:dyDescent="0.25">
      <c r="A41" s="7" t="s">
        <v>171</v>
      </c>
      <c r="B41" s="11">
        <v>8</v>
      </c>
      <c r="C41" s="11">
        <v>410</v>
      </c>
      <c r="D41" s="11">
        <v>11</v>
      </c>
      <c r="E41" s="11">
        <v>1</v>
      </c>
      <c r="F41" s="11">
        <v>418</v>
      </c>
      <c r="G41" s="11">
        <f t="shared" si="12"/>
        <v>12</v>
      </c>
      <c r="H41" s="31">
        <v>12</v>
      </c>
      <c r="I41" s="31">
        <v>0</v>
      </c>
      <c r="J41" s="31">
        <v>0</v>
      </c>
      <c r="K41" s="31">
        <v>0</v>
      </c>
      <c r="L41" s="31">
        <v>0</v>
      </c>
      <c r="M41" s="9">
        <v>0</v>
      </c>
    </row>
    <row r="42" spans="1:13" ht="21" customHeight="1" x14ac:dyDescent="0.25">
      <c r="A42" s="7" t="s">
        <v>60</v>
      </c>
      <c r="B42" s="11">
        <v>224</v>
      </c>
      <c r="C42" s="11">
        <v>1777</v>
      </c>
      <c r="D42" s="11">
        <v>56</v>
      </c>
      <c r="E42" s="11">
        <v>1</v>
      </c>
      <c r="F42" s="11">
        <v>1728</v>
      </c>
      <c r="G42" s="11">
        <f t="shared" si="12"/>
        <v>330</v>
      </c>
      <c r="H42" s="31">
        <v>306</v>
      </c>
      <c r="I42" s="31">
        <v>1</v>
      </c>
      <c r="J42" s="31">
        <v>1</v>
      </c>
      <c r="K42" s="31">
        <v>22</v>
      </c>
      <c r="L42" s="31">
        <v>0</v>
      </c>
      <c r="M42" s="9">
        <v>0</v>
      </c>
    </row>
    <row r="43" spans="1:13" ht="21" customHeight="1" x14ac:dyDescent="0.25">
      <c r="A43" s="7"/>
      <c r="B43" s="11"/>
      <c r="C43" s="11"/>
      <c r="D43" s="11"/>
      <c r="E43" s="9"/>
      <c r="F43" s="12"/>
      <c r="G43" s="12"/>
      <c r="H43" s="12"/>
      <c r="I43" s="12"/>
      <c r="J43" s="12"/>
      <c r="K43" s="12"/>
      <c r="L43" s="11"/>
      <c r="M43" s="9"/>
    </row>
    <row r="44" spans="1:13" ht="21" customHeight="1" x14ac:dyDescent="0.25">
      <c r="A44" s="87" t="s">
        <v>13</v>
      </c>
      <c r="B44" s="25">
        <f>SUM(B45:B51)</f>
        <v>2445</v>
      </c>
      <c r="C44" s="25">
        <f t="shared" ref="C44:M44" si="13">SUM(C45:C51)</f>
        <v>9746</v>
      </c>
      <c r="D44" s="25">
        <f t="shared" si="13"/>
        <v>232</v>
      </c>
      <c r="E44" s="25">
        <f t="shared" si="13"/>
        <v>25</v>
      </c>
      <c r="F44" s="25">
        <f t="shared" si="13"/>
        <v>9675</v>
      </c>
      <c r="G44" s="25">
        <f t="shared" si="13"/>
        <v>2773</v>
      </c>
      <c r="H44" s="25">
        <f t="shared" si="13"/>
        <v>2680</v>
      </c>
      <c r="I44" s="25">
        <f t="shared" si="13"/>
        <v>2</v>
      </c>
      <c r="J44" s="25">
        <f t="shared" si="13"/>
        <v>19</v>
      </c>
      <c r="K44" s="25">
        <f t="shared" si="13"/>
        <v>72</v>
      </c>
      <c r="L44" s="25">
        <f t="shared" si="13"/>
        <v>0</v>
      </c>
      <c r="M44" s="30">
        <f t="shared" si="13"/>
        <v>0</v>
      </c>
    </row>
    <row r="45" spans="1:13" ht="21" customHeight="1" x14ac:dyDescent="0.25">
      <c r="A45" s="7" t="s">
        <v>130</v>
      </c>
      <c r="B45" s="11">
        <v>1360</v>
      </c>
      <c r="C45" s="11">
        <v>5079</v>
      </c>
      <c r="D45" s="11">
        <v>138</v>
      </c>
      <c r="E45" s="11">
        <v>12</v>
      </c>
      <c r="F45" s="11">
        <v>5147</v>
      </c>
      <c r="G45" s="11">
        <f t="shared" ref="G45:G51" si="14">+B45+C45+D45+E45-F45</f>
        <v>1442</v>
      </c>
      <c r="H45" s="31">
        <v>1371</v>
      </c>
      <c r="I45" s="31">
        <v>0</v>
      </c>
      <c r="J45" s="31">
        <v>14</v>
      </c>
      <c r="K45" s="31">
        <v>57</v>
      </c>
      <c r="L45" s="31">
        <v>0</v>
      </c>
      <c r="M45" s="9">
        <v>0</v>
      </c>
    </row>
    <row r="46" spans="1:13" ht="21" customHeight="1" x14ac:dyDescent="0.25">
      <c r="A46" s="7" t="s">
        <v>172</v>
      </c>
      <c r="B46" s="11">
        <v>19</v>
      </c>
      <c r="C46" s="11">
        <v>717</v>
      </c>
      <c r="D46" s="11">
        <v>3</v>
      </c>
      <c r="E46" s="11">
        <v>5</v>
      </c>
      <c r="F46" s="11">
        <v>667</v>
      </c>
      <c r="G46" s="11">
        <f t="shared" si="14"/>
        <v>77</v>
      </c>
      <c r="H46" s="31">
        <v>77</v>
      </c>
      <c r="I46" s="31">
        <v>0</v>
      </c>
      <c r="J46" s="31">
        <v>0</v>
      </c>
      <c r="K46" s="31">
        <v>0</v>
      </c>
      <c r="L46" s="31">
        <v>0</v>
      </c>
      <c r="M46" s="9">
        <v>0</v>
      </c>
    </row>
    <row r="47" spans="1:13" ht="21" customHeight="1" x14ac:dyDescent="0.25">
      <c r="A47" s="7" t="s">
        <v>61</v>
      </c>
      <c r="B47" s="11">
        <v>130</v>
      </c>
      <c r="C47" s="11">
        <v>1245</v>
      </c>
      <c r="D47" s="11">
        <v>12</v>
      </c>
      <c r="E47" s="11">
        <v>1</v>
      </c>
      <c r="F47" s="11">
        <v>1165</v>
      </c>
      <c r="G47" s="11">
        <f t="shared" si="14"/>
        <v>223</v>
      </c>
      <c r="H47" s="31">
        <v>213</v>
      </c>
      <c r="I47" s="31">
        <v>0</v>
      </c>
      <c r="J47" s="31">
        <v>1</v>
      </c>
      <c r="K47" s="31">
        <v>9</v>
      </c>
      <c r="L47" s="31">
        <v>0</v>
      </c>
      <c r="M47" s="9">
        <v>0</v>
      </c>
    </row>
    <row r="48" spans="1:13" ht="21" customHeight="1" x14ac:dyDescent="0.25">
      <c r="A48" s="7" t="s">
        <v>62</v>
      </c>
      <c r="B48" s="11">
        <v>347</v>
      </c>
      <c r="C48" s="11">
        <v>891</v>
      </c>
      <c r="D48" s="11">
        <v>16</v>
      </c>
      <c r="E48" s="11">
        <v>2</v>
      </c>
      <c r="F48" s="11">
        <v>891</v>
      </c>
      <c r="G48" s="11">
        <f t="shared" si="14"/>
        <v>365</v>
      </c>
      <c r="H48" s="31">
        <v>364</v>
      </c>
      <c r="I48" s="31">
        <v>0</v>
      </c>
      <c r="J48" s="31">
        <v>1</v>
      </c>
      <c r="K48" s="31">
        <v>0</v>
      </c>
      <c r="L48" s="31">
        <v>0</v>
      </c>
      <c r="M48" s="9">
        <v>0</v>
      </c>
    </row>
    <row r="49" spans="1:13" ht="21" customHeight="1" x14ac:dyDescent="0.25">
      <c r="A49" s="7" t="s">
        <v>63</v>
      </c>
      <c r="B49" s="11">
        <v>159</v>
      </c>
      <c r="C49" s="11">
        <v>492</v>
      </c>
      <c r="D49" s="11">
        <v>19</v>
      </c>
      <c r="E49" s="11">
        <v>5</v>
      </c>
      <c r="F49" s="11">
        <v>526</v>
      </c>
      <c r="G49" s="11">
        <f t="shared" si="14"/>
        <v>149</v>
      </c>
      <c r="H49" s="31">
        <v>147</v>
      </c>
      <c r="I49" s="31">
        <v>0</v>
      </c>
      <c r="J49" s="31">
        <v>1</v>
      </c>
      <c r="K49" s="31">
        <v>1</v>
      </c>
      <c r="L49" s="31">
        <v>0</v>
      </c>
      <c r="M49" s="9">
        <v>0</v>
      </c>
    </row>
    <row r="50" spans="1:13" ht="21" customHeight="1" x14ac:dyDescent="0.25">
      <c r="A50" s="7" t="s">
        <v>64</v>
      </c>
      <c r="B50" s="11">
        <v>430</v>
      </c>
      <c r="C50" s="11">
        <v>1300</v>
      </c>
      <c r="D50" s="11">
        <v>44</v>
      </c>
      <c r="E50" s="11">
        <v>0</v>
      </c>
      <c r="F50" s="11">
        <v>1272</v>
      </c>
      <c r="G50" s="11">
        <f t="shared" si="14"/>
        <v>502</v>
      </c>
      <c r="H50" s="31">
        <v>493</v>
      </c>
      <c r="I50" s="31">
        <v>2</v>
      </c>
      <c r="J50" s="31">
        <v>2</v>
      </c>
      <c r="K50" s="31">
        <v>5</v>
      </c>
      <c r="L50" s="31">
        <v>0</v>
      </c>
      <c r="M50" s="9">
        <v>0</v>
      </c>
    </row>
    <row r="51" spans="1:13" ht="21" customHeight="1" x14ac:dyDescent="0.25">
      <c r="A51" s="8" t="s">
        <v>142</v>
      </c>
      <c r="B51" s="11">
        <v>0</v>
      </c>
      <c r="C51" s="11">
        <v>22</v>
      </c>
      <c r="D51" s="11">
        <v>0</v>
      </c>
      <c r="E51" s="11">
        <v>0</v>
      </c>
      <c r="F51" s="11">
        <v>7</v>
      </c>
      <c r="G51" s="11">
        <f t="shared" si="14"/>
        <v>15</v>
      </c>
      <c r="H51" s="31">
        <v>15</v>
      </c>
      <c r="I51" s="31">
        <v>0</v>
      </c>
      <c r="J51" s="31">
        <v>0</v>
      </c>
      <c r="K51" s="31">
        <v>0</v>
      </c>
      <c r="L51" s="31">
        <v>0</v>
      </c>
      <c r="M51" s="9">
        <v>0</v>
      </c>
    </row>
    <row r="52" spans="1:13" ht="21" customHeight="1" x14ac:dyDescent="0.25">
      <c r="A52" s="7"/>
      <c r="B52" s="11"/>
      <c r="C52" s="11"/>
      <c r="D52" s="11"/>
      <c r="E52" s="9"/>
      <c r="F52" s="12"/>
      <c r="G52" s="12"/>
      <c r="H52" s="12"/>
      <c r="I52" s="12"/>
      <c r="J52" s="12"/>
      <c r="K52" s="12"/>
      <c r="L52" s="11"/>
      <c r="M52" s="9"/>
    </row>
    <row r="53" spans="1:13" ht="21" customHeight="1" x14ac:dyDescent="0.25">
      <c r="A53" s="87" t="s">
        <v>14</v>
      </c>
      <c r="B53" s="25">
        <f t="shared" ref="B53" si="15">SUM(B54:B56)</f>
        <v>1385</v>
      </c>
      <c r="C53" s="25">
        <f>SUM(C54:C56)</f>
        <v>5793</v>
      </c>
      <c r="D53" s="25">
        <f t="shared" ref="D53:G53" si="16">SUM(D54:D56)</f>
        <v>279</v>
      </c>
      <c r="E53" s="29">
        <f t="shared" si="16"/>
        <v>21</v>
      </c>
      <c r="F53" s="30">
        <f t="shared" si="16"/>
        <v>5777</v>
      </c>
      <c r="G53" s="30">
        <f t="shared" si="16"/>
        <v>1701</v>
      </c>
      <c r="H53" s="30">
        <f>SUM(H54:H56)</f>
        <v>1616</v>
      </c>
      <c r="I53" s="30">
        <f t="shared" ref="I53:M53" si="17">SUM(I54:I56)</f>
        <v>1</v>
      </c>
      <c r="J53" s="30">
        <f t="shared" si="17"/>
        <v>8</v>
      </c>
      <c r="K53" s="30">
        <f t="shared" si="17"/>
        <v>76</v>
      </c>
      <c r="L53" s="25">
        <f t="shared" si="17"/>
        <v>0</v>
      </c>
      <c r="M53" s="29">
        <f t="shared" si="17"/>
        <v>0</v>
      </c>
    </row>
    <row r="54" spans="1:13" ht="21" customHeight="1" x14ac:dyDescent="0.25">
      <c r="A54" s="7" t="s">
        <v>131</v>
      </c>
      <c r="B54" s="11">
        <v>533</v>
      </c>
      <c r="C54" s="11">
        <v>2627</v>
      </c>
      <c r="D54" s="11">
        <v>140</v>
      </c>
      <c r="E54" s="11">
        <v>6</v>
      </c>
      <c r="F54" s="11">
        <v>2635</v>
      </c>
      <c r="G54" s="11">
        <f t="shared" ref="G54:G56" si="18">+B54+C54+D54+E54-F54</f>
        <v>671</v>
      </c>
      <c r="H54" s="31">
        <v>650</v>
      </c>
      <c r="I54" s="31">
        <v>1</v>
      </c>
      <c r="J54" s="31">
        <v>5</v>
      </c>
      <c r="K54" s="31">
        <v>15</v>
      </c>
      <c r="L54" s="31">
        <v>0</v>
      </c>
      <c r="M54" s="9">
        <v>0</v>
      </c>
    </row>
    <row r="55" spans="1:13" ht="21" customHeight="1" x14ac:dyDescent="0.25">
      <c r="A55" s="7" t="s">
        <v>173</v>
      </c>
      <c r="B55" s="11">
        <v>1</v>
      </c>
      <c r="C55" s="11">
        <v>365</v>
      </c>
      <c r="D55" s="11">
        <v>4</v>
      </c>
      <c r="E55" s="11">
        <v>3</v>
      </c>
      <c r="F55" s="11">
        <v>371</v>
      </c>
      <c r="G55" s="11">
        <f t="shared" si="18"/>
        <v>2</v>
      </c>
      <c r="H55" s="31">
        <v>2</v>
      </c>
      <c r="I55" s="31">
        <v>0</v>
      </c>
      <c r="J55" s="31">
        <v>0</v>
      </c>
      <c r="K55" s="31">
        <v>0</v>
      </c>
      <c r="L55" s="31">
        <v>0</v>
      </c>
      <c r="M55" s="9">
        <v>0</v>
      </c>
    </row>
    <row r="56" spans="1:13" ht="21" customHeight="1" x14ac:dyDescent="0.25">
      <c r="A56" s="7" t="s">
        <v>65</v>
      </c>
      <c r="B56" s="11">
        <v>851</v>
      </c>
      <c r="C56" s="11">
        <v>2801</v>
      </c>
      <c r="D56" s="11">
        <v>135</v>
      </c>
      <c r="E56" s="11">
        <v>12</v>
      </c>
      <c r="F56" s="11">
        <v>2771</v>
      </c>
      <c r="G56" s="11">
        <f t="shared" si="18"/>
        <v>1028</v>
      </c>
      <c r="H56" s="31">
        <v>964</v>
      </c>
      <c r="I56" s="31">
        <v>0</v>
      </c>
      <c r="J56" s="31">
        <v>3</v>
      </c>
      <c r="K56" s="31">
        <v>61</v>
      </c>
      <c r="L56" s="31">
        <v>0</v>
      </c>
      <c r="M56" s="9">
        <v>0</v>
      </c>
    </row>
    <row r="57" spans="1:13" ht="21" customHeight="1" x14ac:dyDescent="0.25">
      <c r="A57" s="17"/>
      <c r="B57" s="11"/>
      <c r="C57" s="11"/>
      <c r="D57" s="11"/>
      <c r="E57" s="9"/>
      <c r="F57" s="12"/>
      <c r="G57" s="12"/>
      <c r="H57" s="12"/>
      <c r="I57" s="12"/>
      <c r="J57" s="12"/>
      <c r="K57" s="12"/>
      <c r="L57" s="11"/>
      <c r="M57" s="9"/>
    </row>
    <row r="58" spans="1:13" ht="21" customHeight="1" x14ac:dyDescent="0.25">
      <c r="A58" s="87" t="s">
        <v>15</v>
      </c>
      <c r="B58" s="25">
        <f t="shared" ref="B58" si="19">SUM(B59:B64)</f>
        <v>4161</v>
      </c>
      <c r="C58" s="25">
        <f>SUM(C59:C64)</f>
        <v>15135</v>
      </c>
      <c r="D58" s="25">
        <f t="shared" ref="D58:G58" si="20">SUM(D59:D64)</f>
        <v>1740</v>
      </c>
      <c r="E58" s="29">
        <f t="shared" si="20"/>
        <v>25</v>
      </c>
      <c r="F58" s="30">
        <f t="shared" si="20"/>
        <v>16455</v>
      </c>
      <c r="G58" s="30">
        <f t="shared" si="20"/>
        <v>4606</v>
      </c>
      <c r="H58" s="30">
        <f>SUM(H59:H64)</f>
        <v>4350</v>
      </c>
      <c r="I58" s="30">
        <f t="shared" ref="I58:M58" si="21">SUM(I59:I64)</f>
        <v>1</v>
      </c>
      <c r="J58" s="30">
        <f t="shared" si="21"/>
        <v>36</v>
      </c>
      <c r="K58" s="30">
        <f t="shared" si="21"/>
        <v>218</v>
      </c>
      <c r="L58" s="25">
        <f t="shared" si="21"/>
        <v>1</v>
      </c>
      <c r="M58" s="29">
        <f t="shared" si="21"/>
        <v>0</v>
      </c>
    </row>
    <row r="59" spans="1:13" ht="21" customHeight="1" x14ac:dyDescent="0.25">
      <c r="A59" s="7" t="s">
        <v>66</v>
      </c>
      <c r="B59" s="11">
        <v>2617</v>
      </c>
      <c r="C59" s="11">
        <v>8255</v>
      </c>
      <c r="D59" s="11">
        <v>680</v>
      </c>
      <c r="E59" s="11">
        <v>10</v>
      </c>
      <c r="F59" s="11">
        <v>8715</v>
      </c>
      <c r="G59" s="11">
        <f t="shared" ref="G59:G64" si="22">+B59+C59+D59+E59-F59</f>
        <v>2847</v>
      </c>
      <c r="H59" s="31">
        <v>2738</v>
      </c>
      <c r="I59" s="31">
        <v>0</v>
      </c>
      <c r="J59" s="31">
        <v>17</v>
      </c>
      <c r="K59" s="31">
        <v>91</v>
      </c>
      <c r="L59" s="31">
        <v>1</v>
      </c>
      <c r="M59" s="9">
        <v>0</v>
      </c>
    </row>
    <row r="60" spans="1:13" ht="21" customHeight="1" x14ac:dyDescent="0.25">
      <c r="A60" s="7" t="s">
        <v>167</v>
      </c>
      <c r="B60" s="11">
        <v>1</v>
      </c>
      <c r="C60" s="11">
        <v>270</v>
      </c>
      <c r="D60" s="11">
        <v>29</v>
      </c>
      <c r="E60" s="11">
        <v>0</v>
      </c>
      <c r="F60" s="11">
        <v>288</v>
      </c>
      <c r="G60" s="11">
        <f t="shared" si="22"/>
        <v>12</v>
      </c>
      <c r="H60" s="31">
        <v>12</v>
      </c>
      <c r="I60" s="31">
        <v>0</v>
      </c>
      <c r="J60" s="31">
        <v>0</v>
      </c>
      <c r="K60" s="31">
        <v>0</v>
      </c>
      <c r="L60" s="31">
        <v>0</v>
      </c>
      <c r="M60" s="9">
        <v>0</v>
      </c>
    </row>
    <row r="61" spans="1:13" ht="21" customHeight="1" x14ac:dyDescent="0.25">
      <c r="A61" s="7" t="s">
        <v>67</v>
      </c>
      <c r="B61" s="11">
        <v>972</v>
      </c>
      <c r="C61" s="11">
        <v>2475</v>
      </c>
      <c r="D61" s="11">
        <v>171</v>
      </c>
      <c r="E61" s="11">
        <v>14</v>
      </c>
      <c r="F61" s="11">
        <v>2558</v>
      </c>
      <c r="G61" s="11">
        <f t="shared" si="22"/>
        <v>1074</v>
      </c>
      <c r="H61" s="31">
        <v>963</v>
      </c>
      <c r="I61" s="31">
        <v>1</v>
      </c>
      <c r="J61" s="31">
        <v>13</v>
      </c>
      <c r="K61" s="31">
        <v>97</v>
      </c>
      <c r="L61" s="31">
        <v>0</v>
      </c>
      <c r="M61" s="9">
        <v>0</v>
      </c>
    </row>
    <row r="62" spans="1:13" ht="21" customHeight="1" x14ac:dyDescent="0.25">
      <c r="A62" s="7" t="s">
        <v>166</v>
      </c>
      <c r="B62" s="11">
        <v>190</v>
      </c>
      <c r="C62" s="11">
        <v>470</v>
      </c>
      <c r="D62" s="11">
        <v>26</v>
      </c>
      <c r="E62" s="11">
        <v>0</v>
      </c>
      <c r="F62" s="11">
        <v>485</v>
      </c>
      <c r="G62" s="11">
        <f t="shared" si="22"/>
        <v>201</v>
      </c>
      <c r="H62" s="31">
        <v>175</v>
      </c>
      <c r="I62" s="31">
        <v>0</v>
      </c>
      <c r="J62" s="31">
        <v>4</v>
      </c>
      <c r="K62" s="31">
        <v>22</v>
      </c>
      <c r="L62" s="31">
        <v>0</v>
      </c>
      <c r="M62" s="9">
        <v>0</v>
      </c>
    </row>
    <row r="63" spans="1:13" ht="21" customHeight="1" x14ac:dyDescent="0.25">
      <c r="A63" s="7" t="s">
        <v>68</v>
      </c>
      <c r="B63" s="11">
        <v>322</v>
      </c>
      <c r="C63" s="11">
        <v>3030</v>
      </c>
      <c r="D63" s="11">
        <v>666</v>
      </c>
      <c r="E63" s="11">
        <v>0</v>
      </c>
      <c r="F63" s="11">
        <v>3706</v>
      </c>
      <c r="G63" s="11">
        <f t="shared" si="22"/>
        <v>312</v>
      </c>
      <c r="H63" s="31">
        <v>304</v>
      </c>
      <c r="I63" s="31">
        <v>0</v>
      </c>
      <c r="J63" s="31">
        <v>1</v>
      </c>
      <c r="K63" s="31">
        <v>7</v>
      </c>
      <c r="L63" s="31">
        <v>0</v>
      </c>
      <c r="M63" s="9">
        <v>0</v>
      </c>
    </row>
    <row r="64" spans="1:13" ht="21" customHeight="1" x14ac:dyDescent="0.25">
      <c r="A64" s="7" t="s">
        <v>69</v>
      </c>
      <c r="B64" s="11">
        <v>59</v>
      </c>
      <c r="C64" s="11">
        <v>635</v>
      </c>
      <c r="D64" s="11">
        <v>168</v>
      </c>
      <c r="E64" s="11">
        <v>1</v>
      </c>
      <c r="F64" s="11">
        <v>703</v>
      </c>
      <c r="G64" s="11">
        <f t="shared" si="22"/>
        <v>160</v>
      </c>
      <c r="H64" s="31">
        <v>158</v>
      </c>
      <c r="I64" s="31">
        <v>0</v>
      </c>
      <c r="J64" s="31">
        <v>1</v>
      </c>
      <c r="K64" s="31">
        <v>1</v>
      </c>
      <c r="L64" s="31">
        <v>0</v>
      </c>
      <c r="M64" s="9">
        <v>0</v>
      </c>
    </row>
    <row r="65" spans="1:13" ht="21" customHeight="1" x14ac:dyDescent="0.25">
      <c r="A65" s="24"/>
      <c r="B65" s="11"/>
      <c r="C65" s="11"/>
      <c r="D65" s="11"/>
      <c r="E65" s="9"/>
      <c r="F65" s="12"/>
      <c r="G65" s="12"/>
      <c r="H65" s="12"/>
      <c r="I65" s="12"/>
      <c r="J65" s="12"/>
      <c r="K65" s="12"/>
      <c r="L65" s="11"/>
      <c r="M65" s="9"/>
    </row>
    <row r="66" spans="1:13" ht="21" customHeight="1" x14ac:dyDescent="0.25">
      <c r="A66" s="87" t="s">
        <v>16</v>
      </c>
      <c r="B66" s="25">
        <f>SUM(B67:B71)</f>
        <v>2909</v>
      </c>
      <c r="C66" s="25">
        <f>SUM(C67:C71)</f>
        <v>16064</v>
      </c>
      <c r="D66" s="25">
        <f t="shared" ref="D66:M66" si="23">SUM(D67:D71)</f>
        <v>596</v>
      </c>
      <c r="E66" s="25">
        <f t="shared" si="23"/>
        <v>38</v>
      </c>
      <c r="F66" s="25">
        <f t="shared" si="23"/>
        <v>16642</v>
      </c>
      <c r="G66" s="25">
        <f t="shared" si="23"/>
        <v>2965</v>
      </c>
      <c r="H66" s="25">
        <f t="shared" si="23"/>
        <v>2710</v>
      </c>
      <c r="I66" s="25">
        <f t="shared" si="23"/>
        <v>7</v>
      </c>
      <c r="J66" s="25">
        <f t="shared" si="23"/>
        <v>44</v>
      </c>
      <c r="K66" s="25">
        <f t="shared" si="23"/>
        <v>203</v>
      </c>
      <c r="L66" s="30">
        <f t="shared" si="23"/>
        <v>1</v>
      </c>
      <c r="M66" s="30">
        <f t="shared" si="23"/>
        <v>0</v>
      </c>
    </row>
    <row r="67" spans="1:13" ht="21" customHeight="1" x14ac:dyDescent="0.25">
      <c r="A67" s="7" t="s">
        <v>70</v>
      </c>
      <c r="B67" s="11">
        <v>1828</v>
      </c>
      <c r="C67" s="11">
        <v>10876</v>
      </c>
      <c r="D67" s="11">
        <v>394</v>
      </c>
      <c r="E67" s="11">
        <v>19</v>
      </c>
      <c r="F67" s="11">
        <v>11381</v>
      </c>
      <c r="G67" s="11">
        <f t="shared" ref="G67:G71" si="24">+B67+C67+D67+E67-F67</f>
        <v>1736</v>
      </c>
      <c r="H67" s="31">
        <v>1594</v>
      </c>
      <c r="I67" s="31">
        <v>3</v>
      </c>
      <c r="J67" s="31">
        <v>23</v>
      </c>
      <c r="K67" s="31">
        <v>115</v>
      </c>
      <c r="L67" s="31">
        <v>1</v>
      </c>
      <c r="M67" s="9">
        <v>0</v>
      </c>
    </row>
    <row r="68" spans="1:13" ht="21" customHeight="1" x14ac:dyDescent="0.25">
      <c r="A68" s="7" t="s">
        <v>165</v>
      </c>
      <c r="B68" s="11">
        <v>5</v>
      </c>
      <c r="C68" s="11">
        <v>950</v>
      </c>
      <c r="D68" s="11">
        <v>0</v>
      </c>
      <c r="E68" s="11">
        <v>0</v>
      </c>
      <c r="F68" s="11">
        <v>951</v>
      </c>
      <c r="G68" s="11">
        <f t="shared" si="24"/>
        <v>4</v>
      </c>
      <c r="H68" s="31">
        <v>4</v>
      </c>
      <c r="I68" s="31">
        <v>0</v>
      </c>
      <c r="J68" s="31">
        <v>0</v>
      </c>
      <c r="K68" s="31">
        <v>0</v>
      </c>
      <c r="L68" s="31">
        <v>0</v>
      </c>
      <c r="M68" s="9">
        <v>0</v>
      </c>
    </row>
    <row r="69" spans="1:13" ht="21" customHeight="1" x14ac:dyDescent="0.25">
      <c r="A69" s="7" t="s">
        <v>71</v>
      </c>
      <c r="B69" s="11">
        <v>411</v>
      </c>
      <c r="C69" s="11">
        <v>1793</v>
      </c>
      <c r="D69" s="11">
        <v>72</v>
      </c>
      <c r="E69" s="11">
        <v>10</v>
      </c>
      <c r="F69" s="11">
        <v>1784</v>
      </c>
      <c r="G69" s="11">
        <f t="shared" si="24"/>
        <v>502</v>
      </c>
      <c r="H69" s="31">
        <v>457</v>
      </c>
      <c r="I69" s="31">
        <v>1</v>
      </c>
      <c r="J69" s="31">
        <v>8</v>
      </c>
      <c r="K69" s="31">
        <v>36</v>
      </c>
      <c r="L69" s="31">
        <v>0</v>
      </c>
      <c r="M69" s="9">
        <v>0</v>
      </c>
    </row>
    <row r="70" spans="1:13" ht="21" customHeight="1" x14ac:dyDescent="0.25">
      <c r="A70" s="7" t="s">
        <v>72</v>
      </c>
      <c r="B70" s="11">
        <v>647</v>
      </c>
      <c r="C70" s="11">
        <v>2221</v>
      </c>
      <c r="D70" s="11">
        <v>120</v>
      </c>
      <c r="E70" s="11">
        <v>9</v>
      </c>
      <c r="F70" s="11">
        <v>2353</v>
      </c>
      <c r="G70" s="11">
        <f t="shared" si="24"/>
        <v>644</v>
      </c>
      <c r="H70" s="31">
        <v>585</v>
      </c>
      <c r="I70" s="31">
        <v>2</v>
      </c>
      <c r="J70" s="31">
        <v>12</v>
      </c>
      <c r="K70" s="31">
        <v>45</v>
      </c>
      <c r="L70" s="31">
        <v>0</v>
      </c>
      <c r="M70" s="9">
        <v>0</v>
      </c>
    </row>
    <row r="71" spans="1:13" ht="21" customHeight="1" x14ac:dyDescent="0.25">
      <c r="A71" s="5" t="s">
        <v>164</v>
      </c>
      <c r="B71" s="11">
        <v>18</v>
      </c>
      <c r="C71" s="11">
        <v>224</v>
      </c>
      <c r="D71" s="11">
        <v>10</v>
      </c>
      <c r="E71" s="11">
        <v>0</v>
      </c>
      <c r="F71" s="11">
        <v>173</v>
      </c>
      <c r="G71" s="11">
        <f t="shared" si="24"/>
        <v>79</v>
      </c>
      <c r="H71" s="31">
        <v>70</v>
      </c>
      <c r="I71" s="31">
        <v>1</v>
      </c>
      <c r="J71" s="31">
        <v>1</v>
      </c>
      <c r="K71" s="31">
        <v>7</v>
      </c>
      <c r="L71" s="31">
        <v>0</v>
      </c>
      <c r="M71" s="9">
        <v>0</v>
      </c>
    </row>
    <row r="72" spans="1:13" ht="21" customHeight="1" x14ac:dyDescent="0.25">
      <c r="A72" s="24"/>
      <c r="B72" s="11"/>
      <c r="C72" s="11"/>
      <c r="D72" s="11"/>
      <c r="E72" s="9"/>
      <c r="F72" s="10"/>
      <c r="G72" s="10"/>
      <c r="H72" s="11"/>
      <c r="I72" s="10"/>
      <c r="J72" s="10"/>
      <c r="K72" s="11"/>
      <c r="L72" s="11"/>
      <c r="M72" s="9"/>
    </row>
    <row r="73" spans="1:13" ht="21" customHeight="1" x14ac:dyDescent="0.25">
      <c r="A73" s="87" t="s">
        <v>17</v>
      </c>
      <c r="B73" s="25">
        <f>SUM(B74:B78)</f>
        <v>2313</v>
      </c>
      <c r="C73" s="25">
        <f t="shared" ref="C73:M73" si="25">SUM(C74:C78)</f>
        <v>7609</v>
      </c>
      <c r="D73" s="25">
        <f t="shared" si="25"/>
        <v>367</v>
      </c>
      <c r="E73" s="25">
        <f t="shared" si="25"/>
        <v>43</v>
      </c>
      <c r="F73" s="25">
        <f t="shared" si="25"/>
        <v>7837</v>
      </c>
      <c r="G73" s="25">
        <f t="shared" si="25"/>
        <v>2495</v>
      </c>
      <c r="H73" s="25">
        <f t="shared" si="25"/>
        <v>2211</v>
      </c>
      <c r="I73" s="25">
        <f t="shared" si="25"/>
        <v>3</v>
      </c>
      <c r="J73" s="25">
        <f t="shared" si="25"/>
        <v>19</v>
      </c>
      <c r="K73" s="25">
        <f t="shared" si="25"/>
        <v>261</v>
      </c>
      <c r="L73" s="25">
        <f t="shared" si="25"/>
        <v>1</v>
      </c>
      <c r="M73" s="30">
        <f t="shared" si="25"/>
        <v>0</v>
      </c>
    </row>
    <row r="74" spans="1:13" ht="21" customHeight="1" x14ac:dyDescent="0.25">
      <c r="A74" s="7" t="s">
        <v>132</v>
      </c>
      <c r="B74" s="11">
        <v>1308</v>
      </c>
      <c r="C74" s="11">
        <v>4350</v>
      </c>
      <c r="D74" s="11">
        <v>128</v>
      </c>
      <c r="E74" s="11">
        <v>31</v>
      </c>
      <c r="F74" s="11">
        <v>4373</v>
      </c>
      <c r="G74" s="11">
        <f t="shared" ref="G74:G78" si="26">+B74+C74+D74+E74-F74</f>
        <v>1444</v>
      </c>
      <c r="H74" s="31">
        <v>1245</v>
      </c>
      <c r="I74" s="31">
        <v>1</v>
      </c>
      <c r="J74" s="31">
        <v>12</v>
      </c>
      <c r="K74" s="31">
        <v>186</v>
      </c>
      <c r="L74" s="31">
        <v>0</v>
      </c>
      <c r="M74" s="9">
        <v>0</v>
      </c>
    </row>
    <row r="75" spans="1:13" ht="21" customHeight="1" x14ac:dyDescent="0.25">
      <c r="A75" s="7" t="s">
        <v>133</v>
      </c>
      <c r="B75" s="11">
        <v>4</v>
      </c>
      <c r="C75" s="11">
        <v>498</v>
      </c>
      <c r="D75" s="11">
        <v>4</v>
      </c>
      <c r="E75" s="11">
        <v>0</v>
      </c>
      <c r="F75" s="11">
        <v>504</v>
      </c>
      <c r="G75" s="11">
        <f t="shared" si="26"/>
        <v>2</v>
      </c>
      <c r="H75" s="31">
        <v>2</v>
      </c>
      <c r="I75" s="31">
        <v>0</v>
      </c>
      <c r="J75" s="31">
        <v>0</v>
      </c>
      <c r="K75" s="31">
        <v>0</v>
      </c>
      <c r="L75" s="31">
        <v>0</v>
      </c>
      <c r="M75" s="9">
        <v>0</v>
      </c>
    </row>
    <row r="76" spans="1:13" ht="21" customHeight="1" x14ac:dyDescent="0.25">
      <c r="A76" s="7" t="s">
        <v>73</v>
      </c>
      <c r="B76" s="11">
        <v>1001</v>
      </c>
      <c r="C76" s="11">
        <v>2672</v>
      </c>
      <c r="D76" s="11">
        <v>233</v>
      </c>
      <c r="E76" s="11">
        <v>12</v>
      </c>
      <c r="F76" s="11">
        <v>2933</v>
      </c>
      <c r="G76" s="11">
        <f t="shared" si="26"/>
        <v>985</v>
      </c>
      <c r="H76" s="31">
        <v>900</v>
      </c>
      <c r="I76" s="31">
        <v>2</v>
      </c>
      <c r="J76" s="31">
        <v>7</v>
      </c>
      <c r="K76" s="31">
        <v>75</v>
      </c>
      <c r="L76" s="31">
        <v>1</v>
      </c>
      <c r="M76" s="9">
        <v>0</v>
      </c>
    </row>
    <row r="77" spans="1:13" ht="21" customHeight="1" x14ac:dyDescent="0.25">
      <c r="A77" s="8" t="s">
        <v>143</v>
      </c>
      <c r="B77" s="11">
        <v>0</v>
      </c>
      <c r="C77" s="11">
        <v>54</v>
      </c>
      <c r="D77" s="11">
        <v>2</v>
      </c>
      <c r="E77" s="11">
        <v>0</v>
      </c>
      <c r="F77" s="11">
        <v>11</v>
      </c>
      <c r="G77" s="11">
        <f t="shared" si="26"/>
        <v>45</v>
      </c>
      <c r="H77" s="31">
        <v>45</v>
      </c>
      <c r="I77" s="31">
        <v>0</v>
      </c>
      <c r="J77" s="31">
        <v>0</v>
      </c>
      <c r="K77" s="31">
        <v>0</v>
      </c>
      <c r="L77" s="31">
        <v>0</v>
      </c>
      <c r="M77" s="9">
        <v>0</v>
      </c>
    </row>
    <row r="78" spans="1:13" ht="21" customHeight="1" x14ac:dyDescent="0.25">
      <c r="A78" s="8" t="s">
        <v>144</v>
      </c>
      <c r="B78" s="11">
        <v>0</v>
      </c>
      <c r="C78" s="11">
        <v>35</v>
      </c>
      <c r="D78" s="11">
        <v>0</v>
      </c>
      <c r="E78" s="11">
        <v>0</v>
      </c>
      <c r="F78" s="11">
        <v>16</v>
      </c>
      <c r="G78" s="11">
        <f t="shared" si="26"/>
        <v>19</v>
      </c>
      <c r="H78" s="31">
        <v>19</v>
      </c>
      <c r="I78" s="31">
        <v>0</v>
      </c>
      <c r="J78" s="31">
        <v>0</v>
      </c>
      <c r="K78" s="31">
        <v>0</v>
      </c>
      <c r="L78" s="31">
        <v>0</v>
      </c>
      <c r="M78" s="9">
        <v>0</v>
      </c>
    </row>
    <row r="79" spans="1:13" ht="21" customHeight="1" x14ac:dyDescent="0.25">
      <c r="A79" s="17"/>
      <c r="B79" s="11"/>
      <c r="C79" s="11"/>
      <c r="D79" s="11"/>
      <c r="E79" s="9"/>
      <c r="F79" s="12"/>
      <c r="G79" s="12"/>
      <c r="H79" s="12"/>
      <c r="I79" s="12"/>
      <c r="J79" s="12"/>
      <c r="K79" s="12"/>
      <c r="L79" s="11"/>
      <c r="M79" s="9"/>
    </row>
    <row r="80" spans="1:13" ht="21" customHeight="1" x14ac:dyDescent="0.25">
      <c r="A80" s="87" t="s">
        <v>18</v>
      </c>
      <c r="B80" s="25">
        <f>SUM(B81:B85)</f>
        <v>2386</v>
      </c>
      <c r="C80" s="25">
        <f t="shared" ref="C80:M80" si="27">SUM(C81:C85)</f>
        <v>9274</v>
      </c>
      <c r="D80" s="25">
        <f t="shared" si="27"/>
        <v>582</v>
      </c>
      <c r="E80" s="25">
        <f t="shared" si="27"/>
        <v>2</v>
      </c>
      <c r="F80" s="25">
        <f t="shared" si="27"/>
        <v>9408</v>
      </c>
      <c r="G80" s="25">
        <f t="shared" si="27"/>
        <v>2836</v>
      </c>
      <c r="H80" s="25">
        <f t="shared" si="27"/>
        <v>2625</v>
      </c>
      <c r="I80" s="25">
        <f t="shared" si="27"/>
        <v>4</v>
      </c>
      <c r="J80" s="25">
        <f t="shared" si="27"/>
        <v>17</v>
      </c>
      <c r="K80" s="25">
        <f t="shared" si="27"/>
        <v>190</v>
      </c>
      <c r="L80" s="25">
        <f t="shared" si="27"/>
        <v>0</v>
      </c>
      <c r="M80" s="30">
        <f t="shared" si="27"/>
        <v>0</v>
      </c>
    </row>
    <row r="81" spans="1:13" ht="21" customHeight="1" x14ac:dyDescent="0.25">
      <c r="A81" s="7" t="s">
        <v>134</v>
      </c>
      <c r="B81" s="11">
        <v>818</v>
      </c>
      <c r="C81" s="11">
        <v>3250</v>
      </c>
      <c r="D81" s="11">
        <v>237</v>
      </c>
      <c r="E81" s="11">
        <v>0</v>
      </c>
      <c r="F81" s="11">
        <v>3582</v>
      </c>
      <c r="G81" s="11">
        <f t="shared" ref="G81:G85" si="28">+B81+C81+D81+E81-F81</f>
        <v>723</v>
      </c>
      <c r="H81" s="31">
        <v>651</v>
      </c>
      <c r="I81" s="31">
        <v>4</v>
      </c>
      <c r="J81" s="31">
        <v>0</v>
      </c>
      <c r="K81" s="31">
        <v>68</v>
      </c>
      <c r="L81" s="31">
        <v>0</v>
      </c>
      <c r="M81" s="9">
        <v>0</v>
      </c>
    </row>
    <row r="82" spans="1:13" ht="21" customHeight="1" x14ac:dyDescent="0.25">
      <c r="A82" s="7" t="s">
        <v>74</v>
      </c>
      <c r="B82" s="11">
        <v>1563</v>
      </c>
      <c r="C82" s="11">
        <v>5058</v>
      </c>
      <c r="D82" s="11">
        <v>337</v>
      </c>
      <c r="E82" s="11">
        <v>1</v>
      </c>
      <c r="F82" s="11">
        <v>5170</v>
      </c>
      <c r="G82" s="11">
        <f t="shared" si="28"/>
        <v>1789</v>
      </c>
      <c r="H82" s="31">
        <v>1651</v>
      </c>
      <c r="I82" s="31">
        <v>0</v>
      </c>
      <c r="J82" s="31">
        <v>17</v>
      </c>
      <c r="K82" s="31">
        <v>121</v>
      </c>
      <c r="L82" s="31">
        <v>0</v>
      </c>
      <c r="M82" s="9">
        <v>0</v>
      </c>
    </row>
    <row r="83" spans="1:13" ht="21" customHeight="1" x14ac:dyDescent="0.25">
      <c r="A83" s="7" t="s">
        <v>174</v>
      </c>
      <c r="B83" s="11">
        <v>5</v>
      </c>
      <c r="C83" s="11">
        <v>623</v>
      </c>
      <c r="D83" s="11">
        <v>5</v>
      </c>
      <c r="E83" s="11">
        <v>0</v>
      </c>
      <c r="F83" s="11">
        <v>606</v>
      </c>
      <c r="G83" s="11">
        <f t="shared" si="28"/>
        <v>27</v>
      </c>
      <c r="H83" s="31">
        <v>27</v>
      </c>
      <c r="I83" s="31">
        <v>0</v>
      </c>
      <c r="J83" s="31">
        <v>0</v>
      </c>
      <c r="K83" s="31">
        <v>0</v>
      </c>
      <c r="L83" s="31">
        <v>0</v>
      </c>
      <c r="M83" s="9">
        <v>0</v>
      </c>
    </row>
    <row r="84" spans="1:13" ht="21" customHeight="1" x14ac:dyDescent="0.25">
      <c r="A84" s="8" t="s">
        <v>145</v>
      </c>
      <c r="B84" s="11">
        <v>0</v>
      </c>
      <c r="C84" s="11">
        <v>86</v>
      </c>
      <c r="D84" s="11">
        <v>3</v>
      </c>
      <c r="E84" s="11">
        <v>1</v>
      </c>
      <c r="F84" s="11">
        <v>22</v>
      </c>
      <c r="G84" s="11">
        <f t="shared" si="28"/>
        <v>68</v>
      </c>
      <c r="H84" s="31">
        <v>68</v>
      </c>
      <c r="I84" s="31">
        <v>0</v>
      </c>
      <c r="J84" s="31">
        <v>0</v>
      </c>
      <c r="K84" s="31">
        <v>0</v>
      </c>
      <c r="L84" s="31">
        <v>0</v>
      </c>
      <c r="M84" s="9">
        <v>0</v>
      </c>
    </row>
    <row r="85" spans="1:13" ht="21" customHeight="1" x14ac:dyDescent="0.25">
      <c r="A85" s="8" t="s">
        <v>152</v>
      </c>
      <c r="B85" s="11">
        <v>0</v>
      </c>
      <c r="C85" s="11">
        <v>257</v>
      </c>
      <c r="D85" s="11">
        <v>0</v>
      </c>
      <c r="E85" s="11">
        <v>0</v>
      </c>
      <c r="F85" s="11">
        <v>28</v>
      </c>
      <c r="G85" s="11">
        <f t="shared" si="28"/>
        <v>229</v>
      </c>
      <c r="H85" s="31">
        <v>228</v>
      </c>
      <c r="I85" s="31">
        <v>0</v>
      </c>
      <c r="J85" s="31">
        <v>0</v>
      </c>
      <c r="K85" s="31">
        <v>1</v>
      </c>
      <c r="L85" s="31">
        <v>0</v>
      </c>
      <c r="M85" s="9">
        <v>0</v>
      </c>
    </row>
    <row r="86" spans="1:13" ht="21" customHeight="1" x14ac:dyDescent="0.25">
      <c r="A86" s="17"/>
      <c r="B86" s="11"/>
      <c r="C86" s="11"/>
      <c r="D86" s="11"/>
      <c r="E86" s="9"/>
      <c r="F86" s="10"/>
      <c r="G86" s="10"/>
      <c r="H86" s="10"/>
      <c r="I86" s="10"/>
      <c r="J86" s="10"/>
      <c r="K86" s="10"/>
      <c r="L86" s="11"/>
      <c r="M86" s="9"/>
    </row>
    <row r="87" spans="1:13" ht="21" customHeight="1" x14ac:dyDescent="0.25">
      <c r="A87" s="87" t="s">
        <v>8</v>
      </c>
      <c r="B87" s="25">
        <f>SUM(B88:B93)</f>
        <v>3398</v>
      </c>
      <c r="C87" s="25">
        <f t="shared" ref="C87:M87" si="29">SUM(C88:C93)</f>
        <v>12285</v>
      </c>
      <c r="D87" s="25">
        <f t="shared" si="29"/>
        <v>603</v>
      </c>
      <c r="E87" s="25">
        <f t="shared" si="29"/>
        <v>40</v>
      </c>
      <c r="F87" s="25">
        <f t="shared" si="29"/>
        <v>11924</v>
      </c>
      <c r="G87" s="25">
        <f t="shared" si="29"/>
        <v>4402</v>
      </c>
      <c r="H87" s="25">
        <f t="shared" si="29"/>
        <v>4269</v>
      </c>
      <c r="I87" s="25">
        <f t="shared" si="29"/>
        <v>1</v>
      </c>
      <c r="J87" s="25">
        <f t="shared" si="29"/>
        <v>9</v>
      </c>
      <c r="K87" s="25">
        <f t="shared" si="29"/>
        <v>123</v>
      </c>
      <c r="L87" s="25">
        <f t="shared" si="29"/>
        <v>0</v>
      </c>
      <c r="M87" s="30">
        <f t="shared" si="29"/>
        <v>0</v>
      </c>
    </row>
    <row r="88" spans="1:13" ht="21" customHeight="1" x14ac:dyDescent="0.25">
      <c r="A88" s="7" t="s">
        <v>75</v>
      </c>
      <c r="B88" s="11">
        <v>1710</v>
      </c>
      <c r="C88" s="11">
        <v>6175</v>
      </c>
      <c r="D88" s="11">
        <v>330</v>
      </c>
      <c r="E88" s="11">
        <v>9</v>
      </c>
      <c r="F88" s="11">
        <v>5783</v>
      </c>
      <c r="G88" s="11">
        <f t="shared" ref="G88:G93" si="30">+B88+C88+D88+E88-F88</f>
        <v>2441</v>
      </c>
      <c r="H88" s="31">
        <v>2403</v>
      </c>
      <c r="I88" s="31">
        <v>1</v>
      </c>
      <c r="J88" s="31">
        <v>1</v>
      </c>
      <c r="K88" s="31">
        <v>36</v>
      </c>
      <c r="L88" s="31">
        <v>0</v>
      </c>
      <c r="M88" s="9">
        <v>0</v>
      </c>
    </row>
    <row r="89" spans="1:13" ht="21" customHeight="1" x14ac:dyDescent="0.25">
      <c r="A89" s="7" t="s">
        <v>175</v>
      </c>
      <c r="B89" s="11">
        <v>6</v>
      </c>
      <c r="C89" s="11">
        <v>608</v>
      </c>
      <c r="D89" s="11">
        <v>0</v>
      </c>
      <c r="E89" s="11">
        <v>5</v>
      </c>
      <c r="F89" s="11">
        <v>612</v>
      </c>
      <c r="G89" s="11">
        <f t="shared" si="30"/>
        <v>7</v>
      </c>
      <c r="H89" s="31">
        <v>7</v>
      </c>
      <c r="I89" s="31">
        <v>0</v>
      </c>
      <c r="J89" s="31">
        <v>0</v>
      </c>
      <c r="K89" s="31">
        <v>0</v>
      </c>
      <c r="L89" s="31">
        <v>0</v>
      </c>
      <c r="M89" s="9">
        <v>0</v>
      </c>
    </row>
    <row r="90" spans="1:13" ht="21" customHeight="1" x14ac:dyDescent="0.25">
      <c r="A90" s="7" t="s">
        <v>76</v>
      </c>
      <c r="B90" s="11">
        <v>269</v>
      </c>
      <c r="C90" s="11">
        <v>732</v>
      </c>
      <c r="D90" s="11">
        <v>81</v>
      </c>
      <c r="E90" s="11">
        <v>4</v>
      </c>
      <c r="F90" s="11">
        <v>833</v>
      </c>
      <c r="G90" s="11">
        <f t="shared" si="30"/>
        <v>253</v>
      </c>
      <c r="H90" s="31">
        <v>243</v>
      </c>
      <c r="I90" s="31">
        <v>0</v>
      </c>
      <c r="J90" s="31">
        <v>1</v>
      </c>
      <c r="K90" s="31">
        <v>9</v>
      </c>
      <c r="L90" s="31">
        <v>0</v>
      </c>
      <c r="M90" s="9">
        <v>0</v>
      </c>
    </row>
    <row r="91" spans="1:13" ht="21" customHeight="1" x14ac:dyDescent="0.25">
      <c r="A91" s="7" t="s">
        <v>77</v>
      </c>
      <c r="B91" s="11">
        <v>479</v>
      </c>
      <c r="C91" s="11">
        <v>1996</v>
      </c>
      <c r="D91" s="11">
        <v>88</v>
      </c>
      <c r="E91" s="11">
        <v>8</v>
      </c>
      <c r="F91" s="11">
        <v>2028</v>
      </c>
      <c r="G91" s="11">
        <f t="shared" si="30"/>
        <v>543</v>
      </c>
      <c r="H91" s="31">
        <v>485</v>
      </c>
      <c r="I91" s="31">
        <v>0</v>
      </c>
      <c r="J91" s="31">
        <v>5</v>
      </c>
      <c r="K91" s="31">
        <v>53</v>
      </c>
      <c r="L91" s="31">
        <v>0</v>
      </c>
      <c r="M91" s="9">
        <v>0</v>
      </c>
    </row>
    <row r="92" spans="1:13" ht="21" customHeight="1" x14ac:dyDescent="0.25">
      <c r="A92" s="7" t="s">
        <v>146</v>
      </c>
      <c r="B92" s="11">
        <v>934</v>
      </c>
      <c r="C92" s="11">
        <v>2726</v>
      </c>
      <c r="D92" s="11">
        <v>102</v>
      </c>
      <c r="E92" s="11">
        <v>14</v>
      </c>
      <c r="F92" s="11">
        <v>2644</v>
      </c>
      <c r="G92" s="11">
        <f t="shared" si="30"/>
        <v>1132</v>
      </c>
      <c r="H92" s="31">
        <v>1105</v>
      </c>
      <c r="I92" s="31">
        <v>0</v>
      </c>
      <c r="J92" s="31">
        <v>2</v>
      </c>
      <c r="K92" s="31">
        <v>25</v>
      </c>
      <c r="L92" s="31">
        <v>0</v>
      </c>
      <c r="M92" s="9">
        <v>0</v>
      </c>
    </row>
    <row r="93" spans="1:13" ht="21" customHeight="1" x14ac:dyDescent="0.25">
      <c r="A93" s="8" t="s">
        <v>147</v>
      </c>
      <c r="B93" s="11">
        <v>0</v>
      </c>
      <c r="C93" s="11">
        <v>48</v>
      </c>
      <c r="D93" s="11">
        <v>2</v>
      </c>
      <c r="E93" s="11">
        <v>0</v>
      </c>
      <c r="F93" s="11">
        <v>24</v>
      </c>
      <c r="G93" s="11">
        <f t="shared" si="30"/>
        <v>26</v>
      </c>
      <c r="H93" s="31">
        <v>26</v>
      </c>
      <c r="I93" s="31">
        <v>0</v>
      </c>
      <c r="J93" s="31">
        <v>0</v>
      </c>
      <c r="K93" s="31">
        <v>0</v>
      </c>
      <c r="L93" s="31">
        <v>0</v>
      </c>
      <c r="M93" s="9">
        <v>0</v>
      </c>
    </row>
    <row r="94" spans="1:13" ht="21" customHeight="1" x14ac:dyDescent="0.25">
      <c r="A94" s="17"/>
      <c r="B94" s="11"/>
      <c r="C94" s="11"/>
      <c r="D94" s="11"/>
      <c r="E94" s="9"/>
      <c r="F94" s="12"/>
      <c r="G94" s="12"/>
      <c r="H94" s="12"/>
      <c r="I94" s="12"/>
      <c r="J94" s="12"/>
      <c r="K94" s="12"/>
      <c r="L94" s="11"/>
      <c r="M94" s="9"/>
    </row>
    <row r="95" spans="1:13" ht="21" customHeight="1" x14ac:dyDescent="0.25">
      <c r="A95" s="87" t="s">
        <v>19</v>
      </c>
      <c r="B95" s="25">
        <f>SUM(B96:B99)</f>
        <v>1373</v>
      </c>
      <c r="C95" s="25">
        <f t="shared" ref="C95:M95" si="31">SUM(C96:C99)</f>
        <v>6533</v>
      </c>
      <c r="D95" s="25">
        <f t="shared" si="31"/>
        <v>372</v>
      </c>
      <c r="E95" s="25">
        <f t="shared" si="31"/>
        <v>42</v>
      </c>
      <c r="F95" s="25">
        <f t="shared" si="31"/>
        <v>7042</v>
      </c>
      <c r="G95" s="25">
        <f t="shared" si="31"/>
        <v>1278</v>
      </c>
      <c r="H95" s="25">
        <f t="shared" si="31"/>
        <v>1132</v>
      </c>
      <c r="I95" s="25">
        <f t="shared" si="31"/>
        <v>1</v>
      </c>
      <c r="J95" s="25">
        <f t="shared" si="31"/>
        <v>7</v>
      </c>
      <c r="K95" s="25">
        <f t="shared" si="31"/>
        <v>138</v>
      </c>
      <c r="L95" s="25">
        <f t="shared" si="31"/>
        <v>0</v>
      </c>
      <c r="M95" s="30">
        <f t="shared" si="31"/>
        <v>0</v>
      </c>
    </row>
    <row r="96" spans="1:13" ht="21" customHeight="1" x14ac:dyDescent="0.25">
      <c r="A96" s="7" t="s">
        <v>135</v>
      </c>
      <c r="B96" s="11">
        <v>1010</v>
      </c>
      <c r="C96" s="11">
        <v>4464</v>
      </c>
      <c r="D96" s="11">
        <v>285</v>
      </c>
      <c r="E96" s="11">
        <v>20</v>
      </c>
      <c r="F96" s="11">
        <v>4812</v>
      </c>
      <c r="G96" s="11">
        <f t="shared" ref="G96:G99" si="32">+B96+C96+D96+E96-F96</f>
        <v>967</v>
      </c>
      <c r="H96" s="31">
        <v>848</v>
      </c>
      <c r="I96" s="31">
        <v>1</v>
      </c>
      <c r="J96" s="31">
        <v>7</v>
      </c>
      <c r="K96" s="31">
        <v>111</v>
      </c>
      <c r="L96" s="31">
        <v>0</v>
      </c>
      <c r="M96" s="9">
        <v>0</v>
      </c>
    </row>
    <row r="97" spans="1:13" ht="21" customHeight="1" x14ac:dyDescent="0.25">
      <c r="A97" s="7" t="s">
        <v>136</v>
      </c>
      <c r="B97" s="11">
        <v>11</v>
      </c>
      <c r="C97" s="11">
        <v>568</v>
      </c>
      <c r="D97" s="11">
        <v>2</v>
      </c>
      <c r="E97" s="11">
        <v>1</v>
      </c>
      <c r="F97" s="11">
        <v>580</v>
      </c>
      <c r="G97" s="11">
        <f t="shared" si="32"/>
        <v>2</v>
      </c>
      <c r="H97" s="31">
        <v>2</v>
      </c>
      <c r="I97" s="31">
        <v>0</v>
      </c>
      <c r="J97" s="31">
        <v>0</v>
      </c>
      <c r="K97" s="31">
        <v>0</v>
      </c>
      <c r="L97" s="31">
        <v>0</v>
      </c>
      <c r="M97" s="9">
        <v>0</v>
      </c>
    </row>
    <row r="98" spans="1:13" ht="21" customHeight="1" x14ac:dyDescent="0.25">
      <c r="A98" s="7" t="s">
        <v>78</v>
      </c>
      <c r="B98" s="11">
        <v>352</v>
      </c>
      <c r="C98" s="11">
        <v>1466</v>
      </c>
      <c r="D98" s="11">
        <v>84</v>
      </c>
      <c r="E98" s="11">
        <v>21</v>
      </c>
      <c r="F98" s="11">
        <v>1641</v>
      </c>
      <c r="G98" s="11">
        <f t="shared" si="32"/>
        <v>282</v>
      </c>
      <c r="H98" s="31">
        <v>257</v>
      </c>
      <c r="I98" s="31">
        <v>0</v>
      </c>
      <c r="J98" s="31">
        <v>0</v>
      </c>
      <c r="K98" s="31">
        <v>25</v>
      </c>
      <c r="L98" s="31">
        <v>0</v>
      </c>
      <c r="M98" s="9">
        <v>0</v>
      </c>
    </row>
    <row r="99" spans="1:13" ht="21" customHeight="1" x14ac:dyDescent="0.25">
      <c r="A99" s="8" t="s">
        <v>148</v>
      </c>
      <c r="B99" s="11">
        <v>0</v>
      </c>
      <c r="C99" s="11">
        <v>35</v>
      </c>
      <c r="D99" s="11">
        <v>1</v>
      </c>
      <c r="E99" s="11">
        <v>0</v>
      </c>
      <c r="F99" s="11">
        <v>9</v>
      </c>
      <c r="G99" s="11">
        <f t="shared" si="32"/>
        <v>27</v>
      </c>
      <c r="H99" s="31">
        <v>25</v>
      </c>
      <c r="I99" s="31">
        <v>0</v>
      </c>
      <c r="J99" s="31">
        <v>0</v>
      </c>
      <c r="K99" s="31">
        <v>2</v>
      </c>
      <c r="L99" s="31">
        <v>0</v>
      </c>
      <c r="M99" s="9">
        <v>0</v>
      </c>
    </row>
    <row r="100" spans="1:13" ht="21" customHeight="1" x14ac:dyDescent="0.25">
      <c r="A100" s="17"/>
      <c r="B100" s="11"/>
      <c r="C100" s="11"/>
      <c r="D100" s="11"/>
      <c r="E100" s="9"/>
      <c r="F100" s="12"/>
      <c r="G100" s="12"/>
      <c r="H100" s="12"/>
      <c r="I100" s="12"/>
      <c r="J100" s="12"/>
      <c r="K100" s="12"/>
      <c r="L100" s="11"/>
      <c r="M100" s="9"/>
    </row>
    <row r="101" spans="1:13" ht="21" customHeight="1" x14ac:dyDescent="0.25">
      <c r="A101" s="87" t="s">
        <v>20</v>
      </c>
      <c r="B101" s="25">
        <f>SUM(B102:B109)</f>
        <v>2534</v>
      </c>
      <c r="C101" s="25">
        <f t="shared" ref="C101:L101" si="33">SUM(C102:C109)</f>
        <v>6934</v>
      </c>
      <c r="D101" s="25">
        <f t="shared" si="33"/>
        <v>322</v>
      </c>
      <c r="E101" s="25">
        <f t="shared" si="33"/>
        <v>28</v>
      </c>
      <c r="F101" s="25">
        <f t="shared" si="33"/>
        <v>7443</v>
      </c>
      <c r="G101" s="25">
        <f t="shared" si="33"/>
        <v>2375</v>
      </c>
      <c r="H101" s="25">
        <f t="shared" si="33"/>
        <v>2248</v>
      </c>
      <c r="I101" s="25">
        <f t="shared" si="33"/>
        <v>2</v>
      </c>
      <c r="J101" s="25">
        <f t="shared" si="33"/>
        <v>20</v>
      </c>
      <c r="K101" s="25">
        <f t="shared" si="33"/>
        <v>104</v>
      </c>
      <c r="L101" s="25">
        <f t="shared" si="33"/>
        <v>1</v>
      </c>
      <c r="M101" s="30">
        <f>SUM(M102:M109)</f>
        <v>0</v>
      </c>
    </row>
    <row r="102" spans="1:13" ht="21" customHeight="1" x14ac:dyDescent="0.25">
      <c r="A102" s="7" t="s">
        <v>137</v>
      </c>
      <c r="B102" s="11">
        <v>625</v>
      </c>
      <c r="C102" s="11">
        <v>1610</v>
      </c>
      <c r="D102" s="11">
        <v>43</v>
      </c>
      <c r="E102" s="11">
        <v>15</v>
      </c>
      <c r="F102" s="11">
        <v>1735</v>
      </c>
      <c r="G102" s="11">
        <f t="shared" ref="G102:G109" si="34">+B102+C102+D102+E102-F102</f>
        <v>558</v>
      </c>
      <c r="H102" s="31">
        <v>522</v>
      </c>
      <c r="I102" s="31">
        <v>0</v>
      </c>
      <c r="J102" s="31">
        <v>5</v>
      </c>
      <c r="K102" s="31">
        <v>31</v>
      </c>
      <c r="L102" s="31">
        <v>0</v>
      </c>
      <c r="M102" s="9">
        <v>0</v>
      </c>
    </row>
    <row r="103" spans="1:13" ht="21" customHeight="1" x14ac:dyDescent="0.25">
      <c r="A103" s="7" t="s">
        <v>176</v>
      </c>
      <c r="B103" s="11">
        <v>4</v>
      </c>
      <c r="C103" s="11">
        <v>311</v>
      </c>
      <c r="D103" s="11">
        <v>3</v>
      </c>
      <c r="E103" s="11">
        <v>6</v>
      </c>
      <c r="F103" s="11">
        <v>319</v>
      </c>
      <c r="G103" s="11">
        <f t="shared" si="34"/>
        <v>5</v>
      </c>
      <c r="H103" s="31">
        <v>5</v>
      </c>
      <c r="I103" s="31">
        <v>0</v>
      </c>
      <c r="J103" s="31">
        <v>0</v>
      </c>
      <c r="K103" s="31">
        <v>0</v>
      </c>
      <c r="L103" s="31">
        <v>0</v>
      </c>
      <c r="M103" s="9">
        <v>0</v>
      </c>
    </row>
    <row r="104" spans="1:13" ht="21" customHeight="1" x14ac:dyDescent="0.25">
      <c r="A104" s="7" t="s">
        <v>79</v>
      </c>
      <c r="B104" s="11">
        <v>516</v>
      </c>
      <c r="C104" s="11">
        <v>1602</v>
      </c>
      <c r="D104" s="11">
        <v>55</v>
      </c>
      <c r="E104" s="11">
        <v>0</v>
      </c>
      <c r="F104" s="11">
        <v>1695</v>
      </c>
      <c r="G104" s="11">
        <f t="shared" si="34"/>
        <v>478</v>
      </c>
      <c r="H104" s="31">
        <v>463</v>
      </c>
      <c r="I104" s="31">
        <v>0</v>
      </c>
      <c r="J104" s="31">
        <v>5</v>
      </c>
      <c r="K104" s="31">
        <v>10</v>
      </c>
      <c r="L104" s="31">
        <v>0</v>
      </c>
      <c r="M104" s="9">
        <v>0</v>
      </c>
    </row>
    <row r="105" spans="1:13" ht="21" customHeight="1" x14ac:dyDescent="0.25">
      <c r="A105" s="7" t="s">
        <v>80</v>
      </c>
      <c r="B105" s="11">
        <v>690</v>
      </c>
      <c r="C105" s="11">
        <v>1845</v>
      </c>
      <c r="D105" s="11">
        <v>147</v>
      </c>
      <c r="E105" s="11">
        <v>2</v>
      </c>
      <c r="F105" s="11">
        <v>2107</v>
      </c>
      <c r="G105" s="11">
        <f t="shared" si="34"/>
        <v>577</v>
      </c>
      <c r="H105" s="31">
        <v>530</v>
      </c>
      <c r="I105" s="31">
        <v>2</v>
      </c>
      <c r="J105" s="31">
        <v>7</v>
      </c>
      <c r="K105" s="31">
        <v>37</v>
      </c>
      <c r="L105" s="31">
        <v>1</v>
      </c>
      <c r="M105" s="9">
        <v>0</v>
      </c>
    </row>
    <row r="106" spans="1:13" ht="21" customHeight="1" x14ac:dyDescent="0.25">
      <c r="A106" s="7" t="s">
        <v>81</v>
      </c>
      <c r="B106" s="11">
        <v>189</v>
      </c>
      <c r="C106" s="11">
        <v>64</v>
      </c>
      <c r="D106" s="11">
        <v>14</v>
      </c>
      <c r="E106" s="11">
        <v>1</v>
      </c>
      <c r="F106" s="11">
        <v>125</v>
      </c>
      <c r="G106" s="11">
        <f t="shared" si="34"/>
        <v>143</v>
      </c>
      <c r="H106" s="31">
        <v>133</v>
      </c>
      <c r="I106" s="31">
        <v>0</v>
      </c>
      <c r="J106" s="31">
        <v>1</v>
      </c>
      <c r="K106" s="31">
        <v>9</v>
      </c>
      <c r="L106" s="31">
        <v>0</v>
      </c>
      <c r="M106" s="9">
        <v>0</v>
      </c>
    </row>
    <row r="107" spans="1:13" ht="21" customHeight="1" x14ac:dyDescent="0.25">
      <c r="A107" s="7" t="s">
        <v>82</v>
      </c>
      <c r="B107" s="11">
        <v>137</v>
      </c>
      <c r="C107" s="11">
        <v>360</v>
      </c>
      <c r="D107" s="11">
        <v>8</v>
      </c>
      <c r="E107" s="11">
        <v>0</v>
      </c>
      <c r="F107" s="11">
        <v>340</v>
      </c>
      <c r="G107" s="11">
        <f t="shared" si="34"/>
        <v>165</v>
      </c>
      <c r="H107" s="31">
        <v>162</v>
      </c>
      <c r="I107" s="31">
        <v>0</v>
      </c>
      <c r="J107" s="31">
        <v>0</v>
      </c>
      <c r="K107" s="31">
        <v>3</v>
      </c>
      <c r="L107" s="31">
        <v>0</v>
      </c>
      <c r="M107" s="9">
        <v>0</v>
      </c>
    </row>
    <row r="108" spans="1:13" ht="21" customHeight="1" x14ac:dyDescent="0.25">
      <c r="A108" s="26" t="s">
        <v>83</v>
      </c>
      <c r="B108" s="11">
        <v>373</v>
      </c>
      <c r="C108" s="11">
        <v>1107</v>
      </c>
      <c r="D108" s="11">
        <v>52</v>
      </c>
      <c r="E108" s="11">
        <v>4</v>
      </c>
      <c r="F108" s="11">
        <v>1107</v>
      </c>
      <c r="G108" s="11">
        <f t="shared" si="34"/>
        <v>429</v>
      </c>
      <c r="H108" s="31">
        <v>413</v>
      </c>
      <c r="I108" s="31">
        <v>0</v>
      </c>
      <c r="J108" s="31">
        <v>2</v>
      </c>
      <c r="K108" s="31">
        <v>14</v>
      </c>
      <c r="L108" s="31">
        <v>0</v>
      </c>
      <c r="M108" s="9">
        <v>0</v>
      </c>
    </row>
    <row r="109" spans="1:13" ht="21" customHeight="1" x14ac:dyDescent="0.25">
      <c r="A109" s="8" t="s">
        <v>149</v>
      </c>
      <c r="B109" s="11">
        <v>0</v>
      </c>
      <c r="C109" s="11">
        <v>35</v>
      </c>
      <c r="D109" s="11">
        <v>0</v>
      </c>
      <c r="E109" s="11">
        <v>0</v>
      </c>
      <c r="F109" s="11">
        <v>15</v>
      </c>
      <c r="G109" s="11">
        <f t="shared" si="34"/>
        <v>20</v>
      </c>
      <c r="H109" s="31">
        <v>20</v>
      </c>
      <c r="I109" s="31">
        <v>0</v>
      </c>
      <c r="J109" s="31">
        <v>0</v>
      </c>
      <c r="K109" s="31">
        <v>0</v>
      </c>
      <c r="L109" s="31">
        <v>0</v>
      </c>
      <c r="M109" s="9">
        <v>0</v>
      </c>
    </row>
    <row r="110" spans="1:13" ht="21" customHeight="1" x14ac:dyDescent="0.25">
      <c r="A110" s="17"/>
      <c r="B110" s="11"/>
      <c r="C110" s="11"/>
      <c r="D110" s="11"/>
      <c r="E110" s="9"/>
      <c r="F110" s="12"/>
      <c r="G110" s="12"/>
      <c r="H110" s="12"/>
      <c r="I110" s="12"/>
      <c r="J110" s="12"/>
      <c r="K110" s="12"/>
      <c r="L110" s="11"/>
      <c r="M110" s="9"/>
    </row>
    <row r="111" spans="1:13" ht="21" customHeight="1" x14ac:dyDescent="0.25">
      <c r="A111" s="87" t="s">
        <v>21</v>
      </c>
      <c r="B111" s="25">
        <f>SUM(B112:B115)</f>
        <v>1885</v>
      </c>
      <c r="C111" s="25">
        <f t="shared" ref="C111:L111" si="35">SUM(C112:C115)</f>
        <v>8711</v>
      </c>
      <c r="D111" s="25">
        <f t="shared" si="35"/>
        <v>361</v>
      </c>
      <c r="E111" s="25">
        <f t="shared" si="35"/>
        <v>22</v>
      </c>
      <c r="F111" s="25">
        <f t="shared" si="35"/>
        <v>8799</v>
      </c>
      <c r="G111" s="25">
        <f t="shared" si="35"/>
        <v>2180</v>
      </c>
      <c r="H111" s="25">
        <f t="shared" si="35"/>
        <v>2010</v>
      </c>
      <c r="I111" s="25">
        <f t="shared" si="35"/>
        <v>2</v>
      </c>
      <c r="J111" s="25">
        <f t="shared" si="35"/>
        <v>24</v>
      </c>
      <c r="K111" s="25">
        <f t="shared" si="35"/>
        <v>144</v>
      </c>
      <c r="L111" s="25">
        <f t="shared" si="35"/>
        <v>0</v>
      </c>
      <c r="M111" s="30">
        <f>SUM(M112:M115)</f>
        <v>0</v>
      </c>
    </row>
    <row r="112" spans="1:13" ht="21" customHeight="1" x14ac:dyDescent="0.25">
      <c r="A112" s="7" t="s">
        <v>138</v>
      </c>
      <c r="B112" s="11">
        <v>1445</v>
      </c>
      <c r="C112" s="11">
        <v>5137</v>
      </c>
      <c r="D112" s="11">
        <v>298</v>
      </c>
      <c r="E112" s="11">
        <v>13</v>
      </c>
      <c r="F112" s="11">
        <v>5481</v>
      </c>
      <c r="G112" s="11">
        <f t="shared" ref="G112:G114" si="36">+B112+C112+D112+E112-F112</f>
        <v>1412</v>
      </c>
      <c r="H112" s="31">
        <v>1350</v>
      </c>
      <c r="I112" s="31">
        <v>2</v>
      </c>
      <c r="J112" s="31">
        <v>9</v>
      </c>
      <c r="K112" s="31">
        <v>51</v>
      </c>
      <c r="L112" s="31">
        <v>0</v>
      </c>
      <c r="M112" s="9">
        <v>0</v>
      </c>
    </row>
    <row r="113" spans="1:13" ht="21" customHeight="1" x14ac:dyDescent="0.25">
      <c r="A113" s="7" t="s">
        <v>177</v>
      </c>
      <c r="B113" s="11">
        <v>1</v>
      </c>
      <c r="C113" s="11">
        <v>433</v>
      </c>
      <c r="D113" s="11">
        <v>3</v>
      </c>
      <c r="E113" s="11">
        <v>1</v>
      </c>
      <c r="F113" s="11">
        <v>428</v>
      </c>
      <c r="G113" s="11">
        <f t="shared" si="36"/>
        <v>10</v>
      </c>
      <c r="H113" s="31">
        <v>10</v>
      </c>
      <c r="I113" s="31">
        <v>0</v>
      </c>
      <c r="J113" s="31">
        <v>0</v>
      </c>
      <c r="K113" s="31">
        <v>0</v>
      </c>
      <c r="L113" s="31">
        <v>0</v>
      </c>
      <c r="M113" s="9">
        <v>0</v>
      </c>
    </row>
    <row r="114" spans="1:13" ht="21" customHeight="1" x14ac:dyDescent="0.25">
      <c r="A114" s="7" t="s">
        <v>84</v>
      </c>
      <c r="B114" s="11">
        <v>439</v>
      </c>
      <c r="C114" s="11">
        <v>1872</v>
      </c>
      <c r="D114" s="11">
        <v>50</v>
      </c>
      <c r="E114" s="11">
        <v>8</v>
      </c>
      <c r="F114" s="11">
        <v>2031</v>
      </c>
      <c r="G114" s="11">
        <f t="shared" si="36"/>
        <v>338</v>
      </c>
      <c r="H114" s="31">
        <v>264</v>
      </c>
      <c r="I114" s="31">
        <v>0</v>
      </c>
      <c r="J114" s="31">
        <v>12</v>
      </c>
      <c r="K114" s="31">
        <v>62</v>
      </c>
      <c r="L114" s="31">
        <v>0</v>
      </c>
      <c r="M114" s="9">
        <v>0</v>
      </c>
    </row>
    <row r="115" spans="1:13" ht="21" customHeight="1" x14ac:dyDescent="0.25">
      <c r="A115" s="7" t="s">
        <v>150</v>
      </c>
      <c r="B115" s="11">
        <v>0</v>
      </c>
      <c r="C115" s="11">
        <v>1269</v>
      </c>
      <c r="D115" s="11">
        <v>10</v>
      </c>
      <c r="E115" s="11">
        <v>0</v>
      </c>
      <c r="F115" s="11">
        <v>859</v>
      </c>
      <c r="G115" s="11">
        <f>+B115+C115+D115+E115-F115</f>
        <v>420</v>
      </c>
      <c r="H115" s="31">
        <v>386</v>
      </c>
      <c r="I115" s="31">
        <v>0</v>
      </c>
      <c r="J115" s="31">
        <v>3</v>
      </c>
      <c r="K115" s="31">
        <v>31</v>
      </c>
      <c r="L115" s="31">
        <v>0</v>
      </c>
      <c r="M115" s="9">
        <v>0</v>
      </c>
    </row>
    <row r="116" spans="1:13" ht="21" customHeight="1" x14ac:dyDescent="0.25">
      <c r="A116" s="7"/>
      <c r="B116" s="11"/>
      <c r="C116" s="11"/>
      <c r="D116" s="11"/>
      <c r="E116" s="9"/>
      <c r="F116" s="12"/>
      <c r="G116" s="12"/>
      <c r="H116" s="12"/>
      <c r="I116" s="12"/>
      <c r="J116" s="12"/>
      <c r="K116" s="12"/>
      <c r="L116" s="11"/>
      <c r="M116" s="9"/>
    </row>
    <row r="117" spans="1:13" ht="21" customHeight="1" x14ac:dyDescent="0.25">
      <c r="A117" s="87" t="s">
        <v>22</v>
      </c>
      <c r="B117" s="25">
        <f t="shared" ref="B117" si="37">SUM(B118:B120)</f>
        <v>3358</v>
      </c>
      <c r="C117" s="25">
        <f>SUM(C118:C120)</f>
        <v>10349</v>
      </c>
      <c r="D117" s="25">
        <f t="shared" ref="D117:G117" si="38">SUM(D118:D120)</f>
        <v>793</v>
      </c>
      <c r="E117" s="29">
        <f t="shared" si="38"/>
        <v>13</v>
      </c>
      <c r="F117" s="30">
        <f t="shared" si="38"/>
        <v>10383</v>
      </c>
      <c r="G117" s="30">
        <f t="shared" si="38"/>
        <v>4130</v>
      </c>
      <c r="H117" s="30">
        <f>SUM(H118:H120)</f>
        <v>3739</v>
      </c>
      <c r="I117" s="30">
        <f t="shared" ref="I117:M117" si="39">SUM(I118:I120)</f>
        <v>6</v>
      </c>
      <c r="J117" s="30">
        <f t="shared" si="39"/>
        <v>70</v>
      </c>
      <c r="K117" s="30">
        <f t="shared" si="39"/>
        <v>315</v>
      </c>
      <c r="L117" s="25">
        <f t="shared" si="39"/>
        <v>0</v>
      </c>
      <c r="M117" s="29">
        <f t="shared" si="39"/>
        <v>0</v>
      </c>
    </row>
    <row r="118" spans="1:13" ht="21" customHeight="1" x14ac:dyDescent="0.25">
      <c r="A118" s="7" t="s">
        <v>139</v>
      </c>
      <c r="B118" s="11">
        <v>2378</v>
      </c>
      <c r="C118" s="11">
        <v>7186</v>
      </c>
      <c r="D118" s="11">
        <v>621</v>
      </c>
      <c r="E118" s="11">
        <v>4</v>
      </c>
      <c r="F118" s="11">
        <v>7189</v>
      </c>
      <c r="G118" s="11">
        <f t="shared" ref="G118:G120" si="40">+B118+C118+D118+E118-F118</f>
        <v>3000</v>
      </c>
      <c r="H118" s="31">
        <v>2706</v>
      </c>
      <c r="I118" s="31">
        <v>4</v>
      </c>
      <c r="J118" s="31">
        <v>57</v>
      </c>
      <c r="K118" s="31">
        <v>233</v>
      </c>
      <c r="L118" s="31">
        <v>0</v>
      </c>
      <c r="M118" s="9">
        <v>0</v>
      </c>
    </row>
    <row r="119" spans="1:13" ht="21" customHeight="1" x14ac:dyDescent="0.25">
      <c r="A119" s="7" t="s">
        <v>178</v>
      </c>
      <c r="B119" s="11">
        <v>1</v>
      </c>
      <c r="C119" s="11">
        <v>509</v>
      </c>
      <c r="D119" s="11">
        <v>4</v>
      </c>
      <c r="E119" s="11">
        <v>0</v>
      </c>
      <c r="F119" s="11">
        <v>511</v>
      </c>
      <c r="G119" s="11">
        <f t="shared" si="40"/>
        <v>3</v>
      </c>
      <c r="H119" s="31">
        <v>3</v>
      </c>
      <c r="I119" s="31">
        <v>0</v>
      </c>
      <c r="J119" s="31">
        <v>0</v>
      </c>
      <c r="K119" s="31">
        <v>0</v>
      </c>
      <c r="L119" s="31">
        <v>0</v>
      </c>
      <c r="M119" s="9">
        <v>0</v>
      </c>
    </row>
    <row r="120" spans="1:13" ht="21" customHeight="1" x14ac:dyDescent="0.25">
      <c r="A120" s="7" t="s">
        <v>85</v>
      </c>
      <c r="B120" s="11">
        <v>979</v>
      </c>
      <c r="C120" s="11">
        <v>2654</v>
      </c>
      <c r="D120" s="11">
        <v>168</v>
      </c>
      <c r="E120" s="11">
        <v>9</v>
      </c>
      <c r="F120" s="11">
        <v>2683</v>
      </c>
      <c r="G120" s="11">
        <f t="shared" si="40"/>
        <v>1127</v>
      </c>
      <c r="H120" s="31">
        <v>1030</v>
      </c>
      <c r="I120" s="31">
        <v>2</v>
      </c>
      <c r="J120" s="31">
        <v>13</v>
      </c>
      <c r="K120" s="31">
        <v>82</v>
      </c>
      <c r="L120" s="31">
        <v>0</v>
      </c>
      <c r="M120" s="9">
        <v>0</v>
      </c>
    </row>
    <row r="121" spans="1:13" ht="21" customHeight="1" x14ac:dyDescent="0.25">
      <c r="A121" s="27"/>
      <c r="B121" s="89"/>
      <c r="C121" s="89"/>
      <c r="D121" s="89"/>
      <c r="E121" s="90"/>
      <c r="F121" s="91"/>
      <c r="G121" s="91"/>
      <c r="H121" s="91"/>
      <c r="I121" s="91"/>
      <c r="J121" s="91"/>
      <c r="K121" s="91"/>
      <c r="L121" s="89"/>
      <c r="M121" s="92"/>
    </row>
    <row r="122" spans="1:13" ht="21" customHeight="1" x14ac:dyDescent="0.25">
      <c r="A122" s="26" t="s">
        <v>193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ht="21" customHeight="1" x14ac:dyDescent="0.25">
      <c r="A123" s="26" t="s">
        <v>179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ht="20.25" hidden="1" customHeight="1" x14ac:dyDescent="0.25"/>
    <row r="125" spans="1:13" ht="20.25" hidden="1" customHeight="1" x14ac:dyDescent="0.25"/>
    <row r="126" spans="1:13" ht="20.25" hidden="1" customHeight="1" x14ac:dyDescent="0.25"/>
    <row r="127" spans="1:13" ht="20.25" hidden="1" customHeight="1" x14ac:dyDescent="0.25"/>
    <row r="128" spans="1:13" ht="20.25" hidden="1" customHeight="1" x14ac:dyDescent="0.25"/>
    <row r="129" ht="20.25" hidden="1" customHeight="1" x14ac:dyDescent="0.25"/>
    <row r="130" ht="20.25" hidden="1" customHeight="1" x14ac:dyDescent="0.25"/>
    <row r="131" ht="20.25" hidden="1" customHeight="1" x14ac:dyDescent="0.25"/>
    <row r="132" ht="20.25" hidden="1" customHeight="1" x14ac:dyDescent="0.25"/>
    <row r="133" ht="20.25" hidden="1" customHeight="1" x14ac:dyDescent="0.25"/>
    <row r="134" hidden="1" x14ac:dyDescent="0.25"/>
    <row r="135" hidden="1" x14ac:dyDescent="0.25"/>
  </sheetData>
  <mergeCells count="17">
    <mergeCell ref="M9:M10"/>
    <mergeCell ref="A3:M3"/>
    <mergeCell ref="A4:M4"/>
    <mergeCell ref="A5:M5"/>
    <mergeCell ref="A7:A10"/>
    <mergeCell ref="B7:B10"/>
    <mergeCell ref="C7:C10"/>
    <mergeCell ref="D7:D10"/>
    <mergeCell ref="E7:E10"/>
    <mergeCell ref="F7:F10"/>
    <mergeCell ref="G7:G10"/>
    <mergeCell ref="H7:M8"/>
    <mergeCell ref="H9:H10"/>
    <mergeCell ref="I9:I10"/>
    <mergeCell ref="J9:J10"/>
    <mergeCell ref="K9:K10"/>
    <mergeCell ref="L9:L10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1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7"/>
  <sheetViews>
    <sheetView workbookViewId="0">
      <selection activeCell="A101" sqref="A101"/>
    </sheetView>
  </sheetViews>
  <sheetFormatPr baseColWidth="10" defaultColWidth="0" defaultRowHeight="15.75" zeroHeight="1" x14ac:dyDescent="0.25"/>
  <cols>
    <col min="1" max="1" width="72.140625" style="68" bestFit="1" customWidth="1"/>
    <col min="2" max="2" width="13.42578125" style="68" customWidth="1"/>
    <col min="3" max="3" width="15" style="68" customWidth="1"/>
    <col min="4" max="4" width="19.28515625" style="68" customWidth="1"/>
    <col min="5" max="5" width="17.28515625" style="68" customWidth="1"/>
    <col min="6" max="6" width="17.140625" style="68" customWidth="1"/>
    <col min="7" max="7" width="15.7109375" style="68" customWidth="1"/>
    <col min="8" max="8" width="13.28515625" style="68" customWidth="1"/>
    <col min="9" max="9" width="17.42578125" style="68" customWidth="1"/>
    <col min="10" max="10" width="12.5703125" style="68" customWidth="1"/>
    <col min="11" max="11" width="12" style="68" customWidth="1"/>
    <col min="12" max="12" width="17.5703125" style="68" customWidth="1"/>
    <col min="13" max="13" width="11.42578125" style="68" customWidth="1"/>
    <col min="14" max="14" width="16" style="68" hidden="1" customWidth="1"/>
    <col min="15" max="16384" width="11.42578125" style="68" hidden="1"/>
  </cols>
  <sheetData>
    <row r="1" spans="1:13" x14ac:dyDescent="0.25">
      <c r="A1" s="66" t="s">
        <v>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x14ac:dyDescent="0.2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x14ac:dyDescent="0.25">
      <c r="A4" s="135" t="s">
        <v>183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3" x14ac:dyDescent="0.25">
      <c r="A5" s="135" t="s">
        <v>181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3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15.75" customHeight="1" x14ac:dyDescent="0.25">
      <c r="A7" s="142" t="s">
        <v>41</v>
      </c>
      <c r="B7" s="118" t="s">
        <v>153</v>
      </c>
      <c r="C7" s="121" t="s">
        <v>34</v>
      </c>
      <c r="D7" s="121" t="s">
        <v>35</v>
      </c>
      <c r="E7" s="121" t="s">
        <v>36</v>
      </c>
      <c r="F7" s="121" t="s">
        <v>37</v>
      </c>
      <c r="G7" s="124" t="s">
        <v>182</v>
      </c>
      <c r="H7" s="136" t="s">
        <v>1</v>
      </c>
      <c r="I7" s="137"/>
      <c r="J7" s="137"/>
      <c r="K7" s="137"/>
      <c r="L7" s="137"/>
      <c r="M7" s="137"/>
    </row>
    <row r="8" spans="1:13" x14ac:dyDescent="0.25">
      <c r="A8" s="143"/>
      <c r="B8" s="119"/>
      <c r="C8" s="122"/>
      <c r="D8" s="122"/>
      <c r="E8" s="122"/>
      <c r="F8" s="122"/>
      <c r="G8" s="125">
        <v>42004</v>
      </c>
      <c r="H8" s="138"/>
      <c r="I8" s="139"/>
      <c r="J8" s="139"/>
      <c r="K8" s="139"/>
      <c r="L8" s="139"/>
      <c r="M8" s="139"/>
    </row>
    <row r="9" spans="1:13" x14ac:dyDescent="0.25">
      <c r="A9" s="143"/>
      <c r="B9" s="119"/>
      <c r="C9" s="122"/>
      <c r="D9" s="122"/>
      <c r="E9" s="122"/>
      <c r="F9" s="122"/>
      <c r="G9" s="125"/>
      <c r="H9" s="140" t="s">
        <v>38</v>
      </c>
      <c r="I9" s="140" t="s">
        <v>44</v>
      </c>
      <c r="J9" s="140" t="s">
        <v>2</v>
      </c>
      <c r="K9" s="140" t="s">
        <v>3</v>
      </c>
      <c r="L9" s="140" t="s">
        <v>154</v>
      </c>
      <c r="M9" s="145" t="s">
        <v>4</v>
      </c>
    </row>
    <row r="10" spans="1:13" x14ac:dyDescent="0.25">
      <c r="A10" s="144"/>
      <c r="B10" s="120"/>
      <c r="C10" s="123"/>
      <c r="D10" s="123"/>
      <c r="E10" s="123"/>
      <c r="F10" s="123"/>
      <c r="G10" s="126"/>
      <c r="H10" s="141"/>
      <c r="I10" s="141"/>
      <c r="J10" s="141"/>
      <c r="K10" s="141"/>
      <c r="L10" s="141"/>
      <c r="M10" s="146"/>
    </row>
    <row r="11" spans="1:13" x14ac:dyDescent="0.25">
      <c r="A11" s="105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3" x14ac:dyDescent="0.25">
      <c r="A12" s="110" t="s">
        <v>5</v>
      </c>
      <c r="B12" s="109">
        <f t="shared" ref="B12:M12" si="0">B14+B39+B54+B62+B69+B81+B97</f>
        <v>47650</v>
      </c>
      <c r="C12" s="109">
        <f t="shared" si="0"/>
        <v>171773</v>
      </c>
      <c r="D12" s="109">
        <f t="shared" si="0"/>
        <v>10933</v>
      </c>
      <c r="E12" s="109">
        <f t="shared" si="0"/>
        <v>524</v>
      </c>
      <c r="F12" s="109">
        <f t="shared" si="0"/>
        <v>175298</v>
      </c>
      <c r="G12" s="109">
        <f t="shared" si="0"/>
        <v>55582</v>
      </c>
      <c r="H12" s="109">
        <f t="shared" si="0"/>
        <v>51508</v>
      </c>
      <c r="I12" s="109">
        <f t="shared" si="0"/>
        <v>70</v>
      </c>
      <c r="J12" s="109">
        <f t="shared" si="0"/>
        <v>607</v>
      </c>
      <c r="K12" s="109">
        <f t="shared" si="0"/>
        <v>3388</v>
      </c>
      <c r="L12" s="109">
        <f t="shared" si="0"/>
        <v>8</v>
      </c>
      <c r="M12" s="108">
        <f t="shared" si="0"/>
        <v>1</v>
      </c>
    </row>
    <row r="13" spans="1:13" x14ac:dyDescent="0.25">
      <c r="A13" s="102"/>
      <c r="B13" s="70"/>
      <c r="C13" s="102"/>
      <c r="D13" s="70"/>
      <c r="E13" s="70"/>
      <c r="F13" s="70"/>
      <c r="G13" s="70"/>
      <c r="H13" s="70"/>
      <c r="I13" s="70"/>
      <c r="J13" s="70"/>
      <c r="K13" s="70"/>
      <c r="L13" s="70"/>
      <c r="M13" s="71"/>
    </row>
    <row r="14" spans="1:13" x14ac:dyDescent="0.25">
      <c r="A14" s="106" t="s">
        <v>25</v>
      </c>
      <c r="B14" s="103">
        <f>SUM(B15:B37)</f>
        <v>18294</v>
      </c>
      <c r="C14" s="72">
        <f t="shared" ref="C14:M14" si="1">SUM(C15:C37)</f>
        <v>54322</v>
      </c>
      <c r="D14" s="72">
        <f t="shared" si="1"/>
        <v>4230</v>
      </c>
      <c r="E14" s="72">
        <f t="shared" si="1"/>
        <v>238</v>
      </c>
      <c r="F14" s="72">
        <f t="shared" si="1"/>
        <v>55728</v>
      </c>
      <c r="G14" s="72">
        <f t="shared" si="1"/>
        <v>21356</v>
      </c>
      <c r="H14" s="72">
        <f t="shared" si="1"/>
        <v>19608</v>
      </c>
      <c r="I14" s="72">
        <f t="shared" si="1"/>
        <v>34</v>
      </c>
      <c r="J14" s="72">
        <f t="shared" si="1"/>
        <v>293</v>
      </c>
      <c r="K14" s="72">
        <f t="shared" si="1"/>
        <v>1417</v>
      </c>
      <c r="L14" s="72">
        <f t="shared" si="1"/>
        <v>3</v>
      </c>
      <c r="M14" s="73">
        <f t="shared" si="1"/>
        <v>1</v>
      </c>
    </row>
    <row r="15" spans="1:13" x14ac:dyDescent="0.25">
      <c r="A15" s="107" t="s">
        <v>49</v>
      </c>
      <c r="B15" s="104">
        <v>1753</v>
      </c>
      <c r="C15" s="74">
        <v>9826</v>
      </c>
      <c r="D15" s="74">
        <v>658</v>
      </c>
      <c r="E15" s="74">
        <v>5</v>
      </c>
      <c r="F15" s="74">
        <v>9679</v>
      </c>
      <c r="G15" s="75">
        <f>+B15+C15+D15+E15-F15</f>
        <v>2563</v>
      </c>
      <c r="H15" s="75">
        <v>2367</v>
      </c>
      <c r="I15" s="75">
        <v>3</v>
      </c>
      <c r="J15" s="75">
        <v>26</v>
      </c>
      <c r="K15" s="75">
        <v>167</v>
      </c>
      <c r="L15" s="75">
        <v>0</v>
      </c>
      <c r="M15" s="75">
        <v>0</v>
      </c>
    </row>
    <row r="16" spans="1:13" x14ac:dyDescent="0.25">
      <c r="A16" s="8" t="s">
        <v>126</v>
      </c>
      <c r="B16" s="75">
        <v>1827</v>
      </c>
      <c r="C16" s="74">
        <v>4031</v>
      </c>
      <c r="D16" s="74">
        <v>588</v>
      </c>
      <c r="E16" s="74">
        <v>26</v>
      </c>
      <c r="F16" s="74">
        <v>4131</v>
      </c>
      <c r="G16" s="75">
        <f t="shared" ref="G16:G37" si="2">+B16+C16+D16+E16-F16</f>
        <v>2341</v>
      </c>
      <c r="H16" s="75">
        <v>2117</v>
      </c>
      <c r="I16" s="75">
        <v>1</v>
      </c>
      <c r="J16" s="75">
        <v>36</v>
      </c>
      <c r="K16" s="75">
        <v>185</v>
      </c>
      <c r="L16" s="75">
        <v>2</v>
      </c>
      <c r="M16" s="75">
        <v>0</v>
      </c>
    </row>
    <row r="17" spans="1:13" x14ac:dyDescent="0.25">
      <c r="A17" s="8" t="s">
        <v>50</v>
      </c>
      <c r="B17" s="75">
        <v>2036</v>
      </c>
      <c r="C17" s="74">
        <v>2743</v>
      </c>
      <c r="D17" s="74">
        <v>404</v>
      </c>
      <c r="E17" s="74">
        <v>68</v>
      </c>
      <c r="F17" s="74">
        <v>3518</v>
      </c>
      <c r="G17" s="75">
        <f t="shared" si="2"/>
        <v>1733</v>
      </c>
      <c r="H17" s="75">
        <v>1303</v>
      </c>
      <c r="I17" s="75">
        <v>19</v>
      </c>
      <c r="J17" s="75">
        <v>63</v>
      </c>
      <c r="K17" s="75">
        <v>348</v>
      </c>
      <c r="L17" s="75">
        <v>0</v>
      </c>
      <c r="M17" s="75">
        <v>0</v>
      </c>
    </row>
    <row r="18" spans="1:13" x14ac:dyDescent="0.25">
      <c r="A18" s="8" t="s">
        <v>151</v>
      </c>
      <c r="B18" s="75">
        <v>69</v>
      </c>
      <c r="C18" s="74">
        <v>217</v>
      </c>
      <c r="D18" s="74">
        <v>16</v>
      </c>
      <c r="E18" s="74">
        <v>0</v>
      </c>
      <c r="F18" s="74">
        <v>180</v>
      </c>
      <c r="G18" s="75">
        <f t="shared" si="2"/>
        <v>122</v>
      </c>
      <c r="H18" s="75">
        <v>119</v>
      </c>
      <c r="I18" s="75">
        <v>2</v>
      </c>
      <c r="J18" s="75">
        <v>1</v>
      </c>
      <c r="K18" s="75">
        <v>0</v>
      </c>
      <c r="L18" s="75">
        <v>0</v>
      </c>
      <c r="M18" s="75">
        <v>0</v>
      </c>
    </row>
    <row r="19" spans="1:13" x14ac:dyDescent="0.25">
      <c r="A19" s="77" t="s">
        <v>51</v>
      </c>
      <c r="B19" s="75">
        <v>201</v>
      </c>
      <c r="C19" s="74">
        <v>193</v>
      </c>
      <c r="D19" s="74">
        <v>12</v>
      </c>
      <c r="E19" s="74">
        <v>2</v>
      </c>
      <c r="F19" s="74">
        <v>155</v>
      </c>
      <c r="G19" s="75">
        <f t="shared" si="2"/>
        <v>253</v>
      </c>
      <c r="H19" s="75">
        <v>228</v>
      </c>
      <c r="I19" s="75">
        <v>1</v>
      </c>
      <c r="J19" s="75">
        <v>1</v>
      </c>
      <c r="K19" s="75">
        <v>23</v>
      </c>
      <c r="L19" s="75">
        <v>0</v>
      </c>
      <c r="M19" s="75">
        <v>0</v>
      </c>
    </row>
    <row r="20" spans="1:13" x14ac:dyDescent="0.25">
      <c r="A20" s="77" t="s">
        <v>52</v>
      </c>
      <c r="B20" s="75">
        <v>125</v>
      </c>
      <c r="C20" s="74">
        <v>72</v>
      </c>
      <c r="D20" s="74">
        <v>5</v>
      </c>
      <c r="E20" s="74">
        <v>0</v>
      </c>
      <c r="F20" s="74">
        <v>74</v>
      </c>
      <c r="G20" s="75">
        <f t="shared" si="2"/>
        <v>128</v>
      </c>
      <c r="H20" s="75">
        <v>127</v>
      </c>
      <c r="I20" s="75">
        <v>0</v>
      </c>
      <c r="J20" s="75">
        <v>0</v>
      </c>
      <c r="K20" s="75">
        <v>1</v>
      </c>
      <c r="L20" s="75">
        <v>0</v>
      </c>
      <c r="M20" s="75">
        <v>0</v>
      </c>
    </row>
    <row r="21" spans="1:13" x14ac:dyDescent="0.25">
      <c r="A21" s="8" t="s">
        <v>168</v>
      </c>
      <c r="B21" s="75">
        <v>78</v>
      </c>
      <c r="C21" s="74">
        <v>1805</v>
      </c>
      <c r="D21" s="74">
        <v>40</v>
      </c>
      <c r="E21" s="74">
        <v>0</v>
      </c>
      <c r="F21" s="74">
        <v>1878</v>
      </c>
      <c r="G21" s="75">
        <f t="shared" si="2"/>
        <v>45</v>
      </c>
      <c r="H21" s="75">
        <v>45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</row>
    <row r="22" spans="1:13" x14ac:dyDescent="0.25">
      <c r="A22" s="8" t="s">
        <v>53</v>
      </c>
      <c r="B22" s="75">
        <v>1314</v>
      </c>
      <c r="C22" s="74">
        <v>2103</v>
      </c>
      <c r="D22" s="74">
        <v>95</v>
      </c>
      <c r="E22" s="74">
        <v>0</v>
      </c>
      <c r="F22" s="74">
        <v>2634</v>
      </c>
      <c r="G22" s="75">
        <f t="shared" si="2"/>
        <v>878</v>
      </c>
      <c r="H22" s="75">
        <v>738</v>
      </c>
      <c r="I22" s="75">
        <v>0</v>
      </c>
      <c r="J22" s="75">
        <v>41</v>
      </c>
      <c r="K22" s="75">
        <v>99</v>
      </c>
      <c r="L22" s="75">
        <v>0</v>
      </c>
      <c r="M22" s="75">
        <v>0</v>
      </c>
    </row>
    <row r="23" spans="1:13" x14ac:dyDescent="0.25">
      <c r="A23" s="8" t="s">
        <v>54</v>
      </c>
      <c r="B23" s="75">
        <v>320</v>
      </c>
      <c r="C23" s="74">
        <v>225</v>
      </c>
      <c r="D23" s="74">
        <v>22</v>
      </c>
      <c r="E23" s="74">
        <v>1</v>
      </c>
      <c r="F23" s="74">
        <v>281</v>
      </c>
      <c r="G23" s="75">
        <f t="shared" si="2"/>
        <v>287</v>
      </c>
      <c r="H23" s="75">
        <v>263</v>
      </c>
      <c r="I23" s="75">
        <v>0</v>
      </c>
      <c r="J23" s="75">
        <v>0</v>
      </c>
      <c r="K23" s="75">
        <v>23</v>
      </c>
      <c r="L23" s="75">
        <v>1</v>
      </c>
      <c r="M23" s="75">
        <v>0</v>
      </c>
    </row>
    <row r="24" spans="1:13" x14ac:dyDescent="0.25">
      <c r="A24" s="8" t="s">
        <v>55</v>
      </c>
      <c r="B24" s="75">
        <v>59</v>
      </c>
      <c r="C24" s="74">
        <v>62</v>
      </c>
      <c r="D24" s="74">
        <v>5</v>
      </c>
      <c r="E24" s="74">
        <v>0</v>
      </c>
      <c r="F24" s="74">
        <v>61</v>
      </c>
      <c r="G24" s="75">
        <f t="shared" si="2"/>
        <v>65</v>
      </c>
      <c r="H24" s="75">
        <v>63</v>
      </c>
      <c r="I24" s="75">
        <v>0</v>
      </c>
      <c r="J24" s="75">
        <v>0</v>
      </c>
      <c r="K24" s="75">
        <v>2</v>
      </c>
      <c r="L24" s="75">
        <v>0</v>
      </c>
      <c r="M24" s="75">
        <v>0</v>
      </c>
    </row>
    <row r="25" spans="1:13" x14ac:dyDescent="0.25">
      <c r="A25" s="8" t="s">
        <v>56</v>
      </c>
      <c r="B25" s="75">
        <v>30</v>
      </c>
      <c r="C25" s="74">
        <v>45</v>
      </c>
      <c r="D25" s="74">
        <v>2</v>
      </c>
      <c r="E25" s="74">
        <v>4</v>
      </c>
      <c r="F25" s="74">
        <v>33</v>
      </c>
      <c r="G25" s="75">
        <f t="shared" si="2"/>
        <v>48</v>
      </c>
      <c r="H25" s="75">
        <v>48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</row>
    <row r="26" spans="1:13" x14ac:dyDescent="0.25">
      <c r="A26" s="22" t="s">
        <v>57</v>
      </c>
      <c r="B26" s="75">
        <v>464</v>
      </c>
      <c r="C26" s="74">
        <v>1410</v>
      </c>
      <c r="D26" s="74">
        <v>149</v>
      </c>
      <c r="E26" s="74">
        <v>0</v>
      </c>
      <c r="F26" s="74">
        <v>1352</v>
      </c>
      <c r="G26" s="75">
        <f t="shared" si="2"/>
        <v>671</v>
      </c>
      <c r="H26" s="75">
        <v>650</v>
      </c>
      <c r="I26" s="75">
        <v>3</v>
      </c>
      <c r="J26" s="75">
        <v>4</v>
      </c>
      <c r="K26" s="75">
        <v>14</v>
      </c>
      <c r="L26" s="75">
        <v>0</v>
      </c>
      <c r="M26" s="75">
        <v>0</v>
      </c>
    </row>
    <row r="27" spans="1:13" x14ac:dyDescent="0.25">
      <c r="A27" s="7" t="s">
        <v>127</v>
      </c>
      <c r="B27" s="75">
        <v>3247</v>
      </c>
      <c r="C27" s="74">
        <v>13483</v>
      </c>
      <c r="D27" s="74">
        <v>742</v>
      </c>
      <c r="E27" s="74">
        <v>25</v>
      </c>
      <c r="F27" s="74">
        <v>13866</v>
      </c>
      <c r="G27" s="75">
        <f t="shared" si="2"/>
        <v>3631</v>
      </c>
      <c r="H27" s="75">
        <v>3479</v>
      </c>
      <c r="I27" s="75">
        <v>1</v>
      </c>
      <c r="J27" s="75">
        <v>34</v>
      </c>
      <c r="K27" s="75">
        <v>117</v>
      </c>
      <c r="L27" s="75">
        <v>0</v>
      </c>
      <c r="M27" s="75">
        <v>0</v>
      </c>
    </row>
    <row r="28" spans="1:13" x14ac:dyDescent="0.25">
      <c r="A28" s="7" t="s">
        <v>169</v>
      </c>
      <c r="B28" s="75">
        <v>85</v>
      </c>
      <c r="C28" s="74">
        <v>863</v>
      </c>
      <c r="D28" s="74">
        <v>3</v>
      </c>
      <c r="E28" s="74">
        <v>0</v>
      </c>
      <c r="F28" s="74">
        <v>875</v>
      </c>
      <c r="G28" s="75">
        <f t="shared" si="2"/>
        <v>76</v>
      </c>
      <c r="H28" s="75">
        <v>75</v>
      </c>
      <c r="I28" s="75">
        <v>0</v>
      </c>
      <c r="J28" s="75">
        <v>0</v>
      </c>
      <c r="K28" s="75">
        <v>0</v>
      </c>
      <c r="L28" s="75">
        <v>0</v>
      </c>
      <c r="M28" s="75">
        <v>1</v>
      </c>
    </row>
    <row r="29" spans="1:13" x14ac:dyDescent="0.25">
      <c r="A29" s="22" t="s">
        <v>58</v>
      </c>
      <c r="B29" s="75">
        <v>1154</v>
      </c>
      <c r="C29" s="74">
        <v>3211</v>
      </c>
      <c r="D29" s="74">
        <v>220</v>
      </c>
      <c r="E29" s="74">
        <v>23</v>
      </c>
      <c r="F29" s="74">
        <v>3145</v>
      </c>
      <c r="G29" s="75">
        <f t="shared" si="2"/>
        <v>1463</v>
      </c>
      <c r="H29" s="75">
        <v>1419</v>
      </c>
      <c r="I29" s="75">
        <v>2</v>
      </c>
      <c r="J29" s="75">
        <v>9</v>
      </c>
      <c r="K29" s="75">
        <v>33</v>
      </c>
      <c r="L29" s="75">
        <v>0</v>
      </c>
      <c r="M29" s="75">
        <v>0</v>
      </c>
    </row>
    <row r="30" spans="1:13" x14ac:dyDescent="0.25">
      <c r="A30" s="22" t="s">
        <v>128</v>
      </c>
      <c r="B30" s="75">
        <v>1541</v>
      </c>
      <c r="C30" s="74">
        <v>4837</v>
      </c>
      <c r="D30" s="74">
        <v>527</v>
      </c>
      <c r="E30" s="74">
        <v>24</v>
      </c>
      <c r="F30" s="74">
        <v>4327</v>
      </c>
      <c r="G30" s="75">
        <f t="shared" si="2"/>
        <v>2602</v>
      </c>
      <c r="H30" s="75">
        <v>2579</v>
      </c>
      <c r="I30" s="75">
        <v>0</v>
      </c>
      <c r="J30" s="75">
        <v>15</v>
      </c>
      <c r="K30" s="75">
        <v>8</v>
      </c>
      <c r="L30" s="75">
        <v>0</v>
      </c>
      <c r="M30" s="75">
        <v>0</v>
      </c>
    </row>
    <row r="31" spans="1:13" x14ac:dyDescent="0.25">
      <c r="A31" s="22" t="s">
        <v>59</v>
      </c>
      <c r="B31" s="75">
        <v>2594</v>
      </c>
      <c r="C31" s="74">
        <v>3430</v>
      </c>
      <c r="D31" s="74">
        <v>408</v>
      </c>
      <c r="E31" s="74">
        <v>33</v>
      </c>
      <c r="F31" s="74">
        <v>3377</v>
      </c>
      <c r="G31" s="75">
        <f t="shared" si="2"/>
        <v>3088</v>
      </c>
      <c r="H31" s="75">
        <v>2794</v>
      </c>
      <c r="I31" s="75">
        <v>1</v>
      </c>
      <c r="J31" s="75">
        <v>52</v>
      </c>
      <c r="K31" s="75">
        <v>241</v>
      </c>
      <c r="L31" s="75">
        <v>0</v>
      </c>
      <c r="M31" s="75">
        <v>0</v>
      </c>
    </row>
    <row r="32" spans="1:13" x14ac:dyDescent="0.25">
      <c r="A32" s="22" t="s">
        <v>170</v>
      </c>
      <c r="B32" s="75">
        <v>356</v>
      </c>
      <c r="C32" s="74">
        <v>632</v>
      </c>
      <c r="D32" s="74">
        <v>41</v>
      </c>
      <c r="E32" s="74">
        <v>4</v>
      </c>
      <c r="F32" s="74">
        <v>712</v>
      </c>
      <c r="G32" s="75">
        <f t="shared" si="2"/>
        <v>321</v>
      </c>
      <c r="H32" s="75">
        <v>280</v>
      </c>
      <c r="I32" s="75">
        <v>0</v>
      </c>
      <c r="J32" s="75">
        <v>4</v>
      </c>
      <c r="K32" s="75">
        <v>37</v>
      </c>
      <c r="L32" s="75">
        <v>0</v>
      </c>
      <c r="M32" s="75">
        <v>0</v>
      </c>
    </row>
    <row r="33" spans="1:13" x14ac:dyDescent="0.25">
      <c r="A33" s="7" t="s">
        <v>135</v>
      </c>
      <c r="B33" s="75">
        <v>1010</v>
      </c>
      <c r="C33" s="74">
        <v>4464</v>
      </c>
      <c r="D33" s="74">
        <v>285</v>
      </c>
      <c r="E33" s="74">
        <v>20</v>
      </c>
      <c r="F33" s="74">
        <v>4812</v>
      </c>
      <c r="G33" s="75">
        <f t="shared" si="2"/>
        <v>967</v>
      </c>
      <c r="H33" s="75">
        <v>848</v>
      </c>
      <c r="I33" s="75">
        <v>1</v>
      </c>
      <c r="J33" s="75">
        <v>7</v>
      </c>
      <c r="K33" s="75">
        <v>111</v>
      </c>
      <c r="L33" s="75">
        <v>0</v>
      </c>
      <c r="M33" s="75">
        <v>0</v>
      </c>
    </row>
    <row r="34" spans="1:13" x14ac:dyDescent="0.25">
      <c r="A34" s="7" t="s">
        <v>185</v>
      </c>
      <c r="B34" s="75">
        <v>11</v>
      </c>
      <c r="C34" s="74">
        <v>568</v>
      </c>
      <c r="D34" s="74">
        <v>2</v>
      </c>
      <c r="E34" s="74">
        <v>1</v>
      </c>
      <c r="F34" s="74">
        <v>580</v>
      </c>
      <c r="G34" s="75">
        <f t="shared" si="2"/>
        <v>2</v>
      </c>
      <c r="H34" s="75">
        <v>2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</row>
    <row r="35" spans="1:13" ht="18.75" x14ac:dyDescent="0.25">
      <c r="A35" s="22" t="s">
        <v>192</v>
      </c>
      <c r="B35" s="75">
        <v>20</v>
      </c>
      <c r="C35" s="74">
        <v>32</v>
      </c>
      <c r="D35" s="74">
        <v>5</v>
      </c>
      <c r="E35" s="74">
        <v>2</v>
      </c>
      <c r="F35" s="74">
        <v>34</v>
      </c>
      <c r="G35" s="75">
        <f t="shared" si="2"/>
        <v>25</v>
      </c>
      <c r="H35" s="75">
        <v>19</v>
      </c>
      <c r="I35" s="75">
        <v>0</v>
      </c>
      <c r="J35" s="75">
        <v>0</v>
      </c>
      <c r="K35" s="75">
        <v>6</v>
      </c>
      <c r="L35" s="75">
        <v>0</v>
      </c>
      <c r="M35" s="75">
        <v>0</v>
      </c>
    </row>
    <row r="36" spans="1:13" x14ac:dyDescent="0.25">
      <c r="A36" s="8" t="s">
        <v>148</v>
      </c>
      <c r="B36" s="75">
        <v>0</v>
      </c>
      <c r="C36" s="74">
        <v>35</v>
      </c>
      <c r="D36" s="74">
        <v>1</v>
      </c>
      <c r="E36" s="74">
        <v>0</v>
      </c>
      <c r="F36" s="74">
        <v>9</v>
      </c>
      <c r="G36" s="75">
        <f t="shared" si="2"/>
        <v>27</v>
      </c>
      <c r="H36" s="75">
        <v>25</v>
      </c>
      <c r="I36" s="75">
        <v>0</v>
      </c>
      <c r="J36" s="75">
        <v>0</v>
      </c>
      <c r="K36" s="75">
        <v>2</v>
      </c>
      <c r="L36" s="75">
        <v>0</v>
      </c>
      <c r="M36" s="75">
        <v>0</v>
      </c>
    </row>
    <row r="37" spans="1:13" x14ac:dyDescent="0.25">
      <c r="A37" s="8" t="s">
        <v>149</v>
      </c>
      <c r="B37" s="75">
        <v>0</v>
      </c>
      <c r="C37" s="74">
        <v>35</v>
      </c>
      <c r="D37" s="74">
        <v>0</v>
      </c>
      <c r="E37" s="74">
        <v>0</v>
      </c>
      <c r="F37" s="74">
        <v>15</v>
      </c>
      <c r="G37" s="75">
        <f t="shared" si="2"/>
        <v>20</v>
      </c>
      <c r="H37" s="75">
        <v>20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</row>
    <row r="38" spans="1:13" x14ac:dyDescent="0.25">
      <c r="A38" s="7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</row>
    <row r="39" spans="1:13" x14ac:dyDescent="0.25">
      <c r="A39" s="87" t="s">
        <v>26</v>
      </c>
      <c r="B39" s="73">
        <f>SUM(B40:B52)</f>
        <v>6060</v>
      </c>
      <c r="C39" s="73">
        <f t="shared" ref="C39:E39" si="3">SUM(C40:C52)</f>
        <v>29659</v>
      </c>
      <c r="D39" s="73">
        <f t="shared" si="3"/>
        <v>1255</v>
      </c>
      <c r="E39" s="73">
        <f t="shared" si="3"/>
        <v>54</v>
      </c>
      <c r="F39" s="73">
        <f>SUM(F40:F52)</f>
        <v>29053</v>
      </c>
      <c r="G39" s="73">
        <f t="shared" ref="G39:M39" si="4">SUM(G40:G52)</f>
        <v>7975</v>
      </c>
      <c r="H39" s="73">
        <f t="shared" si="4"/>
        <v>7501</v>
      </c>
      <c r="I39" s="73">
        <f t="shared" si="4"/>
        <v>10</v>
      </c>
      <c r="J39" s="73">
        <f t="shared" si="4"/>
        <v>75</v>
      </c>
      <c r="K39" s="73">
        <f t="shared" si="4"/>
        <v>388</v>
      </c>
      <c r="L39" s="73">
        <f t="shared" si="4"/>
        <v>1</v>
      </c>
      <c r="M39" s="73">
        <f t="shared" si="4"/>
        <v>0</v>
      </c>
    </row>
    <row r="40" spans="1:13" x14ac:dyDescent="0.25">
      <c r="A40" s="7" t="s">
        <v>129</v>
      </c>
      <c r="B40" s="75">
        <v>1998</v>
      </c>
      <c r="C40" s="74">
        <v>11933</v>
      </c>
      <c r="D40" s="74">
        <v>677</v>
      </c>
      <c r="E40" s="74">
        <v>6</v>
      </c>
      <c r="F40" s="74">
        <v>11455</v>
      </c>
      <c r="G40" s="75">
        <f t="shared" ref="G40:G52" si="5">+B40+C40+D40+E40-F40</f>
        <v>3159</v>
      </c>
      <c r="H40" s="75">
        <v>2887</v>
      </c>
      <c r="I40" s="75">
        <v>6</v>
      </c>
      <c r="J40" s="75">
        <v>47</v>
      </c>
      <c r="K40" s="75">
        <v>218</v>
      </c>
      <c r="L40" s="75">
        <v>1</v>
      </c>
      <c r="M40" s="75">
        <v>0</v>
      </c>
    </row>
    <row r="41" spans="1:13" x14ac:dyDescent="0.25">
      <c r="A41" s="7" t="s">
        <v>171</v>
      </c>
      <c r="B41" s="75">
        <v>8</v>
      </c>
      <c r="C41" s="74">
        <v>410</v>
      </c>
      <c r="D41" s="74">
        <v>11</v>
      </c>
      <c r="E41" s="74">
        <v>1</v>
      </c>
      <c r="F41" s="74">
        <v>418</v>
      </c>
      <c r="G41" s="75">
        <f t="shared" si="5"/>
        <v>12</v>
      </c>
      <c r="H41" s="75">
        <v>12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</row>
    <row r="42" spans="1:13" x14ac:dyDescent="0.25">
      <c r="A42" s="7" t="s">
        <v>60</v>
      </c>
      <c r="B42" s="75">
        <v>224</v>
      </c>
      <c r="C42" s="74">
        <v>1777</v>
      </c>
      <c r="D42" s="74">
        <v>56</v>
      </c>
      <c r="E42" s="74">
        <v>1</v>
      </c>
      <c r="F42" s="74">
        <v>1728</v>
      </c>
      <c r="G42" s="75">
        <f t="shared" si="5"/>
        <v>330</v>
      </c>
      <c r="H42" s="75">
        <v>306</v>
      </c>
      <c r="I42" s="75">
        <v>1</v>
      </c>
      <c r="J42" s="75">
        <v>1</v>
      </c>
      <c r="K42" s="75">
        <v>22</v>
      </c>
      <c r="L42" s="75">
        <v>0</v>
      </c>
      <c r="M42" s="75">
        <v>0</v>
      </c>
    </row>
    <row r="43" spans="1:13" x14ac:dyDescent="0.25">
      <c r="A43" s="7" t="s">
        <v>130</v>
      </c>
      <c r="B43" s="75">
        <v>1360</v>
      </c>
      <c r="C43" s="74">
        <v>5079</v>
      </c>
      <c r="D43" s="74">
        <v>138</v>
      </c>
      <c r="E43" s="74">
        <v>12</v>
      </c>
      <c r="F43" s="74">
        <v>5147</v>
      </c>
      <c r="G43" s="75">
        <f t="shared" si="5"/>
        <v>1442</v>
      </c>
      <c r="H43" s="75">
        <v>1371</v>
      </c>
      <c r="I43" s="75">
        <v>0</v>
      </c>
      <c r="J43" s="75">
        <v>14</v>
      </c>
      <c r="K43" s="75">
        <v>57</v>
      </c>
      <c r="L43" s="75">
        <v>0</v>
      </c>
      <c r="M43" s="75">
        <v>0</v>
      </c>
    </row>
    <row r="44" spans="1:13" x14ac:dyDescent="0.25">
      <c r="A44" s="7" t="s">
        <v>172</v>
      </c>
      <c r="B44" s="75">
        <v>19</v>
      </c>
      <c r="C44" s="74">
        <v>717</v>
      </c>
      <c r="D44" s="74">
        <v>3</v>
      </c>
      <c r="E44" s="74">
        <v>5</v>
      </c>
      <c r="F44" s="74">
        <v>667</v>
      </c>
      <c r="G44" s="75">
        <f t="shared" si="5"/>
        <v>77</v>
      </c>
      <c r="H44" s="75">
        <v>77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</row>
    <row r="45" spans="1:13" x14ac:dyDescent="0.25">
      <c r="A45" s="7" t="s">
        <v>61</v>
      </c>
      <c r="B45" s="75">
        <v>130</v>
      </c>
      <c r="C45" s="74">
        <v>1245</v>
      </c>
      <c r="D45" s="74">
        <v>12</v>
      </c>
      <c r="E45" s="74">
        <v>1</v>
      </c>
      <c r="F45" s="74">
        <v>1165</v>
      </c>
      <c r="G45" s="75">
        <f t="shared" si="5"/>
        <v>223</v>
      </c>
      <c r="H45" s="75">
        <v>213</v>
      </c>
      <c r="I45" s="75">
        <v>0</v>
      </c>
      <c r="J45" s="75">
        <v>1</v>
      </c>
      <c r="K45" s="75">
        <v>9</v>
      </c>
      <c r="L45" s="75">
        <v>0</v>
      </c>
      <c r="M45" s="75">
        <v>0</v>
      </c>
    </row>
    <row r="46" spans="1:13" x14ac:dyDescent="0.25">
      <c r="A46" s="7" t="s">
        <v>62</v>
      </c>
      <c r="B46" s="75">
        <v>347</v>
      </c>
      <c r="C46" s="74">
        <v>891</v>
      </c>
      <c r="D46" s="74">
        <v>16</v>
      </c>
      <c r="E46" s="74">
        <v>2</v>
      </c>
      <c r="F46" s="74">
        <v>891</v>
      </c>
      <c r="G46" s="75">
        <f t="shared" si="5"/>
        <v>365</v>
      </c>
      <c r="H46" s="75">
        <v>364</v>
      </c>
      <c r="I46" s="75">
        <v>0</v>
      </c>
      <c r="J46" s="75">
        <v>1</v>
      </c>
      <c r="K46" s="75">
        <v>0</v>
      </c>
      <c r="L46" s="75">
        <v>0</v>
      </c>
      <c r="M46" s="75">
        <v>0</v>
      </c>
    </row>
    <row r="47" spans="1:13" x14ac:dyDescent="0.25">
      <c r="A47" s="7" t="s">
        <v>63</v>
      </c>
      <c r="B47" s="75">
        <v>159</v>
      </c>
      <c r="C47" s="74">
        <v>492</v>
      </c>
      <c r="D47" s="74">
        <v>19</v>
      </c>
      <c r="E47" s="74">
        <v>5</v>
      </c>
      <c r="F47" s="74">
        <v>526</v>
      </c>
      <c r="G47" s="75">
        <f t="shared" si="5"/>
        <v>149</v>
      </c>
      <c r="H47" s="75">
        <v>147</v>
      </c>
      <c r="I47" s="75">
        <v>0</v>
      </c>
      <c r="J47" s="75">
        <v>1</v>
      </c>
      <c r="K47" s="75">
        <v>1</v>
      </c>
      <c r="L47" s="75">
        <v>0</v>
      </c>
      <c r="M47" s="75">
        <v>0</v>
      </c>
    </row>
    <row r="48" spans="1:13" x14ac:dyDescent="0.25">
      <c r="A48" s="7" t="s">
        <v>64</v>
      </c>
      <c r="B48" s="75">
        <v>430</v>
      </c>
      <c r="C48" s="74">
        <v>1300</v>
      </c>
      <c r="D48" s="74">
        <v>44</v>
      </c>
      <c r="E48" s="74">
        <v>0</v>
      </c>
      <c r="F48" s="74">
        <v>1272</v>
      </c>
      <c r="G48" s="75">
        <f t="shared" si="5"/>
        <v>502</v>
      </c>
      <c r="H48" s="75">
        <v>493</v>
      </c>
      <c r="I48" s="75">
        <v>2</v>
      </c>
      <c r="J48" s="75">
        <v>2</v>
      </c>
      <c r="K48" s="75">
        <v>5</v>
      </c>
      <c r="L48" s="75">
        <v>0</v>
      </c>
      <c r="M48" s="75">
        <v>0</v>
      </c>
    </row>
    <row r="49" spans="1:13" x14ac:dyDescent="0.25">
      <c r="A49" s="7" t="s">
        <v>131</v>
      </c>
      <c r="B49" s="75">
        <v>533</v>
      </c>
      <c r="C49" s="74">
        <v>2627</v>
      </c>
      <c r="D49" s="74">
        <v>140</v>
      </c>
      <c r="E49" s="74">
        <v>6</v>
      </c>
      <c r="F49" s="74">
        <v>2635</v>
      </c>
      <c r="G49" s="75">
        <f t="shared" si="5"/>
        <v>671</v>
      </c>
      <c r="H49" s="75">
        <v>650</v>
      </c>
      <c r="I49" s="75">
        <v>1</v>
      </c>
      <c r="J49" s="75">
        <v>5</v>
      </c>
      <c r="K49" s="75">
        <v>15</v>
      </c>
      <c r="L49" s="75">
        <v>0</v>
      </c>
      <c r="M49" s="75">
        <v>0</v>
      </c>
    </row>
    <row r="50" spans="1:13" x14ac:dyDescent="0.25">
      <c r="A50" s="7" t="s">
        <v>173</v>
      </c>
      <c r="B50" s="75">
        <v>1</v>
      </c>
      <c r="C50" s="74">
        <v>365</v>
      </c>
      <c r="D50" s="74">
        <v>4</v>
      </c>
      <c r="E50" s="74">
        <v>3</v>
      </c>
      <c r="F50" s="74">
        <v>371</v>
      </c>
      <c r="G50" s="75">
        <f t="shared" si="5"/>
        <v>2</v>
      </c>
      <c r="H50" s="75">
        <v>2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</row>
    <row r="51" spans="1:13" x14ac:dyDescent="0.25">
      <c r="A51" s="7" t="s">
        <v>65</v>
      </c>
      <c r="B51" s="75">
        <v>851</v>
      </c>
      <c r="C51" s="74">
        <v>2801</v>
      </c>
      <c r="D51" s="74">
        <v>135</v>
      </c>
      <c r="E51" s="74">
        <v>12</v>
      </c>
      <c r="F51" s="74">
        <v>2771</v>
      </c>
      <c r="G51" s="75">
        <f t="shared" si="5"/>
        <v>1028</v>
      </c>
      <c r="H51" s="75">
        <v>964</v>
      </c>
      <c r="I51" s="75">
        <v>0</v>
      </c>
      <c r="J51" s="75">
        <v>3</v>
      </c>
      <c r="K51" s="75">
        <v>61</v>
      </c>
      <c r="L51" s="75">
        <v>0</v>
      </c>
      <c r="M51" s="75">
        <v>0</v>
      </c>
    </row>
    <row r="52" spans="1:13" x14ac:dyDescent="0.25">
      <c r="A52" s="8" t="s">
        <v>142</v>
      </c>
      <c r="B52" s="75">
        <v>0</v>
      </c>
      <c r="C52" s="74">
        <v>22</v>
      </c>
      <c r="D52" s="74">
        <v>0</v>
      </c>
      <c r="E52" s="74">
        <v>0</v>
      </c>
      <c r="F52" s="74">
        <v>7</v>
      </c>
      <c r="G52" s="75">
        <f t="shared" si="5"/>
        <v>15</v>
      </c>
      <c r="H52" s="75">
        <v>15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</row>
    <row r="53" spans="1:13" x14ac:dyDescent="0.25">
      <c r="A53" s="67"/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1:13" x14ac:dyDescent="0.25">
      <c r="A54" s="87" t="s">
        <v>24</v>
      </c>
      <c r="B54" s="73">
        <f>SUM(B55:B60)</f>
        <v>4161</v>
      </c>
      <c r="C54" s="73">
        <f t="shared" ref="C54:M54" si="6">SUM(C55:C60)</f>
        <v>15135</v>
      </c>
      <c r="D54" s="73">
        <f t="shared" si="6"/>
        <v>1740</v>
      </c>
      <c r="E54" s="73">
        <f t="shared" si="6"/>
        <v>25</v>
      </c>
      <c r="F54" s="73">
        <f t="shared" si="6"/>
        <v>16455</v>
      </c>
      <c r="G54" s="73">
        <f t="shared" si="6"/>
        <v>4606</v>
      </c>
      <c r="H54" s="73">
        <f t="shared" si="6"/>
        <v>4350</v>
      </c>
      <c r="I54" s="73">
        <f t="shared" si="6"/>
        <v>1</v>
      </c>
      <c r="J54" s="73">
        <f t="shared" si="6"/>
        <v>36</v>
      </c>
      <c r="K54" s="73">
        <f t="shared" si="6"/>
        <v>218</v>
      </c>
      <c r="L54" s="73">
        <f t="shared" si="6"/>
        <v>1</v>
      </c>
      <c r="M54" s="73">
        <f t="shared" si="6"/>
        <v>0</v>
      </c>
    </row>
    <row r="55" spans="1:13" x14ac:dyDescent="0.25">
      <c r="A55" s="7" t="s">
        <v>66</v>
      </c>
      <c r="B55" s="75">
        <v>2617</v>
      </c>
      <c r="C55" s="74">
        <v>8255</v>
      </c>
      <c r="D55" s="74">
        <v>680</v>
      </c>
      <c r="E55" s="74">
        <v>10</v>
      </c>
      <c r="F55" s="74">
        <v>8715</v>
      </c>
      <c r="G55" s="75">
        <f t="shared" ref="G55:G60" si="7">+B55+C55+D55+E55-F55</f>
        <v>2847</v>
      </c>
      <c r="H55" s="75">
        <v>2738</v>
      </c>
      <c r="I55" s="75">
        <v>0</v>
      </c>
      <c r="J55" s="75">
        <v>17</v>
      </c>
      <c r="K55" s="75">
        <v>91</v>
      </c>
      <c r="L55" s="75">
        <v>1</v>
      </c>
      <c r="M55" s="75">
        <v>0</v>
      </c>
    </row>
    <row r="56" spans="1:13" x14ac:dyDescent="0.25">
      <c r="A56" s="7" t="s">
        <v>167</v>
      </c>
      <c r="B56" s="75">
        <v>1</v>
      </c>
      <c r="C56" s="74">
        <v>270</v>
      </c>
      <c r="D56" s="74">
        <v>29</v>
      </c>
      <c r="E56" s="74">
        <v>0</v>
      </c>
      <c r="F56" s="74">
        <v>288</v>
      </c>
      <c r="G56" s="75">
        <f t="shared" si="7"/>
        <v>12</v>
      </c>
      <c r="H56" s="75">
        <v>12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</row>
    <row r="57" spans="1:13" x14ac:dyDescent="0.25">
      <c r="A57" s="7" t="s">
        <v>67</v>
      </c>
      <c r="B57" s="75">
        <v>972</v>
      </c>
      <c r="C57" s="74">
        <v>2475</v>
      </c>
      <c r="D57" s="74">
        <v>171</v>
      </c>
      <c r="E57" s="74">
        <v>14</v>
      </c>
      <c r="F57" s="74">
        <v>2558</v>
      </c>
      <c r="G57" s="75">
        <f t="shared" si="7"/>
        <v>1074</v>
      </c>
      <c r="H57" s="75">
        <v>963</v>
      </c>
      <c r="I57" s="75">
        <v>1</v>
      </c>
      <c r="J57" s="75">
        <v>13</v>
      </c>
      <c r="K57" s="75">
        <v>97</v>
      </c>
      <c r="L57" s="75">
        <v>0</v>
      </c>
      <c r="M57" s="75">
        <v>0</v>
      </c>
    </row>
    <row r="58" spans="1:13" x14ac:dyDescent="0.25">
      <c r="A58" s="7" t="s">
        <v>166</v>
      </c>
      <c r="B58" s="75">
        <v>190</v>
      </c>
      <c r="C58" s="74">
        <v>470</v>
      </c>
      <c r="D58" s="74">
        <v>26</v>
      </c>
      <c r="E58" s="74">
        <v>0</v>
      </c>
      <c r="F58" s="74">
        <v>485</v>
      </c>
      <c r="G58" s="75">
        <f t="shared" si="7"/>
        <v>201</v>
      </c>
      <c r="H58" s="75">
        <v>175</v>
      </c>
      <c r="I58" s="75">
        <v>0</v>
      </c>
      <c r="J58" s="75">
        <v>4</v>
      </c>
      <c r="K58" s="75">
        <v>22</v>
      </c>
      <c r="L58" s="75">
        <v>0</v>
      </c>
      <c r="M58" s="75">
        <v>0</v>
      </c>
    </row>
    <row r="59" spans="1:13" x14ac:dyDescent="0.25">
      <c r="A59" s="7" t="s">
        <v>68</v>
      </c>
      <c r="B59" s="75">
        <v>322</v>
      </c>
      <c r="C59" s="74">
        <v>3030</v>
      </c>
      <c r="D59" s="74">
        <v>666</v>
      </c>
      <c r="E59" s="74">
        <v>0</v>
      </c>
      <c r="F59" s="74">
        <v>3706</v>
      </c>
      <c r="G59" s="75">
        <f t="shared" si="7"/>
        <v>312</v>
      </c>
      <c r="H59" s="75">
        <v>304</v>
      </c>
      <c r="I59" s="75">
        <v>0</v>
      </c>
      <c r="J59" s="75">
        <v>1</v>
      </c>
      <c r="K59" s="75">
        <v>7</v>
      </c>
      <c r="L59" s="75">
        <v>0</v>
      </c>
      <c r="M59" s="75">
        <v>0</v>
      </c>
    </row>
    <row r="60" spans="1:13" x14ac:dyDescent="0.25">
      <c r="A60" s="7" t="s">
        <v>69</v>
      </c>
      <c r="B60" s="75">
        <v>59</v>
      </c>
      <c r="C60" s="74">
        <v>635</v>
      </c>
      <c r="D60" s="74">
        <v>168</v>
      </c>
      <c r="E60" s="74">
        <v>1</v>
      </c>
      <c r="F60" s="74">
        <v>703</v>
      </c>
      <c r="G60" s="75">
        <f t="shared" si="7"/>
        <v>160</v>
      </c>
      <c r="H60" s="75">
        <v>158</v>
      </c>
      <c r="I60" s="75">
        <v>0</v>
      </c>
      <c r="J60" s="75">
        <v>1</v>
      </c>
      <c r="K60" s="75">
        <v>1</v>
      </c>
      <c r="L60" s="75">
        <v>0</v>
      </c>
      <c r="M60" s="75">
        <v>0</v>
      </c>
    </row>
    <row r="61" spans="1:13" x14ac:dyDescent="0.25">
      <c r="A61" s="7"/>
      <c r="B61" s="75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</row>
    <row r="62" spans="1:13" x14ac:dyDescent="0.25">
      <c r="A62" s="87" t="s">
        <v>23</v>
      </c>
      <c r="B62" s="73">
        <f>SUM(B63:B67)</f>
        <v>2909</v>
      </c>
      <c r="C62" s="73">
        <f t="shared" ref="C62:M62" si="8">SUM(C63:C67)</f>
        <v>16064</v>
      </c>
      <c r="D62" s="73">
        <f t="shared" si="8"/>
        <v>596</v>
      </c>
      <c r="E62" s="73">
        <f t="shared" si="8"/>
        <v>38</v>
      </c>
      <c r="F62" s="73">
        <f t="shared" si="8"/>
        <v>16642</v>
      </c>
      <c r="G62" s="73">
        <f t="shared" si="8"/>
        <v>2965</v>
      </c>
      <c r="H62" s="73">
        <f t="shared" si="8"/>
        <v>2710</v>
      </c>
      <c r="I62" s="73">
        <f t="shared" si="8"/>
        <v>7</v>
      </c>
      <c r="J62" s="73">
        <f t="shared" si="8"/>
        <v>44</v>
      </c>
      <c r="K62" s="73">
        <f t="shared" si="8"/>
        <v>203</v>
      </c>
      <c r="L62" s="73">
        <f t="shared" si="8"/>
        <v>1</v>
      </c>
      <c r="M62" s="73">
        <f t="shared" si="8"/>
        <v>0</v>
      </c>
    </row>
    <row r="63" spans="1:13" x14ac:dyDescent="0.25">
      <c r="A63" s="7" t="s">
        <v>70</v>
      </c>
      <c r="B63" s="75">
        <v>1828</v>
      </c>
      <c r="C63" s="74">
        <v>10876</v>
      </c>
      <c r="D63" s="74">
        <v>394</v>
      </c>
      <c r="E63" s="74">
        <v>19</v>
      </c>
      <c r="F63" s="74">
        <v>11381</v>
      </c>
      <c r="G63" s="75">
        <f t="shared" ref="G63:G67" si="9">+B63+C63+D63+E63-F63</f>
        <v>1736</v>
      </c>
      <c r="H63" s="75">
        <v>1594</v>
      </c>
      <c r="I63" s="75">
        <v>3</v>
      </c>
      <c r="J63" s="75">
        <v>23</v>
      </c>
      <c r="K63" s="75">
        <v>115</v>
      </c>
      <c r="L63" s="75">
        <v>1</v>
      </c>
      <c r="M63" s="75">
        <v>0</v>
      </c>
    </row>
    <row r="64" spans="1:13" x14ac:dyDescent="0.25">
      <c r="A64" s="7" t="s">
        <v>165</v>
      </c>
      <c r="B64" s="75">
        <v>5</v>
      </c>
      <c r="C64" s="74">
        <v>950</v>
      </c>
      <c r="D64" s="74">
        <v>0</v>
      </c>
      <c r="E64" s="74">
        <v>0</v>
      </c>
      <c r="F64" s="74">
        <v>951</v>
      </c>
      <c r="G64" s="75">
        <f t="shared" si="9"/>
        <v>4</v>
      </c>
      <c r="H64" s="75">
        <v>4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</row>
    <row r="65" spans="1:13" x14ac:dyDescent="0.25">
      <c r="A65" s="7" t="s">
        <v>71</v>
      </c>
      <c r="B65" s="75">
        <v>411</v>
      </c>
      <c r="C65" s="74">
        <v>1793</v>
      </c>
      <c r="D65" s="74">
        <v>72</v>
      </c>
      <c r="E65" s="74">
        <v>10</v>
      </c>
      <c r="F65" s="74">
        <v>1784</v>
      </c>
      <c r="G65" s="75">
        <f t="shared" si="9"/>
        <v>502</v>
      </c>
      <c r="H65" s="75">
        <v>457</v>
      </c>
      <c r="I65" s="75">
        <v>1</v>
      </c>
      <c r="J65" s="75">
        <v>8</v>
      </c>
      <c r="K65" s="75">
        <v>36</v>
      </c>
      <c r="L65" s="75">
        <v>0</v>
      </c>
      <c r="M65" s="75">
        <v>0</v>
      </c>
    </row>
    <row r="66" spans="1:13" x14ac:dyDescent="0.25">
      <c r="A66" s="7" t="s">
        <v>72</v>
      </c>
      <c r="B66" s="75">
        <v>647</v>
      </c>
      <c r="C66" s="74">
        <v>2221</v>
      </c>
      <c r="D66" s="74">
        <v>120</v>
      </c>
      <c r="E66" s="74">
        <v>9</v>
      </c>
      <c r="F66" s="74">
        <v>2353</v>
      </c>
      <c r="G66" s="75">
        <f t="shared" si="9"/>
        <v>644</v>
      </c>
      <c r="H66" s="75">
        <v>585</v>
      </c>
      <c r="I66" s="75">
        <v>2</v>
      </c>
      <c r="J66" s="75">
        <v>12</v>
      </c>
      <c r="K66" s="75">
        <v>45</v>
      </c>
      <c r="L66" s="75">
        <v>0</v>
      </c>
      <c r="M66" s="75">
        <v>0</v>
      </c>
    </row>
    <row r="67" spans="1:13" x14ac:dyDescent="0.25">
      <c r="A67" s="79" t="s">
        <v>164</v>
      </c>
      <c r="B67" s="75">
        <v>18</v>
      </c>
      <c r="C67" s="74">
        <v>224</v>
      </c>
      <c r="D67" s="74">
        <v>10</v>
      </c>
      <c r="E67" s="74">
        <v>0</v>
      </c>
      <c r="F67" s="74">
        <v>173</v>
      </c>
      <c r="G67" s="75">
        <f t="shared" si="9"/>
        <v>79</v>
      </c>
      <c r="H67" s="75">
        <v>70</v>
      </c>
      <c r="I67" s="75">
        <v>1</v>
      </c>
      <c r="J67" s="75">
        <v>1</v>
      </c>
      <c r="K67" s="75">
        <v>7</v>
      </c>
      <c r="L67" s="75">
        <v>0</v>
      </c>
      <c r="M67" s="75">
        <v>0</v>
      </c>
    </row>
    <row r="68" spans="1:13" x14ac:dyDescent="0.25">
      <c r="A68" s="80"/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</row>
    <row r="69" spans="1:13" x14ac:dyDescent="0.25">
      <c r="A69" s="87" t="s">
        <v>27</v>
      </c>
      <c r="B69" s="73">
        <f>SUM(B70:B79)</f>
        <v>4699</v>
      </c>
      <c r="C69" s="73">
        <f t="shared" ref="C69:M69" si="10">SUM(C70:C79)</f>
        <v>16883</v>
      </c>
      <c r="D69" s="73">
        <f t="shared" si="10"/>
        <v>949</v>
      </c>
      <c r="E69" s="73">
        <f t="shared" si="10"/>
        <v>45</v>
      </c>
      <c r="F69" s="73">
        <f t="shared" si="10"/>
        <v>17245</v>
      </c>
      <c r="G69" s="73">
        <f t="shared" si="10"/>
        <v>5331</v>
      </c>
      <c r="H69" s="73">
        <f t="shared" si="10"/>
        <v>4836</v>
      </c>
      <c r="I69" s="73">
        <f t="shared" si="10"/>
        <v>7</v>
      </c>
      <c r="J69" s="73">
        <f t="shared" si="10"/>
        <v>36</v>
      </c>
      <c r="K69" s="73">
        <f t="shared" si="10"/>
        <v>451</v>
      </c>
      <c r="L69" s="73">
        <f t="shared" si="10"/>
        <v>1</v>
      </c>
      <c r="M69" s="73">
        <f t="shared" si="10"/>
        <v>0</v>
      </c>
    </row>
    <row r="70" spans="1:13" x14ac:dyDescent="0.25">
      <c r="A70" s="7" t="s">
        <v>132</v>
      </c>
      <c r="B70" s="75">
        <v>1308</v>
      </c>
      <c r="C70" s="74">
        <v>4350</v>
      </c>
      <c r="D70" s="74">
        <v>128</v>
      </c>
      <c r="E70" s="74">
        <v>31</v>
      </c>
      <c r="F70" s="74">
        <v>4373</v>
      </c>
      <c r="G70" s="75">
        <f t="shared" ref="G70:G79" si="11">+B70+C70+D70+E70-F70</f>
        <v>1444</v>
      </c>
      <c r="H70" s="75">
        <v>1245</v>
      </c>
      <c r="I70" s="75">
        <v>1</v>
      </c>
      <c r="J70" s="75">
        <v>12</v>
      </c>
      <c r="K70" s="75">
        <v>186</v>
      </c>
      <c r="L70" s="75">
        <v>0</v>
      </c>
      <c r="M70" s="75">
        <v>0</v>
      </c>
    </row>
    <row r="71" spans="1:13" x14ac:dyDescent="0.25">
      <c r="A71" s="7" t="s">
        <v>184</v>
      </c>
      <c r="B71" s="75">
        <v>4</v>
      </c>
      <c r="C71" s="74">
        <v>498</v>
      </c>
      <c r="D71" s="74">
        <v>4</v>
      </c>
      <c r="E71" s="74">
        <v>0</v>
      </c>
      <c r="F71" s="74">
        <v>504</v>
      </c>
      <c r="G71" s="75">
        <f t="shared" si="11"/>
        <v>2</v>
      </c>
      <c r="H71" s="75">
        <v>2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</row>
    <row r="72" spans="1:13" x14ac:dyDescent="0.25">
      <c r="A72" s="7" t="s">
        <v>73</v>
      </c>
      <c r="B72" s="75">
        <v>1001</v>
      </c>
      <c r="C72" s="74">
        <v>2672</v>
      </c>
      <c r="D72" s="74">
        <v>233</v>
      </c>
      <c r="E72" s="74">
        <v>12</v>
      </c>
      <c r="F72" s="74">
        <v>2933</v>
      </c>
      <c r="G72" s="75">
        <f t="shared" si="11"/>
        <v>985</v>
      </c>
      <c r="H72" s="75">
        <v>900</v>
      </c>
      <c r="I72" s="75">
        <v>2</v>
      </c>
      <c r="J72" s="75">
        <v>7</v>
      </c>
      <c r="K72" s="75">
        <v>75</v>
      </c>
      <c r="L72" s="75">
        <v>1</v>
      </c>
      <c r="M72" s="75">
        <v>0</v>
      </c>
    </row>
    <row r="73" spans="1:13" x14ac:dyDescent="0.25">
      <c r="A73" s="7" t="s">
        <v>134</v>
      </c>
      <c r="B73" s="75">
        <v>818</v>
      </c>
      <c r="C73" s="74">
        <v>3250</v>
      </c>
      <c r="D73" s="74">
        <v>237</v>
      </c>
      <c r="E73" s="74">
        <v>0</v>
      </c>
      <c r="F73" s="74">
        <v>3582</v>
      </c>
      <c r="G73" s="75">
        <f t="shared" si="11"/>
        <v>723</v>
      </c>
      <c r="H73" s="75">
        <v>651</v>
      </c>
      <c r="I73" s="75">
        <v>4</v>
      </c>
      <c r="J73" s="75">
        <v>0</v>
      </c>
      <c r="K73" s="75">
        <v>68</v>
      </c>
      <c r="L73" s="75">
        <v>0</v>
      </c>
      <c r="M73" s="75">
        <v>0</v>
      </c>
    </row>
    <row r="74" spans="1:13" x14ac:dyDescent="0.25">
      <c r="A74" s="7" t="s">
        <v>74</v>
      </c>
      <c r="B74" s="75">
        <v>1563</v>
      </c>
      <c r="C74" s="74">
        <v>5058</v>
      </c>
      <c r="D74" s="74">
        <v>337</v>
      </c>
      <c r="E74" s="74">
        <v>1</v>
      </c>
      <c r="F74" s="74">
        <v>5170</v>
      </c>
      <c r="G74" s="75">
        <f t="shared" si="11"/>
        <v>1789</v>
      </c>
      <c r="H74" s="75">
        <v>1651</v>
      </c>
      <c r="I74" s="75">
        <v>0</v>
      </c>
      <c r="J74" s="75">
        <v>17</v>
      </c>
      <c r="K74" s="75">
        <v>121</v>
      </c>
      <c r="L74" s="75">
        <v>0</v>
      </c>
      <c r="M74" s="75">
        <v>0</v>
      </c>
    </row>
    <row r="75" spans="1:13" x14ac:dyDescent="0.25">
      <c r="A75" s="7" t="s">
        <v>174</v>
      </c>
      <c r="B75" s="75">
        <v>5</v>
      </c>
      <c r="C75" s="74">
        <v>623</v>
      </c>
      <c r="D75" s="74">
        <v>5</v>
      </c>
      <c r="E75" s="74">
        <v>0</v>
      </c>
      <c r="F75" s="74">
        <v>606</v>
      </c>
      <c r="G75" s="75">
        <f t="shared" si="11"/>
        <v>27</v>
      </c>
      <c r="H75" s="75">
        <v>27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</row>
    <row r="76" spans="1:13" x14ac:dyDescent="0.25">
      <c r="A76" s="8" t="s">
        <v>143</v>
      </c>
      <c r="B76" s="75">
        <v>0</v>
      </c>
      <c r="C76" s="74">
        <v>54</v>
      </c>
      <c r="D76" s="74">
        <v>2</v>
      </c>
      <c r="E76" s="74">
        <v>0</v>
      </c>
      <c r="F76" s="74">
        <v>11</v>
      </c>
      <c r="G76" s="75">
        <f t="shared" si="11"/>
        <v>45</v>
      </c>
      <c r="H76" s="75">
        <v>45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</row>
    <row r="77" spans="1:13" x14ac:dyDescent="0.25">
      <c r="A77" s="8" t="s">
        <v>144</v>
      </c>
      <c r="B77" s="75">
        <v>0</v>
      </c>
      <c r="C77" s="74">
        <v>35</v>
      </c>
      <c r="D77" s="74">
        <v>0</v>
      </c>
      <c r="E77" s="74">
        <v>0</v>
      </c>
      <c r="F77" s="74">
        <v>16</v>
      </c>
      <c r="G77" s="75">
        <f t="shared" si="11"/>
        <v>19</v>
      </c>
      <c r="H77" s="75">
        <v>19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</row>
    <row r="78" spans="1:13" x14ac:dyDescent="0.25">
      <c r="A78" s="8" t="s">
        <v>145</v>
      </c>
      <c r="B78" s="75">
        <v>0</v>
      </c>
      <c r="C78" s="74">
        <v>86</v>
      </c>
      <c r="D78" s="74">
        <v>3</v>
      </c>
      <c r="E78" s="74">
        <v>1</v>
      </c>
      <c r="F78" s="74">
        <v>22</v>
      </c>
      <c r="G78" s="75">
        <f t="shared" si="11"/>
        <v>68</v>
      </c>
      <c r="H78" s="75">
        <v>68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</row>
    <row r="79" spans="1:13" x14ac:dyDescent="0.25">
      <c r="A79" s="8" t="s">
        <v>152</v>
      </c>
      <c r="B79" s="75">
        <v>0</v>
      </c>
      <c r="C79" s="74">
        <v>257</v>
      </c>
      <c r="D79" s="74">
        <v>0</v>
      </c>
      <c r="E79" s="74">
        <v>0</v>
      </c>
      <c r="F79" s="74">
        <v>28</v>
      </c>
      <c r="G79" s="75">
        <f t="shared" si="11"/>
        <v>229</v>
      </c>
      <c r="H79" s="75">
        <v>228</v>
      </c>
      <c r="I79" s="75">
        <v>0</v>
      </c>
      <c r="J79" s="75">
        <v>0</v>
      </c>
      <c r="K79" s="75">
        <v>1</v>
      </c>
      <c r="L79" s="75">
        <v>0</v>
      </c>
      <c r="M79" s="75">
        <v>0</v>
      </c>
    </row>
    <row r="80" spans="1:13" x14ac:dyDescent="0.25">
      <c r="A80" s="67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</row>
    <row r="81" spans="1:13" x14ac:dyDescent="0.25">
      <c r="A81" s="87" t="s">
        <v>8</v>
      </c>
      <c r="B81" s="73">
        <f>SUM(B82:B95)</f>
        <v>6284</v>
      </c>
      <c r="C81" s="73">
        <f t="shared" ref="C81:M81" si="12">SUM(C82:C95)</f>
        <v>20650</v>
      </c>
      <c r="D81" s="73">
        <f t="shared" si="12"/>
        <v>1009</v>
      </c>
      <c r="E81" s="73">
        <f t="shared" si="12"/>
        <v>89</v>
      </c>
      <c r="F81" s="73">
        <f t="shared" si="12"/>
        <v>20993</v>
      </c>
      <c r="G81" s="73">
        <f t="shared" si="12"/>
        <v>7039</v>
      </c>
      <c r="H81" s="73">
        <f t="shared" si="12"/>
        <v>6754</v>
      </c>
      <c r="I81" s="73">
        <f t="shared" si="12"/>
        <v>3</v>
      </c>
      <c r="J81" s="73">
        <f t="shared" si="12"/>
        <v>29</v>
      </c>
      <c r="K81" s="73">
        <f t="shared" si="12"/>
        <v>252</v>
      </c>
      <c r="L81" s="73">
        <f t="shared" si="12"/>
        <v>1</v>
      </c>
      <c r="M81" s="73">
        <f t="shared" si="12"/>
        <v>0</v>
      </c>
    </row>
    <row r="82" spans="1:13" x14ac:dyDescent="0.25">
      <c r="A82" s="7" t="s">
        <v>75</v>
      </c>
      <c r="B82" s="75">
        <v>1710</v>
      </c>
      <c r="C82" s="74">
        <v>6175</v>
      </c>
      <c r="D82" s="74">
        <v>330</v>
      </c>
      <c r="E82" s="74">
        <v>9</v>
      </c>
      <c r="F82" s="74">
        <v>5783</v>
      </c>
      <c r="G82" s="75">
        <f t="shared" ref="G82:G95" si="13">+B82+C82+D82+E82-F82</f>
        <v>2441</v>
      </c>
      <c r="H82" s="75">
        <v>2403</v>
      </c>
      <c r="I82" s="75">
        <v>1</v>
      </c>
      <c r="J82" s="75">
        <v>1</v>
      </c>
      <c r="K82" s="75">
        <v>36</v>
      </c>
      <c r="L82" s="75">
        <v>0</v>
      </c>
      <c r="M82" s="75">
        <v>0</v>
      </c>
    </row>
    <row r="83" spans="1:13" x14ac:dyDescent="0.25">
      <c r="A83" s="7" t="s">
        <v>175</v>
      </c>
      <c r="B83" s="75">
        <v>6</v>
      </c>
      <c r="C83" s="74">
        <v>608</v>
      </c>
      <c r="D83" s="74">
        <v>0</v>
      </c>
      <c r="E83" s="74">
        <v>5</v>
      </c>
      <c r="F83" s="74">
        <v>612</v>
      </c>
      <c r="G83" s="75">
        <f t="shared" si="13"/>
        <v>7</v>
      </c>
      <c r="H83" s="75">
        <v>7</v>
      </c>
      <c r="I83" s="75">
        <v>0</v>
      </c>
      <c r="J83" s="75">
        <v>0</v>
      </c>
      <c r="K83" s="75">
        <v>0</v>
      </c>
      <c r="L83" s="75">
        <v>0</v>
      </c>
      <c r="M83" s="75">
        <v>0</v>
      </c>
    </row>
    <row r="84" spans="1:13" x14ac:dyDescent="0.25">
      <c r="A84" s="7" t="s">
        <v>76</v>
      </c>
      <c r="B84" s="75">
        <v>269</v>
      </c>
      <c r="C84" s="74">
        <v>732</v>
      </c>
      <c r="D84" s="74">
        <v>81</v>
      </c>
      <c r="E84" s="74">
        <v>4</v>
      </c>
      <c r="F84" s="74">
        <v>833</v>
      </c>
      <c r="G84" s="75">
        <f t="shared" si="13"/>
        <v>253</v>
      </c>
      <c r="H84" s="75">
        <v>243</v>
      </c>
      <c r="I84" s="75">
        <v>0</v>
      </c>
      <c r="J84" s="75">
        <v>1</v>
      </c>
      <c r="K84" s="75">
        <v>9</v>
      </c>
      <c r="L84" s="75">
        <v>0</v>
      </c>
      <c r="M84" s="75">
        <v>0</v>
      </c>
    </row>
    <row r="85" spans="1:13" x14ac:dyDescent="0.25">
      <c r="A85" s="7" t="s">
        <v>77</v>
      </c>
      <c r="B85" s="75">
        <v>479</v>
      </c>
      <c r="C85" s="74">
        <v>1996</v>
      </c>
      <c r="D85" s="74">
        <v>88</v>
      </c>
      <c r="E85" s="74">
        <v>8</v>
      </c>
      <c r="F85" s="74">
        <v>2028</v>
      </c>
      <c r="G85" s="75">
        <f t="shared" si="13"/>
        <v>543</v>
      </c>
      <c r="H85" s="75">
        <v>485</v>
      </c>
      <c r="I85" s="75">
        <v>0</v>
      </c>
      <c r="J85" s="75">
        <v>5</v>
      </c>
      <c r="K85" s="75">
        <v>53</v>
      </c>
      <c r="L85" s="75">
        <v>0</v>
      </c>
      <c r="M85" s="75">
        <v>0</v>
      </c>
    </row>
    <row r="86" spans="1:13" x14ac:dyDescent="0.25">
      <c r="A86" s="7" t="s">
        <v>146</v>
      </c>
      <c r="B86" s="75">
        <v>934</v>
      </c>
      <c r="C86" s="74">
        <v>2726</v>
      </c>
      <c r="D86" s="74">
        <v>102</v>
      </c>
      <c r="E86" s="74">
        <v>14</v>
      </c>
      <c r="F86" s="74">
        <v>2644</v>
      </c>
      <c r="G86" s="75">
        <f t="shared" si="13"/>
        <v>1132</v>
      </c>
      <c r="H86" s="75">
        <v>1105</v>
      </c>
      <c r="I86" s="75">
        <v>0</v>
      </c>
      <c r="J86" s="75">
        <v>2</v>
      </c>
      <c r="K86" s="75">
        <v>25</v>
      </c>
      <c r="L86" s="75">
        <v>0</v>
      </c>
      <c r="M86" s="75">
        <v>0</v>
      </c>
    </row>
    <row r="87" spans="1:13" x14ac:dyDescent="0.25">
      <c r="A87" s="7" t="s">
        <v>78</v>
      </c>
      <c r="B87" s="75">
        <v>352</v>
      </c>
      <c r="C87" s="74">
        <v>1466</v>
      </c>
      <c r="D87" s="74">
        <v>84</v>
      </c>
      <c r="E87" s="74">
        <v>21</v>
      </c>
      <c r="F87" s="74">
        <v>1641</v>
      </c>
      <c r="G87" s="75">
        <f t="shared" si="13"/>
        <v>282</v>
      </c>
      <c r="H87" s="75">
        <v>257</v>
      </c>
      <c r="I87" s="75">
        <v>0</v>
      </c>
      <c r="J87" s="75">
        <v>0</v>
      </c>
      <c r="K87" s="75">
        <v>25</v>
      </c>
      <c r="L87" s="75">
        <v>0</v>
      </c>
      <c r="M87" s="75">
        <v>0</v>
      </c>
    </row>
    <row r="88" spans="1:13" x14ac:dyDescent="0.25">
      <c r="A88" s="7" t="s">
        <v>137</v>
      </c>
      <c r="B88" s="75">
        <v>625</v>
      </c>
      <c r="C88" s="74">
        <v>1610</v>
      </c>
      <c r="D88" s="74">
        <v>43</v>
      </c>
      <c r="E88" s="74">
        <v>15</v>
      </c>
      <c r="F88" s="74">
        <v>1735</v>
      </c>
      <c r="G88" s="75">
        <f t="shared" si="13"/>
        <v>558</v>
      </c>
      <c r="H88" s="75">
        <v>522</v>
      </c>
      <c r="I88" s="75">
        <v>0</v>
      </c>
      <c r="J88" s="75">
        <v>5</v>
      </c>
      <c r="K88" s="75">
        <v>31</v>
      </c>
      <c r="L88" s="75">
        <v>0</v>
      </c>
      <c r="M88" s="75">
        <v>0</v>
      </c>
    </row>
    <row r="89" spans="1:13" x14ac:dyDescent="0.25">
      <c r="A89" s="7" t="s">
        <v>176</v>
      </c>
      <c r="B89" s="75">
        <v>4</v>
      </c>
      <c r="C89" s="74">
        <v>311</v>
      </c>
      <c r="D89" s="74">
        <v>3</v>
      </c>
      <c r="E89" s="74">
        <v>6</v>
      </c>
      <c r="F89" s="74">
        <v>319</v>
      </c>
      <c r="G89" s="75">
        <f t="shared" si="13"/>
        <v>5</v>
      </c>
      <c r="H89" s="75">
        <v>5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</row>
    <row r="90" spans="1:13" x14ac:dyDescent="0.25">
      <c r="A90" s="7" t="s">
        <v>79</v>
      </c>
      <c r="B90" s="75">
        <v>516</v>
      </c>
      <c r="C90" s="74">
        <v>1602</v>
      </c>
      <c r="D90" s="74">
        <v>55</v>
      </c>
      <c r="E90" s="74">
        <v>0</v>
      </c>
      <c r="F90" s="74">
        <v>1695</v>
      </c>
      <c r="G90" s="75">
        <f t="shared" si="13"/>
        <v>478</v>
      </c>
      <c r="H90" s="75">
        <v>463</v>
      </c>
      <c r="I90" s="75">
        <v>0</v>
      </c>
      <c r="J90" s="75">
        <v>5</v>
      </c>
      <c r="K90" s="75">
        <v>10</v>
      </c>
      <c r="L90" s="75">
        <v>0</v>
      </c>
      <c r="M90" s="75">
        <v>0</v>
      </c>
    </row>
    <row r="91" spans="1:13" x14ac:dyDescent="0.25">
      <c r="A91" s="7" t="s">
        <v>80</v>
      </c>
      <c r="B91" s="75">
        <v>690</v>
      </c>
      <c r="C91" s="74">
        <v>1845</v>
      </c>
      <c r="D91" s="74">
        <v>147</v>
      </c>
      <c r="E91" s="74">
        <v>2</v>
      </c>
      <c r="F91" s="74">
        <v>2107</v>
      </c>
      <c r="G91" s="75">
        <f t="shared" si="13"/>
        <v>577</v>
      </c>
      <c r="H91" s="75">
        <v>530</v>
      </c>
      <c r="I91" s="75">
        <v>2</v>
      </c>
      <c r="J91" s="75">
        <v>7</v>
      </c>
      <c r="K91" s="75">
        <v>37</v>
      </c>
      <c r="L91" s="75">
        <v>1</v>
      </c>
      <c r="M91" s="75">
        <v>0</v>
      </c>
    </row>
    <row r="92" spans="1:13" x14ac:dyDescent="0.25">
      <c r="A92" s="7" t="s">
        <v>81</v>
      </c>
      <c r="B92" s="75">
        <v>189</v>
      </c>
      <c r="C92" s="74">
        <v>64</v>
      </c>
      <c r="D92" s="74">
        <v>14</v>
      </c>
      <c r="E92" s="74">
        <v>1</v>
      </c>
      <c r="F92" s="74">
        <v>125</v>
      </c>
      <c r="G92" s="75">
        <f t="shared" si="13"/>
        <v>143</v>
      </c>
      <c r="H92" s="75">
        <v>133</v>
      </c>
      <c r="I92" s="75">
        <v>0</v>
      </c>
      <c r="J92" s="75">
        <v>1</v>
      </c>
      <c r="K92" s="75">
        <v>9</v>
      </c>
      <c r="L92" s="75">
        <v>0</v>
      </c>
      <c r="M92" s="75">
        <v>0</v>
      </c>
    </row>
    <row r="93" spans="1:13" x14ac:dyDescent="0.25">
      <c r="A93" s="7" t="s">
        <v>82</v>
      </c>
      <c r="B93" s="75">
        <v>137</v>
      </c>
      <c r="C93" s="74">
        <v>360</v>
      </c>
      <c r="D93" s="74">
        <v>8</v>
      </c>
      <c r="E93" s="74">
        <v>0</v>
      </c>
      <c r="F93" s="74">
        <v>340</v>
      </c>
      <c r="G93" s="75">
        <f t="shared" si="13"/>
        <v>165</v>
      </c>
      <c r="H93" s="75">
        <v>162</v>
      </c>
      <c r="I93" s="75">
        <v>0</v>
      </c>
      <c r="J93" s="75">
        <v>0</v>
      </c>
      <c r="K93" s="75">
        <v>3</v>
      </c>
      <c r="L93" s="75">
        <v>0</v>
      </c>
      <c r="M93" s="75">
        <v>0</v>
      </c>
    </row>
    <row r="94" spans="1:13" x14ac:dyDescent="0.25">
      <c r="A94" s="7" t="s">
        <v>83</v>
      </c>
      <c r="B94" s="75">
        <v>373</v>
      </c>
      <c r="C94" s="74">
        <v>1107</v>
      </c>
      <c r="D94" s="74">
        <v>52</v>
      </c>
      <c r="E94" s="74">
        <v>4</v>
      </c>
      <c r="F94" s="74">
        <v>1107</v>
      </c>
      <c r="G94" s="75">
        <f t="shared" si="13"/>
        <v>429</v>
      </c>
      <c r="H94" s="75">
        <v>413</v>
      </c>
      <c r="I94" s="75">
        <v>0</v>
      </c>
      <c r="J94" s="75">
        <v>2</v>
      </c>
      <c r="K94" s="75">
        <v>14</v>
      </c>
      <c r="L94" s="75">
        <v>0</v>
      </c>
      <c r="M94" s="75">
        <v>0</v>
      </c>
    </row>
    <row r="95" spans="1:13" x14ac:dyDescent="0.25">
      <c r="A95" s="8" t="s">
        <v>147</v>
      </c>
      <c r="B95" s="75">
        <v>0</v>
      </c>
      <c r="C95" s="74">
        <v>48</v>
      </c>
      <c r="D95" s="74">
        <v>2</v>
      </c>
      <c r="E95" s="74">
        <v>0</v>
      </c>
      <c r="F95" s="74">
        <v>24</v>
      </c>
      <c r="G95" s="75">
        <f t="shared" si="13"/>
        <v>26</v>
      </c>
      <c r="H95" s="75">
        <v>26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</row>
    <row r="96" spans="1:13" x14ac:dyDescent="0.25">
      <c r="A96" s="7"/>
      <c r="B96" s="75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</row>
    <row r="97" spans="1:13" x14ac:dyDescent="0.25">
      <c r="A97" s="87" t="s">
        <v>28</v>
      </c>
      <c r="B97" s="73">
        <f>SUM(B98:B104)</f>
        <v>5243</v>
      </c>
      <c r="C97" s="73">
        <f t="shared" ref="C97:M97" si="14">SUM(C98:C104)</f>
        <v>19060</v>
      </c>
      <c r="D97" s="73">
        <f t="shared" si="14"/>
        <v>1154</v>
      </c>
      <c r="E97" s="73">
        <f t="shared" si="14"/>
        <v>35</v>
      </c>
      <c r="F97" s="73">
        <f t="shared" si="14"/>
        <v>19182</v>
      </c>
      <c r="G97" s="73">
        <f t="shared" si="14"/>
        <v>6310</v>
      </c>
      <c r="H97" s="73">
        <f t="shared" si="14"/>
        <v>5749</v>
      </c>
      <c r="I97" s="73">
        <f t="shared" si="14"/>
        <v>8</v>
      </c>
      <c r="J97" s="73">
        <f t="shared" si="14"/>
        <v>94</v>
      </c>
      <c r="K97" s="73">
        <f t="shared" si="14"/>
        <v>459</v>
      </c>
      <c r="L97" s="73">
        <f t="shared" si="14"/>
        <v>0</v>
      </c>
      <c r="M97" s="73">
        <f t="shared" si="14"/>
        <v>0</v>
      </c>
    </row>
    <row r="98" spans="1:13" x14ac:dyDescent="0.25">
      <c r="A98" s="7" t="s">
        <v>138</v>
      </c>
      <c r="B98" s="75">
        <v>1445</v>
      </c>
      <c r="C98" s="74">
        <v>5137</v>
      </c>
      <c r="D98" s="74">
        <v>298</v>
      </c>
      <c r="E98" s="74">
        <v>13</v>
      </c>
      <c r="F98" s="74">
        <v>5481</v>
      </c>
      <c r="G98" s="75">
        <f t="shared" ref="G98:G104" si="15">+B98+C98+D98+E98-F98</f>
        <v>1412</v>
      </c>
      <c r="H98" s="75">
        <v>1350</v>
      </c>
      <c r="I98" s="75">
        <v>2</v>
      </c>
      <c r="J98" s="75">
        <v>9</v>
      </c>
      <c r="K98" s="75">
        <v>51</v>
      </c>
      <c r="L98" s="75">
        <v>0</v>
      </c>
      <c r="M98" s="75">
        <v>0</v>
      </c>
    </row>
    <row r="99" spans="1:13" x14ac:dyDescent="0.25">
      <c r="A99" s="7" t="s">
        <v>177</v>
      </c>
      <c r="B99" s="75">
        <v>1</v>
      </c>
      <c r="C99" s="74">
        <v>433</v>
      </c>
      <c r="D99" s="74">
        <v>3</v>
      </c>
      <c r="E99" s="74">
        <v>1</v>
      </c>
      <c r="F99" s="74">
        <v>428</v>
      </c>
      <c r="G99" s="75">
        <f t="shared" si="15"/>
        <v>10</v>
      </c>
      <c r="H99" s="75">
        <v>10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</row>
    <row r="100" spans="1:13" x14ac:dyDescent="0.25">
      <c r="A100" s="7" t="s">
        <v>84</v>
      </c>
      <c r="B100" s="75">
        <v>439</v>
      </c>
      <c r="C100" s="74">
        <v>1872</v>
      </c>
      <c r="D100" s="74">
        <v>50</v>
      </c>
      <c r="E100" s="74">
        <v>8</v>
      </c>
      <c r="F100" s="74">
        <v>2031</v>
      </c>
      <c r="G100" s="75">
        <f t="shared" si="15"/>
        <v>338</v>
      </c>
      <c r="H100" s="75">
        <v>264</v>
      </c>
      <c r="I100" s="75">
        <v>0</v>
      </c>
      <c r="J100" s="75">
        <v>12</v>
      </c>
      <c r="K100" s="75">
        <v>62</v>
      </c>
      <c r="L100" s="75">
        <v>0</v>
      </c>
      <c r="M100" s="75">
        <v>0</v>
      </c>
    </row>
    <row r="101" spans="1:13" x14ac:dyDescent="0.25">
      <c r="A101" s="7" t="s">
        <v>139</v>
      </c>
      <c r="B101" s="75">
        <v>2378</v>
      </c>
      <c r="C101" s="74">
        <v>7186</v>
      </c>
      <c r="D101" s="74">
        <v>621</v>
      </c>
      <c r="E101" s="74">
        <v>4</v>
      </c>
      <c r="F101" s="74">
        <v>7189</v>
      </c>
      <c r="G101" s="75">
        <f t="shared" si="15"/>
        <v>3000</v>
      </c>
      <c r="H101" s="75">
        <v>2706</v>
      </c>
      <c r="I101" s="75">
        <v>4</v>
      </c>
      <c r="J101" s="75">
        <v>57</v>
      </c>
      <c r="K101" s="75">
        <v>233</v>
      </c>
      <c r="L101" s="75">
        <v>0</v>
      </c>
      <c r="M101" s="75">
        <v>0</v>
      </c>
    </row>
    <row r="102" spans="1:13" x14ac:dyDescent="0.25">
      <c r="A102" s="7" t="s">
        <v>178</v>
      </c>
      <c r="B102" s="75">
        <v>1</v>
      </c>
      <c r="C102" s="74">
        <v>509</v>
      </c>
      <c r="D102" s="74">
        <v>4</v>
      </c>
      <c r="E102" s="74">
        <v>0</v>
      </c>
      <c r="F102" s="74">
        <v>511</v>
      </c>
      <c r="G102" s="75">
        <f t="shared" si="15"/>
        <v>3</v>
      </c>
      <c r="H102" s="75">
        <v>3</v>
      </c>
      <c r="I102" s="75">
        <v>0</v>
      </c>
      <c r="J102" s="75">
        <v>0</v>
      </c>
      <c r="K102" s="75">
        <v>0</v>
      </c>
      <c r="L102" s="75">
        <v>0</v>
      </c>
      <c r="M102" s="75">
        <v>0</v>
      </c>
    </row>
    <row r="103" spans="1:13" x14ac:dyDescent="0.25">
      <c r="A103" s="7" t="s">
        <v>85</v>
      </c>
      <c r="B103" s="75">
        <v>979</v>
      </c>
      <c r="C103" s="74">
        <v>2654</v>
      </c>
      <c r="D103" s="74">
        <v>168</v>
      </c>
      <c r="E103" s="74">
        <v>9</v>
      </c>
      <c r="F103" s="74">
        <v>2683</v>
      </c>
      <c r="G103" s="75">
        <f t="shared" si="15"/>
        <v>1127</v>
      </c>
      <c r="H103" s="75">
        <v>1030</v>
      </c>
      <c r="I103" s="75">
        <v>2</v>
      </c>
      <c r="J103" s="75">
        <v>13</v>
      </c>
      <c r="K103" s="75">
        <v>82</v>
      </c>
      <c r="L103" s="75">
        <v>0</v>
      </c>
      <c r="M103" s="75">
        <v>0</v>
      </c>
    </row>
    <row r="104" spans="1:13" x14ac:dyDescent="0.25">
      <c r="A104" s="81" t="s">
        <v>150</v>
      </c>
      <c r="B104" s="82">
        <v>0</v>
      </c>
      <c r="C104" s="78">
        <v>1269</v>
      </c>
      <c r="D104" s="78">
        <v>10</v>
      </c>
      <c r="E104" s="78">
        <v>0</v>
      </c>
      <c r="F104" s="78">
        <v>859</v>
      </c>
      <c r="G104" s="82">
        <f t="shared" si="15"/>
        <v>420</v>
      </c>
      <c r="H104" s="82">
        <v>386</v>
      </c>
      <c r="I104" s="82">
        <v>0</v>
      </c>
      <c r="J104" s="82">
        <v>3</v>
      </c>
      <c r="K104" s="82">
        <v>31</v>
      </c>
      <c r="L104" s="82">
        <v>0</v>
      </c>
      <c r="M104" s="75">
        <v>0</v>
      </c>
    </row>
    <row r="105" spans="1:13" x14ac:dyDescent="0.25">
      <c r="A105" s="83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5"/>
    </row>
    <row r="106" spans="1:13" x14ac:dyDescent="0.25">
      <c r="A106" s="26" t="s">
        <v>193</v>
      </c>
    </row>
    <row r="107" spans="1:13" x14ac:dyDescent="0.25">
      <c r="A107" s="26" t="s">
        <v>179</v>
      </c>
    </row>
  </sheetData>
  <mergeCells count="17">
    <mergeCell ref="M9:M10"/>
    <mergeCell ref="B7:B10"/>
    <mergeCell ref="A5:M5"/>
    <mergeCell ref="A3:M3"/>
    <mergeCell ref="A4:M4"/>
    <mergeCell ref="H7:M8"/>
    <mergeCell ref="H9:H10"/>
    <mergeCell ref="I9:I10"/>
    <mergeCell ref="J9:J10"/>
    <mergeCell ref="K9:K10"/>
    <mergeCell ref="C7:C10"/>
    <mergeCell ref="D7:D10"/>
    <mergeCell ref="E7:E10"/>
    <mergeCell ref="F7:F10"/>
    <mergeCell ref="G7:G10"/>
    <mergeCell ref="A7:A10"/>
    <mergeCell ref="L9:L10"/>
  </mergeCells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GK175"/>
  <sheetViews>
    <sheetView topLeftCell="A101" workbookViewId="0">
      <selection activeCell="A12" sqref="A12:B120"/>
    </sheetView>
  </sheetViews>
  <sheetFormatPr baseColWidth="10" defaultColWidth="0" defaultRowHeight="15.75" zeroHeight="1" x14ac:dyDescent="0.25"/>
  <cols>
    <col min="1" max="1" width="66" style="26" customWidth="1"/>
    <col min="2" max="2" width="11.42578125" style="26" customWidth="1"/>
    <col min="3" max="4" width="19.7109375" style="26" customWidth="1"/>
    <col min="5" max="5" width="21.85546875" style="26" customWidth="1"/>
    <col min="6" max="6" width="18.140625" style="26" customWidth="1"/>
    <col min="7" max="7" width="15.85546875" style="26" customWidth="1"/>
    <col min="8" max="8" width="23.28515625" style="26" customWidth="1"/>
    <col min="9" max="9" width="22.28515625" style="26" customWidth="1"/>
    <col min="10" max="10" width="20.5703125" style="26" customWidth="1"/>
    <col min="11" max="11" width="20.42578125" style="26" customWidth="1"/>
    <col min="12" max="12" width="19.28515625" style="26" customWidth="1"/>
    <col min="13" max="13" width="18.140625" style="26" customWidth="1"/>
    <col min="14" max="14" width="19.7109375" style="26" customWidth="1"/>
    <col min="15" max="15" width="19" style="26" customWidth="1"/>
    <col min="16" max="16" width="25.28515625" style="26" customWidth="1"/>
    <col min="17" max="17" width="17.85546875" style="26" customWidth="1"/>
    <col min="18" max="18" width="22.42578125" style="26" customWidth="1"/>
    <col min="19" max="19" width="18.42578125" style="26" customWidth="1"/>
    <col min="20" max="20" width="25" style="26" customWidth="1"/>
    <col min="21" max="21" width="23.140625" style="26" customWidth="1"/>
    <col min="22" max="22" width="23.28515625" style="26" customWidth="1"/>
    <col min="23" max="23" width="22.7109375" style="26" customWidth="1"/>
    <col min="24" max="25" width="21.5703125" style="26" customWidth="1"/>
    <col min="26" max="26" width="21.85546875" style="26" customWidth="1"/>
    <col min="27" max="27" width="22.28515625" style="26" customWidth="1"/>
    <col min="28" max="28" width="20.7109375" style="26" customWidth="1"/>
    <col min="29" max="30" width="20" style="26" customWidth="1"/>
    <col min="31" max="31" width="22.28515625" style="26" customWidth="1"/>
    <col min="32" max="32" width="19.5703125" style="26" customWidth="1"/>
    <col min="33" max="33" width="18.140625" style="26" customWidth="1"/>
    <col min="34" max="191" width="11.42578125" style="26" hidden="1" customWidth="1"/>
    <col min="192" max="193" width="0" style="26" hidden="1" customWidth="1"/>
    <col min="194" max="16384" width="11.42578125" style="26" hidden="1"/>
  </cols>
  <sheetData>
    <row r="1" spans="1:34" x14ac:dyDescent="0.25">
      <c r="A1" s="16" t="s">
        <v>6</v>
      </c>
      <c r="B1" s="33"/>
      <c r="C1" s="17"/>
      <c r="D1" s="17"/>
      <c r="E1" s="17"/>
      <c r="F1" s="17"/>
      <c r="G1" s="17"/>
      <c r="H1" s="17"/>
      <c r="I1" s="17"/>
    </row>
    <row r="2" spans="1:34" x14ac:dyDescent="0.25">
      <c r="A2" s="114" t="s">
        <v>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</row>
    <row r="3" spans="1:34" x14ac:dyDescent="0.25">
      <c r="A3" s="114" t="s">
        <v>180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</row>
    <row r="4" spans="1:34" x14ac:dyDescent="0.25">
      <c r="A4" s="114" t="s">
        <v>43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</row>
    <row r="5" spans="1:34" x14ac:dyDescent="0.25">
      <c r="A5" s="114" t="s">
        <v>181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</row>
    <row r="6" spans="1:34" s="34" customFormat="1" ht="18.75" customHeight="1" x14ac:dyDescent="0.25"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4" ht="21.75" customHeight="1" x14ac:dyDescent="0.25">
      <c r="A7" s="152" t="s">
        <v>32</v>
      </c>
      <c r="B7" s="155" t="s">
        <v>5</v>
      </c>
      <c r="C7" s="147" t="s">
        <v>46</v>
      </c>
      <c r="D7" s="147" t="s">
        <v>86</v>
      </c>
      <c r="E7" s="147" t="s">
        <v>87</v>
      </c>
      <c r="F7" s="147" t="s">
        <v>88</v>
      </c>
      <c r="G7" s="147" t="s">
        <v>47</v>
      </c>
      <c r="H7" s="147" t="s">
        <v>89</v>
      </c>
      <c r="I7" s="147" t="s">
        <v>90</v>
      </c>
      <c r="J7" s="147" t="s">
        <v>91</v>
      </c>
      <c r="K7" s="147" t="s">
        <v>92</v>
      </c>
      <c r="L7" s="147" t="s">
        <v>93</v>
      </c>
      <c r="M7" s="147" t="s">
        <v>94</v>
      </c>
      <c r="N7" s="147" t="s">
        <v>48</v>
      </c>
      <c r="O7" s="147" t="s">
        <v>95</v>
      </c>
      <c r="P7" s="147" t="s">
        <v>96</v>
      </c>
      <c r="Q7" s="147" t="s">
        <v>97</v>
      </c>
      <c r="R7" s="147" t="s">
        <v>98</v>
      </c>
      <c r="S7" s="147" t="s">
        <v>45</v>
      </c>
      <c r="T7" s="147" t="s">
        <v>99</v>
      </c>
      <c r="U7" s="147" t="s">
        <v>100</v>
      </c>
      <c r="V7" s="147" t="s">
        <v>101</v>
      </c>
      <c r="W7" s="147" t="s">
        <v>102</v>
      </c>
      <c r="X7" s="147" t="s">
        <v>103</v>
      </c>
      <c r="Y7" s="147" t="s">
        <v>104</v>
      </c>
      <c r="Z7" s="147" t="s">
        <v>105</v>
      </c>
      <c r="AA7" s="147" t="s">
        <v>106</v>
      </c>
      <c r="AB7" s="147" t="s">
        <v>107</v>
      </c>
      <c r="AC7" s="147" t="s">
        <v>108</v>
      </c>
      <c r="AD7" s="147" t="s">
        <v>109</v>
      </c>
      <c r="AE7" s="147" t="s">
        <v>110</v>
      </c>
      <c r="AF7" s="147" t="s">
        <v>111</v>
      </c>
      <c r="AG7" s="149" t="s">
        <v>4</v>
      </c>
    </row>
    <row r="8" spans="1:34" ht="21.75" customHeight="1" x14ac:dyDescent="0.25">
      <c r="A8" s="153"/>
      <c r="B8" s="122"/>
      <c r="C8" s="125"/>
      <c r="D8" s="125" t="s">
        <v>86</v>
      </c>
      <c r="E8" s="125" t="s">
        <v>87</v>
      </c>
      <c r="F8" s="125" t="s">
        <v>88</v>
      </c>
      <c r="G8" s="125" t="s">
        <v>47</v>
      </c>
      <c r="H8" s="125" t="s">
        <v>89</v>
      </c>
      <c r="I8" s="125" t="s">
        <v>90</v>
      </c>
      <c r="J8" s="125" t="s">
        <v>91</v>
      </c>
      <c r="K8" s="125" t="s">
        <v>92</v>
      </c>
      <c r="L8" s="125" t="s">
        <v>93</v>
      </c>
      <c r="M8" s="125" t="s">
        <v>94</v>
      </c>
      <c r="N8" s="125" t="s">
        <v>48</v>
      </c>
      <c r="O8" s="125" t="s">
        <v>95</v>
      </c>
      <c r="P8" s="125" t="s">
        <v>96</v>
      </c>
      <c r="Q8" s="125" t="s">
        <v>97</v>
      </c>
      <c r="R8" s="125" t="s">
        <v>98</v>
      </c>
      <c r="S8" s="125" t="s">
        <v>45</v>
      </c>
      <c r="T8" s="125" t="s">
        <v>99</v>
      </c>
      <c r="U8" s="125" t="s">
        <v>100</v>
      </c>
      <c r="V8" s="125" t="s">
        <v>101</v>
      </c>
      <c r="W8" s="125" t="s">
        <v>102</v>
      </c>
      <c r="X8" s="125" t="s">
        <v>103</v>
      </c>
      <c r="Y8" s="125" t="s">
        <v>104</v>
      </c>
      <c r="Z8" s="125" t="s">
        <v>105</v>
      </c>
      <c r="AA8" s="125" t="s">
        <v>106</v>
      </c>
      <c r="AB8" s="125" t="s">
        <v>107</v>
      </c>
      <c r="AC8" s="125" t="s">
        <v>108</v>
      </c>
      <c r="AD8" s="125" t="s">
        <v>109</v>
      </c>
      <c r="AE8" s="125" t="s">
        <v>110</v>
      </c>
      <c r="AF8" s="125" t="s">
        <v>111</v>
      </c>
      <c r="AG8" s="150" t="s">
        <v>4</v>
      </c>
    </row>
    <row r="9" spans="1:34" ht="21.75" customHeight="1" x14ac:dyDescent="0.25">
      <c r="A9" s="153"/>
      <c r="B9" s="122"/>
      <c r="C9" s="125"/>
      <c r="D9" s="125" t="s">
        <v>86</v>
      </c>
      <c r="E9" s="125" t="s">
        <v>87</v>
      </c>
      <c r="F9" s="125" t="s">
        <v>88</v>
      </c>
      <c r="G9" s="125" t="s">
        <v>47</v>
      </c>
      <c r="H9" s="125" t="s">
        <v>89</v>
      </c>
      <c r="I9" s="125" t="s">
        <v>90</v>
      </c>
      <c r="J9" s="125" t="s">
        <v>91</v>
      </c>
      <c r="K9" s="125" t="s">
        <v>92</v>
      </c>
      <c r="L9" s="125" t="s">
        <v>93</v>
      </c>
      <c r="M9" s="125" t="s">
        <v>94</v>
      </c>
      <c r="N9" s="125" t="s">
        <v>48</v>
      </c>
      <c r="O9" s="125" t="s">
        <v>95</v>
      </c>
      <c r="P9" s="125" t="s">
        <v>96</v>
      </c>
      <c r="Q9" s="125" t="s">
        <v>97</v>
      </c>
      <c r="R9" s="125" t="s">
        <v>98</v>
      </c>
      <c r="S9" s="125" t="s">
        <v>45</v>
      </c>
      <c r="T9" s="125" t="s">
        <v>99</v>
      </c>
      <c r="U9" s="125" t="s">
        <v>100</v>
      </c>
      <c r="V9" s="125" t="s">
        <v>101</v>
      </c>
      <c r="W9" s="125" t="s">
        <v>102</v>
      </c>
      <c r="X9" s="125" t="s">
        <v>103</v>
      </c>
      <c r="Y9" s="125" t="s">
        <v>104</v>
      </c>
      <c r="Z9" s="125" t="s">
        <v>105</v>
      </c>
      <c r="AA9" s="125" t="s">
        <v>106</v>
      </c>
      <c r="AB9" s="125" t="s">
        <v>107</v>
      </c>
      <c r="AC9" s="125" t="s">
        <v>108</v>
      </c>
      <c r="AD9" s="125" t="s">
        <v>109</v>
      </c>
      <c r="AE9" s="125" t="s">
        <v>110</v>
      </c>
      <c r="AF9" s="125" t="s">
        <v>111</v>
      </c>
      <c r="AG9" s="150" t="s">
        <v>4</v>
      </c>
    </row>
    <row r="10" spans="1:34" ht="21.75" customHeight="1" x14ac:dyDescent="0.25">
      <c r="A10" s="154"/>
      <c r="B10" s="156"/>
      <c r="C10" s="148"/>
      <c r="D10" s="148" t="s">
        <v>86</v>
      </c>
      <c r="E10" s="148" t="s">
        <v>87</v>
      </c>
      <c r="F10" s="148" t="s">
        <v>88</v>
      </c>
      <c r="G10" s="148" t="s">
        <v>47</v>
      </c>
      <c r="H10" s="148" t="s">
        <v>89</v>
      </c>
      <c r="I10" s="148" t="s">
        <v>90</v>
      </c>
      <c r="J10" s="148" t="s">
        <v>91</v>
      </c>
      <c r="K10" s="148" t="s">
        <v>92</v>
      </c>
      <c r="L10" s="148" t="s">
        <v>93</v>
      </c>
      <c r="M10" s="148" t="s">
        <v>94</v>
      </c>
      <c r="N10" s="148" t="s">
        <v>48</v>
      </c>
      <c r="O10" s="148" t="s">
        <v>95</v>
      </c>
      <c r="P10" s="148" t="s">
        <v>96</v>
      </c>
      <c r="Q10" s="148" t="s">
        <v>97</v>
      </c>
      <c r="R10" s="148" t="s">
        <v>98</v>
      </c>
      <c r="S10" s="148" t="s">
        <v>45</v>
      </c>
      <c r="T10" s="148" t="s">
        <v>99</v>
      </c>
      <c r="U10" s="148" t="s">
        <v>100</v>
      </c>
      <c r="V10" s="148" t="s">
        <v>101</v>
      </c>
      <c r="W10" s="148" t="s">
        <v>102</v>
      </c>
      <c r="X10" s="148" t="s">
        <v>103</v>
      </c>
      <c r="Y10" s="148" t="s">
        <v>104</v>
      </c>
      <c r="Z10" s="148" t="s">
        <v>105</v>
      </c>
      <c r="AA10" s="148" t="s">
        <v>106</v>
      </c>
      <c r="AB10" s="148" t="s">
        <v>107</v>
      </c>
      <c r="AC10" s="148" t="s">
        <v>108</v>
      </c>
      <c r="AD10" s="148" t="s">
        <v>109</v>
      </c>
      <c r="AE10" s="148" t="s">
        <v>110</v>
      </c>
      <c r="AF10" s="148" t="s">
        <v>111</v>
      </c>
      <c r="AG10" s="151" t="s">
        <v>4</v>
      </c>
    </row>
    <row r="11" spans="1:34" ht="21.75" customHeight="1" x14ac:dyDescent="0.25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9"/>
      <c r="AF11" s="38"/>
      <c r="AG11" s="39"/>
    </row>
    <row r="12" spans="1:34" ht="21.75" customHeight="1" x14ac:dyDescent="0.25">
      <c r="A12" s="19" t="s">
        <v>42</v>
      </c>
      <c r="B12" s="25">
        <f>+B14+B29+B33+B39+B44+B53+B58+B66+B73+B80+B87+B95+B101+B111+B117</f>
        <v>175298</v>
      </c>
      <c r="C12" s="15">
        <f t="shared" ref="C12:AG12" si="0">C14+C29+C33+C39+C44+C53+C58+C66+C73+C80+C87+C95+C101+C111+C117</f>
        <v>9892</v>
      </c>
      <c r="D12" s="15">
        <f t="shared" si="0"/>
        <v>1452</v>
      </c>
      <c r="E12" s="15">
        <f t="shared" si="0"/>
        <v>937</v>
      </c>
      <c r="F12" s="15">
        <f t="shared" si="0"/>
        <v>21896</v>
      </c>
      <c r="G12" s="15">
        <f t="shared" si="0"/>
        <v>41602</v>
      </c>
      <c r="H12" s="15">
        <f t="shared" si="0"/>
        <v>46</v>
      </c>
      <c r="I12" s="15">
        <f t="shared" si="0"/>
        <v>1196</v>
      </c>
      <c r="J12" s="15">
        <f t="shared" si="0"/>
        <v>315</v>
      </c>
      <c r="K12" s="15">
        <f t="shared" si="0"/>
        <v>9890</v>
      </c>
      <c r="L12" s="15">
        <f t="shared" si="0"/>
        <v>5</v>
      </c>
      <c r="M12" s="15">
        <f t="shared" si="0"/>
        <v>363</v>
      </c>
      <c r="N12" s="15">
        <f t="shared" si="0"/>
        <v>1504</v>
      </c>
      <c r="O12" s="15">
        <f t="shared" si="0"/>
        <v>73</v>
      </c>
      <c r="P12" s="15">
        <f t="shared" si="0"/>
        <v>1556</v>
      </c>
      <c r="Q12" s="15">
        <f t="shared" si="0"/>
        <v>343</v>
      </c>
      <c r="R12" s="15">
        <f t="shared" si="0"/>
        <v>13627</v>
      </c>
      <c r="S12" s="15">
        <f t="shared" si="0"/>
        <v>1183</v>
      </c>
      <c r="T12" s="15">
        <f t="shared" si="0"/>
        <v>20</v>
      </c>
      <c r="U12" s="15">
        <f t="shared" si="0"/>
        <v>217</v>
      </c>
      <c r="V12" s="15">
        <f t="shared" si="0"/>
        <v>21</v>
      </c>
      <c r="W12" s="15">
        <f t="shared" si="0"/>
        <v>16</v>
      </c>
      <c r="X12" s="15">
        <f t="shared" si="0"/>
        <v>1140</v>
      </c>
      <c r="Y12" s="15">
        <f t="shared" si="0"/>
        <v>19246</v>
      </c>
      <c r="Z12" s="15">
        <f t="shared" si="0"/>
        <v>27065</v>
      </c>
      <c r="AA12" s="15">
        <f t="shared" si="0"/>
        <v>19741</v>
      </c>
      <c r="AB12" s="15">
        <f t="shared" si="0"/>
        <v>209</v>
      </c>
      <c r="AC12" s="15">
        <f t="shared" si="0"/>
        <v>640</v>
      </c>
      <c r="AD12" s="15">
        <f t="shared" si="0"/>
        <v>183</v>
      </c>
      <c r="AE12" s="15">
        <f t="shared" si="0"/>
        <v>332</v>
      </c>
      <c r="AF12" s="15">
        <f t="shared" si="0"/>
        <v>5</v>
      </c>
      <c r="AG12" s="29">
        <f t="shared" si="0"/>
        <v>583</v>
      </c>
    </row>
    <row r="13" spans="1:34" ht="21.75" customHeight="1" x14ac:dyDescent="0.25">
      <c r="B13" s="2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29"/>
    </row>
    <row r="14" spans="1:34" ht="21.75" customHeight="1" x14ac:dyDescent="0.25">
      <c r="A14" s="87" t="s">
        <v>9</v>
      </c>
      <c r="B14" s="25">
        <f>SUM(B15:B27)</f>
        <v>24010</v>
      </c>
      <c r="C14" s="25">
        <f>SUM(C15:C27)</f>
        <v>2064</v>
      </c>
      <c r="D14" s="25">
        <f t="shared" ref="D14:AG14" si="1">SUM(D15:D27)</f>
        <v>239</v>
      </c>
      <c r="E14" s="25">
        <f t="shared" si="1"/>
        <v>206</v>
      </c>
      <c r="F14" s="25">
        <f t="shared" si="1"/>
        <v>2806</v>
      </c>
      <c r="G14" s="25">
        <f t="shared" si="1"/>
        <v>747</v>
      </c>
      <c r="H14" s="25">
        <f t="shared" si="1"/>
        <v>10</v>
      </c>
      <c r="I14" s="25">
        <f t="shared" si="1"/>
        <v>48</v>
      </c>
      <c r="J14" s="25">
        <f t="shared" si="1"/>
        <v>1</v>
      </c>
      <c r="K14" s="25">
        <f t="shared" si="1"/>
        <v>2243</v>
      </c>
      <c r="L14" s="25">
        <f t="shared" si="1"/>
        <v>3</v>
      </c>
      <c r="M14" s="25">
        <f t="shared" si="1"/>
        <v>27</v>
      </c>
      <c r="N14" s="25">
        <f t="shared" si="1"/>
        <v>510</v>
      </c>
      <c r="O14" s="25">
        <f t="shared" si="1"/>
        <v>73</v>
      </c>
      <c r="P14" s="25">
        <f t="shared" si="1"/>
        <v>1556</v>
      </c>
      <c r="Q14" s="25">
        <f t="shared" si="1"/>
        <v>1</v>
      </c>
      <c r="R14" s="25">
        <f t="shared" si="1"/>
        <v>2229</v>
      </c>
      <c r="S14" s="25">
        <f t="shared" si="1"/>
        <v>250</v>
      </c>
      <c r="T14" s="25">
        <f t="shared" si="1"/>
        <v>5</v>
      </c>
      <c r="U14" s="25">
        <f t="shared" si="1"/>
        <v>21</v>
      </c>
      <c r="V14" s="25">
        <f t="shared" si="1"/>
        <v>5</v>
      </c>
      <c r="W14" s="25">
        <f t="shared" si="1"/>
        <v>0</v>
      </c>
      <c r="X14" s="25">
        <f t="shared" si="1"/>
        <v>1</v>
      </c>
      <c r="Y14" s="25">
        <f t="shared" si="1"/>
        <v>6405</v>
      </c>
      <c r="Z14" s="25">
        <f t="shared" si="1"/>
        <v>2116</v>
      </c>
      <c r="AA14" s="25">
        <f t="shared" si="1"/>
        <v>1759</v>
      </c>
      <c r="AB14" s="25">
        <f t="shared" si="1"/>
        <v>8</v>
      </c>
      <c r="AC14" s="25">
        <f t="shared" si="1"/>
        <v>640</v>
      </c>
      <c r="AD14" s="25">
        <f t="shared" si="1"/>
        <v>0</v>
      </c>
      <c r="AE14" s="25">
        <f t="shared" si="1"/>
        <v>19</v>
      </c>
      <c r="AF14" s="25">
        <f t="shared" si="1"/>
        <v>0</v>
      </c>
      <c r="AG14" s="30">
        <f t="shared" si="1"/>
        <v>18</v>
      </c>
    </row>
    <row r="15" spans="1:34" ht="21.75" customHeight="1" x14ac:dyDescent="0.25">
      <c r="A15" s="8" t="s">
        <v>49</v>
      </c>
      <c r="B15" s="40">
        <f t="shared" ref="B15:B27" si="2">SUM(C15:AG15)</f>
        <v>9679</v>
      </c>
      <c r="C15" s="13">
        <v>455</v>
      </c>
      <c r="D15" s="13">
        <v>3</v>
      </c>
      <c r="E15" s="13">
        <v>3</v>
      </c>
      <c r="F15" s="13">
        <v>349</v>
      </c>
      <c r="G15" s="13">
        <v>3</v>
      </c>
      <c r="H15" s="13">
        <v>0</v>
      </c>
      <c r="I15" s="13">
        <v>1</v>
      </c>
      <c r="J15" s="13">
        <v>0</v>
      </c>
      <c r="K15" s="13">
        <v>221</v>
      </c>
      <c r="L15" s="13">
        <v>2</v>
      </c>
      <c r="M15" s="13">
        <v>0</v>
      </c>
      <c r="N15" s="13">
        <v>353</v>
      </c>
      <c r="O15" s="13">
        <v>0</v>
      </c>
      <c r="P15" s="13">
        <v>0</v>
      </c>
      <c r="Q15" s="13">
        <v>0</v>
      </c>
      <c r="R15" s="13">
        <v>864</v>
      </c>
      <c r="S15" s="13">
        <v>84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5076</v>
      </c>
      <c r="Z15" s="13">
        <v>273</v>
      </c>
      <c r="AA15" s="13">
        <v>1350</v>
      </c>
      <c r="AB15" s="13">
        <v>0</v>
      </c>
      <c r="AC15" s="13">
        <v>640</v>
      </c>
      <c r="AD15" s="13">
        <v>0</v>
      </c>
      <c r="AE15" s="13">
        <v>0</v>
      </c>
      <c r="AF15" s="13">
        <v>0</v>
      </c>
      <c r="AG15" s="28">
        <v>2</v>
      </c>
      <c r="AH15" s="23"/>
    </row>
    <row r="16" spans="1:34" ht="21.75" customHeight="1" x14ac:dyDescent="0.25">
      <c r="A16" s="8" t="s">
        <v>126</v>
      </c>
      <c r="B16" s="40">
        <f t="shared" si="2"/>
        <v>4131</v>
      </c>
      <c r="C16" s="13">
        <v>337</v>
      </c>
      <c r="D16" s="13">
        <v>166</v>
      </c>
      <c r="E16" s="13">
        <v>57</v>
      </c>
      <c r="F16" s="13">
        <v>368</v>
      </c>
      <c r="G16" s="13">
        <v>318</v>
      </c>
      <c r="H16" s="13">
        <v>2</v>
      </c>
      <c r="I16" s="13">
        <v>0</v>
      </c>
      <c r="J16" s="13">
        <v>0</v>
      </c>
      <c r="K16" s="13">
        <v>438</v>
      </c>
      <c r="L16" s="13">
        <v>0</v>
      </c>
      <c r="M16" s="13">
        <v>24</v>
      </c>
      <c r="N16" s="13">
        <v>68</v>
      </c>
      <c r="O16" s="13">
        <v>2</v>
      </c>
      <c r="P16" s="13">
        <v>1556</v>
      </c>
      <c r="Q16" s="13">
        <v>0</v>
      </c>
      <c r="R16" s="13">
        <v>537</v>
      </c>
      <c r="S16" s="13">
        <v>117</v>
      </c>
      <c r="T16" s="13">
        <v>3</v>
      </c>
      <c r="U16" s="13">
        <v>2</v>
      </c>
      <c r="V16" s="13">
        <v>1</v>
      </c>
      <c r="W16" s="13">
        <v>0</v>
      </c>
      <c r="X16" s="13">
        <v>0</v>
      </c>
      <c r="Y16" s="13">
        <v>108</v>
      </c>
      <c r="Z16" s="13">
        <v>3</v>
      </c>
      <c r="AA16" s="13">
        <v>3</v>
      </c>
      <c r="AB16" s="13">
        <v>0</v>
      </c>
      <c r="AC16" s="13">
        <v>0</v>
      </c>
      <c r="AD16" s="13">
        <v>0</v>
      </c>
      <c r="AE16" s="13">
        <v>19</v>
      </c>
      <c r="AF16" s="13">
        <v>0</v>
      </c>
      <c r="AG16" s="28">
        <v>2</v>
      </c>
      <c r="AH16" s="23"/>
    </row>
    <row r="17" spans="1:34" ht="21.75" customHeight="1" x14ac:dyDescent="0.25">
      <c r="A17" s="8" t="s">
        <v>50</v>
      </c>
      <c r="B17" s="40">
        <f t="shared" si="2"/>
        <v>3518</v>
      </c>
      <c r="C17" s="13">
        <v>872</v>
      </c>
      <c r="D17" s="13">
        <v>33</v>
      </c>
      <c r="E17" s="13">
        <v>109</v>
      </c>
      <c r="F17" s="13">
        <v>225</v>
      </c>
      <c r="G17" s="13">
        <v>5</v>
      </c>
      <c r="H17" s="13">
        <v>3</v>
      </c>
      <c r="I17" s="13">
        <v>2</v>
      </c>
      <c r="J17" s="13">
        <v>0</v>
      </c>
      <c r="K17" s="13">
        <v>628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390</v>
      </c>
      <c r="S17" s="13">
        <v>24</v>
      </c>
      <c r="T17" s="13">
        <v>0</v>
      </c>
      <c r="U17" s="13">
        <v>7</v>
      </c>
      <c r="V17" s="13">
        <v>1</v>
      </c>
      <c r="W17" s="13">
        <v>0</v>
      </c>
      <c r="X17" s="13">
        <v>0</v>
      </c>
      <c r="Y17" s="13">
        <v>694</v>
      </c>
      <c r="Z17" s="13">
        <v>414</v>
      </c>
      <c r="AA17" s="13">
        <v>108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28">
        <v>3</v>
      </c>
      <c r="AH17" s="23"/>
    </row>
    <row r="18" spans="1:34" ht="21.75" customHeight="1" x14ac:dyDescent="0.25">
      <c r="A18" s="21" t="s">
        <v>140</v>
      </c>
      <c r="B18" s="40">
        <f t="shared" si="2"/>
        <v>180</v>
      </c>
      <c r="C18" s="13">
        <v>13</v>
      </c>
      <c r="D18" s="13">
        <v>2</v>
      </c>
      <c r="E18" s="13">
        <v>7</v>
      </c>
      <c r="F18" s="13">
        <v>6</v>
      </c>
      <c r="G18" s="13">
        <v>0</v>
      </c>
      <c r="H18" s="13">
        <v>0</v>
      </c>
      <c r="I18" s="13">
        <v>26</v>
      </c>
      <c r="J18" s="13">
        <v>0</v>
      </c>
      <c r="K18" s="13">
        <v>53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1</v>
      </c>
      <c r="R18" s="13">
        <v>21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30</v>
      </c>
      <c r="Z18" s="13">
        <v>5</v>
      </c>
      <c r="AA18" s="13">
        <v>15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28">
        <v>0</v>
      </c>
      <c r="AH18" s="23"/>
    </row>
    <row r="19" spans="1:34" ht="21.75" customHeight="1" x14ac:dyDescent="0.25">
      <c r="A19" s="21" t="s">
        <v>51</v>
      </c>
      <c r="B19" s="40">
        <f t="shared" si="2"/>
        <v>155</v>
      </c>
      <c r="C19" s="13">
        <v>11</v>
      </c>
      <c r="D19" s="13">
        <v>4</v>
      </c>
      <c r="E19" s="13">
        <v>15</v>
      </c>
      <c r="F19" s="13">
        <v>13</v>
      </c>
      <c r="G19" s="13">
        <v>0</v>
      </c>
      <c r="H19" s="13">
        <v>2</v>
      </c>
      <c r="I19" s="13">
        <v>7</v>
      </c>
      <c r="J19" s="13">
        <v>1</v>
      </c>
      <c r="K19" s="13">
        <v>6</v>
      </c>
      <c r="L19" s="13">
        <v>0</v>
      </c>
      <c r="M19" s="13">
        <v>2</v>
      </c>
      <c r="N19" s="13">
        <v>0</v>
      </c>
      <c r="O19" s="13">
        <v>0</v>
      </c>
      <c r="P19" s="13">
        <v>0</v>
      </c>
      <c r="Q19" s="13">
        <v>0</v>
      </c>
      <c r="R19" s="13">
        <v>32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15</v>
      </c>
      <c r="Z19" s="13">
        <v>7</v>
      </c>
      <c r="AA19" s="13">
        <v>37</v>
      </c>
      <c r="AB19" s="13">
        <v>1</v>
      </c>
      <c r="AC19" s="13">
        <v>0</v>
      </c>
      <c r="AD19" s="13">
        <v>0</v>
      </c>
      <c r="AE19" s="13">
        <v>0</v>
      </c>
      <c r="AF19" s="13">
        <v>0</v>
      </c>
      <c r="AG19" s="28">
        <v>2</v>
      </c>
      <c r="AH19" s="23"/>
    </row>
    <row r="20" spans="1:34" ht="21.75" customHeight="1" x14ac:dyDescent="0.25">
      <c r="A20" s="21" t="s">
        <v>52</v>
      </c>
      <c r="B20" s="40">
        <f t="shared" si="2"/>
        <v>74</v>
      </c>
      <c r="C20" s="13">
        <v>2</v>
      </c>
      <c r="D20" s="13">
        <v>0</v>
      </c>
      <c r="E20" s="13">
        <v>0</v>
      </c>
      <c r="F20" s="13">
        <v>9</v>
      </c>
      <c r="G20" s="13">
        <v>0</v>
      </c>
      <c r="H20" s="13">
        <v>0</v>
      </c>
      <c r="I20" s="13">
        <v>0</v>
      </c>
      <c r="J20" s="13">
        <v>0</v>
      </c>
      <c r="K20" s="13">
        <v>8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5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11</v>
      </c>
      <c r="Z20" s="13">
        <v>39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28">
        <v>0</v>
      </c>
      <c r="AH20" s="23"/>
    </row>
    <row r="21" spans="1:34" ht="21.75" customHeight="1" x14ac:dyDescent="0.25">
      <c r="A21" s="8" t="s">
        <v>168</v>
      </c>
      <c r="B21" s="40">
        <f t="shared" si="2"/>
        <v>1878</v>
      </c>
      <c r="C21" s="13">
        <v>0</v>
      </c>
      <c r="D21" s="13">
        <v>4</v>
      </c>
      <c r="E21" s="13">
        <v>1</v>
      </c>
      <c r="F21" s="13">
        <v>1528</v>
      </c>
      <c r="G21" s="13">
        <v>0</v>
      </c>
      <c r="H21" s="13">
        <v>1</v>
      </c>
      <c r="I21" s="13">
        <v>4</v>
      </c>
      <c r="J21" s="13">
        <v>0</v>
      </c>
      <c r="K21" s="13">
        <v>82</v>
      </c>
      <c r="L21" s="13">
        <v>0</v>
      </c>
      <c r="M21" s="13">
        <v>0</v>
      </c>
      <c r="N21" s="13">
        <v>89</v>
      </c>
      <c r="O21" s="13">
        <v>56</v>
      </c>
      <c r="P21" s="13">
        <v>0</v>
      </c>
      <c r="Q21" s="13">
        <v>0</v>
      </c>
      <c r="R21" s="13">
        <v>22</v>
      </c>
      <c r="S21" s="13">
        <v>0</v>
      </c>
      <c r="T21" s="13">
        <v>0</v>
      </c>
      <c r="U21" s="13">
        <v>11</v>
      </c>
      <c r="V21" s="13">
        <v>0</v>
      </c>
      <c r="W21" s="13">
        <v>0</v>
      </c>
      <c r="X21" s="13">
        <v>0</v>
      </c>
      <c r="Y21" s="13">
        <v>35</v>
      </c>
      <c r="Z21" s="13">
        <v>12</v>
      </c>
      <c r="AA21" s="13">
        <v>31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28">
        <v>2</v>
      </c>
      <c r="AH21" s="23"/>
    </row>
    <row r="22" spans="1:34" ht="21.75" customHeight="1" x14ac:dyDescent="0.25">
      <c r="A22" s="8" t="s">
        <v>53</v>
      </c>
      <c r="B22" s="40">
        <f t="shared" si="2"/>
        <v>2634</v>
      </c>
      <c r="C22" s="13">
        <v>266</v>
      </c>
      <c r="D22" s="13">
        <v>4</v>
      </c>
      <c r="E22" s="13">
        <v>2</v>
      </c>
      <c r="F22" s="13">
        <v>130</v>
      </c>
      <c r="G22" s="13">
        <v>19</v>
      </c>
      <c r="H22" s="13">
        <v>0</v>
      </c>
      <c r="I22" s="13">
        <v>0</v>
      </c>
      <c r="J22" s="13">
        <v>0</v>
      </c>
      <c r="K22" s="13">
        <v>696</v>
      </c>
      <c r="L22" s="13">
        <v>0</v>
      </c>
      <c r="M22" s="13">
        <v>0</v>
      </c>
      <c r="N22" s="13">
        <v>0</v>
      </c>
      <c r="O22" s="13">
        <v>15</v>
      </c>
      <c r="P22" s="13">
        <v>0</v>
      </c>
      <c r="Q22" s="13">
        <v>0</v>
      </c>
      <c r="R22" s="13">
        <v>176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247</v>
      </c>
      <c r="Z22" s="13">
        <v>958</v>
      </c>
      <c r="AA22" s="13">
        <v>115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28">
        <v>5</v>
      </c>
      <c r="AH22" s="23"/>
    </row>
    <row r="23" spans="1:34" ht="21.75" customHeight="1" x14ac:dyDescent="0.25">
      <c r="A23" s="8" t="s">
        <v>54</v>
      </c>
      <c r="B23" s="40">
        <f t="shared" si="2"/>
        <v>281</v>
      </c>
      <c r="C23" s="13">
        <v>48</v>
      </c>
      <c r="D23" s="13">
        <v>2</v>
      </c>
      <c r="E23" s="13">
        <v>0</v>
      </c>
      <c r="F23" s="13">
        <v>66</v>
      </c>
      <c r="G23" s="13">
        <v>0</v>
      </c>
      <c r="H23" s="13">
        <v>0</v>
      </c>
      <c r="I23" s="13">
        <v>2</v>
      </c>
      <c r="J23" s="13">
        <v>0</v>
      </c>
      <c r="K23" s="13">
        <v>7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38</v>
      </c>
      <c r="S23" s="13">
        <v>0</v>
      </c>
      <c r="T23" s="13">
        <v>2</v>
      </c>
      <c r="U23" s="13">
        <v>0</v>
      </c>
      <c r="V23" s="13">
        <v>2</v>
      </c>
      <c r="W23" s="13">
        <v>0</v>
      </c>
      <c r="X23" s="13">
        <v>0</v>
      </c>
      <c r="Y23" s="13">
        <v>71</v>
      </c>
      <c r="Z23" s="13">
        <v>38</v>
      </c>
      <c r="AA23" s="13">
        <v>5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28">
        <v>0</v>
      </c>
      <c r="AH23" s="23"/>
    </row>
    <row r="24" spans="1:34" ht="21.75" customHeight="1" x14ac:dyDescent="0.25">
      <c r="A24" s="8" t="s">
        <v>55</v>
      </c>
      <c r="B24" s="40">
        <f t="shared" si="2"/>
        <v>61</v>
      </c>
      <c r="C24" s="13">
        <v>1</v>
      </c>
      <c r="D24" s="13">
        <v>7</v>
      </c>
      <c r="E24" s="13">
        <v>0</v>
      </c>
      <c r="F24" s="13">
        <v>2</v>
      </c>
      <c r="G24" s="13">
        <v>0</v>
      </c>
      <c r="H24" s="13">
        <v>0</v>
      </c>
      <c r="I24" s="13">
        <v>0</v>
      </c>
      <c r="J24" s="13">
        <v>0</v>
      </c>
      <c r="K24" s="13">
        <v>35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4</v>
      </c>
      <c r="S24" s="13">
        <v>0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7</v>
      </c>
      <c r="Z24" s="13">
        <v>1</v>
      </c>
      <c r="AA24" s="13">
        <v>3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28">
        <v>0</v>
      </c>
      <c r="AH24" s="23"/>
    </row>
    <row r="25" spans="1:34" ht="21.75" customHeight="1" x14ac:dyDescent="0.25">
      <c r="A25" s="8" t="s">
        <v>56</v>
      </c>
      <c r="B25" s="40">
        <f t="shared" si="2"/>
        <v>33</v>
      </c>
      <c r="C25" s="13">
        <v>2</v>
      </c>
      <c r="D25" s="13">
        <v>0</v>
      </c>
      <c r="E25" s="13">
        <v>0</v>
      </c>
      <c r="F25" s="13">
        <v>6</v>
      </c>
      <c r="G25" s="13">
        <v>0</v>
      </c>
      <c r="H25" s="13">
        <v>0</v>
      </c>
      <c r="I25" s="13">
        <v>0</v>
      </c>
      <c r="J25" s="13">
        <v>0</v>
      </c>
      <c r="K25" s="13">
        <v>1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12</v>
      </c>
      <c r="Z25" s="13">
        <v>2</v>
      </c>
      <c r="AA25" s="13">
        <v>10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28">
        <v>0</v>
      </c>
      <c r="AH25" s="23"/>
    </row>
    <row r="26" spans="1:34" ht="21.75" customHeight="1" x14ac:dyDescent="0.25">
      <c r="A26" s="22" t="s">
        <v>57</v>
      </c>
      <c r="B26" s="40">
        <f t="shared" si="2"/>
        <v>1352</v>
      </c>
      <c r="C26" s="13">
        <v>54</v>
      </c>
      <c r="D26" s="13">
        <v>9</v>
      </c>
      <c r="E26" s="13">
        <v>12</v>
      </c>
      <c r="F26" s="13">
        <v>91</v>
      </c>
      <c r="G26" s="13">
        <v>402</v>
      </c>
      <c r="H26" s="13">
        <v>2</v>
      </c>
      <c r="I26" s="13">
        <v>4</v>
      </c>
      <c r="J26" s="13">
        <v>0</v>
      </c>
      <c r="K26" s="13">
        <v>65</v>
      </c>
      <c r="L26" s="13">
        <v>1</v>
      </c>
      <c r="M26" s="13">
        <v>1</v>
      </c>
      <c r="N26" s="13">
        <v>0</v>
      </c>
      <c r="O26" s="13">
        <v>0</v>
      </c>
      <c r="P26" s="13">
        <v>0</v>
      </c>
      <c r="Q26" s="13">
        <v>0</v>
      </c>
      <c r="R26" s="13">
        <v>137</v>
      </c>
      <c r="S26" s="13">
        <v>24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99</v>
      </c>
      <c r="Z26" s="13">
        <v>362</v>
      </c>
      <c r="AA26" s="13">
        <v>80</v>
      </c>
      <c r="AB26" s="13">
        <v>7</v>
      </c>
      <c r="AC26" s="13">
        <v>0</v>
      </c>
      <c r="AD26" s="13">
        <v>0</v>
      </c>
      <c r="AE26" s="13">
        <v>0</v>
      </c>
      <c r="AF26" s="13">
        <v>0</v>
      </c>
      <c r="AG26" s="28">
        <v>2</v>
      </c>
      <c r="AH26" s="23"/>
    </row>
    <row r="27" spans="1:34" ht="21.75" customHeight="1" x14ac:dyDescent="0.25">
      <c r="A27" s="22" t="s">
        <v>141</v>
      </c>
      <c r="B27" s="40">
        <f t="shared" si="2"/>
        <v>34</v>
      </c>
      <c r="C27" s="13">
        <v>3</v>
      </c>
      <c r="D27" s="13">
        <v>5</v>
      </c>
      <c r="E27" s="13">
        <v>0</v>
      </c>
      <c r="F27" s="13">
        <v>13</v>
      </c>
      <c r="G27" s="13">
        <v>0</v>
      </c>
      <c r="H27" s="13">
        <v>0</v>
      </c>
      <c r="I27" s="13">
        <v>2</v>
      </c>
      <c r="J27" s="13">
        <v>0</v>
      </c>
      <c r="K27" s="13">
        <v>3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3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1</v>
      </c>
      <c r="Y27" s="13">
        <v>0</v>
      </c>
      <c r="Z27" s="13">
        <v>2</v>
      </c>
      <c r="AA27" s="13">
        <v>2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28">
        <v>0</v>
      </c>
      <c r="AH27" s="23"/>
    </row>
    <row r="28" spans="1:34" ht="21.75" customHeight="1" x14ac:dyDescent="0.25">
      <c r="A28" s="8"/>
      <c r="B28" s="2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28"/>
      <c r="AH28" s="23"/>
    </row>
    <row r="29" spans="1:34" ht="21.75" customHeight="1" x14ac:dyDescent="0.25">
      <c r="A29" s="87" t="s">
        <v>10</v>
      </c>
      <c r="B29" s="25">
        <f>SUM(B30:B31)</f>
        <v>14741</v>
      </c>
      <c r="C29" s="15">
        <f t="shared" ref="C29:AG29" si="3">SUM(C30:C31)</f>
        <v>883</v>
      </c>
      <c r="D29" s="15">
        <f t="shared" si="3"/>
        <v>167</v>
      </c>
      <c r="E29" s="15">
        <f t="shared" si="3"/>
        <v>81</v>
      </c>
      <c r="F29" s="15">
        <f t="shared" si="3"/>
        <v>1300</v>
      </c>
      <c r="G29" s="15">
        <f t="shared" si="3"/>
        <v>4060</v>
      </c>
      <c r="H29" s="15">
        <f t="shared" si="3"/>
        <v>11</v>
      </c>
      <c r="I29" s="15">
        <f t="shared" si="3"/>
        <v>27</v>
      </c>
      <c r="J29" s="15">
        <f t="shared" si="3"/>
        <v>223</v>
      </c>
      <c r="K29" s="15">
        <f t="shared" si="3"/>
        <v>612</v>
      </c>
      <c r="L29" s="15">
        <f t="shared" si="3"/>
        <v>0</v>
      </c>
      <c r="M29" s="15">
        <f t="shared" si="3"/>
        <v>151</v>
      </c>
      <c r="N29" s="15">
        <f t="shared" si="3"/>
        <v>65</v>
      </c>
      <c r="O29" s="15">
        <f t="shared" si="3"/>
        <v>0</v>
      </c>
      <c r="P29" s="15">
        <f t="shared" si="3"/>
        <v>0</v>
      </c>
      <c r="Q29" s="15">
        <f t="shared" si="3"/>
        <v>0</v>
      </c>
      <c r="R29" s="15">
        <f t="shared" si="3"/>
        <v>1003</v>
      </c>
      <c r="S29" s="15">
        <f t="shared" si="3"/>
        <v>30</v>
      </c>
      <c r="T29" s="15">
        <f t="shared" si="3"/>
        <v>0</v>
      </c>
      <c r="U29" s="15">
        <f t="shared" si="3"/>
        <v>9</v>
      </c>
      <c r="V29" s="15">
        <f t="shared" si="3"/>
        <v>0</v>
      </c>
      <c r="W29" s="15">
        <f t="shared" si="3"/>
        <v>0</v>
      </c>
      <c r="X29" s="15">
        <f t="shared" si="3"/>
        <v>2</v>
      </c>
      <c r="Y29" s="15">
        <f t="shared" si="3"/>
        <v>2046</v>
      </c>
      <c r="Z29" s="15">
        <f t="shared" si="3"/>
        <v>1024</v>
      </c>
      <c r="AA29" s="15">
        <f t="shared" si="3"/>
        <v>3019</v>
      </c>
      <c r="AB29" s="15">
        <f t="shared" si="3"/>
        <v>6</v>
      </c>
      <c r="AC29" s="15">
        <f t="shared" si="3"/>
        <v>0</v>
      </c>
      <c r="AD29" s="15">
        <f t="shared" si="3"/>
        <v>20</v>
      </c>
      <c r="AE29" s="15">
        <f t="shared" si="3"/>
        <v>0</v>
      </c>
      <c r="AF29" s="15">
        <f t="shared" si="3"/>
        <v>0</v>
      </c>
      <c r="AG29" s="29">
        <f t="shared" si="3"/>
        <v>2</v>
      </c>
      <c r="AH29" s="23"/>
    </row>
    <row r="30" spans="1:34" ht="21.75" customHeight="1" x14ac:dyDescent="0.25">
      <c r="A30" s="7" t="s">
        <v>127</v>
      </c>
      <c r="B30" s="40">
        <f>SUM(C30:AG30)</f>
        <v>13866</v>
      </c>
      <c r="C30" s="13">
        <v>883</v>
      </c>
      <c r="D30" s="13">
        <v>101</v>
      </c>
      <c r="E30" s="13">
        <v>81</v>
      </c>
      <c r="F30" s="13">
        <v>561</v>
      </c>
      <c r="G30" s="13">
        <v>4060</v>
      </c>
      <c r="H30" s="13">
        <v>11</v>
      </c>
      <c r="I30" s="13">
        <v>26</v>
      </c>
      <c r="J30" s="13">
        <v>223</v>
      </c>
      <c r="K30" s="13">
        <v>607</v>
      </c>
      <c r="L30" s="13">
        <v>0</v>
      </c>
      <c r="M30" s="13">
        <v>151</v>
      </c>
      <c r="N30" s="13">
        <v>65</v>
      </c>
      <c r="O30" s="13">
        <v>0</v>
      </c>
      <c r="P30" s="13">
        <v>0</v>
      </c>
      <c r="Q30" s="13">
        <v>0</v>
      </c>
      <c r="R30" s="13">
        <v>993</v>
      </c>
      <c r="S30" s="13">
        <v>30</v>
      </c>
      <c r="T30" s="13">
        <v>0</v>
      </c>
      <c r="U30" s="13">
        <v>0</v>
      </c>
      <c r="V30" s="13">
        <v>0</v>
      </c>
      <c r="W30" s="13">
        <v>0</v>
      </c>
      <c r="X30" s="13">
        <v>2</v>
      </c>
      <c r="Y30" s="13">
        <v>2043</v>
      </c>
      <c r="Z30" s="13">
        <v>1013</v>
      </c>
      <c r="AA30" s="13">
        <v>2988</v>
      </c>
      <c r="AB30" s="13">
        <v>6</v>
      </c>
      <c r="AC30" s="13">
        <v>0</v>
      </c>
      <c r="AD30" s="13">
        <v>20</v>
      </c>
      <c r="AE30" s="13">
        <v>0</v>
      </c>
      <c r="AF30" s="13">
        <v>0</v>
      </c>
      <c r="AG30" s="28">
        <v>2</v>
      </c>
      <c r="AH30" s="23"/>
    </row>
    <row r="31" spans="1:34" ht="21.75" customHeight="1" x14ac:dyDescent="0.25">
      <c r="A31" s="7" t="s">
        <v>169</v>
      </c>
      <c r="B31" s="40">
        <f>SUM(C31:AG31)</f>
        <v>875</v>
      </c>
      <c r="C31" s="13">
        <v>0</v>
      </c>
      <c r="D31" s="13">
        <v>66</v>
      </c>
      <c r="E31" s="13">
        <v>0</v>
      </c>
      <c r="F31" s="13">
        <v>739</v>
      </c>
      <c r="G31" s="13">
        <v>0</v>
      </c>
      <c r="H31" s="13">
        <v>0</v>
      </c>
      <c r="I31" s="13">
        <v>1</v>
      </c>
      <c r="J31" s="13">
        <v>0</v>
      </c>
      <c r="K31" s="13">
        <v>5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10</v>
      </c>
      <c r="S31" s="13">
        <v>0</v>
      </c>
      <c r="T31" s="13">
        <v>0</v>
      </c>
      <c r="U31" s="13">
        <v>9</v>
      </c>
      <c r="V31" s="13">
        <v>0</v>
      </c>
      <c r="W31" s="13">
        <v>0</v>
      </c>
      <c r="X31" s="13">
        <v>0</v>
      </c>
      <c r="Y31" s="13">
        <v>3</v>
      </c>
      <c r="Z31" s="13">
        <v>11</v>
      </c>
      <c r="AA31" s="13">
        <v>31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28">
        <v>0</v>
      </c>
      <c r="AH31" s="23"/>
    </row>
    <row r="32" spans="1:34" ht="21.75" customHeight="1" x14ac:dyDescent="0.25">
      <c r="A32" s="23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4"/>
      <c r="AH32" s="23"/>
    </row>
    <row r="33" spans="1:34" ht="21.75" customHeight="1" x14ac:dyDescent="0.25">
      <c r="A33" s="87" t="s">
        <v>11</v>
      </c>
      <c r="B33" s="25">
        <f>SUM(B34:B37)</f>
        <v>11561</v>
      </c>
      <c r="C33" s="15">
        <f t="shared" ref="C33:AG33" si="4">SUM(C34:C37)</f>
        <v>752</v>
      </c>
      <c r="D33" s="15">
        <f t="shared" si="4"/>
        <v>165</v>
      </c>
      <c r="E33" s="15">
        <f t="shared" si="4"/>
        <v>90</v>
      </c>
      <c r="F33" s="15">
        <f t="shared" si="4"/>
        <v>1214</v>
      </c>
      <c r="G33" s="15">
        <f t="shared" si="4"/>
        <v>515</v>
      </c>
      <c r="H33" s="15">
        <f t="shared" si="4"/>
        <v>7</v>
      </c>
      <c r="I33" s="15">
        <f t="shared" si="4"/>
        <v>2</v>
      </c>
      <c r="J33" s="15">
        <f t="shared" si="4"/>
        <v>0</v>
      </c>
      <c r="K33" s="15">
        <f t="shared" si="4"/>
        <v>1065</v>
      </c>
      <c r="L33" s="15">
        <f t="shared" si="4"/>
        <v>1</v>
      </c>
      <c r="M33" s="15">
        <f t="shared" si="4"/>
        <v>0</v>
      </c>
      <c r="N33" s="15">
        <f t="shared" si="4"/>
        <v>68</v>
      </c>
      <c r="O33" s="15">
        <f t="shared" si="4"/>
        <v>0</v>
      </c>
      <c r="P33" s="15">
        <f t="shared" si="4"/>
        <v>0</v>
      </c>
      <c r="Q33" s="15">
        <f t="shared" si="4"/>
        <v>0</v>
      </c>
      <c r="R33" s="15">
        <f t="shared" si="4"/>
        <v>1487</v>
      </c>
      <c r="S33" s="15">
        <f t="shared" si="4"/>
        <v>62</v>
      </c>
      <c r="T33" s="15">
        <f t="shared" si="4"/>
        <v>7</v>
      </c>
      <c r="U33" s="15">
        <f t="shared" si="4"/>
        <v>17</v>
      </c>
      <c r="V33" s="15">
        <f t="shared" si="4"/>
        <v>4</v>
      </c>
      <c r="W33" s="15">
        <f t="shared" si="4"/>
        <v>4</v>
      </c>
      <c r="X33" s="15">
        <f t="shared" si="4"/>
        <v>28</v>
      </c>
      <c r="Y33" s="15">
        <f t="shared" si="4"/>
        <v>1370</v>
      </c>
      <c r="Z33" s="15">
        <f t="shared" si="4"/>
        <v>2890</v>
      </c>
      <c r="AA33" s="15">
        <f t="shared" si="4"/>
        <v>1307</v>
      </c>
      <c r="AB33" s="15">
        <f t="shared" si="4"/>
        <v>7</v>
      </c>
      <c r="AC33" s="15">
        <f t="shared" si="4"/>
        <v>0</v>
      </c>
      <c r="AD33" s="15">
        <f t="shared" si="4"/>
        <v>0</v>
      </c>
      <c r="AE33" s="15">
        <f t="shared" si="4"/>
        <v>56</v>
      </c>
      <c r="AF33" s="15">
        <f t="shared" si="4"/>
        <v>0</v>
      </c>
      <c r="AG33" s="29">
        <f t="shared" si="4"/>
        <v>443</v>
      </c>
      <c r="AH33" s="23"/>
    </row>
    <row r="34" spans="1:34" ht="21.75" customHeight="1" x14ac:dyDescent="0.25">
      <c r="A34" s="22" t="s">
        <v>58</v>
      </c>
      <c r="B34" s="40">
        <f>SUM(C34:AG34)</f>
        <v>3145</v>
      </c>
      <c r="C34" s="13">
        <v>193</v>
      </c>
      <c r="D34" s="13">
        <v>66</v>
      </c>
      <c r="E34" s="13">
        <v>22</v>
      </c>
      <c r="F34" s="13">
        <v>361</v>
      </c>
      <c r="G34" s="13">
        <v>178</v>
      </c>
      <c r="H34" s="13">
        <v>0</v>
      </c>
      <c r="I34" s="13">
        <v>0</v>
      </c>
      <c r="J34" s="13">
        <v>0</v>
      </c>
      <c r="K34" s="13">
        <v>160</v>
      </c>
      <c r="L34" s="13">
        <v>0</v>
      </c>
      <c r="M34" s="13">
        <v>0</v>
      </c>
      <c r="N34" s="13">
        <v>37</v>
      </c>
      <c r="O34" s="13">
        <v>0</v>
      </c>
      <c r="P34" s="13">
        <v>0</v>
      </c>
      <c r="Q34" s="13">
        <v>0</v>
      </c>
      <c r="R34" s="13">
        <v>326</v>
      </c>
      <c r="S34" s="13">
        <v>11</v>
      </c>
      <c r="T34" s="13">
        <v>6</v>
      </c>
      <c r="U34" s="13">
        <v>13</v>
      </c>
      <c r="V34" s="13">
        <v>0</v>
      </c>
      <c r="W34" s="13">
        <v>2</v>
      </c>
      <c r="X34" s="13">
        <v>0</v>
      </c>
      <c r="Y34" s="13">
        <v>377</v>
      </c>
      <c r="Z34" s="13">
        <v>781</v>
      </c>
      <c r="AA34" s="13">
        <v>609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28">
        <v>3</v>
      </c>
      <c r="AH34" s="23"/>
    </row>
    <row r="35" spans="1:34" ht="21.75" customHeight="1" x14ac:dyDescent="0.25">
      <c r="A35" s="22" t="s">
        <v>128</v>
      </c>
      <c r="B35" s="40">
        <f>SUM(C35:AG35)</f>
        <v>4327</v>
      </c>
      <c r="C35" s="13">
        <v>194</v>
      </c>
      <c r="D35" s="13">
        <v>29</v>
      </c>
      <c r="E35" s="13">
        <v>20</v>
      </c>
      <c r="F35" s="13">
        <v>435</v>
      </c>
      <c r="G35" s="13">
        <v>166</v>
      </c>
      <c r="H35" s="13">
        <v>2</v>
      </c>
      <c r="I35" s="13">
        <v>0</v>
      </c>
      <c r="J35" s="13">
        <v>0</v>
      </c>
      <c r="K35" s="13">
        <v>297</v>
      </c>
      <c r="L35" s="13">
        <v>1</v>
      </c>
      <c r="M35" s="13">
        <v>0</v>
      </c>
      <c r="N35" s="13">
        <v>30</v>
      </c>
      <c r="O35" s="13">
        <v>0</v>
      </c>
      <c r="P35" s="13">
        <v>0</v>
      </c>
      <c r="Q35" s="13">
        <v>0</v>
      </c>
      <c r="R35" s="13">
        <v>509</v>
      </c>
      <c r="S35" s="13">
        <v>12</v>
      </c>
      <c r="T35" s="13">
        <v>1</v>
      </c>
      <c r="U35" s="13">
        <v>3</v>
      </c>
      <c r="V35" s="13">
        <v>1</v>
      </c>
      <c r="W35" s="13">
        <v>1</v>
      </c>
      <c r="X35" s="13">
        <v>0</v>
      </c>
      <c r="Y35" s="13">
        <v>552</v>
      </c>
      <c r="Z35" s="13">
        <v>1145</v>
      </c>
      <c r="AA35" s="13">
        <v>435</v>
      </c>
      <c r="AB35" s="13">
        <v>7</v>
      </c>
      <c r="AC35" s="13">
        <v>0</v>
      </c>
      <c r="AD35" s="13">
        <v>0</v>
      </c>
      <c r="AE35" s="13">
        <v>56</v>
      </c>
      <c r="AF35" s="13">
        <v>0</v>
      </c>
      <c r="AG35" s="28">
        <v>431</v>
      </c>
      <c r="AH35" s="23"/>
    </row>
    <row r="36" spans="1:34" ht="21.75" customHeight="1" x14ac:dyDescent="0.25">
      <c r="A36" s="22" t="s">
        <v>59</v>
      </c>
      <c r="B36" s="40">
        <f>SUM(C36:AG36)</f>
        <v>3377</v>
      </c>
      <c r="C36" s="13">
        <v>292</v>
      </c>
      <c r="D36" s="13">
        <v>69</v>
      </c>
      <c r="E36" s="13">
        <v>47</v>
      </c>
      <c r="F36" s="13">
        <v>372</v>
      </c>
      <c r="G36" s="13">
        <v>169</v>
      </c>
      <c r="H36" s="13">
        <v>5</v>
      </c>
      <c r="I36" s="13">
        <v>2</v>
      </c>
      <c r="J36" s="13">
        <v>0</v>
      </c>
      <c r="K36" s="13">
        <v>503</v>
      </c>
      <c r="L36" s="13">
        <v>0</v>
      </c>
      <c r="M36" s="13">
        <v>0</v>
      </c>
      <c r="N36" s="13">
        <v>1</v>
      </c>
      <c r="O36" s="13">
        <v>0</v>
      </c>
      <c r="P36" s="13">
        <v>0</v>
      </c>
      <c r="Q36" s="13">
        <v>0</v>
      </c>
      <c r="R36" s="13">
        <v>585</v>
      </c>
      <c r="S36" s="13">
        <v>39</v>
      </c>
      <c r="T36" s="13">
        <v>0</v>
      </c>
      <c r="U36" s="13">
        <v>1</v>
      </c>
      <c r="V36" s="13">
        <v>3</v>
      </c>
      <c r="W36" s="13">
        <v>1</v>
      </c>
      <c r="X36" s="13">
        <v>28</v>
      </c>
      <c r="Y36" s="13">
        <v>418</v>
      </c>
      <c r="Z36" s="13">
        <v>570</v>
      </c>
      <c r="AA36" s="13">
        <v>263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28">
        <v>9</v>
      </c>
      <c r="AH36" s="23"/>
    </row>
    <row r="37" spans="1:34" ht="21.75" customHeight="1" x14ac:dyDescent="0.25">
      <c r="A37" s="22" t="s">
        <v>170</v>
      </c>
      <c r="B37" s="40">
        <f>SUM(C37:AG37)</f>
        <v>712</v>
      </c>
      <c r="C37" s="13">
        <v>73</v>
      </c>
      <c r="D37" s="13">
        <v>1</v>
      </c>
      <c r="E37" s="13">
        <v>1</v>
      </c>
      <c r="F37" s="13">
        <v>46</v>
      </c>
      <c r="G37" s="13">
        <v>2</v>
      </c>
      <c r="H37" s="13">
        <v>0</v>
      </c>
      <c r="I37" s="13">
        <v>0</v>
      </c>
      <c r="J37" s="13">
        <v>0</v>
      </c>
      <c r="K37" s="13">
        <v>105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67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23</v>
      </c>
      <c r="Z37" s="13">
        <v>394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28">
        <v>0</v>
      </c>
      <c r="AH37" s="23"/>
    </row>
    <row r="38" spans="1:34" ht="21.75" customHeight="1" x14ac:dyDescent="0.25">
      <c r="A38" s="22"/>
      <c r="B38" s="4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9"/>
      <c r="AH38" s="23"/>
    </row>
    <row r="39" spans="1:34" ht="21.75" customHeight="1" x14ac:dyDescent="0.25">
      <c r="A39" s="87" t="s">
        <v>12</v>
      </c>
      <c r="B39" s="25">
        <f>SUM(B40:B42)</f>
        <v>13601</v>
      </c>
      <c r="C39" s="15">
        <f t="shared" ref="C39:AG39" si="5">SUM(C40:C42)</f>
        <v>750</v>
      </c>
      <c r="D39" s="15">
        <f t="shared" si="5"/>
        <v>97</v>
      </c>
      <c r="E39" s="15">
        <f t="shared" si="5"/>
        <v>71</v>
      </c>
      <c r="F39" s="15">
        <f t="shared" si="5"/>
        <v>1252</v>
      </c>
      <c r="G39" s="15">
        <f t="shared" si="5"/>
        <v>4299</v>
      </c>
      <c r="H39" s="15">
        <f t="shared" si="5"/>
        <v>1</v>
      </c>
      <c r="I39" s="15">
        <f t="shared" si="5"/>
        <v>15</v>
      </c>
      <c r="J39" s="15">
        <f t="shared" si="5"/>
        <v>91</v>
      </c>
      <c r="K39" s="15">
        <f t="shared" si="5"/>
        <v>576</v>
      </c>
      <c r="L39" s="15">
        <f t="shared" si="5"/>
        <v>0</v>
      </c>
      <c r="M39" s="15">
        <f t="shared" si="5"/>
        <v>25</v>
      </c>
      <c r="N39" s="15">
        <f t="shared" si="5"/>
        <v>0</v>
      </c>
      <c r="O39" s="15">
        <f t="shared" si="5"/>
        <v>0</v>
      </c>
      <c r="P39" s="15">
        <f t="shared" si="5"/>
        <v>0</v>
      </c>
      <c r="Q39" s="15">
        <f t="shared" si="5"/>
        <v>0</v>
      </c>
      <c r="R39" s="15">
        <f t="shared" si="5"/>
        <v>1049</v>
      </c>
      <c r="S39" s="15">
        <f t="shared" si="5"/>
        <v>220</v>
      </c>
      <c r="T39" s="15">
        <f t="shared" si="5"/>
        <v>0</v>
      </c>
      <c r="U39" s="15">
        <f t="shared" si="5"/>
        <v>31</v>
      </c>
      <c r="V39" s="15">
        <f t="shared" si="5"/>
        <v>1</v>
      </c>
      <c r="W39" s="15">
        <f t="shared" si="5"/>
        <v>2</v>
      </c>
      <c r="X39" s="15">
        <f t="shared" si="5"/>
        <v>19</v>
      </c>
      <c r="Y39" s="15">
        <f t="shared" si="5"/>
        <v>1135</v>
      </c>
      <c r="Z39" s="15">
        <f t="shared" si="5"/>
        <v>2398</v>
      </c>
      <c r="AA39" s="15">
        <f t="shared" si="5"/>
        <v>1474</v>
      </c>
      <c r="AB39" s="15">
        <f t="shared" si="5"/>
        <v>19</v>
      </c>
      <c r="AC39" s="15">
        <f t="shared" si="5"/>
        <v>0</v>
      </c>
      <c r="AD39" s="15">
        <f t="shared" si="5"/>
        <v>0</v>
      </c>
      <c r="AE39" s="15">
        <f t="shared" si="5"/>
        <v>46</v>
      </c>
      <c r="AF39" s="15">
        <f t="shared" si="5"/>
        <v>0</v>
      </c>
      <c r="AG39" s="29">
        <f t="shared" si="5"/>
        <v>30</v>
      </c>
      <c r="AH39" s="23"/>
    </row>
    <row r="40" spans="1:34" ht="21.75" customHeight="1" x14ac:dyDescent="0.25">
      <c r="A40" s="7" t="s">
        <v>129</v>
      </c>
      <c r="B40" s="40">
        <f>SUM(C40:AG40)</f>
        <v>11455</v>
      </c>
      <c r="C40" s="13">
        <v>669</v>
      </c>
      <c r="D40" s="13">
        <v>90</v>
      </c>
      <c r="E40" s="13">
        <v>59</v>
      </c>
      <c r="F40" s="13">
        <v>838</v>
      </c>
      <c r="G40" s="13">
        <v>3699</v>
      </c>
      <c r="H40" s="13">
        <v>1</v>
      </c>
      <c r="I40" s="13">
        <v>10</v>
      </c>
      <c r="J40" s="13">
        <v>91</v>
      </c>
      <c r="K40" s="13">
        <v>484</v>
      </c>
      <c r="L40" s="13">
        <v>0</v>
      </c>
      <c r="M40" s="13">
        <v>25</v>
      </c>
      <c r="N40" s="13">
        <v>0</v>
      </c>
      <c r="O40" s="13">
        <v>0</v>
      </c>
      <c r="P40" s="13">
        <v>0</v>
      </c>
      <c r="Q40" s="13">
        <v>0</v>
      </c>
      <c r="R40" s="13">
        <v>876</v>
      </c>
      <c r="S40" s="13">
        <v>218</v>
      </c>
      <c r="T40" s="13">
        <v>0</v>
      </c>
      <c r="U40" s="13">
        <v>25</v>
      </c>
      <c r="V40" s="13">
        <v>1</v>
      </c>
      <c r="W40" s="13">
        <v>1</v>
      </c>
      <c r="X40" s="13">
        <v>0</v>
      </c>
      <c r="Y40" s="13">
        <v>1073</v>
      </c>
      <c r="Z40" s="13">
        <v>2155</v>
      </c>
      <c r="AA40" s="13">
        <v>1066</v>
      </c>
      <c r="AB40" s="13">
        <v>3</v>
      </c>
      <c r="AC40" s="13">
        <v>0</v>
      </c>
      <c r="AD40" s="13">
        <v>0</v>
      </c>
      <c r="AE40" s="13">
        <v>46</v>
      </c>
      <c r="AF40" s="13">
        <v>0</v>
      </c>
      <c r="AG40" s="28">
        <v>25</v>
      </c>
      <c r="AH40" s="23"/>
    </row>
    <row r="41" spans="1:34" ht="21.75" customHeight="1" x14ac:dyDescent="0.25">
      <c r="A41" s="7" t="s">
        <v>171</v>
      </c>
      <c r="B41" s="40">
        <f>SUM(C41:AG41)</f>
        <v>418</v>
      </c>
      <c r="C41" s="13">
        <v>5</v>
      </c>
      <c r="D41" s="13">
        <v>0</v>
      </c>
      <c r="E41" s="13">
        <v>0</v>
      </c>
      <c r="F41" s="13">
        <v>287</v>
      </c>
      <c r="G41" s="13">
        <v>0</v>
      </c>
      <c r="H41" s="13">
        <v>0</v>
      </c>
      <c r="I41" s="13">
        <v>1</v>
      </c>
      <c r="J41" s="13">
        <v>0</v>
      </c>
      <c r="K41" s="13">
        <v>40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16</v>
      </c>
      <c r="S41" s="13">
        <v>0</v>
      </c>
      <c r="T41" s="13">
        <v>0</v>
      </c>
      <c r="U41" s="13">
        <v>6</v>
      </c>
      <c r="V41" s="13">
        <v>0</v>
      </c>
      <c r="W41" s="13">
        <v>0</v>
      </c>
      <c r="X41" s="13">
        <v>0</v>
      </c>
      <c r="Y41" s="13">
        <v>19</v>
      </c>
      <c r="Z41" s="13">
        <v>22</v>
      </c>
      <c r="AA41" s="13">
        <v>22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28">
        <v>0</v>
      </c>
      <c r="AH41" s="23"/>
    </row>
    <row r="42" spans="1:34" ht="21.75" customHeight="1" x14ac:dyDescent="0.25">
      <c r="A42" s="7" t="s">
        <v>60</v>
      </c>
      <c r="B42" s="40">
        <f>SUM(C42:AG42)</f>
        <v>1728</v>
      </c>
      <c r="C42" s="13">
        <v>76</v>
      </c>
      <c r="D42" s="13">
        <v>7</v>
      </c>
      <c r="E42" s="13">
        <v>12</v>
      </c>
      <c r="F42" s="13">
        <v>127</v>
      </c>
      <c r="G42" s="13">
        <v>600</v>
      </c>
      <c r="H42" s="13">
        <v>0</v>
      </c>
      <c r="I42" s="13">
        <v>4</v>
      </c>
      <c r="J42" s="13">
        <v>0</v>
      </c>
      <c r="K42" s="13">
        <v>52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157</v>
      </c>
      <c r="S42" s="13">
        <v>2</v>
      </c>
      <c r="T42" s="13">
        <v>0</v>
      </c>
      <c r="U42" s="13">
        <v>0</v>
      </c>
      <c r="V42" s="13">
        <v>0</v>
      </c>
      <c r="W42" s="13">
        <v>1</v>
      </c>
      <c r="X42" s="13">
        <v>19</v>
      </c>
      <c r="Y42" s="13">
        <v>43</v>
      </c>
      <c r="Z42" s="13">
        <v>221</v>
      </c>
      <c r="AA42" s="13">
        <v>386</v>
      </c>
      <c r="AB42" s="13">
        <v>16</v>
      </c>
      <c r="AC42" s="13">
        <v>0</v>
      </c>
      <c r="AD42" s="13">
        <v>0</v>
      </c>
      <c r="AE42" s="13">
        <v>0</v>
      </c>
      <c r="AF42" s="13">
        <v>0</v>
      </c>
      <c r="AG42" s="28">
        <v>5</v>
      </c>
      <c r="AH42" s="23"/>
    </row>
    <row r="43" spans="1:34" ht="21.75" customHeight="1" x14ac:dyDescent="0.25">
      <c r="A43" s="7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4"/>
      <c r="AH43" s="23"/>
    </row>
    <row r="44" spans="1:34" ht="21.75" customHeight="1" x14ac:dyDescent="0.25">
      <c r="A44" s="87" t="s">
        <v>13</v>
      </c>
      <c r="B44" s="25">
        <f>SUM(B45:B51)</f>
        <v>9675</v>
      </c>
      <c r="C44" s="25">
        <f t="shared" ref="C44:AG44" si="6">SUM(C45:C51)</f>
        <v>416</v>
      </c>
      <c r="D44" s="25">
        <f t="shared" si="6"/>
        <v>25</v>
      </c>
      <c r="E44" s="25">
        <f t="shared" si="6"/>
        <v>38</v>
      </c>
      <c r="F44" s="25">
        <f t="shared" si="6"/>
        <v>1097</v>
      </c>
      <c r="G44" s="25">
        <f t="shared" si="6"/>
        <v>2538</v>
      </c>
      <c r="H44" s="25">
        <f t="shared" si="6"/>
        <v>1</v>
      </c>
      <c r="I44" s="25">
        <f t="shared" si="6"/>
        <v>3</v>
      </c>
      <c r="J44" s="25">
        <f t="shared" si="6"/>
        <v>0</v>
      </c>
      <c r="K44" s="25">
        <f t="shared" si="6"/>
        <v>376</v>
      </c>
      <c r="L44" s="25">
        <f t="shared" si="6"/>
        <v>0</v>
      </c>
      <c r="M44" s="25">
        <f t="shared" si="6"/>
        <v>1</v>
      </c>
      <c r="N44" s="25">
        <f t="shared" si="6"/>
        <v>0</v>
      </c>
      <c r="O44" s="25">
        <f t="shared" si="6"/>
        <v>0</v>
      </c>
      <c r="P44" s="25">
        <f t="shared" si="6"/>
        <v>0</v>
      </c>
      <c r="Q44" s="25">
        <f t="shared" si="6"/>
        <v>0</v>
      </c>
      <c r="R44" s="25">
        <f t="shared" si="6"/>
        <v>539</v>
      </c>
      <c r="S44" s="25">
        <f t="shared" si="6"/>
        <v>13</v>
      </c>
      <c r="T44" s="25">
        <f t="shared" si="6"/>
        <v>0</v>
      </c>
      <c r="U44" s="25">
        <f t="shared" si="6"/>
        <v>11</v>
      </c>
      <c r="V44" s="25">
        <f t="shared" si="6"/>
        <v>0</v>
      </c>
      <c r="W44" s="25">
        <f t="shared" si="6"/>
        <v>1</v>
      </c>
      <c r="X44" s="25">
        <f t="shared" si="6"/>
        <v>501</v>
      </c>
      <c r="Y44" s="25">
        <f t="shared" si="6"/>
        <v>759</v>
      </c>
      <c r="Z44" s="25">
        <f t="shared" si="6"/>
        <v>2075</v>
      </c>
      <c r="AA44" s="25">
        <f t="shared" si="6"/>
        <v>1250</v>
      </c>
      <c r="AB44" s="25">
        <f t="shared" si="6"/>
        <v>0</v>
      </c>
      <c r="AC44" s="25">
        <f t="shared" si="6"/>
        <v>0</v>
      </c>
      <c r="AD44" s="25">
        <f t="shared" si="6"/>
        <v>29</v>
      </c>
      <c r="AE44" s="25">
        <f t="shared" si="6"/>
        <v>0</v>
      </c>
      <c r="AF44" s="25">
        <f t="shared" si="6"/>
        <v>0</v>
      </c>
      <c r="AG44" s="30">
        <f t="shared" si="6"/>
        <v>2</v>
      </c>
      <c r="AH44" s="23"/>
    </row>
    <row r="45" spans="1:34" ht="21.75" customHeight="1" x14ac:dyDescent="0.25">
      <c r="A45" s="7" t="s">
        <v>130</v>
      </c>
      <c r="B45" s="40">
        <f t="shared" ref="B45:B51" si="7">SUM(C45:AG45)</f>
        <v>5147</v>
      </c>
      <c r="C45" s="13">
        <v>233</v>
      </c>
      <c r="D45" s="13">
        <v>18</v>
      </c>
      <c r="E45" s="13">
        <v>24</v>
      </c>
      <c r="F45" s="13">
        <v>260</v>
      </c>
      <c r="G45" s="13">
        <v>1357</v>
      </c>
      <c r="H45" s="13">
        <v>1</v>
      </c>
      <c r="I45" s="13">
        <v>0</v>
      </c>
      <c r="J45" s="13">
        <v>0</v>
      </c>
      <c r="K45" s="13">
        <v>195</v>
      </c>
      <c r="L45" s="13">
        <v>0</v>
      </c>
      <c r="M45" s="13">
        <v>1</v>
      </c>
      <c r="N45" s="13">
        <v>0</v>
      </c>
      <c r="O45" s="13">
        <v>0</v>
      </c>
      <c r="P45" s="13">
        <v>0</v>
      </c>
      <c r="Q45" s="13">
        <v>0</v>
      </c>
      <c r="R45" s="13">
        <v>291</v>
      </c>
      <c r="S45" s="13">
        <v>5</v>
      </c>
      <c r="T45" s="13">
        <v>0</v>
      </c>
      <c r="U45" s="13">
        <v>9</v>
      </c>
      <c r="V45" s="13">
        <v>0</v>
      </c>
      <c r="W45" s="13">
        <v>1</v>
      </c>
      <c r="X45" s="13">
        <v>0</v>
      </c>
      <c r="Y45" s="13">
        <v>524</v>
      </c>
      <c r="Z45" s="13">
        <v>1334</v>
      </c>
      <c r="AA45" s="13">
        <v>881</v>
      </c>
      <c r="AB45" s="13">
        <v>0</v>
      </c>
      <c r="AC45" s="13">
        <v>0</v>
      </c>
      <c r="AD45" s="13">
        <v>13</v>
      </c>
      <c r="AE45" s="13">
        <v>0</v>
      </c>
      <c r="AF45" s="13">
        <v>0</v>
      </c>
      <c r="AG45" s="28">
        <v>0</v>
      </c>
      <c r="AH45" s="23"/>
    </row>
    <row r="46" spans="1:34" ht="21.75" customHeight="1" x14ac:dyDescent="0.25">
      <c r="A46" s="7" t="s">
        <v>172</v>
      </c>
      <c r="B46" s="40">
        <f t="shared" si="7"/>
        <v>667</v>
      </c>
      <c r="C46" s="13">
        <v>15</v>
      </c>
      <c r="D46" s="13">
        <v>0</v>
      </c>
      <c r="E46" s="13">
        <v>0</v>
      </c>
      <c r="F46" s="13">
        <v>543</v>
      </c>
      <c r="G46" s="13">
        <v>0</v>
      </c>
      <c r="H46" s="13">
        <v>0</v>
      </c>
      <c r="I46" s="13">
        <v>0</v>
      </c>
      <c r="J46" s="13">
        <v>0</v>
      </c>
      <c r="K46" s="13">
        <v>74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3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17</v>
      </c>
      <c r="Z46" s="13">
        <v>9</v>
      </c>
      <c r="AA46" s="13">
        <v>6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28">
        <v>0</v>
      </c>
      <c r="AH46" s="23"/>
    </row>
    <row r="47" spans="1:34" ht="21.75" customHeight="1" x14ac:dyDescent="0.25">
      <c r="A47" s="7" t="s">
        <v>61</v>
      </c>
      <c r="B47" s="40">
        <f t="shared" si="7"/>
        <v>1165</v>
      </c>
      <c r="C47" s="13">
        <v>22</v>
      </c>
      <c r="D47" s="13">
        <v>0</v>
      </c>
      <c r="E47" s="13">
        <v>3</v>
      </c>
      <c r="F47" s="13">
        <v>66</v>
      </c>
      <c r="G47" s="13">
        <v>515</v>
      </c>
      <c r="H47" s="13">
        <v>0</v>
      </c>
      <c r="I47" s="13">
        <v>0</v>
      </c>
      <c r="J47" s="13">
        <v>0</v>
      </c>
      <c r="K47" s="13">
        <v>23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28</v>
      </c>
      <c r="S47" s="13">
        <v>2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26</v>
      </c>
      <c r="Z47" s="13">
        <v>264</v>
      </c>
      <c r="AA47" s="13">
        <v>215</v>
      </c>
      <c r="AB47" s="13">
        <v>0</v>
      </c>
      <c r="AC47" s="13">
        <v>0</v>
      </c>
      <c r="AD47" s="13">
        <v>1</v>
      </c>
      <c r="AE47" s="13">
        <v>0</v>
      </c>
      <c r="AF47" s="13">
        <v>0</v>
      </c>
      <c r="AG47" s="28">
        <v>0</v>
      </c>
      <c r="AH47" s="23"/>
    </row>
    <row r="48" spans="1:34" ht="21.75" customHeight="1" x14ac:dyDescent="0.25">
      <c r="A48" s="7" t="s">
        <v>62</v>
      </c>
      <c r="B48" s="40">
        <f t="shared" si="7"/>
        <v>891</v>
      </c>
      <c r="C48" s="13">
        <v>63</v>
      </c>
      <c r="D48" s="13">
        <v>3</v>
      </c>
      <c r="E48" s="13">
        <v>2</v>
      </c>
      <c r="F48" s="13">
        <v>74</v>
      </c>
      <c r="G48" s="13">
        <v>216</v>
      </c>
      <c r="H48" s="13">
        <v>0</v>
      </c>
      <c r="I48" s="13">
        <v>0</v>
      </c>
      <c r="J48" s="13">
        <v>0</v>
      </c>
      <c r="K48" s="13">
        <v>31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83</v>
      </c>
      <c r="S48" s="13">
        <v>2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34</v>
      </c>
      <c r="Z48" s="13">
        <v>270</v>
      </c>
      <c r="AA48" s="13">
        <v>97</v>
      </c>
      <c r="AB48" s="13">
        <v>0</v>
      </c>
      <c r="AC48" s="13">
        <v>0</v>
      </c>
      <c r="AD48" s="13">
        <v>15</v>
      </c>
      <c r="AE48" s="13">
        <v>0</v>
      </c>
      <c r="AF48" s="13">
        <v>0</v>
      </c>
      <c r="AG48" s="28">
        <v>0</v>
      </c>
      <c r="AH48" s="23"/>
    </row>
    <row r="49" spans="1:34" ht="21.75" customHeight="1" x14ac:dyDescent="0.25">
      <c r="A49" s="7" t="s">
        <v>63</v>
      </c>
      <c r="B49" s="40">
        <f t="shared" si="7"/>
        <v>526</v>
      </c>
      <c r="C49" s="13">
        <v>19</v>
      </c>
      <c r="D49" s="13">
        <v>1</v>
      </c>
      <c r="E49" s="13">
        <v>2</v>
      </c>
      <c r="F49" s="13">
        <v>63</v>
      </c>
      <c r="G49" s="13">
        <v>87</v>
      </c>
      <c r="H49" s="13">
        <v>0</v>
      </c>
      <c r="I49" s="13">
        <v>0</v>
      </c>
      <c r="J49" s="13">
        <v>0</v>
      </c>
      <c r="K49" s="13">
        <v>26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53</v>
      </c>
      <c r="S49" s="13">
        <v>3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50</v>
      </c>
      <c r="Z49" s="13">
        <v>184</v>
      </c>
      <c r="AA49" s="13">
        <v>38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28">
        <v>0</v>
      </c>
      <c r="AH49" s="23"/>
    </row>
    <row r="50" spans="1:34" ht="21.75" customHeight="1" x14ac:dyDescent="0.25">
      <c r="A50" s="7" t="s">
        <v>64</v>
      </c>
      <c r="B50" s="40">
        <f t="shared" si="7"/>
        <v>1272</v>
      </c>
      <c r="C50" s="13">
        <v>64</v>
      </c>
      <c r="D50" s="13">
        <v>3</v>
      </c>
      <c r="E50" s="13">
        <v>4</v>
      </c>
      <c r="F50" s="13">
        <v>91</v>
      </c>
      <c r="G50" s="13">
        <v>363</v>
      </c>
      <c r="H50" s="13">
        <v>0</v>
      </c>
      <c r="I50" s="13">
        <v>3</v>
      </c>
      <c r="J50" s="13">
        <v>0</v>
      </c>
      <c r="K50" s="13">
        <v>26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79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501</v>
      </c>
      <c r="Y50" s="13">
        <v>107</v>
      </c>
      <c r="Z50" s="13">
        <v>14</v>
      </c>
      <c r="AA50" s="13">
        <v>13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28">
        <v>2</v>
      </c>
      <c r="AH50" s="23"/>
    </row>
    <row r="51" spans="1:34" ht="21.75" customHeight="1" x14ac:dyDescent="0.25">
      <c r="A51" s="8" t="s">
        <v>142</v>
      </c>
      <c r="B51" s="40">
        <f t="shared" si="7"/>
        <v>7</v>
      </c>
      <c r="C51" s="13">
        <v>0</v>
      </c>
      <c r="D51" s="13">
        <v>0</v>
      </c>
      <c r="E51" s="13">
        <v>3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1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2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28">
        <v>0</v>
      </c>
      <c r="AH51" s="23"/>
    </row>
    <row r="52" spans="1:34" ht="21.75" customHeight="1" x14ac:dyDescent="0.25">
      <c r="A52" s="7"/>
      <c r="B52" s="2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29"/>
      <c r="AH52" s="23"/>
    </row>
    <row r="53" spans="1:34" ht="21.75" customHeight="1" x14ac:dyDescent="0.25">
      <c r="A53" s="87" t="s">
        <v>14</v>
      </c>
      <c r="B53" s="25">
        <f>SUM(B54:B56)</f>
        <v>5777</v>
      </c>
      <c r="C53" s="15">
        <f t="shared" ref="C53:H53" si="8">SUM(C54:C56)</f>
        <v>250</v>
      </c>
      <c r="D53" s="15">
        <f t="shared" si="8"/>
        <v>45</v>
      </c>
      <c r="E53" s="15">
        <f t="shared" si="8"/>
        <v>41</v>
      </c>
      <c r="F53" s="15">
        <f t="shared" si="8"/>
        <v>778</v>
      </c>
      <c r="G53" s="15">
        <f t="shared" si="8"/>
        <v>1723</v>
      </c>
      <c r="H53" s="15">
        <f t="shared" si="8"/>
        <v>0</v>
      </c>
      <c r="I53" s="15">
        <f>SUM(I54:I56)</f>
        <v>30</v>
      </c>
      <c r="J53" s="15">
        <f t="shared" ref="J53:AG53" si="9">SUM(J54:J56)</f>
        <v>0</v>
      </c>
      <c r="K53" s="15">
        <f t="shared" si="9"/>
        <v>238</v>
      </c>
      <c r="L53" s="15">
        <f t="shared" si="9"/>
        <v>0</v>
      </c>
      <c r="M53" s="15">
        <f t="shared" si="9"/>
        <v>0</v>
      </c>
      <c r="N53" s="15">
        <f t="shared" si="9"/>
        <v>0</v>
      </c>
      <c r="O53" s="15">
        <f t="shared" si="9"/>
        <v>0</v>
      </c>
      <c r="P53" s="15">
        <f t="shared" si="9"/>
        <v>0</v>
      </c>
      <c r="Q53" s="15">
        <f t="shared" si="9"/>
        <v>0</v>
      </c>
      <c r="R53" s="15">
        <f t="shared" si="9"/>
        <v>433</v>
      </c>
      <c r="S53" s="15">
        <f t="shared" si="9"/>
        <v>50</v>
      </c>
      <c r="T53" s="15">
        <f t="shared" si="9"/>
        <v>0</v>
      </c>
      <c r="U53" s="15">
        <f t="shared" si="9"/>
        <v>1</v>
      </c>
      <c r="V53" s="15">
        <f t="shared" si="9"/>
        <v>1</v>
      </c>
      <c r="W53" s="15">
        <f t="shared" si="9"/>
        <v>1</v>
      </c>
      <c r="X53" s="15">
        <f t="shared" si="9"/>
        <v>0</v>
      </c>
      <c r="Y53" s="15">
        <f t="shared" si="9"/>
        <v>548</v>
      </c>
      <c r="Z53" s="15">
        <f t="shared" si="9"/>
        <v>898</v>
      </c>
      <c r="AA53" s="15">
        <f t="shared" si="9"/>
        <v>733</v>
      </c>
      <c r="AB53" s="15">
        <f t="shared" si="9"/>
        <v>1</v>
      </c>
      <c r="AC53" s="15">
        <f t="shared" si="9"/>
        <v>0</v>
      </c>
      <c r="AD53" s="15">
        <f t="shared" si="9"/>
        <v>0</v>
      </c>
      <c r="AE53" s="15">
        <f t="shared" si="9"/>
        <v>0</v>
      </c>
      <c r="AF53" s="15">
        <f t="shared" si="9"/>
        <v>0</v>
      </c>
      <c r="AG53" s="29">
        <f t="shared" si="9"/>
        <v>6</v>
      </c>
      <c r="AH53" s="23"/>
    </row>
    <row r="54" spans="1:34" ht="21.75" customHeight="1" x14ac:dyDescent="0.25">
      <c r="A54" s="7" t="s">
        <v>131</v>
      </c>
      <c r="B54" s="40">
        <f>SUM(C54:AG54)</f>
        <v>2635</v>
      </c>
      <c r="C54" s="13">
        <v>134</v>
      </c>
      <c r="D54" s="13">
        <v>17</v>
      </c>
      <c r="E54" s="13">
        <v>23</v>
      </c>
      <c r="F54" s="13">
        <v>267</v>
      </c>
      <c r="G54" s="13">
        <v>844</v>
      </c>
      <c r="H54" s="13">
        <v>0</v>
      </c>
      <c r="I54" s="13">
        <v>5</v>
      </c>
      <c r="J54" s="13">
        <v>0</v>
      </c>
      <c r="K54" s="13">
        <v>124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236</v>
      </c>
      <c r="S54" s="13">
        <v>31</v>
      </c>
      <c r="T54" s="13">
        <v>0</v>
      </c>
      <c r="U54" s="13">
        <v>0</v>
      </c>
      <c r="V54" s="13">
        <v>1</v>
      </c>
      <c r="W54" s="13">
        <v>1</v>
      </c>
      <c r="X54" s="13">
        <v>0</v>
      </c>
      <c r="Y54" s="13">
        <v>130</v>
      </c>
      <c r="Z54" s="13">
        <v>442</v>
      </c>
      <c r="AA54" s="13">
        <v>378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28">
        <v>2</v>
      </c>
      <c r="AH54" s="23"/>
    </row>
    <row r="55" spans="1:34" ht="21.75" customHeight="1" x14ac:dyDescent="0.25">
      <c r="A55" s="7" t="s">
        <v>173</v>
      </c>
      <c r="B55" s="40">
        <f>SUM(C55:AG55)</f>
        <v>371</v>
      </c>
      <c r="C55" s="13">
        <v>3</v>
      </c>
      <c r="D55" s="13">
        <v>0</v>
      </c>
      <c r="E55" s="13">
        <v>1</v>
      </c>
      <c r="F55" s="13">
        <v>283</v>
      </c>
      <c r="G55" s="13">
        <v>0</v>
      </c>
      <c r="H55" s="13">
        <v>0</v>
      </c>
      <c r="I55" s="13">
        <v>24</v>
      </c>
      <c r="J55" s="13">
        <v>0</v>
      </c>
      <c r="K55" s="13">
        <v>8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8</v>
      </c>
      <c r="Z55" s="13">
        <v>44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28">
        <v>0</v>
      </c>
      <c r="AH55" s="23"/>
    </row>
    <row r="56" spans="1:34" ht="21.75" customHeight="1" x14ac:dyDescent="0.25">
      <c r="A56" s="7" t="s">
        <v>65</v>
      </c>
      <c r="B56" s="40">
        <f>SUM(C56:AG56)</f>
        <v>2771</v>
      </c>
      <c r="C56" s="13">
        <v>113</v>
      </c>
      <c r="D56" s="13">
        <v>28</v>
      </c>
      <c r="E56" s="13">
        <v>17</v>
      </c>
      <c r="F56" s="13">
        <v>228</v>
      </c>
      <c r="G56" s="13">
        <v>879</v>
      </c>
      <c r="H56" s="13">
        <v>0</v>
      </c>
      <c r="I56" s="13">
        <v>1</v>
      </c>
      <c r="J56" s="13">
        <v>0</v>
      </c>
      <c r="K56" s="13">
        <v>106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197</v>
      </c>
      <c r="S56" s="13">
        <v>19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410</v>
      </c>
      <c r="Z56" s="13">
        <v>412</v>
      </c>
      <c r="AA56" s="13">
        <v>355</v>
      </c>
      <c r="AB56" s="13">
        <v>1</v>
      </c>
      <c r="AC56" s="13">
        <v>0</v>
      </c>
      <c r="AD56" s="13">
        <v>0</v>
      </c>
      <c r="AE56" s="13">
        <v>0</v>
      </c>
      <c r="AF56" s="13">
        <v>0</v>
      </c>
      <c r="AG56" s="28">
        <v>4</v>
      </c>
      <c r="AH56" s="23"/>
    </row>
    <row r="57" spans="1:34" ht="21.75" customHeight="1" x14ac:dyDescent="0.25">
      <c r="A57" s="17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4"/>
      <c r="AH57" s="23"/>
    </row>
    <row r="58" spans="1:34" ht="21.75" customHeight="1" x14ac:dyDescent="0.25">
      <c r="A58" s="87" t="s">
        <v>15</v>
      </c>
      <c r="B58" s="25">
        <f>SUM(B59:B64)</f>
        <v>16455</v>
      </c>
      <c r="C58" s="15">
        <f t="shared" ref="C58:AG58" si="10">SUM(C59:C64)</f>
        <v>705</v>
      </c>
      <c r="D58" s="15">
        <f t="shared" si="10"/>
        <v>81</v>
      </c>
      <c r="E58" s="15">
        <f t="shared" si="10"/>
        <v>62</v>
      </c>
      <c r="F58" s="15">
        <f t="shared" si="10"/>
        <v>1738</v>
      </c>
      <c r="G58" s="15">
        <f t="shared" si="10"/>
        <v>4689</v>
      </c>
      <c r="H58" s="15">
        <f t="shared" si="10"/>
        <v>0</v>
      </c>
      <c r="I58" s="15">
        <f t="shared" si="10"/>
        <v>571</v>
      </c>
      <c r="J58" s="15">
        <f t="shared" si="10"/>
        <v>0</v>
      </c>
      <c r="K58" s="15">
        <f t="shared" si="10"/>
        <v>834</v>
      </c>
      <c r="L58" s="15">
        <f t="shared" si="10"/>
        <v>0</v>
      </c>
      <c r="M58" s="15">
        <f t="shared" si="10"/>
        <v>0</v>
      </c>
      <c r="N58" s="15">
        <f t="shared" si="10"/>
        <v>0</v>
      </c>
      <c r="O58" s="15">
        <f t="shared" si="10"/>
        <v>0</v>
      </c>
      <c r="P58" s="15">
        <f t="shared" si="10"/>
        <v>0</v>
      </c>
      <c r="Q58" s="15">
        <f t="shared" si="10"/>
        <v>0</v>
      </c>
      <c r="R58" s="15">
        <f t="shared" si="10"/>
        <v>1090</v>
      </c>
      <c r="S58" s="15">
        <f t="shared" si="10"/>
        <v>99</v>
      </c>
      <c r="T58" s="15">
        <f t="shared" si="10"/>
        <v>0</v>
      </c>
      <c r="U58" s="15">
        <f t="shared" si="10"/>
        <v>45</v>
      </c>
      <c r="V58" s="15">
        <f t="shared" si="10"/>
        <v>3</v>
      </c>
      <c r="W58" s="15">
        <f t="shared" si="10"/>
        <v>0</v>
      </c>
      <c r="X58" s="15">
        <f t="shared" si="10"/>
        <v>0</v>
      </c>
      <c r="Y58" s="15">
        <f t="shared" si="10"/>
        <v>1657</v>
      </c>
      <c r="Z58" s="15">
        <f t="shared" si="10"/>
        <v>3464</v>
      </c>
      <c r="AA58" s="15">
        <f t="shared" si="10"/>
        <v>1174</v>
      </c>
      <c r="AB58" s="15">
        <f t="shared" si="10"/>
        <v>108</v>
      </c>
      <c r="AC58" s="15">
        <f t="shared" si="10"/>
        <v>0</v>
      </c>
      <c r="AD58" s="15">
        <f t="shared" si="10"/>
        <v>49</v>
      </c>
      <c r="AE58" s="15">
        <f t="shared" si="10"/>
        <v>73</v>
      </c>
      <c r="AF58" s="15">
        <f t="shared" si="10"/>
        <v>0</v>
      </c>
      <c r="AG58" s="29">
        <f t="shared" si="10"/>
        <v>13</v>
      </c>
      <c r="AH58" s="23"/>
    </row>
    <row r="59" spans="1:34" ht="21.75" customHeight="1" x14ac:dyDescent="0.25">
      <c r="A59" s="7" t="s">
        <v>66</v>
      </c>
      <c r="B59" s="40">
        <f t="shared" ref="B59:B64" si="11">SUM(C59:AG59)</f>
        <v>8715</v>
      </c>
      <c r="C59" s="13">
        <v>459</v>
      </c>
      <c r="D59" s="13">
        <v>52</v>
      </c>
      <c r="E59" s="13">
        <v>40</v>
      </c>
      <c r="F59" s="13">
        <v>859</v>
      </c>
      <c r="G59" s="13">
        <v>2781</v>
      </c>
      <c r="H59" s="13">
        <v>0</v>
      </c>
      <c r="I59" s="13">
        <v>1</v>
      </c>
      <c r="J59" s="13">
        <v>0</v>
      </c>
      <c r="K59" s="13">
        <v>406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607</v>
      </c>
      <c r="S59" s="13">
        <v>58</v>
      </c>
      <c r="T59" s="13">
        <v>0</v>
      </c>
      <c r="U59" s="13">
        <v>12</v>
      </c>
      <c r="V59" s="13">
        <v>2</v>
      </c>
      <c r="W59" s="13">
        <v>0</v>
      </c>
      <c r="X59" s="13">
        <v>0</v>
      </c>
      <c r="Y59" s="13">
        <v>780</v>
      </c>
      <c r="Z59" s="13">
        <v>1691</v>
      </c>
      <c r="AA59" s="13">
        <v>863</v>
      </c>
      <c r="AB59" s="13">
        <v>55</v>
      </c>
      <c r="AC59" s="13">
        <v>0</v>
      </c>
      <c r="AD59" s="13">
        <v>47</v>
      </c>
      <c r="AE59" s="13">
        <v>0</v>
      </c>
      <c r="AF59" s="13">
        <v>0</v>
      </c>
      <c r="AG59" s="28">
        <v>2</v>
      </c>
      <c r="AH59" s="23"/>
    </row>
    <row r="60" spans="1:34" ht="21.75" customHeight="1" x14ac:dyDescent="0.25">
      <c r="A60" s="7" t="s">
        <v>167</v>
      </c>
      <c r="B60" s="40">
        <f t="shared" si="11"/>
        <v>288</v>
      </c>
      <c r="C60" s="13">
        <v>2</v>
      </c>
      <c r="D60" s="13">
        <v>2</v>
      </c>
      <c r="E60" s="13">
        <v>0</v>
      </c>
      <c r="F60" s="13">
        <v>217</v>
      </c>
      <c r="G60" s="13">
        <v>0</v>
      </c>
      <c r="H60" s="13">
        <v>0</v>
      </c>
      <c r="I60" s="13">
        <v>0</v>
      </c>
      <c r="J60" s="13">
        <v>0</v>
      </c>
      <c r="K60" s="13">
        <v>34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6</v>
      </c>
      <c r="S60" s="13">
        <v>0</v>
      </c>
      <c r="T60" s="13">
        <v>0</v>
      </c>
      <c r="U60" s="13">
        <v>8</v>
      </c>
      <c r="V60" s="13">
        <v>0</v>
      </c>
      <c r="W60" s="13">
        <v>0</v>
      </c>
      <c r="X60" s="13">
        <v>0</v>
      </c>
      <c r="Y60" s="13">
        <v>4</v>
      </c>
      <c r="Z60" s="13">
        <v>6</v>
      </c>
      <c r="AA60" s="13">
        <v>8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28">
        <v>1</v>
      </c>
      <c r="AH60" s="23"/>
    </row>
    <row r="61" spans="1:34" ht="21.75" customHeight="1" x14ac:dyDescent="0.25">
      <c r="A61" s="7" t="s">
        <v>67</v>
      </c>
      <c r="B61" s="40">
        <f t="shared" si="11"/>
        <v>2558</v>
      </c>
      <c r="C61" s="13">
        <v>65</v>
      </c>
      <c r="D61" s="13">
        <v>8</v>
      </c>
      <c r="E61" s="13">
        <v>9</v>
      </c>
      <c r="F61" s="13">
        <v>227</v>
      </c>
      <c r="G61" s="13">
        <v>1093</v>
      </c>
      <c r="H61" s="13">
        <v>0</v>
      </c>
      <c r="I61" s="13">
        <v>11</v>
      </c>
      <c r="J61" s="13">
        <v>0</v>
      </c>
      <c r="K61" s="13">
        <v>217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202</v>
      </c>
      <c r="S61" s="13">
        <v>18</v>
      </c>
      <c r="T61" s="13">
        <v>0</v>
      </c>
      <c r="U61" s="13">
        <v>25</v>
      </c>
      <c r="V61" s="13">
        <v>1</v>
      </c>
      <c r="W61" s="13">
        <v>0</v>
      </c>
      <c r="X61" s="13">
        <v>0</v>
      </c>
      <c r="Y61" s="13">
        <v>140</v>
      </c>
      <c r="Z61" s="13">
        <v>424</v>
      </c>
      <c r="AA61" s="13">
        <v>87</v>
      </c>
      <c r="AB61" s="13">
        <v>5</v>
      </c>
      <c r="AC61" s="13">
        <v>0</v>
      </c>
      <c r="AD61" s="13">
        <v>1</v>
      </c>
      <c r="AE61" s="13">
        <v>17</v>
      </c>
      <c r="AF61" s="13">
        <v>0</v>
      </c>
      <c r="AG61" s="28">
        <v>8</v>
      </c>
      <c r="AH61" s="23"/>
    </row>
    <row r="62" spans="1:34" ht="21.75" customHeight="1" x14ac:dyDescent="0.25">
      <c r="A62" s="7" t="s">
        <v>166</v>
      </c>
      <c r="B62" s="40">
        <f t="shared" si="11"/>
        <v>485</v>
      </c>
      <c r="C62" s="13">
        <v>30</v>
      </c>
      <c r="D62" s="13">
        <v>4</v>
      </c>
      <c r="E62" s="13">
        <v>1</v>
      </c>
      <c r="F62" s="13">
        <v>88</v>
      </c>
      <c r="G62" s="13">
        <v>1</v>
      </c>
      <c r="H62" s="13">
        <v>0</v>
      </c>
      <c r="I62" s="13">
        <v>0</v>
      </c>
      <c r="J62" s="13">
        <v>0</v>
      </c>
      <c r="K62" s="13">
        <v>58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69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18</v>
      </c>
      <c r="Z62" s="13">
        <v>209</v>
      </c>
      <c r="AA62" s="13">
        <v>6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28">
        <v>0</v>
      </c>
      <c r="AH62" s="23"/>
    </row>
    <row r="63" spans="1:34" ht="21.75" customHeight="1" x14ac:dyDescent="0.25">
      <c r="A63" s="7" t="s">
        <v>68</v>
      </c>
      <c r="B63" s="40">
        <f t="shared" si="11"/>
        <v>3706</v>
      </c>
      <c r="C63" s="13">
        <v>125</v>
      </c>
      <c r="D63" s="13">
        <v>12</v>
      </c>
      <c r="E63" s="13">
        <v>11</v>
      </c>
      <c r="F63" s="13">
        <v>307</v>
      </c>
      <c r="G63" s="13">
        <v>645</v>
      </c>
      <c r="H63" s="13">
        <v>0</v>
      </c>
      <c r="I63" s="13">
        <v>559</v>
      </c>
      <c r="J63" s="13">
        <v>0</v>
      </c>
      <c r="K63" s="13">
        <v>95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167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661</v>
      </c>
      <c r="Z63" s="13">
        <v>951</v>
      </c>
      <c r="AA63" s="13">
        <v>112</v>
      </c>
      <c r="AB63" s="13">
        <v>1</v>
      </c>
      <c r="AC63" s="13">
        <v>0</v>
      </c>
      <c r="AD63" s="13">
        <v>1</v>
      </c>
      <c r="AE63" s="13">
        <v>56</v>
      </c>
      <c r="AF63" s="13">
        <v>0</v>
      </c>
      <c r="AG63" s="28">
        <v>2</v>
      </c>
      <c r="AH63" s="23"/>
    </row>
    <row r="64" spans="1:34" ht="21.75" customHeight="1" x14ac:dyDescent="0.25">
      <c r="A64" s="7" t="s">
        <v>69</v>
      </c>
      <c r="B64" s="40">
        <f t="shared" si="11"/>
        <v>703</v>
      </c>
      <c r="C64" s="13">
        <v>24</v>
      </c>
      <c r="D64" s="13">
        <v>3</v>
      </c>
      <c r="E64" s="13">
        <v>1</v>
      </c>
      <c r="F64" s="13">
        <v>40</v>
      </c>
      <c r="G64" s="13">
        <v>169</v>
      </c>
      <c r="H64" s="13">
        <v>0</v>
      </c>
      <c r="I64" s="13">
        <v>0</v>
      </c>
      <c r="J64" s="13">
        <v>0</v>
      </c>
      <c r="K64" s="13">
        <v>24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39</v>
      </c>
      <c r="S64" s="13">
        <v>21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54</v>
      </c>
      <c r="Z64" s="13">
        <v>183</v>
      </c>
      <c r="AA64" s="13">
        <v>98</v>
      </c>
      <c r="AB64" s="13">
        <v>47</v>
      </c>
      <c r="AC64" s="13">
        <v>0</v>
      </c>
      <c r="AD64" s="13">
        <v>0</v>
      </c>
      <c r="AE64" s="13">
        <v>0</v>
      </c>
      <c r="AF64" s="13">
        <v>0</v>
      </c>
      <c r="AG64" s="28">
        <v>0</v>
      </c>
      <c r="AH64" s="23"/>
    </row>
    <row r="65" spans="1:34" ht="21.75" customHeight="1" x14ac:dyDescent="0.25">
      <c r="A65" s="24"/>
      <c r="B65" s="2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29"/>
      <c r="AH65" s="23"/>
    </row>
    <row r="66" spans="1:34" ht="21.75" customHeight="1" x14ac:dyDescent="0.25">
      <c r="A66" s="87" t="s">
        <v>16</v>
      </c>
      <c r="B66" s="25">
        <f>SUM(B67:B71)</f>
        <v>16642</v>
      </c>
      <c r="C66" s="15">
        <f>SUM(C67:C71)</f>
        <v>599</v>
      </c>
      <c r="D66" s="15">
        <f t="shared" ref="D66:M66" si="12">SUM(D67:D71)</f>
        <v>103</v>
      </c>
      <c r="E66" s="15">
        <f t="shared" si="12"/>
        <v>99</v>
      </c>
      <c r="F66" s="15">
        <f t="shared" si="12"/>
        <v>1903</v>
      </c>
      <c r="G66" s="15">
        <f t="shared" si="12"/>
        <v>5883</v>
      </c>
      <c r="H66" s="15">
        <f t="shared" si="12"/>
        <v>2</v>
      </c>
      <c r="I66" s="15">
        <f t="shared" si="12"/>
        <v>1</v>
      </c>
      <c r="J66" s="15">
        <f t="shared" si="12"/>
        <v>0</v>
      </c>
      <c r="K66" s="15">
        <f t="shared" si="12"/>
        <v>849</v>
      </c>
      <c r="L66" s="15">
        <f t="shared" si="12"/>
        <v>0</v>
      </c>
      <c r="M66" s="15">
        <f t="shared" si="12"/>
        <v>96</v>
      </c>
      <c r="N66" s="15">
        <f>SUM(N67:N71)</f>
        <v>318</v>
      </c>
      <c r="O66" s="15">
        <f t="shared" ref="O66:R66" si="13">SUM(O67:O71)</f>
        <v>0</v>
      </c>
      <c r="P66" s="15">
        <f t="shared" si="13"/>
        <v>0</v>
      </c>
      <c r="Q66" s="15">
        <f t="shared" si="13"/>
        <v>0</v>
      </c>
      <c r="R66" s="15">
        <f t="shared" si="13"/>
        <v>1216</v>
      </c>
      <c r="S66" s="15">
        <f>SUM(S67:S71)</f>
        <v>149</v>
      </c>
      <c r="T66" s="15">
        <f t="shared" ref="T66:AG66" si="14">SUM(T67:T71)</f>
        <v>1</v>
      </c>
      <c r="U66" s="15">
        <f t="shared" si="14"/>
        <v>5</v>
      </c>
      <c r="V66" s="15">
        <f t="shared" si="14"/>
        <v>0</v>
      </c>
      <c r="W66" s="15">
        <f t="shared" si="14"/>
        <v>0</v>
      </c>
      <c r="X66" s="15">
        <f t="shared" si="14"/>
        <v>0</v>
      </c>
      <c r="Y66" s="15">
        <f t="shared" si="14"/>
        <v>1547</v>
      </c>
      <c r="Z66" s="15">
        <f t="shared" si="14"/>
        <v>2493</v>
      </c>
      <c r="AA66" s="15">
        <f t="shared" si="14"/>
        <v>1353</v>
      </c>
      <c r="AB66" s="15">
        <f t="shared" si="14"/>
        <v>3</v>
      </c>
      <c r="AC66" s="15">
        <f t="shared" si="14"/>
        <v>0</v>
      </c>
      <c r="AD66" s="15">
        <f t="shared" si="14"/>
        <v>10</v>
      </c>
      <c r="AE66" s="15">
        <f t="shared" si="14"/>
        <v>1</v>
      </c>
      <c r="AF66" s="15">
        <f t="shared" si="14"/>
        <v>0</v>
      </c>
      <c r="AG66" s="29">
        <f t="shared" si="14"/>
        <v>11</v>
      </c>
      <c r="AH66" s="23"/>
    </row>
    <row r="67" spans="1:34" ht="21.75" customHeight="1" x14ac:dyDescent="0.25">
      <c r="A67" s="7" t="s">
        <v>70</v>
      </c>
      <c r="B67" s="40">
        <f>SUM(C67:AG67)</f>
        <v>11381</v>
      </c>
      <c r="C67" s="13">
        <v>469</v>
      </c>
      <c r="D67" s="13">
        <v>68</v>
      </c>
      <c r="E67" s="13">
        <v>56</v>
      </c>
      <c r="F67" s="13">
        <v>663</v>
      </c>
      <c r="G67" s="13">
        <v>4316</v>
      </c>
      <c r="H67" s="13">
        <v>1</v>
      </c>
      <c r="I67" s="13">
        <v>0</v>
      </c>
      <c r="J67" s="13">
        <v>0</v>
      </c>
      <c r="K67" s="13">
        <v>624</v>
      </c>
      <c r="L67" s="13">
        <v>0</v>
      </c>
      <c r="M67" s="13">
        <v>95</v>
      </c>
      <c r="N67" s="13">
        <v>227</v>
      </c>
      <c r="O67" s="13">
        <v>0</v>
      </c>
      <c r="P67" s="13">
        <v>0</v>
      </c>
      <c r="Q67" s="13">
        <v>0</v>
      </c>
      <c r="R67" s="13">
        <v>817</v>
      </c>
      <c r="S67" s="13">
        <v>79</v>
      </c>
      <c r="T67" s="13">
        <v>0</v>
      </c>
      <c r="U67" s="13">
        <v>4</v>
      </c>
      <c r="V67" s="13">
        <v>0</v>
      </c>
      <c r="W67" s="13">
        <v>0</v>
      </c>
      <c r="X67" s="13">
        <v>0</v>
      </c>
      <c r="Y67" s="13">
        <v>1250</v>
      </c>
      <c r="Z67" s="13">
        <v>1663</v>
      </c>
      <c r="AA67" s="13">
        <v>1042</v>
      </c>
      <c r="AB67" s="13">
        <v>2</v>
      </c>
      <c r="AC67" s="13">
        <v>0</v>
      </c>
      <c r="AD67" s="13">
        <v>1</v>
      </c>
      <c r="AE67" s="13">
        <v>1</v>
      </c>
      <c r="AF67" s="13">
        <v>0</v>
      </c>
      <c r="AG67" s="28">
        <v>3</v>
      </c>
      <c r="AH67" s="23"/>
    </row>
    <row r="68" spans="1:34" ht="21.75" customHeight="1" x14ac:dyDescent="0.25">
      <c r="A68" s="7" t="s">
        <v>165</v>
      </c>
      <c r="B68" s="40">
        <f>SUM(C68:AG68)</f>
        <v>951</v>
      </c>
      <c r="C68" s="13">
        <v>1</v>
      </c>
      <c r="D68" s="13">
        <v>1</v>
      </c>
      <c r="E68" s="13">
        <v>5</v>
      </c>
      <c r="F68" s="13">
        <v>862</v>
      </c>
      <c r="G68" s="13">
        <v>0</v>
      </c>
      <c r="H68" s="13">
        <v>0</v>
      </c>
      <c r="I68" s="13">
        <v>1</v>
      </c>
      <c r="J68" s="13">
        <v>0</v>
      </c>
      <c r="K68" s="13">
        <v>17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2</v>
      </c>
      <c r="Z68" s="13">
        <v>23</v>
      </c>
      <c r="AA68" s="13">
        <v>35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28">
        <v>4</v>
      </c>
      <c r="AH68" s="23"/>
    </row>
    <row r="69" spans="1:34" ht="21.75" customHeight="1" x14ac:dyDescent="0.25">
      <c r="A69" s="7" t="s">
        <v>71</v>
      </c>
      <c r="B69" s="40">
        <f>SUM(C69:AG69)</f>
        <v>1784</v>
      </c>
      <c r="C69" s="13">
        <v>46</v>
      </c>
      <c r="D69" s="13">
        <v>12</v>
      </c>
      <c r="E69" s="13">
        <v>12</v>
      </c>
      <c r="F69" s="13">
        <v>86</v>
      </c>
      <c r="G69" s="13">
        <v>828</v>
      </c>
      <c r="H69" s="13">
        <v>0</v>
      </c>
      <c r="I69" s="13">
        <v>0</v>
      </c>
      <c r="J69" s="13">
        <v>0</v>
      </c>
      <c r="K69" s="13">
        <v>137</v>
      </c>
      <c r="L69" s="13">
        <v>0</v>
      </c>
      <c r="M69" s="13">
        <v>1</v>
      </c>
      <c r="N69" s="13">
        <v>48</v>
      </c>
      <c r="O69" s="13">
        <v>0</v>
      </c>
      <c r="P69" s="13">
        <v>0</v>
      </c>
      <c r="Q69" s="13">
        <v>0</v>
      </c>
      <c r="R69" s="13">
        <v>122</v>
      </c>
      <c r="S69" s="13">
        <v>18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116</v>
      </c>
      <c r="Z69" s="13">
        <v>263</v>
      </c>
      <c r="AA69" s="13">
        <v>90</v>
      </c>
      <c r="AB69" s="13">
        <v>1</v>
      </c>
      <c r="AC69" s="13">
        <v>0</v>
      </c>
      <c r="AD69" s="13">
        <v>0</v>
      </c>
      <c r="AE69" s="13">
        <v>0</v>
      </c>
      <c r="AF69" s="13">
        <v>0</v>
      </c>
      <c r="AG69" s="28">
        <v>3</v>
      </c>
      <c r="AH69" s="23"/>
    </row>
    <row r="70" spans="1:34" ht="21.75" customHeight="1" x14ac:dyDescent="0.25">
      <c r="A70" s="7" t="s">
        <v>72</v>
      </c>
      <c r="B70" s="40">
        <f>SUM(C70:AG70)</f>
        <v>2353</v>
      </c>
      <c r="C70" s="13">
        <v>69</v>
      </c>
      <c r="D70" s="13">
        <v>22</v>
      </c>
      <c r="E70" s="13">
        <v>25</v>
      </c>
      <c r="F70" s="13">
        <v>252</v>
      </c>
      <c r="G70" s="13">
        <v>736</v>
      </c>
      <c r="H70" s="13">
        <v>1</v>
      </c>
      <c r="I70" s="13">
        <v>0</v>
      </c>
      <c r="J70" s="13">
        <v>0</v>
      </c>
      <c r="K70" s="13">
        <v>36</v>
      </c>
      <c r="L70" s="13">
        <v>0</v>
      </c>
      <c r="M70" s="13">
        <v>0</v>
      </c>
      <c r="N70" s="13">
        <v>43</v>
      </c>
      <c r="O70" s="13">
        <v>0</v>
      </c>
      <c r="P70" s="13">
        <v>0</v>
      </c>
      <c r="Q70" s="13">
        <v>0</v>
      </c>
      <c r="R70" s="13">
        <v>257</v>
      </c>
      <c r="S70" s="13">
        <v>52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175</v>
      </c>
      <c r="Z70" s="13">
        <v>512</v>
      </c>
      <c r="AA70" s="13">
        <v>162</v>
      </c>
      <c r="AB70" s="13">
        <v>0</v>
      </c>
      <c r="AC70" s="13">
        <v>0</v>
      </c>
      <c r="AD70" s="13">
        <v>9</v>
      </c>
      <c r="AE70" s="13">
        <v>0</v>
      </c>
      <c r="AF70" s="13">
        <v>0</v>
      </c>
      <c r="AG70" s="28">
        <v>1</v>
      </c>
      <c r="AH70" s="23"/>
    </row>
    <row r="71" spans="1:34" ht="21.75" customHeight="1" x14ac:dyDescent="0.25">
      <c r="A71" s="5" t="s">
        <v>164</v>
      </c>
      <c r="B71" s="40">
        <f>SUM(C71:AG71)</f>
        <v>173</v>
      </c>
      <c r="C71" s="13">
        <v>14</v>
      </c>
      <c r="D71" s="13">
        <v>0</v>
      </c>
      <c r="E71" s="13">
        <v>1</v>
      </c>
      <c r="F71" s="13">
        <v>40</v>
      </c>
      <c r="G71" s="13">
        <v>3</v>
      </c>
      <c r="H71" s="13">
        <v>0</v>
      </c>
      <c r="I71" s="13">
        <v>0</v>
      </c>
      <c r="J71" s="13">
        <v>0</v>
      </c>
      <c r="K71" s="13">
        <v>35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20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4</v>
      </c>
      <c r="Z71" s="13">
        <v>32</v>
      </c>
      <c r="AA71" s="13">
        <v>24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28">
        <v>0</v>
      </c>
      <c r="AH71" s="23"/>
    </row>
    <row r="72" spans="1:34" ht="21.75" customHeight="1" x14ac:dyDescent="0.25">
      <c r="A72" s="24"/>
      <c r="B72" s="2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29"/>
      <c r="AH72" s="23"/>
    </row>
    <row r="73" spans="1:34" ht="21.75" customHeight="1" x14ac:dyDescent="0.25">
      <c r="A73" s="87" t="s">
        <v>17</v>
      </c>
      <c r="B73" s="25">
        <f>SUM(B74:B78)</f>
        <v>7837</v>
      </c>
      <c r="C73" s="25">
        <f t="shared" ref="C73:AG73" si="15">SUM(C74:C78)</f>
        <v>505</v>
      </c>
      <c r="D73" s="25">
        <f t="shared" si="15"/>
        <v>53</v>
      </c>
      <c r="E73" s="25">
        <f t="shared" si="15"/>
        <v>40</v>
      </c>
      <c r="F73" s="25">
        <f t="shared" si="15"/>
        <v>1640</v>
      </c>
      <c r="G73" s="25">
        <f t="shared" si="15"/>
        <v>1860</v>
      </c>
      <c r="H73" s="25">
        <f t="shared" si="15"/>
        <v>1</v>
      </c>
      <c r="I73" s="25">
        <f t="shared" si="15"/>
        <v>28</v>
      </c>
      <c r="J73" s="25">
        <f t="shared" si="15"/>
        <v>0</v>
      </c>
      <c r="K73" s="25">
        <f t="shared" si="15"/>
        <v>484</v>
      </c>
      <c r="L73" s="25">
        <f t="shared" si="15"/>
        <v>0</v>
      </c>
      <c r="M73" s="25">
        <f t="shared" si="15"/>
        <v>0</v>
      </c>
      <c r="N73" s="25">
        <f t="shared" si="15"/>
        <v>34</v>
      </c>
      <c r="O73" s="25">
        <f t="shared" si="15"/>
        <v>0</v>
      </c>
      <c r="P73" s="25">
        <f t="shared" si="15"/>
        <v>0</v>
      </c>
      <c r="Q73" s="25">
        <f t="shared" si="15"/>
        <v>0</v>
      </c>
      <c r="R73" s="25">
        <f t="shared" si="15"/>
        <v>727</v>
      </c>
      <c r="S73" s="25">
        <f t="shared" si="15"/>
        <v>36</v>
      </c>
      <c r="T73" s="25">
        <f t="shared" si="15"/>
        <v>4</v>
      </c>
      <c r="U73" s="25">
        <f t="shared" si="15"/>
        <v>8</v>
      </c>
      <c r="V73" s="25">
        <f t="shared" si="15"/>
        <v>3</v>
      </c>
      <c r="W73" s="25">
        <f t="shared" si="15"/>
        <v>0</v>
      </c>
      <c r="X73" s="25">
        <f t="shared" si="15"/>
        <v>589</v>
      </c>
      <c r="Y73" s="25">
        <f t="shared" si="15"/>
        <v>386</v>
      </c>
      <c r="Z73" s="25">
        <f t="shared" si="15"/>
        <v>944</v>
      </c>
      <c r="AA73" s="25">
        <f t="shared" si="15"/>
        <v>491</v>
      </c>
      <c r="AB73" s="25">
        <f t="shared" si="15"/>
        <v>0</v>
      </c>
      <c r="AC73" s="25">
        <f t="shared" si="15"/>
        <v>0</v>
      </c>
      <c r="AD73" s="25">
        <f t="shared" si="15"/>
        <v>0</v>
      </c>
      <c r="AE73" s="25">
        <f t="shared" si="15"/>
        <v>1</v>
      </c>
      <c r="AF73" s="25">
        <f t="shared" si="15"/>
        <v>0</v>
      </c>
      <c r="AG73" s="30">
        <f t="shared" si="15"/>
        <v>3</v>
      </c>
      <c r="AH73" s="23"/>
    </row>
    <row r="74" spans="1:34" ht="21.75" customHeight="1" x14ac:dyDescent="0.25">
      <c r="A74" s="7" t="s">
        <v>132</v>
      </c>
      <c r="B74" s="40">
        <f>SUM(C74:AG74)</f>
        <v>4373</v>
      </c>
      <c r="C74" s="13">
        <v>292</v>
      </c>
      <c r="D74" s="13">
        <v>43</v>
      </c>
      <c r="E74" s="13">
        <v>28</v>
      </c>
      <c r="F74" s="13">
        <v>699</v>
      </c>
      <c r="G74" s="13">
        <v>1335</v>
      </c>
      <c r="H74" s="13">
        <v>0</v>
      </c>
      <c r="I74" s="13">
        <v>27</v>
      </c>
      <c r="J74" s="13">
        <v>0</v>
      </c>
      <c r="K74" s="13">
        <v>260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435</v>
      </c>
      <c r="S74" s="13">
        <v>9</v>
      </c>
      <c r="T74" s="13">
        <v>1</v>
      </c>
      <c r="U74" s="13">
        <v>7</v>
      </c>
      <c r="V74" s="13">
        <v>0</v>
      </c>
      <c r="W74" s="13">
        <v>0</v>
      </c>
      <c r="X74" s="13">
        <v>0</v>
      </c>
      <c r="Y74" s="13">
        <v>265</v>
      </c>
      <c r="Z74" s="13">
        <v>664</v>
      </c>
      <c r="AA74" s="13">
        <v>305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28">
        <v>3</v>
      </c>
      <c r="AH74" s="23"/>
    </row>
    <row r="75" spans="1:34" ht="21.75" customHeight="1" x14ac:dyDescent="0.25">
      <c r="A75" s="7" t="s">
        <v>184</v>
      </c>
      <c r="B75" s="40">
        <f>SUM(C75:AG75)</f>
        <v>504</v>
      </c>
      <c r="C75" s="13">
        <v>3</v>
      </c>
      <c r="D75" s="13">
        <v>0</v>
      </c>
      <c r="E75" s="13">
        <v>0</v>
      </c>
      <c r="F75" s="13">
        <v>487</v>
      </c>
      <c r="G75" s="13">
        <v>0</v>
      </c>
      <c r="H75" s="13">
        <v>0</v>
      </c>
      <c r="I75" s="13">
        <v>0</v>
      </c>
      <c r="J75" s="13">
        <v>0</v>
      </c>
      <c r="K75" s="13">
        <v>13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28">
        <v>0</v>
      </c>
      <c r="AH75" s="23"/>
    </row>
    <row r="76" spans="1:34" ht="21.75" customHeight="1" x14ac:dyDescent="0.25">
      <c r="A76" s="7" t="s">
        <v>73</v>
      </c>
      <c r="B76" s="40">
        <f>SUM(C76:AG76)</f>
        <v>2933</v>
      </c>
      <c r="C76" s="13">
        <v>209</v>
      </c>
      <c r="D76" s="13">
        <v>9</v>
      </c>
      <c r="E76" s="13">
        <v>8</v>
      </c>
      <c r="F76" s="13">
        <v>452</v>
      </c>
      <c r="G76" s="13">
        <v>525</v>
      </c>
      <c r="H76" s="13">
        <v>1</v>
      </c>
      <c r="I76" s="13">
        <v>1</v>
      </c>
      <c r="J76" s="13">
        <v>0</v>
      </c>
      <c r="K76" s="13">
        <v>209</v>
      </c>
      <c r="L76" s="13">
        <v>0</v>
      </c>
      <c r="M76" s="13">
        <v>0</v>
      </c>
      <c r="N76" s="13">
        <v>34</v>
      </c>
      <c r="O76" s="13">
        <v>0</v>
      </c>
      <c r="P76" s="13">
        <v>0</v>
      </c>
      <c r="Q76" s="13">
        <v>0</v>
      </c>
      <c r="R76" s="13">
        <v>285</v>
      </c>
      <c r="S76" s="13">
        <v>27</v>
      </c>
      <c r="T76" s="13">
        <v>3</v>
      </c>
      <c r="U76" s="13">
        <v>1</v>
      </c>
      <c r="V76" s="13">
        <v>0</v>
      </c>
      <c r="W76" s="13">
        <v>0</v>
      </c>
      <c r="X76" s="13">
        <v>589</v>
      </c>
      <c r="Y76" s="13">
        <v>115</v>
      </c>
      <c r="Z76" s="13">
        <v>278</v>
      </c>
      <c r="AA76" s="13">
        <v>186</v>
      </c>
      <c r="AB76" s="13">
        <v>0</v>
      </c>
      <c r="AC76" s="13">
        <v>0</v>
      </c>
      <c r="AD76" s="13">
        <v>0</v>
      </c>
      <c r="AE76" s="13">
        <v>1</v>
      </c>
      <c r="AF76" s="13">
        <v>0</v>
      </c>
      <c r="AG76" s="28">
        <v>0</v>
      </c>
      <c r="AH76" s="23"/>
    </row>
    <row r="77" spans="1:34" ht="21.75" customHeight="1" x14ac:dyDescent="0.25">
      <c r="A77" s="8" t="s">
        <v>143</v>
      </c>
      <c r="B77" s="40">
        <f>SUM(C77:AG77)</f>
        <v>11</v>
      </c>
      <c r="C77" s="13">
        <v>1</v>
      </c>
      <c r="D77" s="13">
        <v>0</v>
      </c>
      <c r="E77" s="13">
        <v>4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3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28">
        <v>0</v>
      </c>
      <c r="AH77" s="23"/>
    </row>
    <row r="78" spans="1:34" ht="21.75" customHeight="1" x14ac:dyDescent="0.25">
      <c r="A78" s="8" t="s">
        <v>144</v>
      </c>
      <c r="B78" s="40">
        <f>SUM(C78:AG78)</f>
        <v>16</v>
      </c>
      <c r="C78" s="13">
        <v>0</v>
      </c>
      <c r="D78" s="13">
        <v>1</v>
      </c>
      <c r="E78" s="13">
        <v>0</v>
      </c>
      <c r="F78" s="13">
        <v>2</v>
      </c>
      <c r="G78" s="13">
        <v>0</v>
      </c>
      <c r="H78" s="13">
        <v>0</v>
      </c>
      <c r="I78" s="13">
        <v>0</v>
      </c>
      <c r="J78" s="13">
        <v>0</v>
      </c>
      <c r="K78" s="13">
        <v>1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6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5</v>
      </c>
      <c r="Z78" s="13">
        <v>1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28">
        <v>0</v>
      </c>
      <c r="AH78" s="23"/>
    </row>
    <row r="79" spans="1:34" ht="21.75" customHeight="1" x14ac:dyDescent="0.25">
      <c r="A79" s="17"/>
      <c r="B79" s="2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29"/>
      <c r="AH79" s="23"/>
    </row>
    <row r="80" spans="1:34" ht="21.75" customHeight="1" x14ac:dyDescent="0.25">
      <c r="A80" s="87" t="s">
        <v>18</v>
      </c>
      <c r="B80" s="25">
        <f>SUM(B81:B85)</f>
        <v>9408</v>
      </c>
      <c r="C80" s="25">
        <f t="shared" ref="C80:AG80" si="16">SUM(C81:C85)</f>
        <v>689</v>
      </c>
      <c r="D80" s="25">
        <f t="shared" si="16"/>
        <v>115</v>
      </c>
      <c r="E80" s="25">
        <f t="shared" si="16"/>
        <v>42</v>
      </c>
      <c r="F80" s="25">
        <f>SUM(F81:F85)</f>
        <v>1555</v>
      </c>
      <c r="G80" s="25">
        <f t="shared" si="16"/>
        <v>2821</v>
      </c>
      <c r="H80" s="25">
        <f t="shared" si="16"/>
        <v>1</v>
      </c>
      <c r="I80" s="25">
        <f t="shared" si="16"/>
        <v>6</v>
      </c>
      <c r="J80" s="25">
        <f t="shared" si="16"/>
        <v>0</v>
      </c>
      <c r="K80" s="25">
        <f t="shared" si="16"/>
        <v>679</v>
      </c>
      <c r="L80" s="25">
        <f t="shared" si="16"/>
        <v>0</v>
      </c>
      <c r="M80" s="25">
        <f t="shared" si="16"/>
        <v>0</v>
      </c>
      <c r="N80" s="25">
        <f t="shared" si="16"/>
        <v>0</v>
      </c>
      <c r="O80" s="25">
        <f t="shared" si="16"/>
        <v>0</v>
      </c>
      <c r="P80" s="25">
        <f t="shared" si="16"/>
        <v>0</v>
      </c>
      <c r="Q80" s="25">
        <f t="shared" si="16"/>
        <v>0</v>
      </c>
      <c r="R80" s="25">
        <f t="shared" si="16"/>
        <v>666</v>
      </c>
      <c r="S80" s="25">
        <f t="shared" si="16"/>
        <v>5</v>
      </c>
      <c r="T80" s="25">
        <f t="shared" si="16"/>
        <v>0</v>
      </c>
      <c r="U80" s="25">
        <f t="shared" si="16"/>
        <v>32</v>
      </c>
      <c r="V80" s="25">
        <f t="shared" si="16"/>
        <v>0</v>
      </c>
      <c r="W80" s="25">
        <f t="shared" si="16"/>
        <v>5</v>
      </c>
      <c r="X80" s="25">
        <f t="shared" si="16"/>
        <v>0</v>
      </c>
      <c r="Y80" s="25">
        <f t="shared" si="16"/>
        <v>501</v>
      </c>
      <c r="Z80" s="25">
        <f t="shared" si="16"/>
        <v>626</v>
      </c>
      <c r="AA80" s="25">
        <f t="shared" si="16"/>
        <v>1659</v>
      </c>
      <c r="AB80" s="25">
        <f t="shared" si="16"/>
        <v>0</v>
      </c>
      <c r="AC80" s="25">
        <f t="shared" si="16"/>
        <v>0</v>
      </c>
      <c r="AD80" s="25">
        <f t="shared" si="16"/>
        <v>0</v>
      </c>
      <c r="AE80" s="25">
        <f t="shared" si="16"/>
        <v>3</v>
      </c>
      <c r="AF80" s="25">
        <f t="shared" si="16"/>
        <v>0</v>
      </c>
      <c r="AG80" s="30">
        <f t="shared" si="16"/>
        <v>3</v>
      </c>
      <c r="AH80" s="23"/>
    </row>
    <row r="81" spans="1:34" ht="21.75" customHeight="1" x14ac:dyDescent="0.25">
      <c r="A81" s="7" t="s">
        <v>134</v>
      </c>
      <c r="B81" s="40">
        <f>SUM(C81:AG81)</f>
        <v>3582</v>
      </c>
      <c r="C81" s="13">
        <v>234</v>
      </c>
      <c r="D81" s="13">
        <v>30</v>
      </c>
      <c r="E81" s="13">
        <v>18</v>
      </c>
      <c r="F81" s="13">
        <v>443</v>
      </c>
      <c r="G81" s="13">
        <v>1016</v>
      </c>
      <c r="H81" s="13">
        <v>0</v>
      </c>
      <c r="I81" s="13">
        <v>0</v>
      </c>
      <c r="J81" s="13">
        <v>0</v>
      </c>
      <c r="K81" s="13">
        <v>170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298</v>
      </c>
      <c r="S81" s="13">
        <v>2</v>
      </c>
      <c r="T81" s="13">
        <v>0</v>
      </c>
      <c r="U81" s="13">
        <v>5</v>
      </c>
      <c r="V81" s="13">
        <v>0</v>
      </c>
      <c r="W81" s="13">
        <v>1</v>
      </c>
      <c r="X81" s="13">
        <v>0</v>
      </c>
      <c r="Y81" s="13">
        <v>190</v>
      </c>
      <c r="Z81" s="13">
        <v>102</v>
      </c>
      <c r="AA81" s="13">
        <v>1069</v>
      </c>
      <c r="AB81" s="13">
        <v>0</v>
      </c>
      <c r="AC81" s="13">
        <v>0</v>
      </c>
      <c r="AD81" s="13">
        <v>0</v>
      </c>
      <c r="AE81" s="13">
        <v>3</v>
      </c>
      <c r="AF81" s="13">
        <v>0</v>
      </c>
      <c r="AG81" s="28">
        <v>1</v>
      </c>
      <c r="AH81" s="23"/>
    </row>
    <row r="82" spans="1:34" ht="21.75" customHeight="1" x14ac:dyDescent="0.25">
      <c r="A82" s="7" t="s">
        <v>74</v>
      </c>
      <c r="B82" s="40">
        <f>SUM(C82:AG82)</f>
        <v>5170</v>
      </c>
      <c r="C82" s="13">
        <v>445</v>
      </c>
      <c r="D82" s="13">
        <v>77</v>
      </c>
      <c r="E82" s="13">
        <v>22</v>
      </c>
      <c r="F82" s="13">
        <v>626</v>
      </c>
      <c r="G82" s="13">
        <v>1805</v>
      </c>
      <c r="H82" s="13">
        <v>1</v>
      </c>
      <c r="I82" s="13">
        <v>6</v>
      </c>
      <c r="J82" s="13">
        <v>0</v>
      </c>
      <c r="K82" s="13">
        <v>465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352</v>
      </c>
      <c r="S82" s="13">
        <v>1</v>
      </c>
      <c r="T82" s="13">
        <v>0</v>
      </c>
      <c r="U82" s="13">
        <v>26</v>
      </c>
      <c r="V82" s="13">
        <v>0</v>
      </c>
      <c r="W82" s="13">
        <v>1</v>
      </c>
      <c r="X82" s="13">
        <v>0</v>
      </c>
      <c r="Y82" s="13">
        <v>293</v>
      </c>
      <c r="Z82" s="13">
        <v>520</v>
      </c>
      <c r="AA82" s="13">
        <v>530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28">
        <v>0</v>
      </c>
      <c r="AH82" s="23"/>
    </row>
    <row r="83" spans="1:34" ht="21.75" customHeight="1" x14ac:dyDescent="0.25">
      <c r="A83" s="7" t="s">
        <v>174</v>
      </c>
      <c r="B83" s="40">
        <f>SUM(C83:AG83)</f>
        <v>606</v>
      </c>
      <c r="C83" s="13">
        <v>6</v>
      </c>
      <c r="D83" s="13">
        <v>0</v>
      </c>
      <c r="E83" s="13">
        <v>0</v>
      </c>
      <c r="F83" s="13">
        <v>484</v>
      </c>
      <c r="G83" s="13">
        <v>0</v>
      </c>
      <c r="H83" s="13">
        <v>0</v>
      </c>
      <c r="I83" s="13">
        <v>0</v>
      </c>
      <c r="J83" s="13">
        <v>0</v>
      </c>
      <c r="K83" s="13">
        <v>33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0</v>
      </c>
      <c r="W83" s="13">
        <v>3</v>
      </c>
      <c r="X83" s="13">
        <v>0</v>
      </c>
      <c r="Y83" s="13">
        <v>16</v>
      </c>
      <c r="Z83" s="13">
        <v>4</v>
      </c>
      <c r="AA83" s="13">
        <v>58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28">
        <v>0</v>
      </c>
      <c r="AH83" s="23"/>
    </row>
    <row r="84" spans="1:34" ht="21.75" customHeight="1" x14ac:dyDescent="0.25">
      <c r="A84" s="8" t="s">
        <v>145</v>
      </c>
      <c r="B84" s="40">
        <f>SUM(C84:AG84)</f>
        <v>22</v>
      </c>
      <c r="C84" s="13">
        <v>1</v>
      </c>
      <c r="D84" s="13">
        <v>0</v>
      </c>
      <c r="E84" s="13">
        <v>2</v>
      </c>
      <c r="F84" s="13">
        <v>2</v>
      </c>
      <c r="G84" s="13">
        <v>0</v>
      </c>
      <c r="H84" s="13">
        <v>0</v>
      </c>
      <c r="I84" s="13">
        <v>0</v>
      </c>
      <c r="J84" s="13">
        <v>0</v>
      </c>
      <c r="K84" s="13">
        <v>8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8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28">
        <v>0</v>
      </c>
      <c r="AH84" s="23"/>
    </row>
    <row r="85" spans="1:34" ht="21.75" customHeight="1" x14ac:dyDescent="0.25">
      <c r="A85" s="8" t="s">
        <v>152</v>
      </c>
      <c r="B85" s="40">
        <f>SUM(C85:AG85)</f>
        <v>28</v>
      </c>
      <c r="C85" s="13">
        <v>3</v>
      </c>
      <c r="D85" s="13">
        <v>8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3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7</v>
      </c>
      <c r="S85" s="13">
        <v>2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2</v>
      </c>
      <c r="Z85" s="13">
        <v>0</v>
      </c>
      <c r="AA85" s="13">
        <v>1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28">
        <v>2</v>
      </c>
      <c r="AH85" s="23"/>
    </row>
    <row r="86" spans="1:34" ht="21.75" customHeight="1" x14ac:dyDescent="0.25">
      <c r="A86" s="45"/>
      <c r="B86" s="25"/>
      <c r="C86" s="29"/>
      <c r="D86" s="30"/>
      <c r="E86" s="30"/>
      <c r="F86" s="30"/>
      <c r="G86" s="25"/>
      <c r="H86" s="25"/>
      <c r="I86" s="25"/>
      <c r="J86" s="25"/>
      <c r="K86" s="30"/>
      <c r="L86" s="25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23"/>
    </row>
    <row r="87" spans="1:34" ht="21.75" customHeight="1" x14ac:dyDescent="0.25">
      <c r="A87" s="87" t="s">
        <v>8</v>
      </c>
      <c r="B87" s="25">
        <f>SUM(B88:B93)</f>
        <v>11924</v>
      </c>
      <c r="C87" s="25">
        <f t="shared" ref="C87:AG87" si="17">SUM(C88:C93)</f>
        <v>502</v>
      </c>
      <c r="D87" s="25">
        <f t="shared" si="17"/>
        <v>91</v>
      </c>
      <c r="E87" s="25">
        <f t="shared" si="17"/>
        <v>34</v>
      </c>
      <c r="F87" s="25">
        <f t="shared" si="17"/>
        <v>1419</v>
      </c>
      <c r="G87" s="25">
        <f t="shared" si="17"/>
        <v>3935</v>
      </c>
      <c r="H87" s="25">
        <f t="shared" si="17"/>
        <v>6</v>
      </c>
      <c r="I87" s="25">
        <f t="shared" si="17"/>
        <v>62</v>
      </c>
      <c r="J87" s="25">
        <f t="shared" si="17"/>
        <v>0</v>
      </c>
      <c r="K87" s="25">
        <f t="shared" si="17"/>
        <v>510</v>
      </c>
      <c r="L87" s="25">
        <f t="shared" si="17"/>
        <v>1</v>
      </c>
      <c r="M87" s="25">
        <f t="shared" si="17"/>
        <v>0</v>
      </c>
      <c r="N87" s="25">
        <f t="shared" si="17"/>
        <v>1</v>
      </c>
      <c r="O87" s="25">
        <f t="shared" si="17"/>
        <v>0</v>
      </c>
      <c r="P87" s="25">
        <f t="shared" si="17"/>
        <v>0</v>
      </c>
      <c r="Q87" s="25">
        <f t="shared" si="17"/>
        <v>0</v>
      </c>
      <c r="R87" s="25">
        <f t="shared" si="17"/>
        <v>869</v>
      </c>
      <c r="S87" s="25">
        <f t="shared" si="17"/>
        <v>53</v>
      </c>
      <c r="T87" s="25">
        <f t="shared" si="17"/>
        <v>1</v>
      </c>
      <c r="U87" s="25">
        <f t="shared" si="17"/>
        <v>5</v>
      </c>
      <c r="V87" s="25">
        <f t="shared" si="17"/>
        <v>0</v>
      </c>
      <c r="W87" s="25">
        <f t="shared" si="17"/>
        <v>2</v>
      </c>
      <c r="X87" s="25">
        <f t="shared" si="17"/>
        <v>0</v>
      </c>
      <c r="Y87" s="25">
        <f t="shared" si="17"/>
        <v>1104</v>
      </c>
      <c r="Z87" s="25">
        <f t="shared" si="17"/>
        <v>2264</v>
      </c>
      <c r="AA87" s="25">
        <f t="shared" si="17"/>
        <v>934</v>
      </c>
      <c r="AB87" s="25">
        <f t="shared" si="17"/>
        <v>25</v>
      </c>
      <c r="AC87" s="25">
        <f t="shared" si="17"/>
        <v>0</v>
      </c>
      <c r="AD87" s="25">
        <f t="shared" si="17"/>
        <v>9</v>
      </c>
      <c r="AE87" s="25">
        <f t="shared" si="17"/>
        <v>95</v>
      </c>
      <c r="AF87" s="25">
        <f t="shared" si="17"/>
        <v>0</v>
      </c>
      <c r="AG87" s="30">
        <f t="shared" si="17"/>
        <v>2</v>
      </c>
      <c r="AH87" s="23"/>
    </row>
    <row r="88" spans="1:34" ht="21.75" customHeight="1" x14ac:dyDescent="0.25">
      <c r="A88" s="7" t="s">
        <v>75</v>
      </c>
      <c r="B88" s="40">
        <f t="shared" ref="B88:B93" si="18">SUM(C88:AG88)</f>
        <v>5783</v>
      </c>
      <c r="C88" s="13">
        <v>248</v>
      </c>
      <c r="D88" s="13">
        <v>65</v>
      </c>
      <c r="E88" s="13">
        <v>21</v>
      </c>
      <c r="F88" s="13">
        <v>602</v>
      </c>
      <c r="G88" s="13">
        <v>1972</v>
      </c>
      <c r="H88" s="13">
        <v>2</v>
      </c>
      <c r="I88" s="13">
        <v>54</v>
      </c>
      <c r="J88" s="13">
        <v>0</v>
      </c>
      <c r="K88" s="13">
        <v>280</v>
      </c>
      <c r="L88" s="13">
        <v>1</v>
      </c>
      <c r="M88" s="13">
        <v>0</v>
      </c>
      <c r="N88" s="13">
        <v>1</v>
      </c>
      <c r="O88" s="13">
        <v>0</v>
      </c>
      <c r="P88" s="13">
        <v>0</v>
      </c>
      <c r="Q88" s="13">
        <v>0</v>
      </c>
      <c r="R88" s="13">
        <v>404</v>
      </c>
      <c r="S88" s="13">
        <v>13</v>
      </c>
      <c r="T88" s="13">
        <v>0</v>
      </c>
      <c r="U88" s="13">
        <v>5</v>
      </c>
      <c r="V88" s="13">
        <v>0</v>
      </c>
      <c r="W88" s="13">
        <v>2</v>
      </c>
      <c r="X88" s="13">
        <v>0</v>
      </c>
      <c r="Y88" s="13">
        <v>493</v>
      </c>
      <c r="Z88" s="13">
        <v>1120</v>
      </c>
      <c r="AA88" s="13">
        <v>398</v>
      </c>
      <c r="AB88" s="13">
        <v>6</v>
      </c>
      <c r="AC88" s="13">
        <v>0</v>
      </c>
      <c r="AD88" s="13">
        <v>0</v>
      </c>
      <c r="AE88" s="13">
        <v>95</v>
      </c>
      <c r="AF88" s="13">
        <v>0</v>
      </c>
      <c r="AG88" s="28">
        <v>1</v>
      </c>
      <c r="AH88" s="23"/>
    </row>
    <row r="89" spans="1:34" ht="21.75" customHeight="1" x14ac:dyDescent="0.25">
      <c r="A89" s="7" t="s">
        <v>175</v>
      </c>
      <c r="B89" s="40">
        <f t="shared" si="18"/>
        <v>612</v>
      </c>
      <c r="C89" s="13">
        <v>3</v>
      </c>
      <c r="D89" s="13">
        <v>1</v>
      </c>
      <c r="E89" s="13">
        <v>1</v>
      </c>
      <c r="F89" s="13">
        <v>524</v>
      </c>
      <c r="G89" s="13">
        <v>1</v>
      </c>
      <c r="H89" s="13">
        <v>0</v>
      </c>
      <c r="I89" s="13">
        <v>0</v>
      </c>
      <c r="J89" s="13">
        <v>0</v>
      </c>
      <c r="K89" s="13">
        <v>57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7</v>
      </c>
      <c r="Z89" s="13">
        <v>15</v>
      </c>
      <c r="AA89" s="13">
        <v>3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28">
        <v>0</v>
      </c>
      <c r="AH89" s="23"/>
    </row>
    <row r="90" spans="1:34" ht="21.75" customHeight="1" x14ac:dyDescent="0.25">
      <c r="A90" s="7" t="s">
        <v>76</v>
      </c>
      <c r="B90" s="40">
        <f t="shared" si="18"/>
        <v>833</v>
      </c>
      <c r="C90" s="13">
        <v>39</v>
      </c>
      <c r="D90" s="13">
        <v>6</v>
      </c>
      <c r="E90" s="13">
        <v>2</v>
      </c>
      <c r="F90" s="13">
        <v>46</v>
      </c>
      <c r="G90" s="13">
        <v>357</v>
      </c>
      <c r="H90" s="13">
        <v>0</v>
      </c>
      <c r="I90" s="13">
        <v>2</v>
      </c>
      <c r="J90" s="13">
        <v>0</v>
      </c>
      <c r="K90" s="13">
        <v>22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73</v>
      </c>
      <c r="S90" s="13">
        <v>6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71</v>
      </c>
      <c r="Z90" s="13">
        <v>68</v>
      </c>
      <c r="AA90" s="13">
        <v>140</v>
      </c>
      <c r="AB90" s="13">
        <v>0</v>
      </c>
      <c r="AC90" s="13">
        <v>0</v>
      </c>
      <c r="AD90" s="13">
        <v>1</v>
      </c>
      <c r="AE90" s="13">
        <v>0</v>
      </c>
      <c r="AF90" s="13">
        <v>0</v>
      </c>
      <c r="AG90" s="28">
        <v>0</v>
      </c>
      <c r="AH90" s="23"/>
    </row>
    <row r="91" spans="1:34" ht="21.75" customHeight="1" x14ac:dyDescent="0.25">
      <c r="A91" s="7" t="s">
        <v>77</v>
      </c>
      <c r="B91" s="40">
        <f t="shared" si="18"/>
        <v>2028</v>
      </c>
      <c r="C91" s="13">
        <v>64</v>
      </c>
      <c r="D91" s="13">
        <v>6</v>
      </c>
      <c r="E91" s="13">
        <v>3</v>
      </c>
      <c r="F91" s="13">
        <v>100</v>
      </c>
      <c r="G91" s="13">
        <v>758</v>
      </c>
      <c r="H91" s="13">
        <v>3</v>
      </c>
      <c r="I91" s="13">
        <v>4</v>
      </c>
      <c r="J91" s="13">
        <v>0</v>
      </c>
      <c r="K91" s="13">
        <v>66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152</v>
      </c>
      <c r="S91" s="13">
        <v>20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241</v>
      </c>
      <c r="Z91" s="13">
        <v>380</v>
      </c>
      <c r="AA91" s="13">
        <v>221</v>
      </c>
      <c r="AB91" s="13">
        <v>10</v>
      </c>
      <c r="AC91" s="13">
        <v>0</v>
      </c>
      <c r="AD91" s="13">
        <v>0</v>
      </c>
      <c r="AE91" s="13">
        <v>0</v>
      </c>
      <c r="AF91" s="13">
        <v>0</v>
      </c>
      <c r="AG91" s="28">
        <v>0</v>
      </c>
      <c r="AH91" s="23"/>
    </row>
    <row r="92" spans="1:34" ht="21.75" customHeight="1" x14ac:dyDescent="0.25">
      <c r="A92" s="7" t="s">
        <v>146</v>
      </c>
      <c r="B92" s="40">
        <f t="shared" si="18"/>
        <v>2644</v>
      </c>
      <c r="C92" s="13">
        <v>146</v>
      </c>
      <c r="D92" s="13">
        <v>13</v>
      </c>
      <c r="E92" s="13">
        <v>7</v>
      </c>
      <c r="F92" s="13">
        <v>143</v>
      </c>
      <c r="G92" s="13">
        <v>847</v>
      </c>
      <c r="H92" s="13">
        <v>1</v>
      </c>
      <c r="I92" s="13">
        <v>2</v>
      </c>
      <c r="J92" s="13">
        <v>0</v>
      </c>
      <c r="K92" s="13">
        <v>72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236</v>
      </c>
      <c r="S92" s="13">
        <v>14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291</v>
      </c>
      <c r="Z92" s="13">
        <v>681</v>
      </c>
      <c r="AA92" s="13">
        <v>172</v>
      </c>
      <c r="AB92" s="13">
        <v>9</v>
      </c>
      <c r="AC92" s="13">
        <v>0</v>
      </c>
      <c r="AD92" s="13">
        <v>8</v>
      </c>
      <c r="AE92" s="13">
        <v>0</v>
      </c>
      <c r="AF92" s="13">
        <v>0</v>
      </c>
      <c r="AG92" s="28">
        <v>1</v>
      </c>
      <c r="AH92" s="23"/>
    </row>
    <row r="93" spans="1:34" ht="21.75" customHeight="1" x14ac:dyDescent="0.25">
      <c r="A93" s="8" t="s">
        <v>147</v>
      </c>
      <c r="B93" s="40">
        <f t="shared" si="18"/>
        <v>24</v>
      </c>
      <c r="C93" s="13">
        <v>2</v>
      </c>
      <c r="D93" s="13">
        <v>0</v>
      </c>
      <c r="E93" s="13">
        <v>0</v>
      </c>
      <c r="F93" s="13">
        <v>4</v>
      </c>
      <c r="G93" s="13">
        <v>0</v>
      </c>
      <c r="H93" s="13">
        <v>0</v>
      </c>
      <c r="I93" s="13">
        <v>0</v>
      </c>
      <c r="J93" s="13">
        <v>0</v>
      </c>
      <c r="K93" s="13">
        <v>13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4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28">
        <v>0</v>
      </c>
      <c r="AH93" s="23"/>
    </row>
    <row r="94" spans="1:34" ht="21.75" customHeight="1" x14ac:dyDescent="0.25">
      <c r="A94" s="17"/>
      <c r="B94" s="2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29"/>
      <c r="AH94" s="23"/>
    </row>
    <row r="95" spans="1:34" ht="21.75" customHeight="1" x14ac:dyDescent="0.25">
      <c r="A95" s="87" t="s">
        <v>19</v>
      </c>
      <c r="B95" s="25">
        <f>SUM(B96:B99)</f>
        <v>7042</v>
      </c>
      <c r="C95" s="25">
        <f t="shared" ref="C95:AG95" si="19">SUM(C96:C99)</f>
        <v>464</v>
      </c>
      <c r="D95" s="25">
        <f t="shared" si="19"/>
        <v>58</v>
      </c>
      <c r="E95" s="25">
        <f t="shared" si="19"/>
        <v>23</v>
      </c>
      <c r="F95" s="25">
        <f t="shared" si="19"/>
        <v>961</v>
      </c>
      <c r="G95" s="25">
        <f t="shared" si="19"/>
        <v>1179</v>
      </c>
      <c r="H95" s="25">
        <f t="shared" si="19"/>
        <v>2</v>
      </c>
      <c r="I95" s="25">
        <f t="shared" si="19"/>
        <v>15</v>
      </c>
      <c r="J95" s="25">
        <f t="shared" si="19"/>
        <v>0</v>
      </c>
      <c r="K95" s="25">
        <f t="shared" si="19"/>
        <v>404</v>
      </c>
      <c r="L95" s="25">
        <f t="shared" si="19"/>
        <v>0</v>
      </c>
      <c r="M95" s="25">
        <f t="shared" si="19"/>
        <v>0</v>
      </c>
      <c r="N95" s="25">
        <f t="shared" si="19"/>
        <v>283</v>
      </c>
      <c r="O95" s="25">
        <f t="shared" si="19"/>
        <v>0</v>
      </c>
      <c r="P95" s="25">
        <f t="shared" si="19"/>
        <v>0</v>
      </c>
      <c r="Q95" s="25">
        <f t="shared" si="19"/>
        <v>0</v>
      </c>
      <c r="R95" s="25">
        <f t="shared" si="19"/>
        <v>470</v>
      </c>
      <c r="S95" s="25">
        <f t="shared" si="19"/>
        <v>35</v>
      </c>
      <c r="T95" s="25">
        <f t="shared" si="19"/>
        <v>2</v>
      </c>
      <c r="U95" s="25">
        <f t="shared" si="19"/>
        <v>15</v>
      </c>
      <c r="V95" s="25">
        <f t="shared" si="19"/>
        <v>1</v>
      </c>
      <c r="W95" s="25">
        <f t="shared" si="19"/>
        <v>0</v>
      </c>
      <c r="X95" s="25">
        <f t="shared" si="19"/>
        <v>0</v>
      </c>
      <c r="Y95" s="25">
        <f t="shared" si="19"/>
        <v>620</v>
      </c>
      <c r="Z95" s="25">
        <f t="shared" si="19"/>
        <v>1930</v>
      </c>
      <c r="AA95" s="25">
        <f t="shared" si="19"/>
        <v>535</v>
      </c>
      <c r="AB95" s="25">
        <f t="shared" si="19"/>
        <v>0</v>
      </c>
      <c r="AC95" s="25">
        <f t="shared" si="19"/>
        <v>0</v>
      </c>
      <c r="AD95" s="25">
        <f t="shared" si="19"/>
        <v>34</v>
      </c>
      <c r="AE95" s="25">
        <f t="shared" si="19"/>
        <v>5</v>
      </c>
      <c r="AF95" s="25">
        <f t="shared" si="19"/>
        <v>3</v>
      </c>
      <c r="AG95" s="30">
        <f t="shared" si="19"/>
        <v>3</v>
      </c>
      <c r="AH95" s="23"/>
    </row>
    <row r="96" spans="1:34" ht="21.75" customHeight="1" x14ac:dyDescent="0.25">
      <c r="A96" s="7" t="s">
        <v>135</v>
      </c>
      <c r="B96" s="40">
        <f>SUM(C96:AG96)</f>
        <v>4812</v>
      </c>
      <c r="C96" s="13">
        <v>366</v>
      </c>
      <c r="D96" s="13">
        <v>32</v>
      </c>
      <c r="E96" s="13">
        <v>18</v>
      </c>
      <c r="F96" s="13">
        <v>316</v>
      </c>
      <c r="G96" s="13">
        <v>868</v>
      </c>
      <c r="H96" s="13">
        <v>2</v>
      </c>
      <c r="I96" s="13">
        <v>2</v>
      </c>
      <c r="J96" s="13">
        <v>0</v>
      </c>
      <c r="K96" s="13">
        <v>238</v>
      </c>
      <c r="L96" s="13">
        <v>0</v>
      </c>
      <c r="M96" s="13">
        <v>0</v>
      </c>
      <c r="N96" s="13">
        <v>230</v>
      </c>
      <c r="O96" s="13">
        <v>0</v>
      </c>
      <c r="P96" s="13">
        <v>0</v>
      </c>
      <c r="Q96" s="13">
        <v>0</v>
      </c>
      <c r="R96" s="13">
        <v>306</v>
      </c>
      <c r="S96" s="13">
        <v>16</v>
      </c>
      <c r="T96" s="13">
        <v>1</v>
      </c>
      <c r="U96" s="13">
        <v>15</v>
      </c>
      <c r="V96" s="13">
        <v>0</v>
      </c>
      <c r="W96" s="13">
        <v>0</v>
      </c>
      <c r="X96" s="13">
        <v>0</v>
      </c>
      <c r="Y96" s="13">
        <v>447</v>
      </c>
      <c r="Z96" s="13">
        <v>1552</v>
      </c>
      <c r="AA96" s="13">
        <v>364</v>
      </c>
      <c r="AB96" s="13">
        <v>0</v>
      </c>
      <c r="AC96" s="13">
        <v>0</v>
      </c>
      <c r="AD96" s="13">
        <v>29</v>
      </c>
      <c r="AE96" s="13">
        <v>5</v>
      </c>
      <c r="AF96" s="13">
        <v>3</v>
      </c>
      <c r="AG96" s="28">
        <v>2</v>
      </c>
      <c r="AH96" s="23"/>
    </row>
    <row r="97" spans="1:34" ht="21.75" customHeight="1" x14ac:dyDescent="0.25">
      <c r="A97" s="7" t="s">
        <v>185</v>
      </c>
      <c r="B97" s="40">
        <f>SUM(C97:AG97)</f>
        <v>580</v>
      </c>
      <c r="C97" s="13">
        <v>10</v>
      </c>
      <c r="D97" s="13">
        <v>1</v>
      </c>
      <c r="E97" s="13">
        <v>0</v>
      </c>
      <c r="F97" s="13">
        <v>444</v>
      </c>
      <c r="G97" s="13">
        <v>0</v>
      </c>
      <c r="H97" s="13">
        <v>0</v>
      </c>
      <c r="I97" s="13">
        <v>0</v>
      </c>
      <c r="J97" s="13">
        <v>0</v>
      </c>
      <c r="K97" s="13">
        <v>57</v>
      </c>
      <c r="L97" s="13">
        <v>0</v>
      </c>
      <c r="M97" s="13">
        <v>0</v>
      </c>
      <c r="N97" s="13">
        <v>1</v>
      </c>
      <c r="O97" s="13">
        <v>0</v>
      </c>
      <c r="P97" s="13">
        <v>0</v>
      </c>
      <c r="Q97" s="13">
        <v>0</v>
      </c>
      <c r="R97" s="13">
        <v>67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28">
        <v>0</v>
      </c>
      <c r="AH97" s="23"/>
    </row>
    <row r="98" spans="1:34" ht="21.75" customHeight="1" x14ac:dyDescent="0.25">
      <c r="A98" s="7" t="s">
        <v>78</v>
      </c>
      <c r="B98" s="40">
        <f>SUM(C98:AG98)</f>
        <v>1641</v>
      </c>
      <c r="C98" s="13">
        <v>88</v>
      </c>
      <c r="D98" s="13">
        <v>25</v>
      </c>
      <c r="E98" s="13">
        <v>4</v>
      </c>
      <c r="F98" s="13">
        <v>200</v>
      </c>
      <c r="G98" s="13">
        <v>311</v>
      </c>
      <c r="H98" s="13">
        <v>0</v>
      </c>
      <c r="I98" s="13">
        <v>13</v>
      </c>
      <c r="J98" s="13">
        <v>0</v>
      </c>
      <c r="K98" s="13">
        <v>105</v>
      </c>
      <c r="L98" s="13">
        <v>0</v>
      </c>
      <c r="M98" s="13">
        <v>0</v>
      </c>
      <c r="N98" s="13">
        <v>52</v>
      </c>
      <c r="O98" s="13">
        <v>0</v>
      </c>
      <c r="P98" s="13">
        <v>0</v>
      </c>
      <c r="Q98" s="13">
        <v>0</v>
      </c>
      <c r="R98" s="13">
        <v>94</v>
      </c>
      <c r="S98" s="13">
        <v>19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173</v>
      </c>
      <c r="Z98" s="13">
        <v>378</v>
      </c>
      <c r="AA98" s="13">
        <v>171</v>
      </c>
      <c r="AB98" s="13">
        <v>0</v>
      </c>
      <c r="AC98" s="13">
        <v>0</v>
      </c>
      <c r="AD98" s="13">
        <v>5</v>
      </c>
      <c r="AE98" s="13">
        <v>0</v>
      </c>
      <c r="AF98" s="13">
        <v>0</v>
      </c>
      <c r="AG98" s="28">
        <v>1</v>
      </c>
      <c r="AH98" s="23"/>
    </row>
    <row r="99" spans="1:34" ht="21.75" customHeight="1" x14ac:dyDescent="0.25">
      <c r="A99" s="8" t="s">
        <v>148</v>
      </c>
      <c r="B99" s="40">
        <f>SUM(C99:AG99)</f>
        <v>9</v>
      </c>
      <c r="C99" s="13">
        <v>0</v>
      </c>
      <c r="D99" s="13">
        <v>0</v>
      </c>
      <c r="E99" s="13">
        <v>1</v>
      </c>
      <c r="F99" s="13">
        <v>1</v>
      </c>
      <c r="G99" s="13">
        <v>0</v>
      </c>
      <c r="H99" s="13">
        <v>0</v>
      </c>
      <c r="I99" s="13">
        <v>0</v>
      </c>
      <c r="J99" s="13">
        <v>0</v>
      </c>
      <c r="K99" s="13">
        <v>4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3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28">
        <v>0</v>
      </c>
      <c r="AH99" s="23"/>
    </row>
    <row r="100" spans="1:34" ht="21.75" customHeight="1" x14ac:dyDescent="0.25">
      <c r="A100" s="17"/>
      <c r="B100" s="2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29"/>
      <c r="AH100" s="23"/>
    </row>
    <row r="101" spans="1:34" ht="21.75" customHeight="1" x14ac:dyDescent="0.25">
      <c r="A101" s="87" t="s">
        <v>20</v>
      </c>
      <c r="B101" s="25">
        <f>SUM(B102:B109)</f>
        <v>7443</v>
      </c>
      <c r="C101" s="25">
        <f t="shared" ref="C101:AG101" si="20">SUM(C102:C109)</f>
        <v>402</v>
      </c>
      <c r="D101" s="25">
        <f t="shared" si="20"/>
        <v>44</v>
      </c>
      <c r="E101" s="25">
        <f t="shared" si="20"/>
        <v>27</v>
      </c>
      <c r="F101" s="25">
        <f t="shared" si="20"/>
        <v>1138</v>
      </c>
      <c r="G101" s="25">
        <f t="shared" si="20"/>
        <v>1695</v>
      </c>
      <c r="H101" s="25">
        <f t="shared" si="20"/>
        <v>0</v>
      </c>
      <c r="I101" s="25">
        <f t="shared" si="20"/>
        <v>2</v>
      </c>
      <c r="J101" s="25">
        <f t="shared" si="20"/>
        <v>0</v>
      </c>
      <c r="K101" s="25">
        <f t="shared" si="20"/>
        <v>373</v>
      </c>
      <c r="L101" s="25">
        <f t="shared" si="20"/>
        <v>0</v>
      </c>
      <c r="M101" s="25">
        <f t="shared" si="20"/>
        <v>5</v>
      </c>
      <c r="N101" s="25">
        <f t="shared" si="20"/>
        <v>0</v>
      </c>
      <c r="O101" s="25">
        <f t="shared" si="20"/>
        <v>0</v>
      </c>
      <c r="P101" s="25">
        <f t="shared" si="20"/>
        <v>0</v>
      </c>
      <c r="Q101" s="25">
        <f t="shared" si="20"/>
        <v>0</v>
      </c>
      <c r="R101" s="25">
        <f t="shared" si="20"/>
        <v>548</v>
      </c>
      <c r="S101" s="25">
        <f t="shared" si="20"/>
        <v>79</v>
      </c>
      <c r="T101" s="25">
        <f t="shared" si="20"/>
        <v>0</v>
      </c>
      <c r="U101" s="25">
        <f t="shared" si="20"/>
        <v>17</v>
      </c>
      <c r="V101" s="25">
        <f t="shared" si="20"/>
        <v>1</v>
      </c>
      <c r="W101" s="25">
        <f t="shared" si="20"/>
        <v>1</v>
      </c>
      <c r="X101" s="25">
        <f t="shared" si="20"/>
        <v>0</v>
      </c>
      <c r="Y101" s="25">
        <f t="shared" si="20"/>
        <v>445</v>
      </c>
      <c r="Z101" s="25">
        <f t="shared" si="20"/>
        <v>1839</v>
      </c>
      <c r="AA101" s="25">
        <f t="shared" si="20"/>
        <v>813</v>
      </c>
      <c r="AB101" s="25">
        <f t="shared" si="20"/>
        <v>11</v>
      </c>
      <c r="AC101" s="25">
        <f t="shared" si="20"/>
        <v>0</v>
      </c>
      <c r="AD101" s="25">
        <f t="shared" si="20"/>
        <v>0</v>
      </c>
      <c r="AE101" s="25">
        <f t="shared" si="20"/>
        <v>2</v>
      </c>
      <c r="AF101" s="25">
        <f t="shared" si="20"/>
        <v>0</v>
      </c>
      <c r="AG101" s="30">
        <f t="shared" si="20"/>
        <v>1</v>
      </c>
      <c r="AH101" s="23"/>
    </row>
    <row r="102" spans="1:34" ht="21.75" customHeight="1" x14ac:dyDescent="0.25">
      <c r="A102" s="7" t="s">
        <v>137</v>
      </c>
      <c r="B102" s="40">
        <f t="shared" ref="B102:B109" si="21">SUM(C102:AG102)</f>
        <v>1735</v>
      </c>
      <c r="C102" s="13">
        <v>89</v>
      </c>
      <c r="D102" s="13">
        <v>12</v>
      </c>
      <c r="E102" s="13">
        <v>9</v>
      </c>
      <c r="F102" s="13">
        <v>199</v>
      </c>
      <c r="G102" s="13">
        <v>403</v>
      </c>
      <c r="H102" s="13">
        <v>0</v>
      </c>
      <c r="I102" s="13">
        <v>0</v>
      </c>
      <c r="J102" s="13">
        <v>0</v>
      </c>
      <c r="K102" s="13">
        <v>99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114</v>
      </c>
      <c r="S102" s="13">
        <v>33</v>
      </c>
      <c r="T102" s="13">
        <v>0</v>
      </c>
      <c r="U102" s="13">
        <v>2</v>
      </c>
      <c r="V102" s="13">
        <v>0</v>
      </c>
      <c r="W102" s="13">
        <v>0</v>
      </c>
      <c r="X102" s="13">
        <v>0</v>
      </c>
      <c r="Y102" s="13">
        <v>164</v>
      </c>
      <c r="Z102" s="13">
        <v>588</v>
      </c>
      <c r="AA102" s="13">
        <v>20</v>
      </c>
      <c r="AB102" s="13">
        <v>3</v>
      </c>
      <c r="AC102" s="13">
        <v>0</v>
      </c>
      <c r="AD102" s="13">
        <v>0</v>
      </c>
      <c r="AE102" s="13">
        <v>0</v>
      </c>
      <c r="AF102" s="13">
        <v>0</v>
      </c>
      <c r="AG102" s="28">
        <v>0</v>
      </c>
      <c r="AH102" s="23"/>
    </row>
    <row r="103" spans="1:34" ht="21.75" customHeight="1" x14ac:dyDescent="0.25">
      <c r="A103" s="7" t="s">
        <v>176</v>
      </c>
      <c r="B103" s="40">
        <f t="shared" si="21"/>
        <v>319</v>
      </c>
      <c r="C103" s="13">
        <v>0</v>
      </c>
      <c r="D103" s="13">
        <v>1</v>
      </c>
      <c r="E103" s="13">
        <v>0</v>
      </c>
      <c r="F103" s="13">
        <v>253</v>
      </c>
      <c r="G103" s="13">
        <v>0</v>
      </c>
      <c r="H103" s="13">
        <v>0</v>
      </c>
      <c r="I103" s="13">
        <v>0</v>
      </c>
      <c r="J103" s="13">
        <v>0</v>
      </c>
      <c r="K103" s="13">
        <v>25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20</v>
      </c>
      <c r="S103" s="13">
        <v>1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4</v>
      </c>
      <c r="Z103" s="13">
        <v>10</v>
      </c>
      <c r="AA103" s="13">
        <v>4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28">
        <v>0</v>
      </c>
      <c r="AH103" s="23"/>
    </row>
    <row r="104" spans="1:34" ht="21.75" customHeight="1" x14ac:dyDescent="0.25">
      <c r="A104" s="7" t="s">
        <v>79</v>
      </c>
      <c r="B104" s="40">
        <f t="shared" si="21"/>
        <v>1695</v>
      </c>
      <c r="C104" s="13">
        <v>115</v>
      </c>
      <c r="D104" s="13">
        <v>5</v>
      </c>
      <c r="E104" s="13">
        <v>5</v>
      </c>
      <c r="F104" s="13">
        <v>219</v>
      </c>
      <c r="G104" s="13">
        <v>381</v>
      </c>
      <c r="H104" s="13">
        <v>0</v>
      </c>
      <c r="I104" s="13">
        <v>0</v>
      </c>
      <c r="J104" s="13">
        <v>0</v>
      </c>
      <c r="K104" s="13">
        <v>103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116</v>
      </c>
      <c r="S104" s="13">
        <v>13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55</v>
      </c>
      <c r="Z104" s="13">
        <v>461</v>
      </c>
      <c r="AA104" s="13">
        <v>219</v>
      </c>
      <c r="AB104" s="13">
        <v>3</v>
      </c>
      <c r="AC104" s="13">
        <v>0</v>
      </c>
      <c r="AD104" s="13">
        <v>0</v>
      </c>
      <c r="AE104" s="13">
        <v>0</v>
      </c>
      <c r="AF104" s="13">
        <v>0</v>
      </c>
      <c r="AG104" s="28">
        <v>0</v>
      </c>
      <c r="AH104" s="23"/>
    </row>
    <row r="105" spans="1:34" ht="21.75" customHeight="1" x14ac:dyDescent="0.25">
      <c r="A105" s="7" t="s">
        <v>80</v>
      </c>
      <c r="B105" s="40">
        <f t="shared" si="21"/>
        <v>2107</v>
      </c>
      <c r="C105" s="13">
        <v>112</v>
      </c>
      <c r="D105" s="13">
        <v>21</v>
      </c>
      <c r="E105" s="13">
        <v>7</v>
      </c>
      <c r="F105" s="13">
        <v>258</v>
      </c>
      <c r="G105" s="13">
        <v>559</v>
      </c>
      <c r="H105" s="13">
        <v>0</v>
      </c>
      <c r="I105" s="13">
        <v>2</v>
      </c>
      <c r="J105" s="13">
        <v>0</v>
      </c>
      <c r="K105" s="13">
        <v>72</v>
      </c>
      <c r="L105" s="13">
        <v>0</v>
      </c>
      <c r="M105" s="13">
        <v>5</v>
      </c>
      <c r="N105" s="13">
        <v>0</v>
      </c>
      <c r="O105" s="13">
        <v>0</v>
      </c>
      <c r="P105" s="13">
        <v>0</v>
      </c>
      <c r="Q105" s="13">
        <v>0</v>
      </c>
      <c r="R105" s="13">
        <v>162</v>
      </c>
      <c r="S105" s="13">
        <v>6</v>
      </c>
      <c r="T105" s="13">
        <v>0</v>
      </c>
      <c r="U105" s="13">
        <v>13</v>
      </c>
      <c r="V105" s="13">
        <v>1</v>
      </c>
      <c r="W105" s="13">
        <v>1</v>
      </c>
      <c r="X105" s="13">
        <v>0</v>
      </c>
      <c r="Y105" s="13">
        <v>102</v>
      </c>
      <c r="Z105" s="13">
        <v>477</v>
      </c>
      <c r="AA105" s="13">
        <v>307</v>
      </c>
      <c r="AB105" s="13">
        <v>0</v>
      </c>
      <c r="AC105" s="13">
        <v>0</v>
      </c>
      <c r="AD105" s="13">
        <v>0</v>
      </c>
      <c r="AE105" s="13">
        <v>1</v>
      </c>
      <c r="AF105" s="13">
        <v>0</v>
      </c>
      <c r="AG105" s="28">
        <v>1</v>
      </c>
      <c r="AH105" s="23"/>
    </row>
    <row r="106" spans="1:34" ht="21.75" customHeight="1" x14ac:dyDescent="0.25">
      <c r="A106" s="7" t="s">
        <v>81</v>
      </c>
      <c r="B106" s="40">
        <f t="shared" si="21"/>
        <v>125</v>
      </c>
      <c r="C106" s="13">
        <v>7</v>
      </c>
      <c r="D106" s="13">
        <v>1</v>
      </c>
      <c r="E106" s="13">
        <v>0</v>
      </c>
      <c r="F106" s="13">
        <v>49</v>
      </c>
      <c r="G106" s="13">
        <v>0</v>
      </c>
      <c r="H106" s="13">
        <v>0</v>
      </c>
      <c r="I106" s="13">
        <v>0</v>
      </c>
      <c r="J106" s="13">
        <v>0</v>
      </c>
      <c r="K106" s="13">
        <v>5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31</v>
      </c>
      <c r="S106" s="13">
        <v>9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4</v>
      </c>
      <c r="Z106" s="13">
        <v>6</v>
      </c>
      <c r="AA106" s="13">
        <v>12</v>
      </c>
      <c r="AB106" s="13">
        <v>0</v>
      </c>
      <c r="AC106" s="13">
        <v>0</v>
      </c>
      <c r="AD106" s="13">
        <v>0</v>
      </c>
      <c r="AE106" s="13">
        <v>1</v>
      </c>
      <c r="AF106" s="13">
        <v>0</v>
      </c>
      <c r="AG106" s="28">
        <v>0</v>
      </c>
      <c r="AH106" s="23"/>
    </row>
    <row r="107" spans="1:34" ht="21.75" customHeight="1" x14ac:dyDescent="0.25">
      <c r="A107" s="7" t="s">
        <v>82</v>
      </c>
      <c r="B107" s="40">
        <f t="shared" si="21"/>
        <v>340</v>
      </c>
      <c r="C107" s="13">
        <v>20</v>
      </c>
      <c r="D107" s="13">
        <v>3</v>
      </c>
      <c r="E107" s="13">
        <v>6</v>
      </c>
      <c r="F107" s="13">
        <v>45</v>
      </c>
      <c r="G107" s="13">
        <v>88</v>
      </c>
      <c r="H107" s="13">
        <v>0</v>
      </c>
      <c r="I107" s="13">
        <v>0</v>
      </c>
      <c r="J107" s="13">
        <v>0</v>
      </c>
      <c r="K107" s="13">
        <v>14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21</v>
      </c>
      <c r="S107" s="13">
        <v>5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37</v>
      </c>
      <c r="Z107" s="13">
        <v>90</v>
      </c>
      <c r="AA107" s="13">
        <v>10</v>
      </c>
      <c r="AB107" s="13">
        <v>1</v>
      </c>
      <c r="AC107" s="13">
        <v>0</v>
      </c>
      <c r="AD107" s="13">
        <v>0</v>
      </c>
      <c r="AE107" s="13">
        <v>0</v>
      </c>
      <c r="AF107" s="13">
        <v>0</v>
      </c>
      <c r="AG107" s="28">
        <v>0</v>
      </c>
      <c r="AH107" s="23"/>
    </row>
    <row r="108" spans="1:34" ht="21.75" customHeight="1" x14ac:dyDescent="0.25">
      <c r="A108" s="26" t="s">
        <v>83</v>
      </c>
      <c r="B108" s="40">
        <f t="shared" si="21"/>
        <v>1107</v>
      </c>
      <c r="C108" s="13">
        <v>59</v>
      </c>
      <c r="D108" s="13">
        <v>1</v>
      </c>
      <c r="E108" s="13">
        <v>0</v>
      </c>
      <c r="F108" s="13">
        <v>114</v>
      </c>
      <c r="G108" s="13">
        <v>264</v>
      </c>
      <c r="H108" s="13">
        <v>0</v>
      </c>
      <c r="I108" s="13">
        <v>0</v>
      </c>
      <c r="J108" s="13">
        <v>0</v>
      </c>
      <c r="K108" s="13">
        <v>52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74</v>
      </c>
      <c r="S108" s="13">
        <v>12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78</v>
      </c>
      <c r="Z108" s="13">
        <v>207</v>
      </c>
      <c r="AA108" s="13">
        <v>241</v>
      </c>
      <c r="AB108" s="13">
        <v>4</v>
      </c>
      <c r="AC108" s="13">
        <v>0</v>
      </c>
      <c r="AD108" s="13">
        <v>0</v>
      </c>
      <c r="AE108" s="13">
        <v>0</v>
      </c>
      <c r="AF108" s="13">
        <v>0</v>
      </c>
      <c r="AG108" s="28">
        <v>0</v>
      </c>
      <c r="AH108" s="23"/>
    </row>
    <row r="109" spans="1:34" ht="21.75" customHeight="1" x14ac:dyDescent="0.25">
      <c r="A109" s="8" t="s">
        <v>149</v>
      </c>
      <c r="B109" s="40">
        <f t="shared" si="21"/>
        <v>15</v>
      </c>
      <c r="C109" s="13">
        <v>0</v>
      </c>
      <c r="D109" s="13">
        <v>0</v>
      </c>
      <c r="E109" s="13">
        <v>0</v>
      </c>
      <c r="F109" s="13">
        <v>1</v>
      </c>
      <c r="G109" s="13">
        <v>0</v>
      </c>
      <c r="H109" s="13">
        <v>0</v>
      </c>
      <c r="I109" s="13">
        <v>0</v>
      </c>
      <c r="J109" s="13">
        <v>0</v>
      </c>
      <c r="K109" s="13">
        <v>3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10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28">
        <v>0</v>
      </c>
      <c r="AH109" s="23"/>
    </row>
    <row r="110" spans="1:34" ht="21.75" customHeight="1" x14ac:dyDescent="0.25">
      <c r="A110" s="17"/>
      <c r="B110" s="2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29"/>
      <c r="AH110" s="23"/>
    </row>
    <row r="111" spans="1:34" ht="21.75" customHeight="1" x14ac:dyDescent="0.25">
      <c r="A111" s="87" t="s">
        <v>21</v>
      </c>
      <c r="B111" s="25">
        <f>SUM(B112:B115)</f>
        <v>8799</v>
      </c>
      <c r="C111" s="25">
        <f t="shared" ref="C111:AG111" si="22">SUM(C112:C115)</f>
        <v>393</v>
      </c>
      <c r="D111" s="25">
        <f t="shared" si="22"/>
        <v>111</v>
      </c>
      <c r="E111" s="25">
        <f t="shared" si="22"/>
        <v>39</v>
      </c>
      <c r="F111" s="25">
        <f t="shared" si="22"/>
        <v>1576</v>
      </c>
      <c r="G111" s="25">
        <f t="shared" si="22"/>
        <v>2753</v>
      </c>
      <c r="H111" s="25">
        <f t="shared" si="22"/>
        <v>1</v>
      </c>
      <c r="I111" s="25">
        <f t="shared" si="22"/>
        <v>8</v>
      </c>
      <c r="J111" s="25">
        <f t="shared" si="22"/>
        <v>0</v>
      </c>
      <c r="K111" s="25">
        <f t="shared" si="22"/>
        <v>369</v>
      </c>
      <c r="L111" s="25">
        <f t="shared" si="22"/>
        <v>0</v>
      </c>
      <c r="M111" s="25">
        <f t="shared" si="22"/>
        <v>0</v>
      </c>
      <c r="N111" s="25">
        <f t="shared" si="22"/>
        <v>0</v>
      </c>
      <c r="O111" s="25">
        <f t="shared" si="22"/>
        <v>0</v>
      </c>
      <c r="P111" s="25">
        <f t="shared" si="22"/>
        <v>0</v>
      </c>
      <c r="Q111" s="25">
        <f t="shared" si="22"/>
        <v>342</v>
      </c>
      <c r="R111" s="25">
        <f t="shared" si="22"/>
        <v>694</v>
      </c>
      <c r="S111" s="25">
        <f t="shared" si="22"/>
        <v>24</v>
      </c>
      <c r="T111" s="25">
        <f t="shared" si="22"/>
        <v>0</v>
      </c>
      <c r="U111" s="25">
        <f t="shared" si="22"/>
        <v>0</v>
      </c>
      <c r="V111" s="25">
        <f t="shared" si="22"/>
        <v>2</v>
      </c>
      <c r="W111" s="25">
        <f t="shared" si="22"/>
        <v>0</v>
      </c>
      <c r="X111" s="25">
        <f t="shared" si="22"/>
        <v>0</v>
      </c>
      <c r="Y111" s="25">
        <f t="shared" si="22"/>
        <v>345</v>
      </c>
      <c r="Z111" s="25">
        <f t="shared" si="22"/>
        <v>799</v>
      </c>
      <c r="AA111" s="25">
        <f t="shared" si="22"/>
        <v>1305</v>
      </c>
      <c r="AB111" s="25">
        <f t="shared" si="22"/>
        <v>2</v>
      </c>
      <c r="AC111" s="25">
        <f t="shared" si="22"/>
        <v>0</v>
      </c>
      <c r="AD111" s="25">
        <f t="shared" si="22"/>
        <v>32</v>
      </c>
      <c r="AE111" s="25">
        <f t="shared" si="22"/>
        <v>2</v>
      </c>
      <c r="AF111" s="25">
        <f t="shared" si="22"/>
        <v>0</v>
      </c>
      <c r="AG111" s="30">
        <f t="shared" si="22"/>
        <v>2</v>
      </c>
      <c r="AH111" s="23"/>
    </row>
    <row r="112" spans="1:34" ht="21.75" customHeight="1" x14ac:dyDescent="0.25">
      <c r="A112" s="7" t="s">
        <v>138</v>
      </c>
      <c r="B112" s="40">
        <f>SUM(C112:AG112)</f>
        <v>5481</v>
      </c>
      <c r="C112" s="13">
        <v>280</v>
      </c>
      <c r="D112" s="13">
        <v>86</v>
      </c>
      <c r="E112" s="13">
        <v>27</v>
      </c>
      <c r="F112" s="13">
        <v>725</v>
      </c>
      <c r="G112" s="13">
        <v>1554</v>
      </c>
      <c r="H112" s="13">
        <v>1</v>
      </c>
      <c r="I112" s="13">
        <v>6</v>
      </c>
      <c r="J112" s="13">
        <v>0</v>
      </c>
      <c r="K112" s="13">
        <v>260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342</v>
      </c>
      <c r="R112" s="13">
        <v>467</v>
      </c>
      <c r="S112" s="13">
        <v>19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231</v>
      </c>
      <c r="Z112" s="13">
        <v>377</v>
      </c>
      <c r="AA112" s="13">
        <v>1101</v>
      </c>
      <c r="AB112" s="13">
        <v>2</v>
      </c>
      <c r="AC112" s="13">
        <v>0</v>
      </c>
      <c r="AD112" s="13">
        <v>0</v>
      </c>
      <c r="AE112" s="13">
        <v>1</v>
      </c>
      <c r="AF112" s="13">
        <v>0</v>
      </c>
      <c r="AG112" s="28">
        <v>2</v>
      </c>
      <c r="AH112" s="23"/>
    </row>
    <row r="113" spans="1:34" ht="21.75" customHeight="1" x14ac:dyDescent="0.25">
      <c r="A113" s="7" t="s">
        <v>177</v>
      </c>
      <c r="B113" s="40">
        <f>SUM(C113:AG113)</f>
        <v>428</v>
      </c>
      <c r="C113" s="13">
        <v>5</v>
      </c>
      <c r="D113" s="13">
        <v>0</v>
      </c>
      <c r="E113" s="13">
        <v>0</v>
      </c>
      <c r="F113" s="13">
        <v>395</v>
      </c>
      <c r="G113" s="13">
        <v>0</v>
      </c>
      <c r="H113" s="13">
        <v>0</v>
      </c>
      <c r="I113" s="13">
        <v>1</v>
      </c>
      <c r="J113" s="13">
        <v>0</v>
      </c>
      <c r="K113" s="13">
        <v>23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2</v>
      </c>
      <c r="AA113" s="13">
        <v>1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28">
        <v>0</v>
      </c>
      <c r="AH113" s="23"/>
    </row>
    <row r="114" spans="1:34" ht="21.75" customHeight="1" x14ac:dyDescent="0.25">
      <c r="A114" s="7" t="s">
        <v>84</v>
      </c>
      <c r="B114" s="40">
        <f>SUM(C114:AG114)</f>
        <v>2031</v>
      </c>
      <c r="C114" s="13">
        <v>64</v>
      </c>
      <c r="D114" s="13">
        <v>17</v>
      </c>
      <c r="E114" s="13">
        <v>7</v>
      </c>
      <c r="F114" s="13">
        <v>363</v>
      </c>
      <c r="G114" s="13">
        <v>895</v>
      </c>
      <c r="H114" s="13">
        <v>0</v>
      </c>
      <c r="I114" s="13">
        <v>1</v>
      </c>
      <c r="J114" s="13">
        <v>0</v>
      </c>
      <c r="K114" s="13">
        <v>37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153</v>
      </c>
      <c r="S114" s="13">
        <v>5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91</v>
      </c>
      <c r="Z114" s="13">
        <v>333</v>
      </c>
      <c r="AA114" s="13">
        <v>61</v>
      </c>
      <c r="AB114" s="13">
        <v>0</v>
      </c>
      <c r="AC114" s="13">
        <v>0</v>
      </c>
      <c r="AD114" s="13">
        <v>2</v>
      </c>
      <c r="AE114" s="13">
        <v>1</v>
      </c>
      <c r="AF114" s="13">
        <v>0</v>
      </c>
      <c r="AG114" s="28">
        <v>0</v>
      </c>
      <c r="AH114" s="23"/>
    </row>
    <row r="115" spans="1:34" ht="21.75" customHeight="1" x14ac:dyDescent="0.25">
      <c r="A115" s="7" t="s">
        <v>150</v>
      </c>
      <c r="B115" s="40">
        <f>SUM(C115:AG115)</f>
        <v>859</v>
      </c>
      <c r="C115" s="13">
        <v>44</v>
      </c>
      <c r="D115" s="13">
        <v>8</v>
      </c>
      <c r="E115" s="13">
        <v>5</v>
      </c>
      <c r="F115" s="13">
        <v>93</v>
      </c>
      <c r="G115" s="13">
        <v>304</v>
      </c>
      <c r="H115" s="13">
        <v>0</v>
      </c>
      <c r="I115" s="13">
        <v>0</v>
      </c>
      <c r="J115" s="13">
        <v>0</v>
      </c>
      <c r="K115" s="13">
        <v>49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74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22</v>
      </c>
      <c r="Z115" s="13">
        <v>87</v>
      </c>
      <c r="AA115" s="13">
        <v>142</v>
      </c>
      <c r="AB115" s="13">
        <v>0</v>
      </c>
      <c r="AC115" s="13">
        <v>0</v>
      </c>
      <c r="AD115" s="13">
        <v>30</v>
      </c>
      <c r="AE115" s="13">
        <v>0</v>
      </c>
      <c r="AF115" s="13">
        <v>0</v>
      </c>
      <c r="AG115" s="28">
        <v>0</v>
      </c>
      <c r="AH115" s="23"/>
    </row>
    <row r="116" spans="1:34" ht="21.75" customHeight="1" x14ac:dyDescent="0.25">
      <c r="A116" s="7"/>
      <c r="B116" s="2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29"/>
      <c r="AH116" s="23"/>
    </row>
    <row r="117" spans="1:34" ht="21.75" customHeight="1" x14ac:dyDescent="0.25">
      <c r="A117" s="87" t="s">
        <v>22</v>
      </c>
      <c r="B117" s="25">
        <f>SUM(B118:B120)</f>
        <v>10383</v>
      </c>
      <c r="C117" s="15">
        <f t="shared" ref="C117:AG117" si="23">SUM(C118:C120)</f>
        <v>518</v>
      </c>
      <c r="D117" s="15">
        <f t="shared" si="23"/>
        <v>58</v>
      </c>
      <c r="E117" s="15">
        <f t="shared" si="23"/>
        <v>44</v>
      </c>
      <c r="F117" s="15">
        <f t="shared" si="23"/>
        <v>1519</v>
      </c>
      <c r="G117" s="15">
        <f t="shared" si="23"/>
        <v>2905</v>
      </c>
      <c r="H117" s="15">
        <f t="shared" si="23"/>
        <v>3</v>
      </c>
      <c r="I117" s="15">
        <f t="shared" si="23"/>
        <v>378</v>
      </c>
      <c r="J117" s="15">
        <f t="shared" si="23"/>
        <v>0</v>
      </c>
      <c r="K117" s="15">
        <f t="shared" si="23"/>
        <v>278</v>
      </c>
      <c r="L117" s="15">
        <f t="shared" si="23"/>
        <v>0</v>
      </c>
      <c r="M117" s="15">
        <f t="shared" si="23"/>
        <v>58</v>
      </c>
      <c r="N117" s="15">
        <f t="shared" si="23"/>
        <v>225</v>
      </c>
      <c r="O117" s="15">
        <f t="shared" si="23"/>
        <v>0</v>
      </c>
      <c r="P117" s="15">
        <f t="shared" si="23"/>
        <v>0</v>
      </c>
      <c r="Q117" s="15">
        <f t="shared" si="23"/>
        <v>0</v>
      </c>
      <c r="R117" s="15">
        <f t="shared" si="23"/>
        <v>607</v>
      </c>
      <c r="S117" s="15">
        <f t="shared" si="23"/>
        <v>78</v>
      </c>
      <c r="T117" s="15">
        <f t="shared" si="23"/>
        <v>0</v>
      </c>
      <c r="U117" s="15">
        <f t="shared" si="23"/>
        <v>0</v>
      </c>
      <c r="V117" s="15">
        <f t="shared" si="23"/>
        <v>0</v>
      </c>
      <c r="W117" s="15">
        <f t="shared" si="23"/>
        <v>0</v>
      </c>
      <c r="X117" s="15">
        <f t="shared" si="23"/>
        <v>0</v>
      </c>
      <c r="Y117" s="15">
        <f t="shared" si="23"/>
        <v>378</v>
      </c>
      <c r="Z117" s="15">
        <f t="shared" si="23"/>
        <v>1305</v>
      </c>
      <c r="AA117" s="15">
        <f t="shared" si="23"/>
        <v>1935</v>
      </c>
      <c r="AB117" s="15">
        <f t="shared" si="23"/>
        <v>19</v>
      </c>
      <c r="AC117" s="15">
        <f t="shared" si="23"/>
        <v>0</v>
      </c>
      <c r="AD117" s="15">
        <f t="shared" si="23"/>
        <v>0</v>
      </c>
      <c r="AE117" s="15">
        <f t="shared" si="23"/>
        <v>29</v>
      </c>
      <c r="AF117" s="15">
        <f t="shared" si="23"/>
        <v>2</v>
      </c>
      <c r="AG117" s="29">
        <f t="shared" si="23"/>
        <v>44</v>
      </c>
      <c r="AH117" s="23"/>
    </row>
    <row r="118" spans="1:34" ht="21.75" customHeight="1" x14ac:dyDescent="0.25">
      <c r="A118" s="7" t="s">
        <v>139</v>
      </c>
      <c r="B118" s="40">
        <f t="shared" ref="B118:B119" si="24">SUM(C118:AG118)</f>
        <v>7189</v>
      </c>
      <c r="C118" s="13">
        <v>421</v>
      </c>
      <c r="D118" s="13">
        <v>45</v>
      </c>
      <c r="E118" s="13">
        <v>35</v>
      </c>
      <c r="F118" s="13">
        <v>811</v>
      </c>
      <c r="G118" s="13">
        <v>2242</v>
      </c>
      <c r="H118" s="13">
        <v>2</v>
      </c>
      <c r="I118" s="13">
        <v>306</v>
      </c>
      <c r="J118" s="13">
        <v>0</v>
      </c>
      <c r="K118" s="13">
        <v>137</v>
      </c>
      <c r="L118" s="13">
        <v>0</v>
      </c>
      <c r="M118" s="13">
        <v>58</v>
      </c>
      <c r="N118" s="13">
        <v>191</v>
      </c>
      <c r="O118" s="13">
        <v>0</v>
      </c>
      <c r="P118" s="13">
        <v>0</v>
      </c>
      <c r="Q118" s="13">
        <v>0</v>
      </c>
      <c r="R118" s="13">
        <v>420</v>
      </c>
      <c r="S118" s="13">
        <v>71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299</v>
      </c>
      <c r="Z118" s="13">
        <v>956</v>
      </c>
      <c r="AA118" s="13">
        <v>1174</v>
      </c>
      <c r="AB118" s="13">
        <v>19</v>
      </c>
      <c r="AC118" s="13">
        <v>0</v>
      </c>
      <c r="AD118" s="13">
        <v>0</v>
      </c>
      <c r="AE118" s="13">
        <v>0</v>
      </c>
      <c r="AF118" s="13">
        <v>2</v>
      </c>
      <c r="AG118" s="28">
        <v>0</v>
      </c>
      <c r="AH118" s="23"/>
    </row>
    <row r="119" spans="1:34" ht="21.75" customHeight="1" x14ac:dyDescent="0.25">
      <c r="A119" s="7" t="s">
        <v>178</v>
      </c>
      <c r="B119" s="40">
        <f t="shared" si="24"/>
        <v>511</v>
      </c>
      <c r="C119" s="13">
        <v>1</v>
      </c>
      <c r="D119" s="13">
        <v>0</v>
      </c>
      <c r="E119" s="13">
        <v>0</v>
      </c>
      <c r="F119" s="13">
        <v>434</v>
      </c>
      <c r="G119" s="13">
        <v>0</v>
      </c>
      <c r="H119" s="13">
        <v>0</v>
      </c>
      <c r="I119" s="13">
        <v>72</v>
      </c>
      <c r="J119" s="13">
        <v>0</v>
      </c>
      <c r="K119" s="13">
        <v>4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28">
        <v>0</v>
      </c>
      <c r="AH119" s="23"/>
    </row>
    <row r="120" spans="1:34" ht="21.75" customHeight="1" x14ac:dyDescent="0.25">
      <c r="A120" s="7" t="s">
        <v>85</v>
      </c>
      <c r="B120" s="40">
        <f>SUM(C120:AG120)</f>
        <v>2683</v>
      </c>
      <c r="C120" s="13">
        <v>96</v>
      </c>
      <c r="D120" s="13">
        <v>13</v>
      </c>
      <c r="E120" s="13">
        <v>9</v>
      </c>
      <c r="F120" s="13">
        <v>274</v>
      </c>
      <c r="G120" s="13">
        <v>663</v>
      </c>
      <c r="H120" s="13">
        <v>1</v>
      </c>
      <c r="I120" s="13">
        <v>0</v>
      </c>
      <c r="J120" s="13">
        <v>0</v>
      </c>
      <c r="K120" s="13">
        <v>137</v>
      </c>
      <c r="L120" s="13">
        <v>0</v>
      </c>
      <c r="M120" s="13">
        <v>0</v>
      </c>
      <c r="N120" s="13">
        <v>34</v>
      </c>
      <c r="O120" s="13">
        <v>0</v>
      </c>
      <c r="P120" s="13">
        <v>0</v>
      </c>
      <c r="Q120" s="13">
        <v>0</v>
      </c>
      <c r="R120" s="13">
        <v>187</v>
      </c>
      <c r="S120" s="13">
        <v>7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79</v>
      </c>
      <c r="Z120" s="13">
        <v>349</v>
      </c>
      <c r="AA120" s="13">
        <v>761</v>
      </c>
      <c r="AB120" s="13">
        <v>0</v>
      </c>
      <c r="AC120" s="13">
        <v>0</v>
      </c>
      <c r="AD120" s="13">
        <v>0</v>
      </c>
      <c r="AE120" s="13">
        <v>29</v>
      </c>
      <c r="AF120" s="13">
        <v>0</v>
      </c>
      <c r="AG120" s="28">
        <v>44</v>
      </c>
      <c r="AH120" s="23"/>
    </row>
    <row r="121" spans="1:34" ht="21.75" customHeight="1" x14ac:dyDescent="0.25">
      <c r="A121" s="27"/>
      <c r="B121" s="46"/>
      <c r="C121" s="47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9"/>
      <c r="O121" s="49"/>
      <c r="P121" s="49"/>
      <c r="Q121" s="49"/>
      <c r="R121" s="49"/>
      <c r="S121" s="50"/>
      <c r="T121" s="51"/>
      <c r="U121" s="48"/>
      <c r="V121" s="49"/>
      <c r="W121" s="49"/>
      <c r="X121" s="49"/>
      <c r="Y121" s="49"/>
      <c r="Z121" s="49"/>
      <c r="AA121" s="50"/>
      <c r="AB121" s="51"/>
      <c r="AC121" s="49"/>
      <c r="AD121" s="49"/>
      <c r="AE121" s="49"/>
      <c r="AF121" s="50"/>
      <c r="AG121" s="51"/>
    </row>
    <row r="122" spans="1:34" ht="21.75" customHeight="1" x14ac:dyDescent="0.25">
      <c r="A122" s="26" t="s">
        <v>179</v>
      </c>
    </row>
    <row r="123" spans="1:34" ht="21" hidden="1" customHeight="1" x14ac:dyDescent="0.25"/>
    <row r="124" spans="1:34" ht="21" hidden="1" customHeight="1" x14ac:dyDescent="0.25"/>
    <row r="125" spans="1:34" ht="21" hidden="1" customHeight="1" x14ac:dyDescent="0.25"/>
    <row r="126" spans="1:34" ht="21" hidden="1" customHeight="1" x14ac:dyDescent="0.25"/>
    <row r="127" spans="1:34" ht="21" hidden="1" customHeight="1" x14ac:dyDescent="0.25"/>
    <row r="128" spans="1:34" ht="21" hidden="1" customHeight="1" x14ac:dyDescent="0.25"/>
    <row r="129" ht="21" hidden="1" customHeight="1" x14ac:dyDescent="0.25"/>
    <row r="130" ht="21" hidden="1" customHeight="1" x14ac:dyDescent="0.25"/>
    <row r="131" ht="21" hidden="1" customHeight="1" x14ac:dyDescent="0.25"/>
    <row r="132" ht="21" hidden="1" customHeight="1" x14ac:dyDescent="0.25"/>
    <row r="133" ht="21" hidden="1" customHeight="1" x14ac:dyDescent="0.25"/>
    <row r="134" ht="21" hidden="1" customHeight="1" x14ac:dyDescent="0.25"/>
    <row r="135" ht="21" hidden="1" customHeight="1" x14ac:dyDescent="0.25"/>
    <row r="136" ht="21" hidden="1" customHeight="1" x14ac:dyDescent="0.25"/>
    <row r="137" ht="21" hidden="1" customHeight="1" x14ac:dyDescent="0.25"/>
    <row r="138" ht="21" hidden="1" customHeight="1" x14ac:dyDescent="0.25"/>
    <row r="139" ht="21" hidden="1" customHeight="1" x14ac:dyDescent="0.25"/>
    <row r="140" ht="21" hidden="1" customHeight="1" x14ac:dyDescent="0.25"/>
    <row r="141" ht="21" hidden="1" customHeight="1" x14ac:dyDescent="0.25"/>
    <row r="142" ht="21" hidden="1" customHeight="1" x14ac:dyDescent="0.25"/>
    <row r="143" ht="21" hidden="1" customHeight="1" x14ac:dyDescent="0.25"/>
    <row r="144" ht="21" hidden="1" customHeight="1" x14ac:dyDescent="0.25"/>
    <row r="145" ht="21" hidden="1" customHeight="1" x14ac:dyDescent="0.25"/>
    <row r="146" ht="21" hidden="1" customHeight="1" x14ac:dyDescent="0.25"/>
    <row r="147" ht="21" hidden="1" customHeight="1" x14ac:dyDescent="0.25"/>
    <row r="148" ht="21" hidden="1" customHeight="1" x14ac:dyDescent="0.25"/>
    <row r="149" ht="21" hidden="1" customHeight="1" x14ac:dyDescent="0.25"/>
    <row r="150" ht="21" hidden="1" customHeight="1" x14ac:dyDescent="0.25"/>
    <row r="151" ht="21" hidden="1" customHeight="1" x14ac:dyDescent="0.25"/>
    <row r="152" ht="21" hidden="1" customHeight="1" x14ac:dyDescent="0.25"/>
    <row r="153" ht="21" hidden="1" customHeight="1" x14ac:dyDescent="0.25"/>
    <row r="154" ht="21" hidden="1" customHeight="1" x14ac:dyDescent="0.25"/>
    <row r="155" ht="21" hidden="1" customHeight="1" x14ac:dyDescent="0.25"/>
    <row r="156" ht="21" hidden="1" customHeight="1" x14ac:dyDescent="0.25"/>
    <row r="157" ht="21" hidden="1" customHeight="1" x14ac:dyDescent="0.25"/>
    <row r="158" ht="21" hidden="1" customHeight="1" x14ac:dyDescent="0.25"/>
    <row r="159" ht="21" hidden="1" customHeight="1" x14ac:dyDescent="0.25"/>
    <row r="160" ht="21" hidden="1" customHeight="1" x14ac:dyDescent="0.25"/>
    <row r="161" ht="21" hidden="1" customHeight="1" x14ac:dyDescent="0.25"/>
    <row r="162" ht="21" hidden="1" customHeight="1" x14ac:dyDescent="0.25"/>
    <row r="163" ht="21" hidden="1" customHeight="1" x14ac:dyDescent="0.25"/>
    <row r="164" ht="21" hidden="1" customHeight="1" x14ac:dyDescent="0.25"/>
    <row r="165" ht="21" hidden="1" customHeight="1" x14ac:dyDescent="0.25"/>
    <row r="166" ht="21" hidden="1" customHeight="1" x14ac:dyDescent="0.25"/>
    <row r="167" ht="21" hidden="1" customHeight="1" x14ac:dyDescent="0.25"/>
    <row r="168" ht="21" hidden="1" customHeight="1" x14ac:dyDescent="0.25"/>
    <row r="169" ht="21" hidden="1" customHeight="1" x14ac:dyDescent="0.25"/>
    <row r="170" ht="21" hidden="1" customHeight="1" x14ac:dyDescent="0.25"/>
    <row r="171" ht="21" hidden="1" customHeight="1" x14ac:dyDescent="0.25"/>
    <row r="172" ht="21" hidden="1" customHeight="1" x14ac:dyDescent="0.25"/>
    <row r="173" ht="21" hidden="1" customHeight="1" x14ac:dyDescent="0.25"/>
    <row r="174" hidden="1" x14ac:dyDescent="0.25"/>
    <row r="175" hidden="1" x14ac:dyDescent="0.25"/>
  </sheetData>
  <mergeCells count="37">
    <mergeCell ref="A7:A10"/>
    <mergeCell ref="A2:AG2"/>
    <mergeCell ref="A3:AG3"/>
    <mergeCell ref="A4:AG4"/>
    <mergeCell ref="A5:AG5"/>
    <mergeCell ref="B7:B10"/>
    <mergeCell ref="C7:C10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  <mergeCell ref="AF7:AF10"/>
    <mergeCell ref="AG7:AG10"/>
    <mergeCell ref="R7:R10"/>
    <mergeCell ref="S7:S10"/>
    <mergeCell ref="T7:T10"/>
    <mergeCell ref="U7:U10"/>
    <mergeCell ref="V7:V10"/>
    <mergeCell ref="W7:W10"/>
    <mergeCell ref="X7:X10"/>
    <mergeCell ref="Y7:Y10"/>
    <mergeCell ref="Z7:Z10"/>
    <mergeCell ref="AA7:AA10"/>
    <mergeCell ref="AB7:AB10"/>
    <mergeCell ref="AC7:AC10"/>
    <mergeCell ref="AD7:AD10"/>
    <mergeCell ref="AE7:AE10"/>
  </mergeCells>
  <phoneticPr fontId="2" type="noConversion"/>
  <printOptions horizontalCentered="1" verticalCentered="1"/>
  <pageMargins left="0" right="0" top="0" bottom="0" header="0.51180555555555562" footer="0.51180555555555562"/>
  <pageSetup scale="18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P124"/>
  <sheetViews>
    <sheetView workbookViewId="0">
      <selection activeCell="A13" sqref="A13:B55"/>
    </sheetView>
  </sheetViews>
  <sheetFormatPr baseColWidth="10" defaultColWidth="0" defaultRowHeight="15.75" zeroHeight="1" x14ac:dyDescent="0.25"/>
  <cols>
    <col min="1" max="1" width="77.7109375" style="26" customWidth="1"/>
    <col min="2" max="2" width="11.42578125" style="26" customWidth="1"/>
    <col min="3" max="4" width="18.5703125" style="26" customWidth="1"/>
    <col min="5" max="5" width="18.140625" style="26" customWidth="1"/>
    <col min="6" max="6" width="18.5703125" style="26" customWidth="1"/>
    <col min="7" max="7" width="21.5703125" style="26" customWidth="1"/>
    <col min="8" max="8" width="17.5703125" style="26" customWidth="1"/>
    <col min="9" max="9" width="18.42578125" style="26" customWidth="1"/>
    <col min="10" max="10" width="18.85546875" style="26" customWidth="1"/>
    <col min="11" max="11" width="19" style="26" customWidth="1"/>
    <col min="12" max="12" width="11.42578125" style="26" customWidth="1"/>
    <col min="13" max="13" width="22.28515625" style="26" customWidth="1"/>
    <col min="14" max="14" width="14.42578125" style="26" customWidth="1"/>
    <col min="15" max="15" width="13.7109375" style="26" customWidth="1"/>
    <col min="16" max="16384" width="11.42578125" style="26" hidden="1"/>
  </cols>
  <sheetData>
    <row r="1" spans="1:16" ht="18" customHeight="1" x14ac:dyDescent="0.25">
      <c r="A1" s="16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18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18" customHeight="1" x14ac:dyDescent="0.25">
      <c r="A3" s="157" t="s">
        <v>30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6" ht="18" customHeight="1" x14ac:dyDescent="0.25">
      <c r="A4" s="157" t="s">
        <v>31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16" ht="18" customHeight="1" x14ac:dyDescent="0.25">
      <c r="A5" s="114" t="s">
        <v>180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6" ht="18" customHeight="1" x14ac:dyDescent="0.25">
      <c r="A6" s="114" t="s">
        <v>181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16" ht="18" customHeigh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1:16" ht="18" customHeight="1" x14ac:dyDescent="0.25">
      <c r="A8" s="158" t="s">
        <v>32</v>
      </c>
      <c r="B8" s="159" t="s">
        <v>5</v>
      </c>
      <c r="C8" s="160" t="s">
        <v>112</v>
      </c>
      <c r="D8" s="161"/>
      <c r="E8" s="161"/>
      <c r="F8" s="161"/>
      <c r="G8" s="162" t="s">
        <v>113</v>
      </c>
      <c r="H8" s="163"/>
      <c r="I8" s="163"/>
      <c r="J8" s="163"/>
      <c r="K8" s="163"/>
      <c r="L8" s="163"/>
      <c r="M8" s="163"/>
      <c r="N8" s="163"/>
      <c r="O8" s="163"/>
    </row>
    <row r="9" spans="1:16" ht="18" customHeight="1" x14ac:dyDescent="0.25">
      <c r="A9" s="158"/>
      <c r="B9" s="159"/>
      <c r="C9" s="164" t="s">
        <v>114</v>
      </c>
      <c r="D9" s="166" t="s">
        <v>115</v>
      </c>
      <c r="E9" s="166" t="s">
        <v>116</v>
      </c>
      <c r="F9" s="166" t="s">
        <v>117</v>
      </c>
      <c r="G9" s="166" t="s">
        <v>186</v>
      </c>
      <c r="H9" s="166" t="s">
        <v>118</v>
      </c>
      <c r="I9" s="166" t="s">
        <v>119</v>
      </c>
      <c r="J9" s="166" t="s">
        <v>120</v>
      </c>
      <c r="K9" s="166" t="s">
        <v>121</v>
      </c>
      <c r="L9" s="166" t="s">
        <v>122</v>
      </c>
      <c r="M9" s="166" t="s">
        <v>123</v>
      </c>
      <c r="N9" s="166" t="s">
        <v>124</v>
      </c>
      <c r="O9" s="166" t="s">
        <v>125</v>
      </c>
    </row>
    <row r="10" spans="1:16" ht="18" customHeight="1" x14ac:dyDescent="0.25">
      <c r="A10" s="158"/>
      <c r="B10" s="159"/>
      <c r="C10" s="165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</row>
    <row r="11" spans="1:16" ht="18" customHeight="1" x14ac:dyDescent="0.25">
      <c r="A11" s="158"/>
      <c r="B11" s="159"/>
      <c r="C11" s="12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</row>
    <row r="12" spans="1:16" ht="18" customHeight="1" x14ac:dyDescent="0.25">
      <c r="A12" s="52"/>
      <c r="B12" s="54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39"/>
    </row>
    <row r="13" spans="1:16" ht="18" customHeight="1" x14ac:dyDescent="0.25">
      <c r="A13" s="19" t="s">
        <v>5</v>
      </c>
      <c r="B13" s="55">
        <f>B15+B30+B34+B40+B45+B54+B59+B67+B74+B81+B88+B96+B102+B112+B118</f>
        <v>13627</v>
      </c>
      <c r="C13" s="56">
        <f>C15+C30+C34+C40+C45+C54+C59+C67+C74+C81+C88+C96+C102+C112+C118</f>
        <v>338</v>
      </c>
      <c r="D13" s="56">
        <f t="shared" ref="D13:O13" si="0">D15+D30+D34+D40+D45+D54+D59+D67+D74+D81+D88+D96+D102+D112+D118</f>
        <v>1290</v>
      </c>
      <c r="E13" s="56">
        <f t="shared" si="0"/>
        <v>108</v>
      </c>
      <c r="F13" s="56">
        <f t="shared" si="0"/>
        <v>9971</v>
      </c>
      <c r="G13" s="56">
        <f t="shared" si="0"/>
        <v>7</v>
      </c>
      <c r="H13" s="56">
        <f t="shared" si="0"/>
        <v>6</v>
      </c>
      <c r="I13" s="56">
        <f t="shared" si="0"/>
        <v>6</v>
      </c>
      <c r="J13" s="56">
        <f t="shared" si="0"/>
        <v>1</v>
      </c>
      <c r="K13" s="56">
        <f t="shared" si="0"/>
        <v>2</v>
      </c>
      <c r="L13" s="56">
        <f t="shared" si="0"/>
        <v>187</v>
      </c>
      <c r="M13" s="56">
        <f t="shared" si="0"/>
        <v>1</v>
      </c>
      <c r="N13" s="56">
        <f t="shared" si="0"/>
        <v>1420</v>
      </c>
      <c r="O13" s="57">
        <f t="shared" si="0"/>
        <v>290</v>
      </c>
    </row>
    <row r="14" spans="1:16" ht="18" customHeight="1" x14ac:dyDescent="0.25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</row>
    <row r="15" spans="1:16" ht="18" customHeight="1" x14ac:dyDescent="0.25">
      <c r="A15" s="87" t="s">
        <v>9</v>
      </c>
      <c r="B15" s="56">
        <f>SUM(B16:B28)</f>
        <v>2229</v>
      </c>
      <c r="C15" s="56">
        <f t="shared" ref="C15:O15" si="1">SUM(C16:C28)</f>
        <v>50</v>
      </c>
      <c r="D15" s="56">
        <f t="shared" si="1"/>
        <v>475</v>
      </c>
      <c r="E15" s="56">
        <f t="shared" si="1"/>
        <v>7</v>
      </c>
      <c r="F15" s="56">
        <f t="shared" si="1"/>
        <v>1186</v>
      </c>
      <c r="G15" s="56">
        <f t="shared" si="1"/>
        <v>0</v>
      </c>
      <c r="H15" s="56">
        <f t="shared" si="1"/>
        <v>2</v>
      </c>
      <c r="I15" s="56">
        <f t="shared" si="1"/>
        <v>0</v>
      </c>
      <c r="J15" s="56">
        <f t="shared" si="1"/>
        <v>1</v>
      </c>
      <c r="K15" s="56">
        <f t="shared" si="1"/>
        <v>1</v>
      </c>
      <c r="L15" s="56">
        <f t="shared" si="1"/>
        <v>32</v>
      </c>
      <c r="M15" s="56">
        <f t="shared" si="1"/>
        <v>1</v>
      </c>
      <c r="N15" s="56">
        <f t="shared" si="1"/>
        <v>362</v>
      </c>
      <c r="O15" s="57">
        <f t="shared" si="1"/>
        <v>112</v>
      </c>
    </row>
    <row r="16" spans="1:16" ht="18" customHeight="1" x14ac:dyDescent="0.25">
      <c r="A16" s="8" t="s">
        <v>49</v>
      </c>
      <c r="B16" s="58">
        <f t="shared" ref="B16:B28" si="2">SUM(C16:O16)</f>
        <v>864</v>
      </c>
      <c r="C16" s="58">
        <v>10</v>
      </c>
      <c r="D16" s="58">
        <v>330</v>
      </c>
      <c r="E16" s="58">
        <v>0</v>
      </c>
      <c r="F16" s="58">
        <v>441</v>
      </c>
      <c r="G16" s="58">
        <v>0</v>
      </c>
      <c r="H16" s="58">
        <v>1</v>
      </c>
      <c r="I16" s="58">
        <v>0</v>
      </c>
      <c r="J16" s="58">
        <v>0</v>
      </c>
      <c r="K16" s="58">
        <v>0</v>
      </c>
      <c r="L16" s="58">
        <v>16</v>
      </c>
      <c r="M16" s="58">
        <v>0</v>
      </c>
      <c r="N16" s="58">
        <v>62</v>
      </c>
      <c r="O16" s="59">
        <v>4</v>
      </c>
      <c r="P16" s="23"/>
    </row>
    <row r="17" spans="1:16" ht="18" customHeight="1" x14ac:dyDescent="0.25">
      <c r="A17" s="8" t="s">
        <v>126</v>
      </c>
      <c r="B17" s="58">
        <f t="shared" si="2"/>
        <v>537</v>
      </c>
      <c r="C17" s="58">
        <v>12</v>
      </c>
      <c r="D17" s="58">
        <v>62</v>
      </c>
      <c r="E17" s="58">
        <v>5</v>
      </c>
      <c r="F17" s="58">
        <v>366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4</v>
      </c>
      <c r="M17" s="58">
        <v>1</v>
      </c>
      <c r="N17" s="58">
        <v>76</v>
      </c>
      <c r="O17" s="59">
        <v>11</v>
      </c>
      <c r="P17" s="23"/>
    </row>
    <row r="18" spans="1:16" ht="18" customHeight="1" x14ac:dyDescent="0.25">
      <c r="A18" s="8" t="s">
        <v>50</v>
      </c>
      <c r="B18" s="58">
        <f t="shared" si="2"/>
        <v>390</v>
      </c>
      <c r="C18" s="58">
        <v>22</v>
      </c>
      <c r="D18" s="58">
        <v>45</v>
      </c>
      <c r="E18" s="58">
        <v>0</v>
      </c>
      <c r="F18" s="58">
        <v>172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6</v>
      </c>
      <c r="M18" s="58">
        <v>0</v>
      </c>
      <c r="N18" s="58">
        <v>86</v>
      </c>
      <c r="O18" s="59">
        <v>59</v>
      </c>
      <c r="P18" s="23"/>
    </row>
    <row r="19" spans="1:16" ht="18" customHeight="1" x14ac:dyDescent="0.25">
      <c r="A19" s="21" t="s">
        <v>140</v>
      </c>
      <c r="B19" s="58">
        <f t="shared" si="2"/>
        <v>21</v>
      </c>
      <c r="C19" s="58">
        <v>0</v>
      </c>
      <c r="D19" s="58">
        <v>8</v>
      </c>
      <c r="E19" s="58">
        <v>0</v>
      </c>
      <c r="F19" s="58">
        <v>12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1</v>
      </c>
      <c r="O19" s="59">
        <v>0</v>
      </c>
      <c r="P19" s="23"/>
    </row>
    <row r="20" spans="1:16" ht="18" customHeight="1" x14ac:dyDescent="0.25">
      <c r="A20" s="21" t="s">
        <v>51</v>
      </c>
      <c r="B20" s="58">
        <f t="shared" si="2"/>
        <v>32</v>
      </c>
      <c r="C20" s="58">
        <v>1</v>
      </c>
      <c r="D20" s="58">
        <v>5</v>
      </c>
      <c r="E20" s="58">
        <v>0</v>
      </c>
      <c r="F20" s="58">
        <v>10</v>
      </c>
      <c r="G20" s="58">
        <v>0</v>
      </c>
      <c r="H20" s="58">
        <v>1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3</v>
      </c>
      <c r="O20" s="59">
        <v>12</v>
      </c>
      <c r="P20" s="23"/>
    </row>
    <row r="21" spans="1:16" ht="18" customHeight="1" x14ac:dyDescent="0.25">
      <c r="A21" s="21" t="s">
        <v>52</v>
      </c>
      <c r="B21" s="58">
        <f t="shared" si="2"/>
        <v>5</v>
      </c>
      <c r="C21" s="58">
        <v>0</v>
      </c>
      <c r="D21" s="58">
        <v>0</v>
      </c>
      <c r="E21" s="58">
        <v>0</v>
      </c>
      <c r="F21" s="58">
        <v>2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3</v>
      </c>
      <c r="M21" s="58">
        <v>0</v>
      </c>
      <c r="N21" s="58">
        <v>0</v>
      </c>
      <c r="O21" s="59">
        <v>0</v>
      </c>
      <c r="P21" s="23"/>
    </row>
    <row r="22" spans="1:16" ht="18" customHeight="1" x14ac:dyDescent="0.25">
      <c r="A22" s="8" t="s">
        <v>168</v>
      </c>
      <c r="B22" s="58">
        <f t="shared" si="2"/>
        <v>22</v>
      </c>
      <c r="C22" s="58">
        <v>0</v>
      </c>
      <c r="D22" s="58">
        <v>4</v>
      </c>
      <c r="E22" s="58">
        <v>0</v>
      </c>
      <c r="F22" s="58">
        <v>1</v>
      </c>
      <c r="G22" s="58">
        <v>0</v>
      </c>
      <c r="H22" s="58">
        <v>0</v>
      </c>
      <c r="I22" s="58">
        <v>0</v>
      </c>
      <c r="J22" s="58">
        <v>1</v>
      </c>
      <c r="K22" s="58">
        <v>0</v>
      </c>
      <c r="L22" s="58">
        <v>0</v>
      </c>
      <c r="M22" s="58">
        <v>0</v>
      </c>
      <c r="N22" s="58">
        <v>0</v>
      </c>
      <c r="O22" s="59">
        <v>16</v>
      </c>
      <c r="P22" s="23"/>
    </row>
    <row r="23" spans="1:16" ht="18" customHeight="1" x14ac:dyDescent="0.25">
      <c r="A23" s="8" t="s">
        <v>53</v>
      </c>
      <c r="B23" s="58">
        <f t="shared" si="2"/>
        <v>176</v>
      </c>
      <c r="C23" s="58">
        <v>4</v>
      </c>
      <c r="D23" s="58">
        <v>18</v>
      </c>
      <c r="E23" s="58">
        <v>0</v>
      </c>
      <c r="F23" s="58">
        <v>94</v>
      </c>
      <c r="G23" s="58">
        <v>0</v>
      </c>
      <c r="H23" s="58">
        <v>0</v>
      </c>
      <c r="I23" s="58">
        <v>0</v>
      </c>
      <c r="J23" s="58">
        <v>0</v>
      </c>
      <c r="K23" s="58">
        <v>1</v>
      </c>
      <c r="L23" s="58">
        <v>3</v>
      </c>
      <c r="M23" s="58">
        <v>0</v>
      </c>
      <c r="N23" s="58">
        <v>50</v>
      </c>
      <c r="O23" s="59">
        <v>6</v>
      </c>
      <c r="P23" s="23"/>
    </row>
    <row r="24" spans="1:16" ht="18" customHeight="1" x14ac:dyDescent="0.25">
      <c r="A24" s="8" t="s">
        <v>54</v>
      </c>
      <c r="B24" s="58">
        <f t="shared" si="2"/>
        <v>38</v>
      </c>
      <c r="C24" s="58">
        <v>0</v>
      </c>
      <c r="D24" s="58">
        <v>1</v>
      </c>
      <c r="E24" s="58">
        <v>0</v>
      </c>
      <c r="F24" s="58">
        <v>35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1</v>
      </c>
      <c r="O24" s="59">
        <v>1</v>
      </c>
      <c r="P24" s="23"/>
    </row>
    <row r="25" spans="1:16" ht="18" customHeight="1" x14ac:dyDescent="0.25">
      <c r="A25" s="8" t="s">
        <v>55</v>
      </c>
      <c r="B25" s="58">
        <f t="shared" si="2"/>
        <v>4</v>
      </c>
      <c r="C25" s="58">
        <v>0</v>
      </c>
      <c r="D25" s="58">
        <v>1</v>
      </c>
      <c r="E25" s="58">
        <v>0</v>
      </c>
      <c r="F25" s="58">
        <v>3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9">
        <v>0</v>
      </c>
      <c r="P25" s="23"/>
    </row>
    <row r="26" spans="1:16" ht="18" customHeight="1" x14ac:dyDescent="0.25">
      <c r="A26" s="8" t="s">
        <v>56</v>
      </c>
      <c r="B26" s="58">
        <f t="shared" si="2"/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9">
        <v>0</v>
      </c>
      <c r="P26" s="23"/>
    </row>
    <row r="27" spans="1:16" ht="18" customHeight="1" x14ac:dyDescent="0.25">
      <c r="A27" s="22" t="s">
        <v>57</v>
      </c>
      <c r="B27" s="58">
        <f t="shared" si="2"/>
        <v>137</v>
      </c>
      <c r="C27" s="58">
        <v>1</v>
      </c>
      <c r="D27" s="58">
        <v>1</v>
      </c>
      <c r="E27" s="58">
        <v>2</v>
      </c>
      <c r="F27" s="58">
        <v>50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83</v>
      </c>
      <c r="O27" s="59">
        <v>0</v>
      </c>
      <c r="P27" s="23"/>
    </row>
    <row r="28" spans="1:16" ht="18" customHeight="1" x14ac:dyDescent="0.25">
      <c r="A28" s="22" t="s">
        <v>141</v>
      </c>
      <c r="B28" s="58">
        <f t="shared" si="2"/>
        <v>3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9">
        <v>3</v>
      </c>
      <c r="P28" s="23"/>
    </row>
    <row r="29" spans="1:16" ht="18" customHeight="1" x14ac:dyDescent="0.25">
      <c r="A29" s="8"/>
      <c r="B29" s="56"/>
      <c r="C29" s="56"/>
      <c r="D29" s="57"/>
      <c r="E29" s="57"/>
      <c r="F29" s="56"/>
      <c r="G29" s="15"/>
      <c r="H29" s="56"/>
      <c r="I29" s="56"/>
      <c r="J29" s="56"/>
      <c r="K29" s="56"/>
      <c r="L29" s="56"/>
      <c r="M29" s="60"/>
      <c r="N29" s="11"/>
      <c r="O29" s="10"/>
      <c r="P29" s="23"/>
    </row>
    <row r="30" spans="1:16" ht="18" customHeight="1" x14ac:dyDescent="0.25">
      <c r="A30" s="87" t="s">
        <v>10</v>
      </c>
      <c r="B30" s="56">
        <f>SUM(B31:B32)</f>
        <v>1003</v>
      </c>
      <c r="C30" s="56">
        <f>SUM(C31:C32)</f>
        <v>28</v>
      </c>
      <c r="D30" s="56">
        <f t="shared" ref="D30:O30" si="3">SUM(D31:D32)</f>
        <v>106</v>
      </c>
      <c r="E30" s="56">
        <f t="shared" si="3"/>
        <v>9</v>
      </c>
      <c r="F30" s="56">
        <f t="shared" si="3"/>
        <v>711</v>
      </c>
      <c r="G30" s="15">
        <f t="shared" si="3"/>
        <v>0</v>
      </c>
      <c r="H30" s="56">
        <f t="shared" si="3"/>
        <v>0</v>
      </c>
      <c r="I30" s="56">
        <f t="shared" si="3"/>
        <v>0</v>
      </c>
      <c r="J30" s="56">
        <f t="shared" si="3"/>
        <v>0</v>
      </c>
      <c r="K30" s="56">
        <f t="shared" si="3"/>
        <v>0</v>
      </c>
      <c r="L30" s="56">
        <f t="shared" si="3"/>
        <v>14</v>
      </c>
      <c r="M30" s="60">
        <f t="shared" si="3"/>
        <v>0</v>
      </c>
      <c r="N30" s="25">
        <f t="shared" si="3"/>
        <v>126</v>
      </c>
      <c r="O30" s="30">
        <f t="shared" si="3"/>
        <v>9</v>
      </c>
      <c r="P30" s="23"/>
    </row>
    <row r="31" spans="1:16" ht="18" customHeight="1" x14ac:dyDescent="0.25">
      <c r="A31" s="7" t="s">
        <v>127</v>
      </c>
      <c r="B31" s="58">
        <f>SUM(C31:O31)</f>
        <v>993</v>
      </c>
      <c r="C31" s="58">
        <v>28</v>
      </c>
      <c r="D31" s="58">
        <v>106</v>
      </c>
      <c r="E31" s="58">
        <v>9</v>
      </c>
      <c r="F31" s="58">
        <v>707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14</v>
      </c>
      <c r="M31" s="58">
        <v>0</v>
      </c>
      <c r="N31" s="58">
        <v>126</v>
      </c>
      <c r="O31" s="59">
        <v>3</v>
      </c>
      <c r="P31" s="23"/>
    </row>
    <row r="32" spans="1:16" ht="18" customHeight="1" x14ac:dyDescent="0.25">
      <c r="A32" s="7" t="s">
        <v>169</v>
      </c>
      <c r="B32" s="58">
        <f>SUM(C32:O32)</f>
        <v>10</v>
      </c>
      <c r="C32" s="58">
        <v>0</v>
      </c>
      <c r="D32" s="58">
        <v>0</v>
      </c>
      <c r="E32" s="58">
        <v>0</v>
      </c>
      <c r="F32" s="58">
        <v>4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9">
        <v>6</v>
      </c>
      <c r="P32" s="23"/>
    </row>
    <row r="33" spans="1:16" ht="18" customHeight="1" x14ac:dyDescent="0.25">
      <c r="A33" s="23"/>
      <c r="B33" s="55"/>
      <c r="C33" s="55"/>
      <c r="D33" s="61"/>
      <c r="E33" s="61"/>
      <c r="F33" s="55"/>
      <c r="G33" s="43"/>
      <c r="H33" s="55"/>
      <c r="I33" s="55"/>
      <c r="J33" s="55"/>
      <c r="K33" s="55"/>
      <c r="L33" s="55"/>
      <c r="M33" s="62"/>
      <c r="N33" s="11"/>
      <c r="O33" s="10"/>
      <c r="P33" s="23"/>
    </row>
    <row r="34" spans="1:16" ht="18" customHeight="1" x14ac:dyDescent="0.25">
      <c r="A34" s="87" t="s">
        <v>11</v>
      </c>
      <c r="B34" s="56">
        <f>SUM(B35:B38)</f>
        <v>1487</v>
      </c>
      <c r="C34" s="56">
        <f t="shared" ref="C34:O34" si="4">SUM(C35:C38)</f>
        <v>42</v>
      </c>
      <c r="D34" s="56">
        <f t="shared" si="4"/>
        <v>93</v>
      </c>
      <c r="E34" s="56">
        <f t="shared" si="4"/>
        <v>3</v>
      </c>
      <c r="F34" s="56">
        <f t="shared" si="4"/>
        <v>1127</v>
      </c>
      <c r="G34" s="56">
        <f t="shared" si="4"/>
        <v>0</v>
      </c>
      <c r="H34" s="56">
        <f t="shared" si="4"/>
        <v>0</v>
      </c>
      <c r="I34" s="56">
        <f t="shared" si="4"/>
        <v>0</v>
      </c>
      <c r="J34" s="56">
        <f t="shared" si="4"/>
        <v>0</v>
      </c>
      <c r="K34" s="56">
        <f t="shared" si="4"/>
        <v>0</v>
      </c>
      <c r="L34" s="56">
        <f t="shared" si="4"/>
        <v>27</v>
      </c>
      <c r="M34" s="56">
        <f t="shared" si="4"/>
        <v>0</v>
      </c>
      <c r="N34" s="56">
        <f t="shared" si="4"/>
        <v>167</v>
      </c>
      <c r="O34" s="57">
        <f t="shared" si="4"/>
        <v>28</v>
      </c>
      <c r="P34" s="23"/>
    </row>
    <row r="35" spans="1:16" ht="18" customHeight="1" x14ac:dyDescent="0.25">
      <c r="A35" s="22" t="s">
        <v>58</v>
      </c>
      <c r="B35" s="58">
        <f>SUM(C35:O35)</f>
        <v>326</v>
      </c>
      <c r="C35" s="58">
        <v>2</v>
      </c>
      <c r="D35" s="58">
        <v>9</v>
      </c>
      <c r="E35" s="58">
        <v>0</v>
      </c>
      <c r="F35" s="58">
        <v>283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4</v>
      </c>
      <c r="M35" s="58">
        <v>0</v>
      </c>
      <c r="N35" s="58">
        <v>27</v>
      </c>
      <c r="O35" s="59">
        <v>1</v>
      </c>
      <c r="P35" s="23"/>
    </row>
    <row r="36" spans="1:16" ht="18" customHeight="1" x14ac:dyDescent="0.25">
      <c r="A36" s="22" t="s">
        <v>128</v>
      </c>
      <c r="B36" s="58">
        <f>SUM(C36:O36)</f>
        <v>509</v>
      </c>
      <c r="C36" s="58">
        <v>5</v>
      </c>
      <c r="D36" s="58">
        <v>40</v>
      </c>
      <c r="E36" s="58">
        <v>0</v>
      </c>
      <c r="F36" s="58">
        <v>438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12</v>
      </c>
      <c r="M36" s="58">
        <v>0</v>
      </c>
      <c r="N36" s="58">
        <v>14</v>
      </c>
      <c r="O36" s="59">
        <v>0</v>
      </c>
      <c r="P36" s="23"/>
    </row>
    <row r="37" spans="1:16" ht="18" customHeight="1" x14ac:dyDescent="0.25">
      <c r="A37" s="22" t="s">
        <v>59</v>
      </c>
      <c r="B37" s="58">
        <f>SUM(C37:O37)</f>
        <v>585</v>
      </c>
      <c r="C37" s="58">
        <v>30</v>
      </c>
      <c r="D37" s="58">
        <v>33</v>
      </c>
      <c r="E37" s="58">
        <v>3</v>
      </c>
      <c r="F37" s="58">
        <v>365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11</v>
      </c>
      <c r="M37" s="58">
        <v>0</v>
      </c>
      <c r="N37" s="58">
        <v>116</v>
      </c>
      <c r="O37" s="59">
        <v>27</v>
      </c>
      <c r="P37" s="23"/>
    </row>
    <row r="38" spans="1:16" ht="18" customHeight="1" x14ac:dyDescent="0.25">
      <c r="A38" s="22" t="s">
        <v>170</v>
      </c>
      <c r="B38" s="58">
        <f>SUM(C38:O38)</f>
        <v>67</v>
      </c>
      <c r="C38" s="58">
        <v>5</v>
      </c>
      <c r="D38" s="58">
        <v>11</v>
      </c>
      <c r="E38" s="58">
        <v>0</v>
      </c>
      <c r="F38" s="58">
        <v>41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10</v>
      </c>
      <c r="O38" s="59">
        <v>0</v>
      </c>
      <c r="P38" s="23"/>
    </row>
    <row r="39" spans="1:16" ht="18" customHeight="1" x14ac:dyDescent="0.25">
      <c r="A39" s="22"/>
      <c r="B39" s="55"/>
      <c r="C39" s="63"/>
      <c r="D39" s="12"/>
      <c r="E39" s="12"/>
      <c r="F39" s="63"/>
      <c r="G39" s="14"/>
      <c r="H39" s="63"/>
      <c r="I39" s="63"/>
      <c r="J39" s="63"/>
      <c r="K39" s="63"/>
      <c r="L39" s="63"/>
      <c r="M39" s="32"/>
      <c r="N39" s="11"/>
      <c r="O39" s="10"/>
      <c r="P39" s="23"/>
    </row>
    <row r="40" spans="1:16" ht="18" customHeight="1" x14ac:dyDescent="0.25">
      <c r="A40" s="87" t="s">
        <v>12</v>
      </c>
      <c r="B40" s="56">
        <f>SUM(B41:B43)</f>
        <v>1049</v>
      </c>
      <c r="C40" s="56">
        <f t="shared" ref="C40:E40" si="5">SUM(C41:C43)</f>
        <v>15</v>
      </c>
      <c r="D40" s="56">
        <f t="shared" si="5"/>
        <v>89</v>
      </c>
      <c r="E40" s="56">
        <f t="shared" si="5"/>
        <v>6</v>
      </c>
      <c r="F40" s="56">
        <f t="shared" ref="F40:O40" si="6">SUM(F41:F43)</f>
        <v>880</v>
      </c>
      <c r="G40" s="56">
        <f t="shared" si="6"/>
        <v>1</v>
      </c>
      <c r="H40" s="56">
        <f t="shared" si="6"/>
        <v>0</v>
      </c>
      <c r="I40" s="56">
        <f t="shared" si="6"/>
        <v>0</v>
      </c>
      <c r="J40" s="56">
        <f t="shared" si="6"/>
        <v>0</v>
      </c>
      <c r="K40" s="56">
        <f t="shared" si="6"/>
        <v>0</v>
      </c>
      <c r="L40" s="56">
        <f t="shared" si="6"/>
        <v>4</v>
      </c>
      <c r="M40" s="56">
        <f t="shared" si="6"/>
        <v>0</v>
      </c>
      <c r="N40" s="56">
        <f t="shared" si="6"/>
        <v>44</v>
      </c>
      <c r="O40" s="57">
        <f t="shared" si="6"/>
        <v>10</v>
      </c>
      <c r="P40" s="23"/>
    </row>
    <row r="41" spans="1:16" ht="18" customHeight="1" x14ac:dyDescent="0.25">
      <c r="A41" s="7" t="s">
        <v>129</v>
      </c>
      <c r="B41" s="58">
        <f>SUM(C41:O41)</f>
        <v>876</v>
      </c>
      <c r="C41" s="58">
        <v>15</v>
      </c>
      <c r="D41" s="58">
        <v>89</v>
      </c>
      <c r="E41" s="58">
        <v>4</v>
      </c>
      <c r="F41" s="58">
        <v>713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3</v>
      </c>
      <c r="M41" s="58">
        <v>0</v>
      </c>
      <c r="N41" s="58">
        <v>43</v>
      </c>
      <c r="O41" s="59">
        <v>9</v>
      </c>
      <c r="P41" s="23"/>
    </row>
    <row r="42" spans="1:16" ht="18" customHeight="1" x14ac:dyDescent="0.25">
      <c r="A42" s="7" t="s">
        <v>171</v>
      </c>
      <c r="B42" s="58">
        <f>SUM(C42:O42)</f>
        <v>16</v>
      </c>
      <c r="C42" s="58">
        <v>0</v>
      </c>
      <c r="D42" s="58">
        <v>0</v>
      </c>
      <c r="E42" s="58">
        <v>0</v>
      </c>
      <c r="F42" s="58">
        <v>16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9">
        <v>0</v>
      </c>
      <c r="P42" s="23"/>
    </row>
    <row r="43" spans="1:16" ht="18" customHeight="1" x14ac:dyDescent="0.25">
      <c r="A43" s="7" t="s">
        <v>60</v>
      </c>
      <c r="B43" s="58">
        <f>SUM(C43:O43)</f>
        <v>157</v>
      </c>
      <c r="C43" s="58">
        <v>0</v>
      </c>
      <c r="D43" s="58">
        <v>0</v>
      </c>
      <c r="E43" s="58">
        <v>2</v>
      </c>
      <c r="F43" s="58">
        <v>151</v>
      </c>
      <c r="G43" s="58">
        <v>1</v>
      </c>
      <c r="H43" s="58">
        <v>0</v>
      </c>
      <c r="I43" s="58">
        <v>0</v>
      </c>
      <c r="J43" s="58">
        <v>0</v>
      </c>
      <c r="K43" s="58">
        <v>0</v>
      </c>
      <c r="L43" s="58">
        <v>1</v>
      </c>
      <c r="M43" s="58">
        <v>0</v>
      </c>
      <c r="N43" s="58">
        <v>1</v>
      </c>
      <c r="O43" s="59">
        <v>1</v>
      </c>
      <c r="P43" s="23"/>
    </row>
    <row r="44" spans="1:16" ht="18" customHeight="1" x14ac:dyDescent="0.25">
      <c r="A44" s="7"/>
      <c r="B44" s="55"/>
      <c r="C44" s="55"/>
      <c r="D44" s="61"/>
      <c r="E44" s="61"/>
      <c r="F44" s="55"/>
      <c r="G44" s="43"/>
      <c r="H44" s="55"/>
      <c r="I44" s="55"/>
      <c r="J44" s="55"/>
      <c r="K44" s="55"/>
      <c r="L44" s="55"/>
      <c r="M44" s="62"/>
      <c r="N44" s="11"/>
      <c r="O44" s="10"/>
      <c r="P44" s="23"/>
    </row>
    <row r="45" spans="1:16" ht="18" customHeight="1" x14ac:dyDescent="0.25">
      <c r="A45" s="87" t="s">
        <v>13</v>
      </c>
      <c r="B45" s="56">
        <f>SUM(B46:B52)</f>
        <v>539</v>
      </c>
      <c r="C45" s="56">
        <f>SUM(C46:C52)</f>
        <v>28</v>
      </c>
      <c r="D45" s="56">
        <f t="shared" ref="D45:O45" si="7">SUM(D46:D52)</f>
        <v>43</v>
      </c>
      <c r="E45" s="56">
        <f t="shared" si="7"/>
        <v>8</v>
      </c>
      <c r="F45" s="56">
        <f t="shared" si="7"/>
        <v>406</v>
      </c>
      <c r="G45" s="56">
        <f t="shared" si="7"/>
        <v>0</v>
      </c>
      <c r="H45" s="56">
        <f t="shared" si="7"/>
        <v>0</v>
      </c>
      <c r="I45" s="56">
        <f t="shared" si="7"/>
        <v>0</v>
      </c>
      <c r="J45" s="56">
        <f t="shared" si="7"/>
        <v>0</v>
      </c>
      <c r="K45" s="56">
        <f t="shared" si="7"/>
        <v>0</v>
      </c>
      <c r="L45" s="56">
        <f t="shared" si="7"/>
        <v>12</v>
      </c>
      <c r="M45" s="56">
        <f t="shared" si="7"/>
        <v>0</v>
      </c>
      <c r="N45" s="56">
        <f t="shared" si="7"/>
        <v>16</v>
      </c>
      <c r="O45" s="57">
        <f t="shared" si="7"/>
        <v>26</v>
      </c>
      <c r="P45" s="23"/>
    </row>
    <row r="46" spans="1:16" ht="18" customHeight="1" x14ac:dyDescent="0.25">
      <c r="A46" s="7" t="s">
        <v>130</v>
      </c>
      <c r="B46" s="58">
        <f t="shared" ref="B46:B52" si="8">SUM(C46:O46)</f>
        <v>291</v>
      </c>
      <c r="C46" s="58">
        <v>10</v>
      </c>
      <c r="D46" s="58">
        <v>20</v>
      </c>
      <c r="E46" s="58">
        <v>4</v>
      </c>
      <c r="F46" s="58">
        <v>222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4</v>
      </c>
      <c r="M46" s="58">
        <v>0</v>
      </c>
      <c r="N46" s="58">
        <v>12</v>
      </c>
      <c r="O46" s="59">
        <v>19</v>
      </c>
      <c r="P46" s="23"/>
    </row>
    <row r="47" spans="1:16" ht="18" customHeight="1" x14ac:dyDescent="0.25">
      <c r="A47" s="7" t="s">
        <v>172</v>
      </c>
      <c r="B47" s="58">
        <f t="shared" si="8"/>
        <v>3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2</v>
      </c>
      <c r="M47" s="58">
        <v>0</v>
      </c>
      <c r="N47" s="58">
        <v>0</v>
      </c>
      <c r="O47" s="59">
        <v>1</v>
      </c>
      <c r="P47" s="23"/>
    </row>
    <row r="48" spans="1:16" ht="18" customHeight="1" x14ac:dyDescent="0.25">
      <c r="A48" s="7" t="s">
        <v>61</v>
      </c>
      <c r="B48" s="58">
        <f t="shared" si="8"/>
        <v>28</v>
      </c>
      <c r="C48" s="58">
        <v>0</v>
      </c>
      <c r="D48" s="58">
        <v>3</v>
      </c>
      <c r="E48" s="58">
        <v>2</v>
      </c>
      <c r="F48" s="58">
        <v>21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1</v>
      </c>
      <c r="O48" s="59">
        <v>1</v>
      </c>
      <c r="P48" s="23"/>
    </row>
    <row r="49" spans="1:16" ht="18" customHeight="1" x14ac:dyDescent="0.25">
      <c r="A49" s="7" t="s">
        <v>62</v>
      </c>
      <c r="B49" s="58">
        <f t="shared" si="8"/>
        <v>83</v>
      </c>
      <c r="C49" s="58">
        <v>14</v>
      </c>
      <c r="D49" s="58">
        <v>9</v>
      </c>
      <c r="E49" s="58">
        <v>0</v>
      </c>
      <c r="F49" s="58">
        <v>51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3</v>
      </c>
      <c r="M49" s="58">
        <v>0</v>
      </c>
      <c r="N49" s="58">
        <v>1</v>
      </c>
      <c r="O49" s="59">
        <v>5</v>
      </c>
      <c r="P49" s="23"/>
    </row>
    <row r="50" spans="1:16" ht="18" customHeight="1" x14ac:dyDescent="0.25">
      <c r="A50" s="7" t="s">
        <v>63</v>
      </c>
      <c r="B50" s="58">
        <f t="shared" si="8"/>
        <v>53</v>
      </c>
      <c r="C50" s="58">
        <v>4</v>
      </c>
      <c r="D50" s="58">
        <v>11</v>
      </c>
      <c r="E50" s="58">
        <v>1</v>
      </c>
      <c r="F50" s="58">
        <v>32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3</v>
      </c>
      <c r="M50" s="58">
        <v>0</v>
      </c>
      <c r="N50" s="58">
        <v>2</v>
      </c>
      <c r="O50" s="59">
        <v>0</v>
      </c>
      <c r="P50" s="23"/>
    </row>
    <row r="51" spans="1:16" ht="18" customHeight="1" x14ac:dyDescent="0.25">
      <c r="A51" s="7" t="s">
        <v>64</v>
      </c>
      <c r="B51" s="58">
        <f t="shared" si="8"/>
        <v>79</v>
      </c>
      <c r="C51" s="58">
        <v>0</v>
      </c>
      <c r="D51" s="58">
        <v>0</v>
      </c>
      <c r="E51" s="58">
        <v>1</v>
      </c>
      <c r="F51" s="58">
        <v>78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9">
        <v>0</v>
      </c>
      <c r="P51" s="23"/>
    </row>
    <row r="52" spans="1:16" ht="18" customHeight="1" x14ac:dyDescent="0.25">
      <c r="A52" s="8" t="s">
        <v>142</v>
      </c>
      <c r="B52" s="58">
        <f t="shared" si="8"/>
        <v>2</v>
      </c>
      <c r="C52" s="58">
        <v>0</v>
      </c>
      <c r="D52" s="58">
        <v>0</v>
      </c>
      <c r="E52" s="58">
        <v>0</v>
      </c>
      <c r="F52" s="58">
        <v>2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9">
        <v>0</v>
      </c>
      <c r="P52" s="23"/>
    </row>
    <row r="53" spans="1:16" ht="18" customHeight="1" x14ac:dyDescent="0.25">
      <c r="A53" s="7"/>
      <c r="B53" s="56"/>
      <c r="C53" s="56"/>
      <c r="D53" s="57"/>
      <c r="E53" s="57"/>
      <c r="F53" s="56"/>
      <c r="G53" s="15"/>
      <c r="H53" s="56"/>
      <c r="I53" s="56"/>
      <c r="J53" s="56"/>
      <c r="K53" s="56"/>
      <c r="L53" s="56"/>
      <c r="M53" s="60"/>
      <c r="N53" s="11"/>
      <c r="O53" s="10"/>
      <c r="P53" s="23"/>
    </row>
    <row r="54" spans="1:16" ht="18" customHeight="1" x14ac:dyDescent="0.25">
      <c r="A54" s="87" t="s">
        <v>14</v>
      </c>
      <c r="B54" s="56">
        <f>SUM(B55:B57)</f>
        <v>433</v>
      </c>
      <c r="C54" s="56">
        <f t="shared" ref="C54:O54" si="9">SUM(C55:C57)</f>
        <v>30</v>
      </c>
      <c r="D54" s="56">
        <f t="shared" si="9"/>
        <v>47</v>
      </c>
      <c r="E54" s="56">
        <f t="shared" si="9"/>
        <v>3</v>
      </c>
      <c r="F54" s="56">
        <f t="shared" si="9"/>
        <v>323</v>
      </c>
      <c r="G54" s="56">
        <f t="shared" si="9"/>
        <v>0</v>
      </c>
      <c r="H54" s="56">
        <f t="shared" si="9"/>
        <v>0</v>
      </c>
      <c r="I54" s="56">
        <f t="shared" si="9"/>
        <v>3</v>
      </c>
      <c r="J54" s="56">
        <f t="shared" si="9"/>
        <v>0</v>
      </c>
      <c r="K54" s="56">
        <f t="shared" si="9"/>
        <v>0</v>
      </c>
      <c r="L54" s="56">
        <f t="shared" si="9"/>
        <v>5</v>
      </c>
      <c r="M54" s="56">
        <f t="shared" si="9"/>
        <v>0</v>
      </c>
      <c r="N54" s="56">
        <f t="shared" si="9"/>
        <v>20</v>
      </c>
      <c r="O54" s="57">
        <f t="shared" si="9"/>
        <v>2</v>
      </c>
      <c r="P54" s="23"/>
    </row>
    <row r="55" spans="1:16" ht="18" customHeight="1" x14ac:dyDescent="0.25">
      <c r="A55" s="7" t="s">
        <v>131</v>
      </c>
      <c r="B55" s="58">
        <f>SUM(C55:O55)</f>
        <v>236</v>
      </c>
      <c r="C55" s="58">
        <v>14</v>
      </c>
      <c r="D55" s="58">
        <v>30</v>
      </c>
      <c r="E55" s="58">
        <v>0</v>
      </c>
      <c r="F55" s="58">
        <v>185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1</v>
      </c>
      <c r="M55" s="58">
        <v>0</v>
      </c>
      <c r="N55" s="58">
        <v>6</v>
      </c>
      <c r="O55" s="59">
        <v>0</v>
      </c>
      <c r="P55" s="23"/>
    </row>
    <row r="56" spans="1:16" ht="18" customHeight="1" x14ac:dyDescent="0.25">
      <c r="A56" s="7" t="s">
        <v>173</v>
      </c>
      <c r="B56" s="58">
        <f>SUM(C56:O56)</f>
        <v>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9">
        <v>0</v>
      </c>
      <c r="P56" s="23"/>
    </row>
    <row r="57" spans="1:16" ht="18" customHeight="1" x14ac:dyDescent="0.25">
      <c r="A57" s="7" t="s">
        <v>65</v>
      </c>
      <c r="B57" s="58">
        <f>SUM(C57:O57)</f>
        <v>197</v>
      </c>
      <c r="C57" s="58">
        <v>16</v>
      </c>
      <c r="D57" s="58">
        <v>17</v>
      </c>
      <c r="E57" s="58">
        <v>3</v>
      </c>
      <c r="F57" s="58">
        <v>138</v>
      </c>
      <c r="G57" s="58">
        <v>0</v>
      </c>
      <c r="H57" s="58">
        <v>0</v>
      </c>
      <c r="I57" s="58">
        <v>3</v>
      </c>
      <c r="J57" s="58">
        <v>0</v>
      </c>
      <c r="K57" s="58">
        <v>0</v>
      </c>
      <c r="L57" s="58">
        <v>4</v>
      </c>
      <c r="M57" s="58">
        <v>0</v>
      </c>
      <c r="N57" s="58">
        <v>14</v>
      </c>
      <c r="O57" s="59">
        <v>2</v>
      </c>
      <c r="P57" s="23"/>
    </row>
    <row r="58" spans="1:16" ht="18" customHeight="1" x14ac:dyDescent="0.25">
      <c r="A58" s="17"/>
      <c r="B58" s="55"/>
      <c r="C58" s="55"/>
      <c r="D58" s="61"/>
      <c r="E58" s="61"/>
      <c r="F58" s="55"/>
      <c r="G58" s="43"/>
      <c r="H58" s="55"/>
      <c r="I58" s="55"/>
      <c r="J58" s="55"/>
      <c r="K58" s="55"/>
      <c r="L58" s="55"/>
      <c r="M58" s="62"/>
      <c r="N58" s="11"/>
      <c r="O58" s="10"/>
      <c r="P58" s="23"/>
    </row>
    <row r="59" spans="1:16" ht="18" customHeight="1" x14ac:dyDescent="0.25">
      <c r="A59" s="87" t="s">
        <v>15</v>
      </c>
      <c r="B59" s="56">
        <f>SUM(B60:B65)</f>
        <v>1090</v>
      </c>
      <c r="C59" s="56">
        <f t="shared" ref="C59:E59" si="10">SUM(C60:C65)</f>
        <v>12</v>
      </c>
      <c r="D59" s="56">
        <f t="shared" si="10"/>
        <v>31</v>
      </c>
      <c r="E59" s="56">
        <f t="shared" si="10"/>
        <v>14</v>
      </c>
      <c r="F59" s="56">
        <f t="shared" ref="F59:O59" si="11">SUM(F60:F65)</f>
        <v>918</v>
      </c>
      <c r="G59" s="56">
        <f t="shared" si="11"/>
        <v>0</v>
      </c>
      <c r="H59" s="56">
        <f t="shared" si="11"/>
        <v>0</v>
      </c>
      <c r="I59" s="56">
        <f t="shared" si="11"/>
        <v>0</v>
      </c>
      <c r="J59" s="56">
        <f t="shared" si="11"/>
        <v>0</v>
      </c>
      <c r="K59" s="56">
        <f t="shared" si="11"/>
        <v>0</v>
      </c>
      <c r="L59" s="56">
        <f t="shared" si="11"/>
        <v>7</v>
      </c>
      <c r="M59" s="56">
        <f t="shared" si="11"/>
        <v>0</v>
      </c>
      <c r="N59" s="56">
        <f t="shared" si="11"/>
        <v>92</v>
      </c>
      <c r="O59" s="57">
        <f t="shared" si="11"/>
        <v>16</v>
      </c>
      <c r="P59" s="23"/>
    </row>
    <row r="60" spans="1:16" ht="18" customHeight="1" x14ac:dyDescent="0.25">
      <c r="A60" s="7" t="s">
        <v>66</v>
      </c>
      <c r="B60" s="58">
        <f t="shared" ref="B60:B65" si="12">SUM(C60:O60)</f>
        <v>607</v>
      </c>
      <c r="C60" s="58">
        <v>6</v>
      </c>
      <c r="D60" s="58">
        <v>13</v>
      </c>
      <c r="E60" s="58">
        <v>6</v>
      </c>
      <c r="F60" s="58">
        <v>525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48</v>
      </c>
      <c r="O60" s="59">
        <v>9</v>
      </c>
      <c r="P60" s="23"/>
    </row>
    <row r="61" spans="1:16" ht="18" customHeight="1" x14ac:dyDescent="0.25">
      <c r="A61" s="7" t="s">
        <v>167</v>
      </c>
      <c r="B61" s="58">
        <f t="shared" si="12"/>
        <v>6</v>
      </c>
      <c r="C61" s="58">
        <v>1</v>
      </c>
      <c r="D61" s="58">
        <v>1</v>
      </c>
      <c r="E61" s="58">
        <v>0</v>
      </c>
      <c r="F61" s="58">
        <v>3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9">
        <v>1</v>
      </c>
      <c r="P61" s="23"/>
    </row>
    <row r="62" spans="1:16" ht="18" customHeight="1" x14ac:dyDescent="0.25">
      <c r="A62" s="7" t="s">
        <v>67</v>
      </c>
      <c r="B62" s="58">
        <f t="shared" si="12"/>
        <v>202</v>
      </c>
      <c r="C62" s="58">
        <v>4</v>
      </c>
      <c r="D62" s="58">
        <v>8</v>
      </c>
      <c r="E62" s="58">
        <v>4</v>
      </c>
      <c r="F62" s="58">
        <v>142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1</v>
      </c>
      <c r="M62" s="58">
        <v>0</v>
      </c>
      <c r="N62" s="58">
        <v>37</v>
      </c>
      <c r="O62" s="59">
        <v>6</v>
      </c>
      <c r="P62" s="23"/>
    </row>
    <row r="63" spans="1:16" ht="18" customHeight="1" x14ac:dyDescent="0.25">
      <c r="A63" s="7" t="s">
        <v>166</v>
      </c>
      <c r="B63" s="58">
        <f t="shared" si="12"/>
        <v>69</v>
      </c>
      <c r="C63" s="58">
        <v>1</v>
      </c>
      <c r="D63" s="58">
        <v>0</v>
      </c>
      <c r="E63" s="58">
        <v>2</v>
      </c>
      <c r="F63" s="58">
        <v>64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2</v>
      </c>
      <c r="M63" s="58">
        <v>0</v>
      </c>
      <c r="N63" s="58">
        <v>0</v>
      </c>
      <c r="O63" s="59">
        <v>0</v>
      </c>
      <c r="P63" s="23"/>
    </row>
    <row r="64" spans="1:16" ht="18" customHeight="1" x14ac:dyDescent="0.25">
      <c r="A64" s="7" t="s">
        <v>68</v>
      </c>
      <c r="B64" s="58">
        <f t="shared" si="12"/>
        <v>167</v>
      </c>
      <c r="C64" s="58">
        <v>0</v>
      </c>
      <c r="D64" s="58">
        <v>7</v>
      </c>
      <c r="E64" s="58">
        <v>2</v>
      </c>
      <c r="F64" s="58">
        <v>150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2</v>
      </c>
      <c r="M64" s="58">
        <v>0</v>
      </c>
      <c r="N64" s="58">
        <v>6</v>
      </c>
      <c r="O64" s="59">
        <v>0</v>
      </c>
      <c r="P64" s="23"/>
    </row>
    <row r="65" spans="1:16" ht="18" customHeight="1" x14ac:dyDescent="0.25">
      <c r="A65" s="7" t="s">
        <v>69</v>
      </c>
      <c r="B65" s="58">
        <f t="shared" si="12"/>
        <v>39</v>
      </c>
      <c r="C65" s="58">
        <v>0</v>
      </c>
      <c r="D65" s="58">
        <v>2</v>
      </c>
      <c r="E65" s="58">
        <v>0</v>
      </c>
      <c r="F65" s="58">
        <v>34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2</v>
      </c>
      <c r="M65" s="58">
        <v>0</v>
      </c>
      <c r="N65" s="58">
        <v>1</v>
      </c>
      <c r="O65" s="59">
        <v>0</v>
      </c>
      <c r="P65" s="23"/>
    </row>
    <row r="66" spans="1:16" ht="18" customHeight="1" x14ac:dyDescent="0.25">
      <c r="A66" s="24"/>
      <c r="B66" s="56"/>
      <c r="C66" s="56"/>
      <c r="D66" s="57"/>
      <c r="E66" s="57"/>
      <c r="F66" s="56"/>
      <c r="G66" s="15"/>
      <c r="H66" s="56"/>
      <c r="I66" s="56"/>
      <c r="J66" s="56"/>
      <c r="K66" s="56"/>
      <c r="L66" s="56"/>
      <c r="M66" s="60"/>
      <c r="N66" s="11"/>
      <c r="O66" s="10"/>
      <c r="P66" s="23"/>
    </row>
    <row r="67" spans="1:16" ht="18" customHeight="1" x14ac:dyDescent="0.25">
      <c r="A67" s="87" t="s">
        <v>16</v>
      </c>
      <c r="B67" s="56">
        <f>SUM(B68:B72)</f>
        <v>1216</v>
      </c>
      <c r="C67" s="56">
        <f>SUM(C68:C72)</f>
        <v>24</v>
      </c>
      <c r="D67" s="56">
        <f t="shared" ref="D67:E67" si="13">SUM(D68:D72)</f>
        <v>93</v>
      </c>
      <c r="E67" s="56">
        <f t="shared" si="13"/>
        <v>3</v>
      </c>
      <c r="F67" s="56">
        <f t="shared" ref="F67:J67" si="14">SUM(F68:F72)</f>
        <v>961</v>
      </c>
      <c r="G67" s="56">
        <f t="shared" si="14"/>
        <v>0</v>
      </c>
      <c r="H67" s="56">
        <f t="shared" si="14"/>
        <v>0</v>
      </c>
      <c r="I67" s="56">
        <f t="shared" si="14"/>
        <v>0</v>
      </c>
      <c r="J67" s="56">
        <f t="shared" si="14"/>
        <v>0</v>
      </c>
      <c r="K67" s="56">
        <f>SUM(K68:K72)</f>
        <v>0</v>
      </c>
      <c r="L67" s="56">
        <f t="shared" ref="L67:M67" si="15">SUM(L68:L72)</f>
        <v>8</v>
      </c>
      <c r="M67" s="56">
        <f t="shared" si="15"/>
        <v>0</v>
      </c>
      <c r="N67" s="56">
        <f>SUM(N68:N72)</f>
        <v>124</v>
      </c>
      <c r="O67" s="57">
        <f t="shared" ref="O67" si="16">SUM(O68:O72)</f>
        <v>3</v>
      </c>
      <c r="P67" s="23"/>
    </row>
    <row r="68" spans="1:16" ht="18" customHeight="1" x14ac:dyDescent="0.25">
      <c r="A68" s="7" t="s">
        <v>70</v>
      </c>
      <c r="B68" s="58">
        <f>SUM(C68:O68)</f>
        <v>817</v>
      </c>
      <c r="C68" s="58">
        <v>17</v>
      </c>
      <c r="D68" s="58">
        <v>54</v>
      </c>
      <c r="E68" s="58">
        <v>0</v>
      </c>
      <c r="F68" s="58">
        <v>641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2</v>
      </c>
      <c r="M68" s="58">
        <v>0</v>
      </c>
      <c r="N68" s="58">
        <v>102</v>
      </c>
      <c r="O68" s="59">
        <v>1</v>
      </c>
      <c r="P68" s="23"/>
    </row>
    <row r="69" spans="1:16" ht="18" customHeight="1" x14ac:dyDescent="0.25">
      <c r="A69" s="7" t="s">
        <v>165</v>
      </c>
      <c r="B69" s="58">
        <f>SUM(C69:O69)</f>
        <v>0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9">
        <v>0</v>
      </c>
      <c r="P69" s="23"/>
    </row>
    <row r="70" spans="1:16" ht="18" customHeight="1" x14ac:dyDescent="0.25">
      <c r="A70" s="7" t="s">
        <v>71</v>
      </c>
      <c r="B70" s="58">
        <f>SUM(C70:O70)</f>
        <v>122</v>
      </c>
      <c r="C70" s="58">
        <v>3</v>
      </c>
      <c r="D70" s="58">
        <v>4</v>
      </c>
      <c r="E70" s="58">
        <v>0</v>
      </c>
      <c r="F70" s="58">
        <v>91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3</v>
      </c>
      <c r="M70" s="58">
        <v>0</v>
      </c>
      <c r="N70" s="58">
        <v>19</v>
      </c>
      <c r="O70" s="59">
        <v>2</v>
      </c>
      <c r="P70" s="23"/>
    </row>
    <row r="71" spans="1:16" ht="18" customHeight="1" x14ac:dyDescent="0.25">
      <c r="A71" s="7" t="s">
        <v>72</v>
      </c>
      <c r="B71" s="58">
        <f>SUM(C71:O71)</f>
        <v>257</v>
      </c>
      <c r="C71" s="58">
        <v>4</v>
      </c>
      <c r="D71" s="58">
        <v>35</v>
      </c>
      <c r="E71" s="58">
        <v>2</v>
      </c>
      <c r="F71" s="58">
        <v>210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3</v>
      </c>
      <c r="M71" s="58">
        <v>0</v>
      </c>
      <c r="N71" s="58">
        <v>3</v>
      </c>
      <c r="O71" s="59">
        <v>0</v>
      </c>
      <c r="P71" s="23"/>
    </row>
    <row r="72" spans="1:16" ht="18" customHeight="1" x14ac:dyDescent="0.25">
      <c r="A72" s="5" t="s">
        <v>164</v>
      </c>
      <c r="B72" s="58">
        <f>SUM(C72:O72)</f>
        <v>20</v>
      </c>
      <c r="C72" s="58">
        <v>0</v>
      </c>
      <c r="D72" s="58">
        <v>0</v>
      </c>
      <c r="E72" s="58">
        <v>1</v>
      </c>
      <c r="F72" s="58">
        <v>19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9">
        <v>0</v>
      </c>
      <c r="P72" s="23"/>
    </row>
    <row r="73" spans="1:16" ht="18" customHeight="1" x14ac:dyDescent="0.25">
      <c r="A73" s="24"/>
      <c r="B73" s="56"/>
      <c r="C73" s="56"/>
      <c r="D73" s="57"/>
      <c r="E73" s="57"/>
      <c r="F73" s="56"/>
      <c r="G73" s="15"/>
      <c r="H73" s="56"/>
      <c r="I73" s="56"/>
      <c r="J73" s="56"/>
      <c r="K73" s="56"/>
      <c r="L73" s="56"/>
      <c r="M73" s="60"/>
      <c r="N73" s="11"/>
      <c r="O73" s="10"/>
      <c r="P73" s="23"/>
    </row>
    <row r="74" spans="1:16" ht="18" customHeight="1" x14ac:dyDescent="0.25">
      <c r="A74" s="87" t="s">
        <v>17</v>
      </c>
      <c r="B74" s="56">
        <f>SUM(B75:B79)</f>
        <v>727</v>
      </c>
      <c r="C74" s="56">
        <f t="shared" ref="C74:O74" si="17">SUM(C75:C79)</f>
        <v>32</v>
      </c>
      <c r="D74" s="56">
        <f t="shared" si="17"/>
        <v>52</v>
      </c>
      <c r="E74" s="56">
        <f t="shared" si="17"/>
        <v>6</v>
      </c>
      <c r="F74" s="56">
        <f t="shared" si="17"/>
        <v>552</v>
      </c>
      <c r="G74" s="56">
        <f t="shared" si="17"/>
        <v>2</v>
      </c>
      <c r="H74" s="56">
        <f t="shared" si="17"/>
        <v>0</v>
      </c>
      <c r="I74" s="56">
        <f t="shared" si="17"/>
        <v>2</v>
      </c>
      <c r="J74" s="56">
        <f t="shared" si="17"/>
        <v>0</v>
      </c>
      <c r="K74" s="56">
        <f t="shared" si="17"/>
        <v>0</v>
      </c>
      <c r="L74" s="56">
        <f t="shared" si="17"/>
        <v>10</v>
      </c>
      <c r="M74" s="56">
        <f t="shared" si="17"/>
        <v>0</v>
      </c>
      <c r="N74" s="56">
        <f t="shared" si="17"/>
        <v>68</v>
      </c>
      <c r="O74" s="57">
        <f t="shared" si="17"/>
        <v>3</v>
      </c>
      <c r="P74" s="23"/>
    </row>
    <row r="75" spans="1:16" ht="18" customHeight="1" x14ac:dyDescent="0.25">
      <c r="A75" s="7" t="s">
        <v>132</v>
      </c>
      <c r="B75" s="58">
        <f>SUM(C75:O75)</f>
        <v>435</v>
      </c>
      <c r="C75" s="58">
        <v>7</v>
      </c>
      <c r="D75" s="58">
        <v>37</v>
      </c>
      <c r="E75" s="58">
        <v>1</v>
      </c>
      <c r="F75" s="58">
        <v>349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2</v>
      </c>
      <c r="M75" s="58">
        <v>0</v>
      </c>
      <c r="N75" s="58">
        <v>37</v>
      </c>
      <c r="O75" s="59">
        <v>2</v>
      </c>
      <c r="P75" s="23"/>
    </row>
    <row r="76" spans="1:16" ht="18" customHeight="1" x14ac:dyDescent="0.25">
      <c r="A76" s="7" t="s">
        <v>184</v>
      </c>
      <c r="B76" s="58">
        <f>SUM(C76:O76)</f>
        <v>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9">
        <v>0</v>
      </c>
      <c r="P76" s="23"/>
    </row>
    <row r="77" spans="1:16" ht="18" customHeight="1" x14ac:dyDescent="0.25">
      <c r="A77" s="7" t="s">
        <v>73</v>
      </c>
      <c r="B77" s="58">
        <f>SUM(C77:O77)</f>
        <v>285</v>
      </c>
      <c r="C77" s="58">
        <v>25</v>
      </c>
      <c r="D77" s="58">
        <v>12</v>
      </c>
      <c r="E77" s="58">
        <v>5</v>
      </c>
      <c r="F77" s="58">
        <v>199</v>
      </c>
      <c r="G77" s="58">
        <v>2</v>
      </c>
      <c r="H77" s="58">
        <v>0</v>
      </c>
      <c r="I77" s="58">
        <v>2</v>
      </c>
      <c r="J77" s="58">
        <v>0</v>
      </c>
      <c r="K77" s="58">
        <v>0</v>
      </c>
      <c r="L77" s="58">
        <v>8</v>
      </c>
      <c r="M77" s="58">
        <v>0</v>
      </c>
      <c r="N77" s="58">
        <v>31</v>
      </c>
      <c r="O77" s="59">
        <v>1</v>
      </c>
      <c r="P77" s="23"/>
    </row>
    <row r="78" spans="1:16" ht="18" customHeight="1" x14ac:dyDescent="0.25">
      <c r="A78" s="8" t="s">
        <v>143</v>
      </c>
      <c r="B78" s="58">
        <f>SUM(C78:O78)</f>
        <v>1</v>
      </c>
      <c r="C78" s="58">
        <v>0</v>
      </c>
      <c r="D78" s="58">
        <v>0</v>
      </c>
      <c r="E78" s="58">
        <v>0</v>
      </c>
      <c r="F78" s="58">
        <v>1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9">
        <v>0</v>
      </c>
      <c r="P78" s="23"/>
    </row>
    <row r="79" spans="1:16" ht="18" customHeight="1" x14ac:dyDescent="0.25">
      <c r="A79" s="8" t="s">
        <v>144</v>
      </c>
      <c r="B79" s="58">
        <f>SUM(C79:O79)</f>
        <v>6</v>
      </c>
      <c r="C79" s="58">
        <v>0</v>
      </c>
      <c r="D79" s="58">
        <v>3</v>
      </c>
      <c r="E79" s="58">
        <v>0</v>
      </c>
      <c r="F79" s="58">
        <v>3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9">
        <v>0</v>
      </c>
      <c r="P79" s="23"/>
    </row>
    <row r="80" spans="1:16" ht="18" customHeight="1" x14ac:dyDescent="0.25">
      <c r="A80" s="17"/>
      <c r="B80" s="56"/>
      <c r="C80" s="56"/>
      <c r="D80" s="57"/>
      <c r="E80" s="57"/>
      <c r="F80" s="56"/>
      <c r="G80" s="15"/>
      <c r="H80" s="56"/>
      <c r="I80" s="56"/>
      <c r="J80" s="56"/>
      <c r="K80" s="56"/>
      <c r="L80" s="56"/>
      <c r="M80" s="60"/>
      <c r="N80" s="11"/>
      <c r="O80" s="10"/>
      <c r="P80" s="23"/>
    </row>
    <row r="81" spans="1:16" ht="18" customHeight="1" x14ac:dyDescent="0.25">
      <c r="A81" s="87" t="s">
        <v>18</v>
      </c>
      <c r="B81" s="56">
        <f>SUM(B82:B86)</f>
        <v>666</v>
      </c>
      <c r="C81" s="56">
        <f t="shared" ref="C81:O81" si="18">SUM(C82:C85)</f>
        <v>4</v>
      </c>
      <c r="D81" s="56">
        <f t="shared" si="18"/>
        <v>30</v>
      </c>
      <c r="E81" s="56">
        <f t="shared" si="18"/>
        <v>12</v>
      </c>
      <c r="F81" s="56">
        <f>SUM(F82:F86)</f>
        <v>515</v>
      </c>
      <c r="G81" s="56">
        <f t="shared" si="18"/>
        <v>0</v>
      </c>
      <c r="H81" s="56">
        <f t="shared" si="18"/>
        <v>0</v>
      </c>
      <c r="I81" s="56">
        <f t="shared" si="18"/>
        <v>0</v>
      </c>
      <c r="J81" s="56">
        <f t="shared" si="18"/>
        <v>0</v>
      </c>
      <c r="K81" s="56">
        <f t="shared" si="18"/>
        <v>0</v>
      </c>
      <c r="L81" s="56">
        <f t="shared" si="18"/>
        <v>10</v>
      </c>
      <c r="M81" s="56">
        <f t="shared" si="18"/>
        <v>0</v>
      </c>
      <c r="N81" s="56">
        <f>SUM(N82:N86)</f>
        <v>94</v>
      </c>
      <c r="O81" s="57">
        <f t="shared" si="18"/>
        <v>1</v>
      </c>
      <c r="P81" s="23"/>
    </row>
    <row r="82" spans="1:16" ht="18" customHeight="1" x14ac:dyDescent="0.25">
      <c r="A82" s="7" t="s">
        <v>134</v>
      </c>
      <c r="B82" s="58">
        <f>SUM(C82:O82)</f>
        <v>298</v>
      </c>
      <c r="C82" s="58">
        <v>4</v>
      </c>
      <c r="D82" s="58">
        <v>17</v>
      </c>
      <c r="E82" s="58">
        <v>3</v>
      </c>
      <c r="F82" s="58">
        <v>240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9</v>
      </c>
      <c r="M82" s="58">
        <v>0</v>
      </c>
      <c r="N82" s="58">
        <v>25</v>
      </c>
      <c r="O82" s="59">
        <v>0</v>
      </c>
      <c r="P82" s="28"/>
    </row>
    <row r="83" spans="1:16" ht="18" customHeight="1" x14ac:dyDescent="0.25">
      <c r="A83" s="7" t="s">
        <v>74</v>
      </c>
      <c r="B83" s="58">
        <f>SUM(C83:O83)</f>
        <v>352</v>
      </c>
      <c r="C83" s="58">
        <v>0</v>
      </c>
      <c r="D83" s="58">
        <v>11</v>
      </c>
      <c r="E83" s="58">
        <v>9</v>
      </c>
      <c r="F83" s="58">
        <v>270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1</v>
      </c>
      <c r="M83" s="58">
        <v>0</v>
      </c>
      <c r="N83" s="58">
        <v>60</v>
      </c>
      <c r="O83" s="59">
        <v>1</v>
      </c>
      <c r="P83" s="28"/>
    </row>
    <row r="84" spans="1:16" ht="18" customHeight="1" x14ac:dyDescent="0.25">
      <c r="A84" s="7" t="s">
        <v>174</v>
      </c>
      <c r="B84" s="58">
        <f>SUM(C84:O84)</f>
        <v>1</v>
      </c>
      <c r="C84" s="58">
        <v>0</v>
      </c>
      <c r="D84" s="58">
        <v>0</v>
      </c>
      <c r="E84" s="58">
        <v>0</v>
      </c>
      <c r="F84" s="58">
        <v>1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9">
        <v>0</v>
      </c>
      <c r="P84" s="28"/>
    </row>
    <row r="85" spans="1:16" ht="18" customHeight="1" x14ac:dyDescent="0.25">
      <c r="A85" s="8" t="s">
        <v>145</v>
      </c>
      <c r="B85" s="58">
        <f>SUM(C85:O85)</f>
        <v>8</v>
      </c>
      <c r="C85" s="58">
        <v>0</v>
      </c>
      <c r="D85" s="58">
        <v>2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6</v>
      </c>
      <c r="O85" s="59">
        <v>0</v>
      </c>
      <c r="P85" s="28"/>
    </row>
    <row r="86" spans="1:16" ht="18" customHeight="1" x14ac:dyDescent="0.25">
      <c r="A86" s="8" t="s">
        <v>152</v>
      </c>
      <c r="B86" s="58">
        <f>SUM(C86:O86)</f>
        <v>7</v>
      </c>
      <c r="C86" s="58">
        <v>0</v>
      </c>
      <c r="D86" s="58">
        <v>0</v>
      </c>
      <c r="E86" s="58">
        <v>0</v>
      </c>
      <c r="F86" s="58">
        <v>4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58">
        <v>3</v>
      </c>
      <c r="O86" s="59">
        <v>0</v>
      </c>
      <c r="P86" s="28"/>
    </row>
    <row r="87" spans="1:16" ht="18" customHeight="1" x14ac:dyDescent="0.25">
      <c r="A87" s="17"/>
      <c r="B87" s="56"/>
      <c r="C87" s="56"/>
      <c r="D87" s="57"/>
      <c r="E87" s="57"/>
      <c r="F87" s="56"/>
      <c r="G87" s="15"/>
      <c r="H87" s="56"/>
      <c r="I87" s="56"/>
      <c r="J87" s="56"/>
      <c r="K87" s="56"/>
      <c r="L87" s="56"/>
      <c r="M87" s="57"/>
      <c r="N87" s="10"/>
      <c r="O87" s="10"/>
      <c r="P87" s="23"/>
    </row>
    <row r="88" spans="1:16" ht="18" customHeight="1" x14ac:dyDescent="0.25">
      <c r="A88" s="87" t="s">
        <v>8</v>
      </c>
      <c r="B88" s="56">
        <f>SUM(B89:B94)</f>
        <v>869</v>
      </c>
      <c r="C88" s="56">
        <f t="shared" ref="C88:O88" si="19">SUM(C89:C94)</f>
        <v>9</v>
      </c>
      <c r="D88" s="56">
        <f t="shared" si="19"/>
        <v>65</v>
      </c>
      <c r="E88" s="56">
        <f t="shared" si="19"/>
        <v>15</v>
      </c>
      <c r="F88" s="56">
        <f>SUM(F89:F94)</f>
        <v>659</v>
      </c>
      <c r="G88" s="56">
        <f t="shared" si="19"/>
        <v>1</v>
      </c>
      <c r="H88" s="56">
        <f t="shared" si="19"/>
        <v>0</v>
      </c>
      <c r="I88" s="56">
        <f t="shared" si="19"/>
        <v>1</v>
      </c>
      <c r="J88" s="56">
        <f t="shared" si="19"/>
        <v>0</v>
      </c>
      <c r="K88" s="56">
        <f t="shared" si="19"/>
        <v>0</v>
      </c>
      <c r="L88" s="56">
        <f t="shared" si="19"/>
        <v>11</v>
      </c>
      <c r="M88" s="56">
        <f t="shared" si="19"/>
        <v>0</v>
      </c>
      <c r="N88" s="56">
        <f t="shared" si="19"/>
        <v>98</v>
      </c>
      <c r="O88" s="57">
        <f t="shared" si="19"/>
        <v>10</v>
      </c>
      <c r="P88" s="23"/>
    </row>
    <row r="89" spans="1:16" ht="18" customHeight="1" x14ac:dyDescent="0.25">
      <c r="A89" s="7" t="s">
        <v>75</v>
      </c>
      <c r="B89" s="58">
        <f t="shared" ref="B89:B94" si="20">SUM(C89:O89)</f>
        <v>404</v>
      </c>
      <c r="C89" s="58">
        <v>4</v>
      </c>
      <c r="D89" s="58">
        <v>30</v>
      </c>
      <c r="E89" s="58">
        <v>11</v>
      </c>
      <c r="F89" s="58">
        <v>306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2</v>
      </c>
      <c r="M89" s="58">
        <v>0</v>
      </c>
      <c r="N89" s="58">
        <v>44</v>
      </c>
      <c r="O89" s="59">
        <v>7</v>
      </c>
      <c r="P89" s="23"/>
    </row>
    <row r="90" spans="1:16" ht="18" customHeight="1" x14ac:dyDescent="0.25">
      <c r="A90" s="7" t="s">
        <v>175</v>
      </c>
      <c r="B90" s="58">
        <f t="shared" si="20"/>
        <v>0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9">
        <v>0</v>
      </c>
      <c r="P90" s="23"/>
    </row>
    <row r="91" spans="1:16" ht="18" customHeight="1" x14ac:dyDescent="0.25">
      <c r="A91" s="7" t="s">
        <v>76</v>
      </c>
      <c r="B91" s="58">
        <f t="shared" si="20"/>
        <v>73</v>
      </c>
      <c r="C91" s="58">
        <v>0</v>
      </c>
      <c r="D91" s="58">
        <v>6</v>
      </c>
      <c r="E91" s="58">
        <v>1</v>
      </c>
      <c r="F91" s="58">
        <v>60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3</v>
      </c>
      <c r="M91" s="58">
        <v>0</v>
      </c>
      <c r="N91" s="58">
        <v>0</v>
      </c>
      <c r="O91" s="59">
        <v>3</v>
      </c>
      <c r="P91" s="23"/>
    </row>
    <row r="92" spans="1:16" ht="18" customHeight="1" x14ac:dyDescent="0.25">
      <c r="A92" s="7" t="s">
        <v>77</v>
      </c>
      <c r="B92" s="58">
        <f t="shared" si="20"/>
        <v>152</v>
      </c>
      <c r="C92" s="58">
        <v>4</v>
      </c>
      <c r="D92" s="58">
        <v>8</v>
      </c>
      <c r="E92" s="58">
        <v>1</v>
      </c>
      <c r="F92" s="58">
        <v>131</v>
      </c>
      <c r="G92" s="58">
        <v>0</v>
      </c>
      <c r="H92" s="58">
        <v>0</v>
      </c>
      <c r="I92" s="58">
        <v>1</v>
      </c>
      <c r="J92" s="58">
        <v>0</v>
      </c>
      <c r="K92" s="58">
        <v>0</v>
      </c>
      <c r="L92" s="58">
        <v>1</v>
      </c>
      <c r="M92" s="58">
        <v>0</v>
      </c>
      <c r="N92" s="58">
        <v>6</v>
      </c>
      <c r="O92" s="59">
        <v>0</v>
      </c>
      <c r="P92" s="23"/>
    </row>
    <row r="93" spans="1:16" ht="18" customHeight="1" x14ac:dyDescent="0.25">
      <c r="A93" s="7" t="s">
        <v>146</v>
      </c>
      <c r="B93" s="58">
        <f t="shared" si="20"/>
        <v>236</v>
      </c>
      <c r="C93" s="58">
        <v>0</v>
      </c>
      <c r="D93" s="58">
        <v>19</v>
      </c>
      <c r="E93" s="58">
        <v>2</v>
      </c>
      <c r="F93" s="58">
        <v>161</v>
      </c>
      <c r="G93" s="58">
        <v>1</v>
      </c>
      <c r="H93" s="58">
        <v>0</v>
      </c>
      <c r="I93" s="58">
        <v>0</v>
      </c>
      <c r="J93" s="58">
        <v>0</v>
      </c>
      <c r="K93" s="58">
        <v>0</v>
      </c>
      <c r="L93" s="58">
        <v>5</v>
      </c>
      <c r="M93" s="58">
        <v>0</v>
      </c>
      <c r="N93" s="58">
        <v>48</v>
      </c>
      <c r="O93" s="59">
        <v>0</v>
      </c>
      <c r="P93" s="23"/>
    </row>
    <row r="94" spans="1:16" ht="18" customHeight="1" x14ac:dyDescent="0.25">
      <c r="A94" s="8" t="s">
        <v>147</v>
      </c>
      <c r="B94" s="58">
        <f t="shared" si="20"/>
        <v>4</v>
      </c>
      <c r="C94" s="58">
        <v>1</v>
      </c>
      <c r="D94" s="58">
        <v>2</v>
      </c>
      <c r="E94" s="58">
        <v>0</v>
      </c>
      <c r="F94" s="58">
        <v>1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9">
        <v>0</v>
      </c>
      <c r="P94" s="23"/>
    </row>
    <row r="95" spans="1:16" ht="18" customHeight="1" x14ac:dyDescent="0.25">
      <c r="A95" s="17"/>
      <c r="B95" s="56"/>
      <c r="C95" s="56"/>
      <c r="D95" s="57"/>
      <c r="E95" s="57"/>
      <c r="F95" s="56"/>
      <c r="G95" s="15"/>
      <c r="H95" s="56"/>
      <c r="I95" s="56"/>
      <c r="J95" s="56"/>
      <c r="K95" s="56"/>
      <c r="L95" s="56"/>
      <c r="M95" s="60"/>
      <c r="N95" s="11"/>
      <c r="O95" s="10"/>
      <c r="P95" s="23"/>
    </row>
    <row r="96" spans="1:16" ht="18" customHeight="1" x14ac:dyDescent="0.25">
      <c r="A96" s="87" t="s">
        <v>19</v>
      </c>
      <c r="B96" s="56">
        <f>SUM(B97:B100)</f>
        <v>470</v>
      </c>
      <c r="C96" s="56">
        <f t="shared" ref="C96:O96" si="21">SUM(C97:C100)</f>
        <v>9</v>
      </c>
      <c r="D96" s="56">
        <f t="shared" si="21"/>
        <v>38</v>
      </c>
      <c r="E96" s="56">
        <f t="shared" si="21"/>
        <v>4</v>
      </c>
      <c r="F96" s="56">
        <f t="shared" si="21"/>
        <v>369</v>
      </c>
      <c r="G96" s="56">
        <f t="shared" si="21"/>
        <v>0</v>
      </c>
      <c r="H96" s="56">
        <f t="shared" si="21"/>
        <v>0</v>
      </c>
      <c r="I96" s="56">
        <f t="shared" si="21"/>
        <v>0</v>
      </c>
      <c r="J96" s="56">
        <f t="shared" si="21"/>
        <v>0</v>
      </c>
      <c r="K96" s="56">
        <f t="shared" si="21"/>
        <v>0</v>
      </c>
      <c r="L96" s="56">
        <f t="shared" si="21"/>
        <v>5</v>
      </c>
      <c r="M96" s="56">
        <f t="shared" si="21"/>
        <v>0</v>
      </c>
      <c r="N96" s="56">
        <f t="shared" si="21"/>
        <v>44</v>
      </c>
      <c r="O96" s="57">
        <f t="shared" si="21"/>
        <v>1</v>
      </c>
      <c r="P96" s="23"/>
    </row>
    <row r="97" spans="1:16" ht="18" customHeight="1" x14ac:dyDescent="0.25">
      <c r="A97" s="7" t="s">
        <v>135</v>
      </c>
      <c r="B97" s="58">
        <f>SUM(C97:O97)</f>
        <v>306</v>
      </c>
      <c r="C97" s="58">
        <v>6</v>
      </c>
      <c r="D97" s="58">
        <v>20</v>
      </c>
      <c r="E97" s="58">
        <v>2</v>
      </c>
      <c r="F97" s="58">
        <v>239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2</v>
      </c>
      <c r="M97" s="58">
        <v>0</v>
      </c>
      <c r="N97" s="58">
        <v>36</v>
      </c>
      <c r="O97" s="59">
        <v>1</v>
      </c>
      <c r="P97" s="23"/>
    </row>
    <row r="98" spans="1:16" ht="18" customHeight="1" x14ac:dyDescent="0.25">
      <c r="A98" s="7" t="s">
        <v>185</v>
      </c>
      <c r="B98" s="58">
        <f>SUM(C98:O98)</f>
        <v>67</v>
      </c>
      <c r="C98" s="58">
        <v>0</v>
      </c>
      <c r="D98" s="58">
        <v>3</v>
      </c>
      <c r="E98" s="58">
        <v>0</v>
      </c>
      <c r="F98" s="58">
        <v>64</v>
      </c>
      <c r="G98" s="58">
        <v>0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9">
        <v>0</v>
      </c>
      <c r="P98" s="23"/>
    </row>
    <row r="99" spans="1:16" ht="18" customHeight="1" x14ac:dyDescent="0.25">
      <c r="A99" s="7" t="s">
        <v>78</v>
      </c>
      <c r="B99" s="58">
        <f>SUM(C99:O99)</f>
        <v>94</v>
      </c>
      <c r="C99" s="58">
        <v>3</v>
      </c>
      <c r="D99" s="58">
        <v>13</v>
      </c>
      <c r="E99" s="58">
        <v>2</v>
      </c>
      <c r="F99" s="58">
        <v>65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3</v>
      </c>
      <c r="M99" s="58">
        <v>0</v>
      </c>
      <c r="N99" s="58">
        <v>8</v>
      </c>
      <c r="O99" s="59">
        <v>0</v>
      </c>
      <c r="P99" s="23"/>
    </row>
    <row r="100" spans="1:16" ht="18" customHeight="1" x14ac:dyDescent="0.25">
      <c r="A100" s="8" t="s">
        <v>148</v>
      </c>
      <c r="B100" s="58">
        <f>SUM(C100:O100)</f>
        <v>3</v>
      </c>
      <c r="C100" s="58">
        <v>0</v>
      </c>
      <c r="D100" s="58">
        <v>2</v>
      </c>
      <c r="E100" s="58">
        <v>0</v>
      </c>
      <c r="F100" s="58">
        <v>1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58">
        <v>0</v>
      </c>
      <c r="O100" s="59">
        <v>0</v>
      </c>
      <c r="P100" s="23"/>
    </row>
    <row r="101" spans="1:16" ht="18" customHeight="1" x14ac:dyDescent="0.25">
      <c r="A101" s="17"/>
      <c r="B101" s="56"/>
      <c r="C101" s="56"/>
      <c r="D101" s="57"/>
      <c r="E101" s="57"/>
      <c r="F101" s="56"/>
      <c r="G101" s="15"/>
      <c r="H101" s="56"/>
      <c r="I101" s="56"/>
      <c r="J101" s="56"/>
      <c r="K101" s="56"/>
      <c r="L101" s="56"/>
      <c r="M101" s="60"/>
      <c r="N101" s="11"/>
      <c r="O101" s="10"/>
      <c r="P101" s="23"/>
    </row>
    <row r="102" spans="1:16" ht="18" customHeight="1" x14ac:dyDescent="0.25">
      <c r="A102" s="87" t="s">
        <v>20</v>
      </c>
      <c r="B102" s="56">
        <f>SUM(B103:B110)</f>
        <v>548</v>
      </c>
      <c r="C102" s="56">
        <f t="shared" ref="C102:O102" si="22">SUM(C103:C110)</f>
        <v>32</v>
      </c>
      <c r="D102" s="56">
        <f t="shared" si="22"/>
        <v>63</v>
      </c>
      <c r="E102" s="56">
        <f t="shared" si="22"/>
        <v>10</v>
      </c>
      <c r="F102" s="56">
        <f t="shared" si="22"/>
        <v>323</v>
      </c>
      <c r="G102" s="56">
        <f t="shared" si="22"/>
        <v>0</v>
      </c>
      <c r="H102" s="56">
        <f t="shared" si="22"/>
        <v>0</v>
      </c>
      <c r="I102" s="56">
        <f t="shared" si="22"/>
        <v>0</v>
      </c>
      <c r="J102" s="56">
        <f t="shared" si="22"/>
        <v>0</v>
      </c>
      <c r="K102" s="56">
        <f t="shared" si="22"/>
        <v>1</v>
      </c>
      <c r="L102" s="56">
        <f t="shared" si="22"/>
        <v>9</v>
      </c>
      <c r="M102" s="56">
        <f t="shared" si="22"/>
        <v>0</v>
      </c>
      <c r="N102" s="56">
        <f t="shared" si="22"/>
        <v>41</v>
      </c>
      <c r="O102" s="57">
        <f t="shared" si="22"/>
        <v>69</v>
      </c>
      <c r="P102" s="23"/>
    </row>
    <row r="103" spans="1:16" ht="18" customHeight="1" x14ac:dyDescent="0.25">
      <c r="A103" s="7" t="s">
        <v>137</v>
      </c>
      <c r="B103" s="58">
        <f t="shared" ref="B103:B110" si="23">SUM(C103:O103)</f>
        <v>114</v>
      </c>
      <c r="C103" s="58">
        <v>8</v>
      </c>
      <c r="D103" s="58">
        <v>15</v>
      </c>
      <c r="E103" s="58">
        <v>5</v>
      </c>
      <c r="F103" s="58">
        <v>67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2</v>
      </c>
      <c r="M103" s="58">
        <v>0</v>
      </c>
      <c r="N103" s="58">
        <v>16</v>
      </c>
      <c r="O103" s="59">
        <v>1</v>
      </c>
      <c r="P103" s="23"/>
    </row>
    <row r="104" spans="1:16" ht="18" customHeight="1" x14ac:dyDescent="0.25">
      <c r="A104" s="7" t="s">
        <v>176</v>
      </c>
      <c r="B104" s="58">
        <f t="shared" si="23"/>
        <v>20</v>
      </c>
      <c r="C104" s="58">
        <v>17</v>
      </c>
      <c r="D104" s="58">
        <v>1</v>
      </c>
      <c r="E104" s="58">
        <v>0</v>
      </c>
      <c r="F104" s="58">
        <v>2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9">
        <v>0</v>
      </c>
      <c r="P104" s="23"/>
    </row>
    <row r="105" spans="1:16" ht="18" customHeight="1" x14ac:dyDescent="0.25">
      <c r="A105" s="7" t="s">
        <v>79</v>
      </c>
      <c r="B105" s="58">
        <f t="shared" si="23"/>
        <v>116</v>
      </c>
      <c r="C105" s="58">
        <v>0</v>
      </c>
      <c r="D105" s="58">
        <v>6</v>
      </c>
      <c r="E105" s="58">
        <v>0</v>
      </c>
      <c r="F105" s="58">
        <v>64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58">
        <v>1</v>
      </c>
      <c r="M105" s="58">
        <v>0</v>
      </c>
      <c r="N105" s="58">
        <v>5</v>
      </c>
      <c r="O105" s="59">
        <v>40</v>
      </c>
      <c r="P105" s="23"/>
    </row>
    <row r="106" spans="1:16" ht="18" customHeight="1" x14ac:dyDescent="0.25">
      <c r="A106" s="7" t="s">
        <v>80</v>
      </c>
      <c r="B106" s="58">
        <f t="shared" si="23"/>
        <v>162</v>
      </c>
      <c r="C106" s="58">
        <v>3</v>
      </c>
      <c r="D106" s="58">
        <v>19</v>
      </c>
      <c r="E106" s="58">
        <v>2</v>
      </c>
      <c r="F106" s="58">
        <v>103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1</v>
      </c>
      <c r="M106" s="58">
        <v>0</v>
      </c>
      <c r="N106" s="58">
        <v>9</v>
      </c>
      <c r="O106" s="59">
        <v>25</v>
      </c>
      <c r="P106" s="23"/>
    </row>
    <row r="107" spans="1:16" ht="18" customHeight="1" x14ac:dyDescent="0.25">
      <c r="A107" s="7" t="s">
        <v>81</v>
      </c>
      <c r="B107" s="58">
        <f t="shared" si="23"/>
        <v>31</v>
      </c>
      <c r="C107" s="58">
        <v>2</v>
      </c>
      <c r="D107" s="58">
        <v>1</v>
      </c>
      <c r="E107" s="58">
        <v>2</v>
      </c>
      <c r="F107" s="58">
        <v>18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3</v>
      </c>
      <c r="M107" s="58">
        <v>0</v>
      </c>
      <c r="N107" s="58">
        <v>3</v>
      </c>
      <c r="O107" s="59">
        <v>2</v>
      </c>
      <c r="P107" s="23"/>
    </row>
    <row r="108" spans="1:16" ht="18" customHeight="1" x14ac:dyDescent="0.25">
      <c r="A108" s="7" t="s">
        <v>82</v>
      </c>
      <c r="B108" s="58">
        <f t="shared" si="23"/>
        <v>21</v>
      </c>
      <c r="C108" s="58">
        <v>1</v>
      </c>
      <c r="D108" s="58">
        <v>6</v>
      </c>
      <c r="E108" s="58">
        <v>0</v>
      </c>
      <c r="F108" s="58">
        <v>13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1</v>
      </c>
      <c r="O108" s="59">
        <v>0</v>
      </c>
      <c r="P108" s="23"/>
    </row>
    <row r="109" spans="1:16" ht="18" customHeight="1" x14ac:dyDescent="0.25">
      <c r="A109" s="26" t="s">
        <v>83</v>
      </c>
      <c r="B109" s="58">
        <f t="shared" si="23"/>
        <v>74</v>
      </c>
      <c r="C109" s="58">
        <v>1</v>
      </c>
      <c r="D109" s="58">
        <v>8</v>
      </c>
      <c r="E109" s="58">
        <v>1</v>
      </c>
      <c r="F109" s="58">
        <v>53</v>
      </c>
      <c r="G109" s="58">
        <v>0</v>
      </c>
      <c r="H109" s="58">
        <v>0</v>
      </c>
      <c r="I109" s="58">
        <v>0</v>
      </c>
      <c r="J109" s="58">
        <v>0</v>
      </c>
      <c r="K109" s="58">
        <v>1</v>
      </c>
      <c r="L109" s="58">
        <v>2</v>
      </c>
      <c r="M109" s="58">
        <v>0</v>
      </c>
      <c r="N109" s="58">
        <v>7</v>
      </c>
      <c r="O109" s="59">
        <v>1</v>
      </c>
      <c r="P109" s="23"/>
    </row>
    <row r="110" spans="1:16" ht="18" customHeight="1" x14ac:dyDescent="0.25">
      <c r="A110" s="8" t="s">
        <v>149</v>
      </c>
      <c r="B110" s="58">
        <f t="shared" si="23"/>
        <v>10</v>
      </c>
      <c r="C110" s="58">
        <v>0</v>
      </c>
      <c r="D110" s="58">
        <v>7</v>
      </c>
      <c r="E110" s="58">
        <v>0</v>
      </c>
      <c r="F110" s="58">
        <v>3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9">
        <v>0</v>
      </c>
      <c r="P110" s="23"/>
    </row>
    <row r="111" spans="1:16" ht="18" customHeight="1" x14ac:dyDescent="0.25">
      <c r="A111" s="17"/>
      <c r="B111" s="56"/>
      <c r="C111" s="56"/>
      <c r="D111" s="57"/>
      <c r="E111" s="57"/>
      <c r="F111" s="56"/>
      <c r="G111" s="15"/>
      <c r="H111" s="56"/>
      <c r="I111" s="56"/>
      <c r="J111" s="56"/>
      <c r="K111" s="56"/>
      <c r="L111" s="56"/>
      <c r="M111" s="60"/>
      <c r="N111" s="11"/>
      <c r="O111" s="10"/>
      <c r="P111" s="23"/>
    </row>
    <row r="112" spans="1:16" ht="18" customHeight="1" x14ac:dyDescent="0.25">
      <c r="A112" s="87" t="s">
        <v>21</v>
      </c>
      <c r="B112" s="56">
        <f>SUM(B113:B116)</f>
        <v>694</v>
      </c>
      <c r="C112" s="56">
        <f t="shared" ref="C112:O112" si="24">SUM(C113:C116)</f>
        <v>13</v>
      </c>
      <c r="D112" s="56">
        <f t="shared" si="24"/>
        <v>24</v>
      </c>
      <c r="E112" s="56">
        <f t="shared" si="24"/>
        <v>3</v>
      </c>
      <c r="F112" s="56">
        <f t="shared" si="24"/>
        <v>587</v>
      </c>
      <c r="G112" s="56">
        <f t="shared" si="24"/>
        <v>2</v>
      </c>
      <c r="H112" s="56">
        <f t="shared" si="24"/>
        <v>0</v>
      </c>
      <c r="I112" s="56">
        <f t="shared" si="24"/>
        <v>0</v>
      </c>
      <c r="J112" s="56">
        <f t="shared" si="24"/>
        <v>0</v>
      </c>
      <c r="K112" s="56">
        <f t="shared" si="24"/>
        <v>0</v>
      </c>
      <c r="L112" s="56">
        <f t="shared" si="24"/>
        <v>9</v>
      </c>
      <c r="M112" s="56">
        <f t="shared" si="24"/>
        <v>0</v>
      </c>
      <c r="N112" s="56">
        <f t="shared" si="24"/>
        <v>56</v>
      </c>
      <c r="O112" s="57">
        <f t="shared" si="24"/>
        <v>0</v>
      </c>
      <c r="P112" s="23"/>
    </row>
    <row r="113" spans="1:16" ht="18" customHeight="1" x14ac:dyDescent="0.25">
      <c r="A113" s="7" t="s">
        <v>138</v>
      </c>
      <c r="B113" s="58">
        <f>SUM(C113:O113)</f>
        <v>467</v>
      </c>
      <c r="C113" s="58">
        <v>1</v>
      </c>
      <c r="D113" s="58">
        <v>0</v>
      </c>
      <c r="E113" s="58">
        <v>0</v>
      </c>
      <c r="F113" s="58">
        <v>426</v>
      </c>
      <c r="G113" s="58">
        <v>2</v>
      </c>
      <c r="H113" s="58">
        <v>0</v>
      </c>
      <c r="I113" s="58">
        <v>0</v>
      </c>
      <c r="J113" s="58">
        <v>0</v>
      </c>
      <c r="K113" s="58">
        <v>0</v>
      </c>
      <c r="L113" s="58">
        <v>7</v>
      </c>
      <c r="M113" s="58">
        <v>0</v>
      </c>
      <c r="N113" s="58">
        <v>31</v>
      </c>
      <c r="O113" s="59">
        <v>0</v>
      </c>
      <c r="P113" s="23"/>
    </row>
    <row r="114" spans="1:16" ht="18" customHeight="1" x14ac:dyDescent="0.25">
      <c r="A114" s="7" t="s">
        <v>177</v>
      </c>
      <c r="B114" s="58">
        <f>SUM(C114:O114)</f>
        <v>0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9">
        <v>0</v>
      </c>
      <c r="P114" s="23"/>
    </row>
    <row r="115" spans="1:16" ht="18" customHeight="1" x14ac:dyDescent="0.25">
      <c r="A115" s="7" t="s">
        <v>84</v>
      </c>
      <c r="B115" s="58">
        <f>SUM(C115:O115)</f>
        <v>153</v>
      </c>
      <c r="C115" s="58">
        <v>9</v>
      </c>
      <c r="D115" s="58">
        <v>24</v>
      </c>
      <c r="E115" s="58">
        <v>3</v>
      </c>
      <c r="F115" s="58">
        <v>97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20</v>
      </c>
      <c r="O115" s="59">
        <v>0</v>
      </c>
      <c r="P115" s="23"/>
    </row>
    <row r="116" spans="1:16" ht="18" customHeight="1" x14ac:dyDescent="0.25">
      <c r="A116" s="7" t="s">
        <v>150</v>
      </c>
      <c r="B116" s="58">
        <f>SUM(C116:O116)</f>
        <v>74</v>
      </c>
      <c r="C116" s="58">
        <v>3</v>
      </c>
      <c r="D116" s="58">
        <v>0</v>
      </c>
      <c r="E116" s="58">
        <v>0</v>
      </c>
      <c r="F116" s="58">
        <v>64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2</v>
      </c>
      <c r="M116" s="58">
        <v>0</v>
      </c>
      <c r="N116" s="58">
        <v>5</v>
      </c>
      <c r="O116" s="59">
        <v>0</v>
      </c>
      <c r="P116" s="23"/>
    </row>
    <row r="117" spans="1:16" ht="18" customHeight="1" x14ac:dyDescent="0.25">
      <c r="A117" s="7"/>
      <c r="B117" s="56"/>
      <c r="C117" s="56"/>
      <c r="D117" s="57"/>
      <c r="E117" s="57"/>
      <c r="F117" s="56"/>
      <c r="G117" s="15"/>
      <c r="H117" s="56"/>
      <c r="I117" s="56"/>
      <c r="J117" s="56"/>
      <c r="K117" s="56"/>
      <c r="L117" s="56"/>
      <c r="M117" s="60"/>
      <c r="N117" s="11"/>
      <c r="O117" s="10"/>
      <c r="P117" s="23"/>
    </row>
    <row r="118" spans="1:16" ht="18" customHeight="1" x14ac:dyDescent="0.25">
      <c r="A118" s="87" t="s">
        <v>22</v>
      </c>
      <c r="B118" s="56">
        <f>SUM(B119:B121)</f>
        <v>607</v>
      </c>
      <c r="C118" s="56">
        <f t="shared" ref="C118:O118" si="25">SUM(C119:C121)</f>
        <v>10</v>
      </c>
      <c r="D118" s="56">
        <f t="shared" si="25"/>
        <v>41</v>
      </c>
      <c r="E118" s="56">
        <f t="shared" si="25"/>
        <v>5</v>
      </c>
      <c r="F118" s="56">
        <f t="shared" si="25"/>
        <v>454</v>
      </c>
      <c r="G118" s="56">
        <f t="shared" si="25"/>
        <v>1</v>
      </c>
      <c r="H118" s="56">
        <f t="shared" si="25"/>
        <v>4</v>
      </c>
      <c r="I118" s="56">
        <f t="shared" si="25"/>
        <v>0</v>
      </c>
      <c r="J118" s="56">
        <f t="shared" si="25"/>
        <v>0</v>
      </c>
      <c r="K118" s="56">
        <f t="shared" si="25"/>
        <v>0</v>
      </c>
      <c r="L118" s="56">
        <f t="shared" si="25"/>
        <v>24</v>
      </c>
      <c r="M118" s="56">
        <f t="shared" si="25"/>
        <v>0</v>
      </c>
      <c r="N118" s="56">
        <f t="shared" si="25"/>
        <v>68</v>
      </c>
      <c r="O118" s="57">
        <f t="shared" si="25"/>
        <v>0</v>
      </c>
      <c r="P118" s="23"/>
    </row>
    <row r="119" spans="1:16" ht="18" customHeight="1" x14ac:dyDescent="0.25">
      <c r="A119" s="7" t="s">
        <v>139</v>
      </c>
      <c r="B119" s="58">
        <f>SUM(C119:O119)</f>
        <v>420</v>
      </c>
      <c r="C119" s="58">
        <v>10</v>
      </c>
      <c r="D119" s="58">
        <v>40</v>
      </c>
      <c r="E119" s="58">
        <v>5</v>
      </c>
      <c r="F119" s="58">
        <v>286</v>
      </c>
      <c r="G119" s="58">
        <v>0</v>
      </c>
      <c r="H119" s="58">
        <v>4</v>
      </c>
      <c r="I119" s="58">
        <v>0</v>
      </c>
      <c r="J119" s="58">
        <v>0</v>
      </c>
      <c r="K119" s="58">
        <v>0</v>
      </c>
      <c r="L119" s="58">
        <v>18</v>
      </c>
      <c r="M119" s="58">
        <v>0</v>
      </c>
      <c r="N119" s="58">
        <v>57</v>
      </c>
      <c r="O119" s="59">
        <v>0</v>
      </c>
      <c r="P119" s="23"/>
    </row>
    <row r="120" spans="1:16" ht="18" customHeight="1" x14ac:dyDescent="0.25">
      <c r="A120" s="7" t="s">
        <v>178</v>
      </c>
      <c r="B120" s="58">
        <f>SUM(C120:O120)</f>
        <v>0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9">
        <v>0</v>
      </c>
      <c r="P120" s="23"/>
    </row>
    <row r="121" spans="1:16" ht="18" customHeight="1" x14ac:dyDescent="0.25">
      <c r="A121" s="7" t="s">
        <v>85</v>
      </c>
      <c r="B121" s="58">
        <f>SUM(C121:O121)</f>
        <v>187</v>
      </c>
      <c r="C121" s="58">
        <v>0</v>
      </c>
      <c r="D121" s="58">
        <v>1</v>
      </c>
      <c r="E121" s="58">
        <v>0</v>
      </c>
      <c r="F121" s="58">
        <v>168</v>
      </c>
      <c r="G121" s="58">
        <v>1</v>
      </c>
      <c r="H121" s="58">
        <v>0</v>
      </c>
      <c r="I121" s="58">
        <v>0</v>
      </c>
      <c r="J121" s="58">
        <v>0</v>
      </c>
      <c r="K121" s="58">
        <v>0</v>
      </c>
      <c r="L121" s="58">
        <v>6</v>
      </c>
      <c r="M121" s="58">
        <v>0</v>
      </c>
      <c r="N121" s="58">
        <v>11</v>
      </c>
      <c r="O121" s="59">
        <v>0</v>
      </c>
      <c r="P121" s="23"/>
    </row>
    <row r="122" spans="1:16" ht="18" customHeight="1" x14ac:dyDescent="0.25">
      <c r="A122" s="27"/>
      <c r="B122" s="64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9"/>
    </row>
    <row r="123" spans="1:16" ht="18" customHeight="1" x14ac:dyDescent="0.25">
      <c r="A123" s="26" t="s">
        <v>189</v>
      </c>
      <c r="B123" s="20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1:16" hidden="1" x14ac:dyDescent="0.25"/>
  </sheetData>
  <mergeCells count="21">
    <mergeCell ref="O9:O11"/>
    <mergeCell ref="H9:H11"/>
    <mergeCell ref="I9:I11"/>
    <mergeCell ref="J9:J11"/>
    <mergeCell ref="K9:K11"/>
    <mergeCell ref="A3:O3"/>
    <mergeCell ref="A4:O4"/>
    <mergeCell ref="A5:O5"/>
    <mergeCell ref="A6:O6"/>
    <mergeCell ref="A8:A11"/>
    <mergeCell ref="B8:B11"/>
    <mergeCell ref="C8:F8"/>
    <mergeCell ref="G8:O8"/>
    <mergeCell ref="C9:C11"/>
    <mergeCell ref="D9:D11"/>
    <mergeCell ref="E9:E11"/>
    <mergeCell ref="F9:F11"/>
    <mergeCell ref="G9:G11"/>
    <mergeCell ref="L9:L11"/>
    <mergeCell ref="M9:M11"/>
    <mergeCell ref="N9:N11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  <ignoredErrors>
    <ignoredError sqref="C81:XFD10485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C-1</vt:lpstr>
      <vt:lpstr>C-2 </vt:lpstr>
      <vt:lpstr>C-3</vt:lpstr>
      <vt:lpstr>C-4</vt:lpstr>
      <vt:lpstr>'C-3'!Títulos_a_imprimir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mvargasb</cp:lastModifiedBy>
  <cp:revision>1</cp:revision>
  <cp:lastPrinted>2009-03-04T16:04:51Z</cp:lastPrinted>
  <dcterms:created xsi:type="dcterms:W3CDTF">2003-09-24T15:53:52Z</dcterms:created>
  <dcterms:modified xsi:type="dcterms:W3CDTF">2018-10-01T17:45:59Z</dcterms:modified>
</cp:coreProperties>
</file>