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8800" windowHeight="12225"/>
  </bookViews>
  <sheets>
    <sheet name="Índice" sheetId="1" r:id="rId1"/>
    <sheet name="c-1" sheetId="2" r:id="rId2"/>
    <sheet name="c-2" sheetId="3" r:id="rId3"/>
    <sheet name="c-3" sheetId="4" r:id="rId4"/>
    <sheet name="c-4" sheetId="5" r:id="rId5"/>
    <sheet name="c-5" sheetId="6" r:id="rId6"/>
    <sheet name="c-6" sheetId="7" r:id="rId7"/>
    <sheet name="c-7" sheetId="8" r:id="rId8"/>
    <sheet name="c-8" sheetId="9" r:id="rId9"/>
    <sheet name="c-9" sheetId="10" r:id="rId10"/>
    <sheet name="c-10" sheetId="11" r:id="rId11"/>
    <sheet name="c-11" sheetId="12" r:id="rId12"/>
    <sheet name="c-12" sheetId="13" r:id="rId13"/>
  </sheets>
  <calcPr calcId="171027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5"/>
  <c r="M10"/>
  <c r="L10"/>
  <c r="K10"/>
  <c r="J10"/>
  <c r="I10"/>
  <c r="H10"/>
  <c r="G10"/>
  <c r="F10"/>
  <c r="E10"/>
  <c r="D10"/>
  <c r="C10"/>
  <c r="B10" i="13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L10"/>
  <c r="H10"/>
  <c r="D10"/>
  <c r="B12"/>
  <c r="O10"/>
  <c r="N10"/>
  <c r="M10"/>
  <c r="K10"/>
  <c r="J10"/>
  <c r="I10"/>
  <c r="G10"/>
  <c r="F10"/>
  <c r="E10"/>
  <c r="C10"/>
  <c r="B12" i="12"/>
  <c r="B56" i="11"/>
  <c r="G56"/>
  <c r="H55"/>
  <c r="B55"/>
  <c r="F55"/>
  <c r="G54"/>
  <c r="B54"/>
  <c r="H54"/>
  <c r="B52"/>
  <c r="H52"/>
  <c r="B51"/>
  <c r="G51"/>
  <c r="B50"/>
  <c r="F50"/>
  <c r="B48"/>
  <c r="H48"/>
  <c r="B47"/>
  <c r="G47"/>
  <c r="H46"/>
  <c r="B46"/>
  <c r="F46"/>
  <c r="B44"/>
  <c r="H44"/>
  <c r="B43"/>
  <c r="G43"/>
  <c r="B42"/>
  <c r="F42"/>
  <c r="B40"/>
  <c r="H40"/>
  <c r="B39"/>
  <c r="G39"/>
  <c r="H38"/>
  <c r="B38"/>
  <c r="F38"/>
  <c r="B36"/>
  <c r="H36"/>
  <c r="B35"/>
  <c r="G35"/>
  <c r="B34"/>
  <c r="F34"/>
  <c r="B32"/>
  <c r="H32"/>
  <c r="B31"/>
  <c r="G31"/>
  <c r="H30"/>
  <c r="B30"/>
  <c r="F30"/>
  <c r="B28"/>
  <c r="H28"/>
  <c r="B27"/>
  <c r="G27"/>
  <c r="B26"/>
  <c r="F26"/>
  <c r="B24"/>
  <c r="H24"/>
  <c r="B23"/>
  <c r="G23"/>
  <c r="H22"/>
  <c r="B22"/>
  <c r="F22"/>
  <c r="B20"/>
  <c r="F20"/>
  <c r="B19"/>
  <c r="F19"/>
  <c r="H16"/>
  <c r="B16"/>
  <c r="F16"/>
  <c r="B15"/>
  <c r="F15"/>
  <c r="C10"/>
  <c r="B12"/>
  <c r="F12"/>
  <c r="E10"/>
  <c r="D10"/>
  <c r="I57" i="10"/>
  <c r="B57"/>
  <c r="H57"/>
  <c r="B56"/>
  <c r="G56"/>
  <c r="J55"/>
  <c r="B55"/>
  <c r="H55"/>
  <c r="I53"/>
  <c r="G53"/>
  <c r="B53"/>
  <c r="J53"/>
  <c r="B52"/>
  <c r="J52"/>
  <c r="B51"/>
  <c r="G51"/>
  <c r="B49"/>
  <c r="H49"/>
  <c r="I48"/>
  <c r="G48"/>
  <c r="B48"/>
  <c r="J48"/>
  <c r="I47"/>
  <c r="B47"/>
  <c r="J47"/>
  <c r="B45"/>
  <c r="G45"/>
  <c r="B44"/>
  <c r="H44"/>
  <c r="B43"/>
  <c r="I43"/>
  <c r="B41"/>
  <c r="J41"/>
  <c r="B40"/>
  <c r="G40"/>
  <c r="B39"/>
  <c r="H39"/>
  <c r="H37"/>
  <c r="B37"/>
  <c r="I37"/>
  <c r="H36"/>
  <c r="B36"/>
  <c r="J36"/>
  <c r="B35"/>
  <c r="G35"/>
  <c r="B33"/>
  <c r="H33"/>
  <c r="G32"/>
  <c r="B32"/>
  <c r="I32"/>
  <c r="I31"/>
  <c r="G31"/>
  <c r="B31"/>
  <c r="J31"/>
  <c r="I29"/>
  <c r="B29"/>
  <c r="G29"/>
  <c r="B28"/>
  <c r="H28"/>
  <c r="G27"/>
  <c r="B27"/>
  <c r="I27"/>
  <c r="B26"/>
  <c r="J26"/>
  <c r="G25"/>
  <c r="B25"/>
  <c r="I25"/>
  <c r="I24"/>
  <c r="G24"/>
  <c r="B24"/>
  <c r="J24"/>
  <c r="I23"/>
  <c r="B23"/>
  <c r="G23"/>
  <c r="B21"/>
  <c r="H21"/>
  <c r="G20"/>
  <c r="B20"/>
  <c r="I20"/>
  <c r="I19"/>
  <c r="G19"/>
  <c r="B19"/>
  <c r="J19"/>
  <c r="B18"/>
  <c r="H18"/>
  <c r="B17"/>
  <c r="G17"/>
  <c r="B16"/>
  <c r="H16"/>
  <c r="H15"/>
  <c r="B15"/>
  <c r="I15"/>
  <c r="D11"/>
  <c r="B13"/>
  <c r="J13"/>
  <c r="F11"/>
  <c r="E11"/>
  <c r="C11"/>
  <c r="B11" i="9"/>
  <c r="C26"/>
  <c r="B24" i="8"/>
  <c r="B23"/>
  <c r="G23"/>
  <c r="H23"/>
  <c r="F23"/>
  <c r="B19"/>
  <c r="F19"/>
  <c r="B15"/>
  <c r="F15"/>
  <c r="D11"/>
  <c r="E11"/>
  <c r="C11"/>
  <c r="B56" i="7"/>
  <c r="G56"/>
  <c r="H55"/>
  <c r="B55"/>
  <c r="F55"/>
  <c r="H54"/>
  <c r="B54"/>
  <c r="F54"/>
  <c r="B52"/>
  <c r="G52"/>
  <c r="H51"/>
  <c r="B51"/>
  <c r="F51"/>
  <c r="B50"/>
  <c r="F50"/>
  <c r="B48"/>
  <c r="G48"/>
  <c r="H47"/>
  <c r="B47"/>
  <c r="F47"/>
  <c r="H46"/>
  <c r="B46"/>
  <c r="F46"/>
  <c r="B44"/>
  <c r="G44"/>
  <c r="H43"/>
  <c r="B43"/>
  <c r="F43"/>
  <c r="B42"/>
  <c r="F42"/>
  <c r="B40"/>
  <c r="G40"/>
  <c r="H39"/>
  <c r="B39"/>
  <c r="F39"/>
  <c r="H38"/>
  <c r="B38"/>
  <c r="F38"/>
  <c r="B36"/>
  <c r="G36"/>
  <c r="H35"/>
  <c r="B35"/>
  <c r="F35"/>
  <c r="B34"/>
  <c r="F34"/>
  <c r="F32"/>
  <c r="G32"/>
  <c r="B32"/>
  <c r="H32"/>
  <c r="H30"/>
  <c r="B30"/>
  <c r="F30"/>
  <c r="B28"/>
  <c r="F28"/>
  <c r="H26"/>
  <c r="G26"/>
  <c r="B26"/>
  <c r="F26"/>
  <c r="G24"/>
  <c r="B24"/>
  <c r="F24"/>
  <c r="B22"/>
  <c r="F22"/>
  <c r="B20"/>
  <c r="F20"/>
  <c r="G18"/>
  <c r="B18"/>
  <c r="F18"/>
  <c r="G16"/>
  <c r="B16"/>
  <c r="F16"/>
  <c r="H14"/>
  <c r="B14"/>
  <c r="F14"/>
  <c r="C11"/>
  <c r="D11"/>
  <c r="B71" i="6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N11"/>
  <c r="M11"/>
  <c r="J11"/>
  <c r="I11"/>
  <c r="F11"/>
  <c r="E11"/>
  <c r="B13"/>
  <c r="O11"/>
  <c r="L11"/>
  <c r="K11"/>
  <c r="H11"/>
  <c r="G11"/>
  <c r="D11"/>
  <c r="C11"/>
  <c r="B56" i="4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N10"/>
  <c r="M10"/>
  <c r="J10"/>
  <c r="I10"/>
  <c r="F10"/>
  <c r="E10"/>
  <c r="B12"/>
  <c r="O10"/>
  <c r="L10"/>
  <c r="K10"/>
  <c r="H10"/>
  <c r="G10"/>
  <c r="D10"/>
  <c r="C10"/>
  <c r="B56" i="3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M10"/>
  <c r="L10"/>
  <c r="I10"/>
  <c r="H10"/>
  <c r="E10"/>
  <c r="D10"/>
  <c r="B12"/>
  <c r="O10"/>
  <c r="N10"/>
  <c r="K10"/>
  <c r="J10"/>
  <c r="G10"/>
  <c r="F10"/>
  <c r="C10"/>
  <c r="E56" i="2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D10"/>
  <c r="C10"/>
  <c r="B10"/>
  <c r="H27" i="11"/>
  <c r="H35"/>
  <c r="H43"/>
  <c r="H51"/>
  <c r="H12"/>
  <c r="H19"/>
  <c r="G22"/>
  <c r="G30"/>
  <c r="G38"/>
  <c r="G46"/>
  <c r="F54"/>
  <c r="G55"/>
  <c r="G15"/>
  <c r="H20"/>
  <c r="G26"/>
  <c r="G34"/>
  <c r="G42"/>
  <c r="G50"/>
  <c r="H15"/>
  <c r="G19"/>
  <c r="H23"/>
  <c r="H26"/>
  <c r="H31"/>
  <c r="H34"/>
  <c r="H39"/>
  <c r="H42"/>
  <c r="H47"/>
  <c r="H50"/>
  <c r="H56"/>
  <c r="F32"/>
  <c r="F44"/>
  <c r="F52"/>
  <c r="F56"/>
  <c r="B13"/>
  <c r="B17"/>
  <c r="B21"/>
  <c r="B25"/>
  <c r="B29"/>
  <c r="F29"/>
  <c r="B33"/>
  <c r="B37"/>
  <c r="B41"/>
  <c r="B45"/>
  <c r="B49"/>
  <c r="B53"/>
  <c r="G12"/>
  <c r="G16"/>
  <c r="G20"/>
  <c r="F23"/>
  <c r="G24"/>
  <c r="F27"/>
  <c r="G28"/>
  <c r="F31"/>
  <c r="G32"/>
  <c r="F35"/>
  <c r="G36"/>
  <c r="F39"/>
  <c r="G40"/>
  <c r="F43"/>
  <c r="G44"/>
  <c r="F47"/>
  <c r="G48"/>
  <c r="F51"/>
  <c r="G52"/>
  <c r="F24"/>
  <c r="F28"/>
  <c r="F36"/>
  <c r="F40"/>
  <c r="F48"/>
  <c r="B14"/>
  <c r="H14"/>
  <c r="B18"/>
  <c r="H18"/>
  <c r="J18" i="10"/>
  <c r="H41"/>
  <c r="H43"/>
  <c r="I52"/>
  <c r="I56"/>
  <c r="G15"/>
  <c r="I17"/>
  <c r="H24"/>
  <c r="H25"/>
  <c r="H27"/>
  <c r="J33"/>
  <c r="G36"/>
  <c r="G37"/>
  <c r="I40"/>
  <c r="I41"/>
  <c r="H47"/>
  <c r="H48"/>
  <c r="I51"/>
  <c r="I13"/>
  <c r="I18"/>
  <c r="H19"/>
  <c r="H20"/>
  <c r="H31"/>
  <c r="H32"/>
  <c r="I35"/>
  <c r="I36"/>
  <c r="G41"/>
  <c r="G43"/>
  <c r="I45"/>
  <c r="H52"/>
  <c r="H53"/>
  <c r="J57"/>
  <c r="J21"/>
  <c r="G13"/>
  <c r="J15"/>
  <c r="I16"/>
  <c r="H17"/>
  <c r="J20"/>
  <c r="I21"/>
  <c r="H23"/>
  <c r="J25"/>
  <c r="J27"/>
  <c r="I28"/>
  <c r="H29"/>
  <c r="J32"/>
  <c r="I33"/>
  <c r="H35"/>
  <c r="J37"/>
  <c r="I39"/>
  <c r="H40"/>
  <c r="J43"/>
  <c r="I44"/>
  <c r="H45"/>
  <c r="G47"/>
  <c r="I49"/>
  <c r="H51"/>
  <c r="G52"/>
  <c r="I55"/>
  <c r="H56"/>
  <c r="G57"/>
  <c r="J16"/>
  <c r="J28"/>
  <c r="J44"/>
  <c r="J49"/>
  <c r="G16"/>
  <c r="J17"/>
  <c r="G21"/>
  <c r="J23"/>
  <c r="H26"/>
  <c r="G28"/>
  <c r="J29"/>
  <c r="G33"/>
  <c r="J35"/>
  <c r="G39"/>
  <c r="J40"/>
  <c r="G44"/>
  <c r="J45"/>
  <c r="G49"/>
  <c r="J51"/>
  <c r="G55"/>
  <c r="J56"/>
  <c r="J39"/>
  <c r="I26"/>
  <c r="H13"/>
  <c r="G18"/>
  <c r="G26"/>
  <c r="B14"/>
  <c r="B22"/>
  <c r="I22"/>
  <c r="B30"/>
  <c r="J30"/>
  <c r="B34"/>
  <c r="J34"/>
  <c r="B38"/>
  <c r="G38"/>
  <c r="B42"/>
  <c r="J42"/>
  <c r="B46"/>
  <c r="J46"/>
  <c r="B50"/>
  <c r="J50"/>
  <c r="B54"/>
  <c r="G54"/>
  <c r="C24" i="9"/>
  <c r="C15"/>
  <c r="C19"/>
  <c r="C23"/>
  <c r="C16"/>
  <c r="C13"/>
  <c r="C17"/>
  <c r="C21"/>
  <c r="C25"/>
  <c r="C20"/>
  <c r="C14"/>
  <c r="C18"/>
  <c r="C22"/>
  <c r="H15" i="8"/>
  <c r="G19"/>
  <c r="G15"/>
  <c r="H19"/>
  <c r="G14"/>
  <c r="H18"/>
  <c r="B13"/>
  <c r="F13"/>
  <c r="B17"/>
  <c r="H17"/>
  <c r="B21"/>
  <c r="H21"/>
  <c r="B16"/>
  <c r="G16"/>
  <c r="B20"/>
  <c r="G20"/>
  <c r="B25"/>
  <c r="G25"/>
  <c r="B14"/>
  <c r="F14"/>
  <c r="B18"/>
  <c r="F18"/>
  <c r="B22"/>
  <c r="F22"/>
  <c r="H18" i="7"/>
  <c r="G22"/>
  <c r="G28"/>
  <c r="G34"/>
  <c r="G42"/>
  <c r="G50"/>
  <c r="H22"/>
  <c r="H34"/>
  <c r="H42"/>
  <c r="H50"/>
  <c r="G14"/>
  <c r="G20"/>
  <c r="G30"/>
  <c r="G38"/>
  <c r="G46"/>
  <c r="G54"/>
  <c r="F15"/>
  <c r="F31"/>
  <c r="H24"/>
  <c r="H28"/>
  <c r="G35"/>
  <c r="H36"/>
  <c r="G39"/>
  <c r="H40"/>
  <c r="G43"/>
  <c r="H44"/>
  <c r="G47"/>
  <c r="H48"/>
  <c r="G51"/>
  <c r="H52"/>
  <c r="G55"/>
  <c r="H56"/>
  <c r="H16"/>
  <c r="H20"/>
  <c r="E11"/>
  <c r="B13"/>
  <c r="F13"/>
  <c r="B17"/>
  <c r="G17"/>
  <c r="B21"/>
  <c r="G21"/>
  <c r="B25"/>
  <c r="G25"/>
  <c r="B29"/>
  <c r="G29"/>
  <c r="B33"/>
  <c r="B37"/>
  <c r="B41"/>
  <c r="B45"/>
  <c r="B49"/>
  <c r="B53"/>
  <c r="B57"/>
  <c r="F40"/>
  <c r="F44"/>
  <c r="F48"/>
  <c r="F52"/>
  <c r="F56"/>
  <c r="F36"/>
  <c r="B15"/>
  <c r="G15"/>
  <c r="B19"/>
  <c r="G19"/>
  <c r="B23"/>
  <c r="G23"/>
  <c r="B27"/>
  <c r="G27"/>
  <c r="B31"/>
  <c r="G31"/>
  <c r="B11" i="6"/>
  <c r="B10" i="4"/>
  <c r="B10" i="3"/>
  <c r="E10" i="2"/>
  <c r="B10" i="11"/>
  <c r="F10"/>
  <c r="G10"/>
  <c r="G18"/>
  <c r="G49"/>
  <c r="H49"/>
  <c r="G33"/>
  <c r="H33"/>
  <c r="H17"/>
  <c r="G17"/>
  <c r="F17"/>
  <c r="F49"/>
  <c r="F33"/>
  <c r="G14"/>
  <c r="G45"/>
  <c r="H45"/>
  <c r="H29"/>
  <c r="G29"/>
  <c r="G13"/>
  <c r="H13"/>
  <c r="F45"/>
  <c r="F13"/>
  <c r="H41"/>
  <c r="G41"/>
  <c r="H25"/>
  <c r="G25"/>
  <c r="F14"/>
  <c r="F41"/>
  <c r="F25"/>
  <c r="F18"/>
  <c r="H53"/>
  <c r="G53"/>
  <c r="H37"/>
  <c r="G37"/>
  <c r="H21"/>
  <c r="G21"/>
  <c r="F53"/>
  <c r="F37"/>
  <c r="F21"/>
  <c r="G50" i="10"/>
  <c r="H54"/>
  <c r="I14"/>
  <c r="B11"/>
  <c r="H50"/>
  <c r="H38"/>
  <c r="I30"/>
  <c r="H34"/>
  <c r="G34"/>
  <c r="H22"/>
  <c r="H30"/>
  <c r="I50"/>
  <c r="I34"/>
  <c r="I54"/>
  <c r="I38"/>
  <c r="G14"/>
  <c r="I42"/>
  <c r="G42"/>
  <c r="J22"/>
  <c r="G46"/>
  <c r="G30"/>
  <c r="J14"/>
  <c r="H42"/>
  <c r="G22"/>
  <c r="H46"/>
  <c r="I46"/>
  <c r="J54"/>
  <c r="J38"/>
  <c r="H14"/>
  <c r="C11" i="9"/>
  <c r="H14" i="8"/>
  <c r="G13"/>
  <c r="B11"/>
  <c r="H13"/>
  <c r="G21"/>
  <c r="G22"/>
  <c r="F16"/>
  <c r="G18"/>
  <c r="H20"/>
  <c r="F20"/>
  <c r="F21"/>
  <c r="F17"/>
  <c r="H16"/>
  <c r="F25"/>
  <c r="H25"/>
  <c r="H22"/>
  <c r="G17"/>
  <c r="H17" i="7"/>
  <c r="F27"/>
  <c r="H27"/>
  <c r="F17"/>
  <c r="H45"/>
  <c r="G45"/>
  <c r="H29"/>
  <c r="F45"/>
  <c r="H49"/>
  <c r="G49"/>
  <c r="H33"/>
  <c r="G33"/>
  <c r="H31"/>
  <c r="H15"/>
  <c r="F49"/>
  <c r="F33"/>
  <c r="H21"/>
  <c r="H19"/>
  <c r="F19"/>
  <c r="H57"/>
  <c r="G57"/>
  <c r="H41"/>
  <c r="G41"/>
  <c r="G13"/>
  <c r="B11"/>
  <c r="F23"/>
  <c r="F57"/>
  <c r="F41"/>
  <c r="F29"/>
  <c r="H53"/>
  <c r="G53"/>
  <c r="H37"/>
  <c r="G37"/>
  <c r="F21"/>
  <c r="F53"/>
  <c r="F37"/>
  <c r="H23"/>
  <c r="F25"/>
  <c r="H25"/>
  <c r="H13"/>
  <c r="H10" i="11"/>
  <c r="I11" i="10"/>
  <c r="J11"/>
  <c r="G11"/>
  <c r="H11"/>
  <c r="G11" i="8"/>
  <c r="H11"/>
  <c r="F11"/>
  <c r="G11" i="7"/>
  <c r="F11"/>
  <c r="H11"/>
</calcChain>
</file>

<file path=xl/sharedStrings.xml><?xml version="1.0" encoding="utf-8"?>
<sst xmlns="http://schemas.openxmlformats.org/spreadsheetml/2006/main" count="681" uniqueCount="250">
  <si>
    <t>Índice de Cuadros para la Defensa Pública</t>
  </si>
  <si>
    <t>Cuadro N°</t>
  </si>
  <si>
    <t xml:space="preserve">Descripción </t>
  </si>
  <si>
    <t>Durante: 2017</t>
  </si>
  <si>
    <t>CUADRO N° 1</t>
  </si>
  <si>
    <t>DEFENSA PÚBLICA: MOVIMIENTO DE TRABAJO</t>
  </si>
  <si>
    <t>SEGÚN: OFICINA</t>
  </si>
  <si>
    <t>DURANTE:  2017</t>
  </si>
  <si>
    <t>OFICINA</t>
  </si>
  <si>
    <t xml:space="preserve">Activos al Iniciar Periodo </t>
  </si>
  <si>
    <t>Entradas</t>
  </si>
  <si>
    <t>Terminadas</t>
  </si>
  <si>
    <t xml:space="preserve">Activos al Finalizar Periodo </t>
  </si>
  <si>
    <t>TOTAL</t>
  </si>
  <si>
    <t>Defensa Pública San José</t>
  </si>
  <si>
    <t xml:space="preserve">Defensa Pública III Circuito Judicial San José (Desamparados)   </t>
  </si>
  <si>
    <t xml:space="preserve">Defensa Pública Hatillo    </t>
  </si>
  <si>
    <t xml:space="preserve">Defensa Pública Puriscal   </t>
  </si>
  <si>
    <t xml:space="preserve">Defensa Pública Pavas   </t>
  </si>
  <si>
    <t>Defensa Pública PISAV</t>
  </si>
  <si>
    <t>Defensa Pública II Circuito Judicial San José</t>
  </si>
  <si>
    <t>Defensa Pública II Circuito Judicial San José (Flagrancia)</t>
  </si>
  <si>
    <t xml:space="preserve">Defensa Pública I Circuito Judicial Zona Sur   </t>
  </si>
  <si>
    <t>Defensa Pública Osa</t>
  </si>
  <si>
    <t>Defensa Pública Golfito</t>
  </si>
  <si>
    <t>Defensa Pública II Circuito Judicial Zona Sur (Corredores)</t>
  </si>
  <si>
    <t>Defensa Pública Coto Brus</t>
  </si>
  <si>
    <t>Defensa Pública Buenos Aires</t>
  </si>
  <si>
    <t>Defensa Pública Puerto Jiménez</t>
  </si>
  <si>
    <t xml:space="preserve">Defensa Pública I Circuito Judicial Alajuela </t>
  </si>
  <si>
    <t xml:space="preserve">Defensa Pública Grecia </t>
  </si>
  <si>
    <t>Defensa Pública III Circuito Judicial Alajuela (San Ramón)</t>
  </si>
  <si>
    <t>Defensa Pública Atenas</t>
  </si>
  <si>
    <t xml:space="preserve">Defensa Pública II Circuito Judicial Alajuela </t>
  </si>
  <si>
    <t xml:space="preserve">Defensa Pública Upala   </t>
  </si>
  <si>
    <t>Defensa Pública Guatuso</t>
  </si>
  <si>
    <t>Defensa Pública Los Chiles</t>
  </si>
  <si>
    <t>Defensa Pública La Fortuna</t>
  </si>
  <si>
    <t>Defensa Pública Cartago</t>
  </si>
  <si>
    <t>Defensa Pública Turrialba</t>
  </si>
  <si>
    <t>Defensa Pública La Unión</t>
  </si>
  <si>
    <t>Defensa Pública Tarrazú</t>
  </si>
  <si>
    <t>Defensa Pública PISAV La Unión</t>
  </si>
  <si>
    <t>Defensa Pública Heredia</t>
  </si>
  <si>
    <t>Defensa Pública Sarapiquí</t>
  </si>
  <si>
    <t>Defensa Pública San Joaquín de Flores</t>
  </si>
  <si>
    <t>Defensa Pública I Circuito Judicial Guanacaste (Liberia)</t>
  </si>
  <si>
    <t>Defensa Pública Santa Cruz</t>
  </si>
  <si>
    <t>Defensa Pública Cañas</t>
  </si>
  <si>
    <t>Defensa Pública II Circuito Judicial Guanacaste (Nicoya)</t>
  </si>
  <si>
    <t>Defensa Pública Puntarenas</t>
  </si>
  <si>
    <t>Defensa Pública Aguirre - Parrita</t>
  </si>
  <si>
    <t xml:space="preserve">Defensa Pública Cóbano </t>
  </si>
  <si>
    <t>Defensa Pública Garabito</t>
  </si>
  <si>
    <r>
      <t xml:space="preserve">Defensa Pública I Circuito Judicial Zona Atlántica (Limón) </t>
    </r>
    <r>
      <rPr>
        <vertAlign val="superscript"/>
        <sz val="12"/>
        <rFont val="Times New Roman"/>
        <family val="1"/>
      </rPr>
      <t>(2)</t>
    </r>
  </si>
  <si>
    <r>
      <t xml:space="preserve">Defensa Pública Bataán </t>
    </r>
    <r>
      <rPr>
        <vertAlign val="superscript"/>
        <sz val="12"/>
        <rFont val="Times New Roman"/>
        <family val="1"/>
      </rPr>
      <t>(1)</t>
    </r>
  </si>
  <si>
    <t>Defensa Pública II Circuito Judicial Zona Atlántica (Pococí)</t>
  </si>
  <si>
    <t>Defensa Pública Siquirres</t>
  </si>
  <si>
    <t>Defensa Pública Bribrí</t>
  </si>
  <si>
    <t>1-/ La Defensa Pública de Batán inica labores en el Tercer Trimestre 2017.</t>
  </si>
  <si>
    <t>2-/ Disminución en el Circulante Inicial debido a que se traslada expedienes a la Defensa Pública de Batán.</t>
  </si>
  <si>
    <t xml:space="preserve">Fuente: Defensa Pública, Poder Judicial. </t>
  </si>
  <si>
    <t>CUADRO N° 2</t>
  </si>
  <si>
    <t>DEFENSA PÚBLICA: CASOS ENTRADOS</t>
  </si>
  <si>
    <t>POR: MATERIA</t>
  </si>
  <si>
    <t>PENAL</t>
  </si>
  <si>
    <t>PENAL JUVENIL</t>
  </si>
  <si>
    <t>AGRARIA</t>
  </si>
  <si>
    <t>CONTRAVEN- CIONAL</t>
  </si>
  <si>
    <t>TRANSITO</t>
  </si>
  <si>
    <t>FAMILIA</t>
  </si>
  <si>
    <t>PENSIONES ALIMENTARIAS</t>
  </si>
  <si>
    <t>PENALIZACION DE VIOLENCIA CONTRA LA MUJER</t>
  </si>
  <si>
    <t>EJECUCION PENA</t>
  </si>
  <si>
    <t>DISCIPLINARIA</t>
  </si>
  <si>
    <t>REVISION</t>
  </si>
  <si>
    <t>EJECUCION PENAL JUVENIL</t>
  </si>
  <si>
    <t>LABORAL</t>
  </si>
  <si>
    <t xml:space="preserve">Defensa Pública I Circuito Judicial Alajuela   </t>
  </si>
  <si>
    <t xml:space="preserve">Defensa Pública Grecia   </t>
  </si>
  <si>
    <t xml:space="preserve">Defensa Pública III Circuito Judicial Alajuela (San Ramón)  </t>
  </si>
  <si>
    <t xml:space="preserve">Defensa Pública II Circuito Judicial Alajuela   </t>
  </si>
  <si>
    <t>Defensa Pública I Circuito Judicial Zona Atlántica (Limón)</t>
  </si>
  <si>
    <t>Defensa Pública Bataán</t>
  </si>
  <si>
    <t>CUADRO N° 3</t>
  </si>
  <si>
    <t>DEFENSA PÚBLICA: CASOS TERMINADOS</t>
  </si>
  <si>
    <t>DURANTE: 2017</t>
  </si>
  <si>
    <t xml:space="preserve">OFICINA </t>
  </si>
  <si>
    <t>CUADRO N° 5</t>
  </si>
  <si>
    <t>DEFENSA PÚBLICA: PERSONAS USUARIAS QUE INICIAN ALGÚN TIPO DE PROCEDIMIENTO</t>
  </si>
  <si>
    <t>SEGÚN: TIPO DE PROCEDIMIENTO</t>
  </si>
  <si>
    <t>TIPO DE PROCEDIMIENTO</t>
  </si>
  <si>
    <t>MATERIA</t>
  </si>
  <si>
    <t>Penal: Ordinario</t>
  </si>
  <si>
    <t>Penal: Flagrancia</t>
  </si>
  <si>
    <t>Penal: Otro</t>
  </si>
  <si>
    <t>Extradición</t>
  </si>
  <si>
    <t>Penal Juvenil: Ordinario</t>
  </si>
  <si>
    <t>Penal Juvenil: Contravencional</t>
  </si>
  <si>
    <t>Penal Juvenil: Otro</t>
  </si>
  <si>
    <t>Penal Juvenil: Abreviado</t>
  </si>
  <si>
    <t>Agrario: Proceso Ordinario</t>
  </si>
  <si>
    <t>Agrario: Proceso Interdictal</t>
  </si>
  <si>
    <t>Agrario: Otro</t>
  </si>
  <si>
    <t>Agrario: Información Posesoria</t>
  </si>
  <si>
    <t>Agrario: Ejecución Sentencia</t>
  </si>
  <si>
    <t>Agrario: Proceso Administrativo</t>
  </si>
  <si>
    <t>Agrario: Proceso Desahucio</t>
  </si>
  <si>
    <t>Agrario: Proceso Ejecutivo</t>
  </si>
  <si>
    <t>Contravencional</t>
  </si>
  <si>
    <t>Familia: Otro</t>
  </si>
  <si>
    <t>Familia: Sumarios</t>
  </si>
  <si>
    <t>Familia: Filiación</t>
  </si>
  <si>
    <t>Familia: Abreviado</t>
  </si>
  <si>
    <t>Pensiones: Demanda Pension Alimentaria</t>
  </si>
  <si>
    <t>Pensiones: Aumento Cuota</t>
  </si>
  <si>
    <t>Pensiones: Rebajo Cuota</t>
  </si>
  <si>
    <t>Pensiones: Inclusión Beneficiario</t>
  </si>
  <si>
    <t>Pensiones: Exoneración</t>
  </si>
  <si>
    <t>Pensiones: Otro</t>
  </si>
  <si>
    <t>Pensiones: Ejecución Sentencias de Divorcio o Separación</t>
  </si>
  <si>
    <t>Pensiones: Cobro Gastos Extraordinarios</t>
  </si>
  <si>
    <t>Pensiones: Ejecución Convenios</t>
  </si>
  <si>
    <t>Pensiones: Gastos De Embarazo y Maternidad</t>
  </si>
  <si>
    <t>Pensiones: Alimentos Pasados</t>
  </si>
  <si>
    <t>Pensiones: Gastos de Educación</t>
  </si>
  <si>
    <t>Pensiones: Retroactivas</t>
  </si>
  <si>
    <t>Pensiones: Gastos Médicos</t>
  </si>
  <si>
    <t>Ejecucion Pena: Modificación Pena</t>
  </si>
  <si>
    <t>Ejecucion Pena: Incidente de Queja</t>
  </si>
  <si>
    <t>Ejecucion Pena: Incidente Libertad Condicional</t>
  </si>
  <si>
    <t>Ejecucion Pena: Otro</t>
  </si>
  <si>
    <t>Ejecucion Pena: Unificación Pena</t>
  </si>
  <si>
    <t>Ejecucion Pena: Quebrantamientos Condena</t>
  </si>
  <si>
    <t>Ejecucion Pena: Incidente Enfermedad</t>
  </si>
  <si>
    <t>Ejecucion Pena: Adecuación Pena</t>
  </si>
  <si>
    <t>Ejecucion Pena: Medida Seguridad</t>
  </si>
  <si>
    <t>Ejecucion Pena: Liquidación Pena</t>
  </si>
  <si>
    <t>Ejecucion Pena: Incidente Prescripción Pena</t>
  </si>
  <si>
    <t>Ejecucion Pena: Egreso Provisional Centro</t>
  </si>
  <si>
    <t>Ejecucion Pena: Conversión Pena</t>
  </si>
  <si>
    <t>Ejecucion Pena: Incidente Pena Diferida</t>
  </si>
  <si>
    <t>Disciplinario: Ordinario</t>
  </si>
  <si>
    <t>Disciplinario: Notarial</t>
  </si>
  <si>
    <t>Laboral: Ordinario Sector Privado Prestación Laboral</t>
  </si>
  <si>
    <t>Laboral: Ordinario Sector Privado Despido Hostigamiento Sexual Laboral</t>
  </si>
  <si>
    <t>Laboral: Ordinario Sector Privado Despido Trabajadora Embarazada - Lactante</t>
  </si>
  <si>
    <t>Laboral: Ordinario Sector Privado Despido Discriminatorio</t>
  </si>
  <si>
    <t>Laboral: Ordinario Sector Público</t>
  </si>
  <si>
    <t>Revisión</t>
  </si>
  <si>
    <t>Tránsito</t>
  </si>
  <si>
    <t>Ignorado</t>
  </si>
  <si>
    <t>CUADRO N° 6</t>
  </si>
  <si>
    <t xml:space="preserve">POR: GÉNERO </t>
  </si>
  <si>
    <t>SEXO</t>
  </si>
  <si>
    <t>PORCENTAJE</t>
  </si>
  <si>
    <t>MASCULINO</t>
  </si>
  <si>
    <t>FEMENINO</t>
  </si>
  <si>
    <t>IGNORADO</t>
  </si>
  <si>
    <t xml:space="preserve">Defensa Pública II Circuito Judicial San José   </t>
  </si>
  <si>
    <t>Defensa Pública  Puerto Jiménez</t>
  </si>
  <si>
    <t>CUADRO N°  7</t>
  </si>
  <si>
    <t>DEFENSA PÚBLICA:  PERSONAS USUARIAS QUE INICIAN ALGÚN TIPO DE PROCEDIMIENTO</t>
  </si>
  <si>
    <t>SEGÚN: MATERIA</t>
  </si>
  <si>
    <t>POR: GÉNERO</t>
  </si>
  <si>
    <t>PENALIZACION CONTRA MUJER</t>
  </si>
  <si>
    <t>CONTRAVENCIONAL</t>
  </si>
  <si>
    <t>CUADRO N° 8</t>
  </si>
  <si>
    <t>SEGÚN: NACIONALIDAD</t>
  </si>
  <si>
    <t>NACIONALIDAD</t>
  </si>
  <si>
    <t>%</t>
  </si>
  <si>
    <t>Costa Rica</t>
  </si>
  <si>
    <t>Nicaragua</t>
  </si>
  <si>
    <t>Colombia</t>
  </si>
  <si>
    <t>Panamá</t>
  </si>
  <si>
    <t>El Salvador</t>
  </si>
  <si>
    <t>Honduras</t>
  </si>
  <si>
    <t>Canadá</t>
  </si>
  <si>
    <t>México</t>
  </si>
  <si>
    <t>Venezuela</t>
  </si>
  <si>
    <t>Guatemala</t>
  </si>
  <si>
    <t>República Dominicana</t>
  </si>
  <si>
    <t>Italia</t>
  </si>
  <si>
    <t>Otra</t>
  </si>
  <si>
    <t>CUADRO N° 9</t>
  </si>
  <si>
    <t>POR: CLASIFICACIÓN DE LA EDAD</t>
  </si>
  <si>
    <t>ABSOLUTO</t>
  </si>
  <si>
    <t>RELATIVO</t>
  </si>
  <si>
    <t>MENOR</t>
  </si>
  <si>
    <t>ADULTO(A)</t>
  </si>
  <si>
    <t>ADULTO(A) MAYOR</t>
  </si>
  <si>
    <t>CUADRO N° 10</t>
  </si>
  <si>
    <t>POR: GRADO DE DISCAPACIDAD</t>
  </si>
  <si>
    <t>SIN DISCAPACIDAD</t>
  </si>
  <si>
    <t>CON DISCAPACIDAD</t>
  </si>
  <si>
    <t>CUADRO N° 11</t>
  </si>
  <si>
    <t xml:space="preserve">DEFENSA PÚBLICA: PERSONAS USUARIAS QUE INICIAN ALGÚN TIPO DE PROCEDIMIENTO </t>
  </si>
  <si>
    <t xml:space="preserve">PERTENECIENTES A ALGÚN GRUPO INDÍGENA </t>
  </si>
  <si>
    <t>POR: OFICINA</t>
  </si>
  <si>
    <t>CUADRO N° 12</t>
  </si>
  <si>
    <t xml:space="preserve">DEFENSA PÚBLICA: PERSONAS USUARIAS CUYOS PROCESOS TERMINARON </t>
  </si>
  <si>
    <t xml:space="preserve">SEGÚN: MOTIVO DE TÉRMINO </t>
  </si>
  <si>
    <t>MOTIVO TERMINO</t>
  </si>
  <si>
    <t>PENALIZACIÓN DE VIOLENCIA CONTRA LA MUJER</t>
  </si>
  <si>
    <t>Sobreseimiento Definitivo</t>
  </si>
  <si>
    <t>Conciliación</t>
  </si>
  <si>
    <t>Con  Lugar</t>
  </si>
  <si>
    <t>Archivado</t>
  </si>
  <si>
    <t>Otro</t>
  </si>
  <si>
    <t>Sentencia Absolutoria</t>
  </si>
  <si>
    <t>Condenatoria Por Abreviado</t>
  </si>
  <si>
    <t>Sin Lugar</t>
  </si>
  <si>
    <t>Sentencia Condenatoria</t>
  </si>
  <si>
    <t>Sustitución Defensor Público</t>
  </si>
  <si>
    <t>Sustitución Abogado Particular</t>
  </si>
  <si>
    <t>Acumulación</t>
  </si>
  <si>
    <t>Sobreseimiento Suspensión Del Proceso A Prueba</t>
  </si>
  <si>
    <t>Incompetencia Materia</t>
  </si>
  <si>
    <t>Incompetencia Territorial</t>
  </si>
  <si>
    <t>Desestimado</t>
  </si>
  <si>
    <t>Prescripción</t>
  </si>
  <si>
    <t>Auto De Liquidación de la Pena</t>
  </si>
  <si>
    <t>Sanción Disciplinaria-Administrativa</t>
  </si>
  <si>
    <t>Sentencia Condenatoria-Absolutoria</t>
  </si>
  <si>
    <t>Suspendido</t>
  </si>
  <si>
    <t>Sobreseimiento por Reparación Integral del Daño</t>
  </si>
  <si>
    <t>Sobreseimiento Definitivo por Justicia Restaurativa</t>
  </si>
  <si>
    <t>Inadmisibilidad</t>
  </si>
  <si>
    <t>Deserción</t>
  </si>
  <si>
    <t>Sanción Disciplinaria</t>
  </si>
  <si>
    <t>Desestimiento</t>
  </si>
  <si>
    <t>Sobreseimiento por pago máximo de multa</t>
  </si>
  <si>
    <t>CUADRO N° 4</t>
  </si>
  <si>
    <t>DEFENSA PÚBLICA: CASOS ACTIVOS</t>
  </si>
  <si>
    <t>TRÁNSITO</t>
  </si>
  <si>
    <t>EJECUCIÓN DE LA PENA</t>
  </si>
  <si>
    <t>REVISIÓN</t>
  </si>
  <si>
    <t>EJECUCIÓN PENAL JUVENIL</t>
  </si>
  <si>
    <t>Movimiento ocurrido en la Defensa Pública según oficina durante el 2017</t>
  </si>
  <si>
    <t>Causas entradas a la Defensa Pública según oficina y materia durante el  2017</t>
  </si>
  <si>
    <t>Causas terminadas en la Defensa Pública según oficina y materia durante el 2017</t>
  </si>
  <si>
    <t>Causas activas en la Defensa Pública por oficina y materia al finalizar el 2017</t>
  </si>
  <si>
    <t>Personas usuarias de la Defensa Pública que enfrentan algún tipo de procedimiento con ingreso durante el 2017</t>
  </si>
  <si>
    <t>Personas usuarias de la Defensa Pública según oficina y sexo con ingreso durante el 2017</t>
  </si>
  <si>
    <t>Personas usuarias de la Defensa Pública según materia y sexo con ingreso durante el 2017</t>
  </si>
  <si>
    <t>Nacionalidad de las personas usuarias de la Defensa pública con ingreso durante el 2017</t>
  </si>
  <si>
    <t>Personas usuarias de la Defensa Pública según clasificación de la edad y oficina con ingreso durante el 2017</t>
  </si>
  <si>
    <t>Personas usuarias de la Defensa Pública que presentan algún grado de discapacidad con ingreso durante el 2017</t>
  </si>
  <si>
    <t>Personas usuarias de la Defensa Pública que pertenecen a algún grupo indígena con ingreso durante el 2017</t>
  </si>
  <si>
    <t>Personas usuarias de la Defensa Pública cuyos procesos terminaron según clasificación del motivo durante el 2017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</si>
</sst>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  <numFmt numFmtId="167" formatCode="0.000"/>
  </numFmts>
  <fonts count="13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vertAlign val="superscript"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9"/>
      <name val="Times New Roman"/>
      <family val="1"/>
    </font>
    <font>
      <b/>
      <sz val="12"/>
      <color indexed="22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2" xfId="0" applyFont="1" applyBorder="1"/>
    <xf numFmtId="0" fontId="4" fillId="0" borderId="8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3" fontId="4" fillId="0" borderId="0" xfId="0" applyNumberFormat="1" applyFont="1" applyFill="1" applyAlignment="1">
      <alignment horizontal="center"/>
    </xf>
    <xf numFmtId="0" fontId="0" fillId="0" borderId="0" xfId="0" applyFill="1"/>
    <xf numFmtId="3" fontId="4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wrapText="1"/>
    </xf>
    <xf numFmtId="3" fontId="3" fillId="0" borderId="8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4" fillId="0" borderId="9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wrapText="1"/>
    </xf>
    <xf numFmtId="0" fontId="2" fillId="0" borderId="6" xfId="0" applyFont="1" applyFill="1" applyBorder="1"/>
    <xf numFmtId="0" fontId="4" fillId="0" borderId="6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8" fillId="0" borderId="0" xfId="0" applyFont="1" applyFill="1"/>
    <xf numFmtId="0" fontId="3" fillId="0" borderId="0" xfId="0" applyFont="1" applyFill="1" applyAlignment="1">
      <alignment horizontal="left" wrapText="1"/>
    </xf>
    <xf numFmtId="0" fontId="0" fillId="0" borderId="0" xfId="0" applyFill="1" applyBorder="1"/>
    <xf numFmtId="0" fontId="4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Continuous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wrapText="1"/>
    </xf>
    <xf numFmtId="164" fontId="3" fillId="0" borderId="4" xfId="1" applyNumberFormat="1" applyFont="1" applyFill="1" applyBorder="1"/>
    <xf numFmtId="164" fontId="3" fillId="0" borderId="5" xfId="1" applyNumberFormat="1" applyFont="1" applyFill="1" applyBorder="1"/>
    <xf numFmtId="0" fontId="3" fillId="0" borderId="8" xfId="0" applyFont="1" applyFill="1" applyBorder="1" applyAlignment="1">
      <alignment horizontal="left" wrapText="1"/>
    </xf>
    <xf numFmtId="3" fontId="3" fillId="0" borderId="9" xfId="0" applyNumberFormat="1" applyFont="1" applyFill="1" applyBorder="1" applyAlignment="1">
      <alignment horizontal="center"/>
    </xf>
    <xf numFmtId="0" fontId="4" fillId="0" borderId="8" xfId="1" applyNumberFormat="1" applyFont="1" applyFill="1" applyBorder="1" applyAlignment="1">
      <alignment horizontal="center"/>
    </xf>
    <xf numFmtId="0" fontId="4" fillId="0" borderId="9" xfId="1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 wrapText="1"/>
    </xf>
    <xf numFmtId="0" fontId="3" fillId="0" borderId="6" xfId="0" applyFont="1" applyFill="1" applyBorder="1"/>
    <xf numFmtId="0" fontId="4" fillId="0" borderId="2" xfId="0" applyFont="1" applyFill="1" applyBorder="1"/>
    <xf numFmtId="0" fontId="4" fillId="0" borderId="6" xfId="0" applyNumberFormat="1" applyFont="1" applyFill="1" applyBorder="1"/>
    <xf numFmtId="0" fontId="4" fillId="0" borderId="2" xfId="0" applyNumberFormat="1" applyFont="1" applyFill="1" applyBorder="1"/>
    <xf numFmtId="0" fontId="4" fillId="0" borderId="7" xfId="0" applyNumberFormat="1" applyFont="1" applyFill="1" applyBorder="1"/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8" xfId="0" applyFont="1" applyFill="1" applyBorder="1" applyAlignment="1">
      <alignment horizontal="right" wrapText="1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right" wrapText="1"/>
    </xf>
    <xf numFmtId="3" fontId="2" fillId="0" borderId="8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0" fontId="4" fillId="0" borderId="8" xfId="0" applyFont="1" applyFill="1" applyBorder="1"/>
    <xf numFmtId="0" fontId="4" fillId="0" borderId="6" xfId="0" applyFont="1" applyFill="1" applyBorder="1" applyAlignment="1">
      <alignment horizontal="right" wrapText="1"/>
    </xf>
    <xf numFmtId="0" fontId="4" fillId="0" borderId="6" xfId="0" applyFont="1" applyFill="1" applyBorder="1"/>
    <xf numFmtId="0" fontId="4" fillId="0" borderId="7" xfId="0" applyFont="1" applyFill="1" applyBorder="1"/>
    <xf numFmtId="0" fontId="3" fillId="0" borderId="0" xfId="0" applyFont="1" applyFill="1"/>
    <xf numFmtId="0" fontId="4" fillId="0" borderId="0" xfId="0" applyNumberFormat="1" applyFont="1" applyFill="1"/>
    <xf numFmtId="0" fontId="8" fillId="0" borderId="0" xfId="0" applyFont="1" applyFill="1" applyBorder="1"/>
    <xf numFmtId="0" fontId="1" fillId="0" borderId="10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Continuous"/>
    </xf>
    <xf numFmtId="0" fontId="1" fillId="0" borderId="11" xfId="0" applyFont="1" applyFill="1" applyBorder="1" applyAlignment="1">
      <alignment horizontal="centerContinuous"/>
    </xf>
    <xf numFmtId="0" fontId="10" fillId="0" borderId="8" xfId="0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3" fontId="3" fillId="0" borderId="8" xfId="0" applyNumberFormat="1" applyFont="1" applyFill="1" applyBorder="1" applyAlignment="1">
      <alignment horizontal="center" wrapText="1"/>
    </xf>
    <xf numFmtId="3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" fontId="4" fillId="0" borderId="8" xfId="0" applyNumberFormat="1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 wrapText="1"/>
    </xf>
    <xf numFmtId="3" fontId="4" fillId="0" borderId="9" xfId="0" applyNumberFormat="1" applyFont="1" applyFill="1" applyBorder="1" applyAlignment="1">
      <alignment horizontal="center" wrapText="1"/>
    </xf>
    <xf numFmtId="3" fontId="3" fillId="0" borderId="6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10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1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0" fontId="3" fillId="0" borderId="8" xfId="0" applyFont="1" applyFill="1" applyBorder="1" applyAlignment="1"/>
    <xf numFmtId="3" fontId="3" fillId="0" borderId="12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9" fillId="0" borderId="9" xfId="0" applyNumberFormat="1" applyFont="1" applyFill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/>
    <xf numFmtId="0" fontId="4" fillId="0" borderId="6" xfId="0" applyFont="1" applyFill="1" applyBorder="1" applyAlignment="1">
      <alignment horizontal="right"/>
    </xf>
    <xf numFmtId="0" fontId="4" fillId="0" borderId="13" xfId="0" applyFont="1" applyFill="1" applyBorder="1"/>
    <xf numFmtId="0" fontId="4" fillId="0" borderId="4" xfId="0" applyFont="1" applyFill="1" applyBorder="1"/>
    <xf numFmtId="0" fontId="3" fillId="0" borderId="9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4" fillId="0" borderId="12" xfId="1" applyNumberFormat="1" applyFont="1" applyFill="1" applyBorder="1" applyAlignment="1">
      <alignment horizontal="center"/>
    </xf>
    <xf numFmtId="0" fontId="4" fillId="0" borderId="5" xfId="0" applyFont="1" applyFill="1" applyBorder="1"/>
    <xf numFmtId="166" fontId="3" fillId="0" borderId="9" xfId="0" applyNumberFormat="1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/>
    </xf>
    <xf numFmtId="167" fontId="4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/>
    <xf numFmtId="165" fontId="3" fillId="0" borderId="9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3" fontId="9" fillId="0" borderId="1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3" fontId="9" fillId="0" borderId="4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wrapText="1"/>
    </xf>
    <xf numFmtId="49" fontId="3" fillId="0" borderId="9" xfId="1" applyNumberFormat="1" applyFont="1" applyFill="1" applyBorder="1"/>
    <xf numFmtId="0" fontId="9" fillId="0" borderId="9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wrapText="1"/>
    </xf>
    <xf numFmtId="3" fontId="9" fillId="0" borderId="5" xfId="0" applyNumberFormat="1" applyFont="1" applyFill="1" applyBorder="1" applyAlignment="1">
      <alignment horizontal="center" wrapText="1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</cellXfs>
  <cellStyles count="3">
    <cellStyle name="Millares 2" xfId="1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VJ29"/>
  <sheetViews>
    <sheetView tabSelected="1" workbookViewId="0">
      <selection activeCell="B20" sqref="B20"/>
    </sheetView>
  </sheetViews>
  <sheetFormatPr baseColWidth="10" defaultColWidth="0" defaultRowHeight="15.75" zeroHeight="1"/>
  <cols>
    <col min="1" max="1" width="11.140625" style="1" customWidth="1"/>
    <col min="2" max="2" width="100.28515625" style="1" customWidth="1"/>
    <col min="3" max="256" width="11.42578125" style="1" hidden="1"/>
    <col min="257" max="257" width="11.140625" style="1" hidden="1"/>
    <col min="258" max="258" width="106.7109375" style="1" hidden="1"/>
    <col min="259" max="512" width="11.42578125" style="1" hidden="1"/>
    <col min="513" max="513" width="11.140625" style="1" hidden="1"/>
    <col min="514" max="514" width="106.7109375" style="1" hidden="1"/>
    <col min="515" max="768" width="11.42578125" style="1" hidden="1"/>
    <col min="769" max="769" width="11.140625" style="1" hidden="1"/>
    <col min="770" max="770" width="106.7109375" style="1" hidden="1"/>
    <col min="771" max="1024" width="11.42578125" style="1" hidden="1"/>
    <col min="1025" max="1025" width="11.140625" style="1" hidden="1"/>
    <col min="1026" max="1026" width="106.7109375" style="1" hidden="1"/>
    <col min="1027" max="1280" width="11.42578125" style="1" hidden="1"/>
    <col min="1281" max="1281" width="11.140625" style="1" hidden="1"/>
    <col min="1282" max="1282" width="106.7109375" style="1" hidden="1"/>
    <col min="1283" max="1536" width="11.42578125" style="1" hidden="1"/>
    <col min="1537" max="1537" width="11.140625" style="1" hidden="1"/>
    <col min="1538" max="1538" width="106.7109375" style="1" hidden="1"/>
    <col min="1539" max="1792" width="11.42578125" style="1" hidden="1"/>
    <col min="1793" max="1793" width="11.140625" style="1" hidden="1"/>
    <col min="1794" max="1794" width="106.7109375" style="1" hidden="1"/>
    <col min="1795" max="2048" width="11.42578125" style="1" hidden="1"/>
    <col min="2049" max="2049" width="11.140625" style="1" hidden="1"/>
    <col min="2050" max="2050" width="106.7109375" style="1" hidden="1"/>
    <col min="2051" max="2304" width="11.42578125" style="1" hidden="1"/>
    <col min="2305" max="2305" width="11.140625" style="1" hidden="1"/>
    <col min="2306" max="2306" width="106.7109375" style="1" hidden="1"/>
    <col min="2307" max="2560" width="11.42578125" style="1" hidden="1"/>
    <col min="2561" max="2561" width="11.140625" style="1" hidden="1"/>
    <col min="2562" max="2562" width="106.7109375" style="1" hidden="1"/>
    <col min="2563" max="2816" width="11.42578125" style="1" hidden="1"/>
    <col min="2817" max="2817" width="11.140625" style="1" hidden="1"/>
    <col min="2818" max="2818" width="106.7109375" style="1" hidden="1"/>
    <col min="2819" max="3072" width="11.42578125" style="1" hidden="1"/>
    <col min="3073" max="3073" width="11.140625" style="1" hidden="1"/>
    <col min="3074" max="3074" width="106.7109375" style="1" hidden="1"/>
    <col min="3075" max="3328" width="11.42578125" style="1" hidden="1"/>
    <col min="3329" max="3329" width="11.140625" style="1" hidden="1"/>
    <col min="3330" max="3330" width="106.7109375" style="1" hidden="1"/>
    <col min="3331" max="3584" width="11.42578125" style="1" hidden="1"/>
    <col min="3585" max="3585" width="11.140625" style="1" hidden="1"/>
    <col min="3586" max="3586" width="106.7109375" style="1" hidden="1"/>
    <col min="3587" max="3840" width="11.42578125" style="1" hidden="1"/>
    <col min="3841" max="3841" width="11.140625" style="1" hidden="1"/>
    <col min="3842" max="3842" width="106.7109375" style="1" hidden="1"/>
    <col min="3843" max="4096" width="11.42578125" style="1" hidden="1"/>
    <col min="4097" max="4097" width="11.140625" style="1" hidden="1"/>
    <col min="4098" max="4098" width="106.7109375" style="1" hidden="1"/>
    <col min="4099" max="4352" width="11.42578125" style="1" hidden="1"/>
    <col min="4353" max="4353" width="11.140625" style="1" hidden="1"/>
    <col min="4354" max="4354" width="106.7109375" style="1" hidden="1"/>
    <col min="4355" max="4608" width="11.42578125" style="1" hidden="1"/>
    <col min="4609" max="4609" width="11.140625" style="1" hidden="1"/>
    <col min="4610" max="4610" width="106.7109375" style="1" hidden="1"/>
    <col min="4611" max="4864" width="11.42578125" style="1" hidden="1"/>
    <col min="4865" max="4865" width="11.140625" style="1" hidden="1"/>
    <col min="4866" max="4866" width="106.7109375" style="1" hidden="1"/>
    <col min="4867" max="5120" width="11.42578125" style="1" hidden="1"/>
    <col min="5121" max="5121" width="11.140625" style="1" hidden="1"/>
    <col min="5122" max="5122" width="106.7109375" style="1" hidden="1"/>
    <col min="5123" max="5376" width="11.42578125" style="1" hidden="1"/>
    <col min="5377" max="5377" width="11.140625" style="1" hidden="1"/>
    <col min="5378" max="5378" width="106.7109375" style="1" hidden="1"/>
    <col min="5379" max="5632" width="11.42578125" style="1" hidden="1"/>
    <col min="5633" max="5633" width="11.140625" style="1" hidden="1"/>
    <col min="5634" max="5634" width="106.7109375" style="1" hidden="1"/>
    <col min="5635" max="5888" width="11.42578125" style="1" hidden="1"/>
    <col min="5889" max="5889" width="11.140625" style="1" hidden="1"/>
    <col min="5890" max="5890" width="106.7109375" style="1" hidden="1"/>
    <col min="5891" max="6144" width="11.42578125" style="1" hidden="1"/>
    <col min="6145" max="6145" width="11.140625" style="1" hidden="1"/>
    <col min="6146" max="6146" width="106.7109375" style="1" hidden="1"/>
    <col min="6147" max="6400" width="11.42578125" style="1" hidden="1"/>
    <col min="6401" max="6401" width="11.140625" style="1" hidden="1"/>
    <col min="6402" max="6402" width="106.7109375" style="1" hidden="1"/>
    <col min="6403" max="6656" width="11.42578125" style="1" hidden="1"/>
    <col min="6657" max="6657" width="11.140625" style="1" hidden="1"/>
    <col min="6658" max="6658" width="106.7109375" style="1" hidden="1"/>
    <col min="6659" max="6912" width="11.42578125" style="1" hidden="1"/>
    <col min="6913" max="6913" width="11.140625" style="1" hidden="1"/>
    <col min="6914" max="6914" width="106.7109375" style="1" hidden="1"/>
    <col min="6915" max="7168" width="11.42578125" style="1" hidden="1"/>
    <col min="7169" max="7169" width="11.140625" style="1" hidden="1"/>
    <col min="7170" max="7170" width="106.7109375" style="1" hidden="1"/>
    <col min="7171" max="7424" width="11.42578125" style="1" hidden="1"/>
    <col min="7425" max="7425" width="11.140625" style="1" hidden="1"/>
    <col min="7426" max="7426" width="106.7109375" style="1" hidden="1"/>
    <col min="7427" max="7680" width="11.42578125" style="1" hidden="1"/>
    <col min="7681" max="7681" width="11.140625" style="1" hidden="1"/>
    <col min="7682" max="7682" width="106.7109375" style="1" hidden="1"/>
    <col min="7683" max="7936" width="11.42578125" style="1" hidden="1"/>
    <col min="7937" max="7937" width="11.140625" style="1" hidden="1"/>
    <col min="7938" max="7938" width="106.7109375" style="1" hidden="1"/>
    <col min="7939" max="8192" width="11.42578125" style="1" hidden="1"/>
    <col min="8193" max="8193" width="11.140625" style="1" hidden="1"/>
    <col min="8194" max="8194" width="106.7109375" style="1" hidden="1"/>
    <col min="8195" max="8448" width="11.42578125" style="1" hidden="1"/>
    <col min="8449" max="8449" width="11.140625" style="1" hidden="1"/>
    <col min="8450" max="8450" width="106.7109375" style="1" hidden="1"/>
    <col min="8451" max="8704" width="11.42578125" style="1" hidden="1"/>
    <col min="8705" max="8705" width="11.140625" style="1" hidden="1"/>
    <col min="8706" max="8706" width="106.7109375" style="1" hidden="1"/>
    <col min="8707" max="8960" width="11.42578125" style="1" hidden="1"/>
    <col min="8961" max="8961" width="11.140625" style="1" hidden="1"/>
    <col min="8962" max="8962" width="106.7109375" style="1" hidden="1"/>
    <col min="8963" max="9216" width="11.42578125" style="1" hidden="1"/>
    <col min="9217" max="9217" width="11.140625" style="1" hidden="1"/>
    <col min="9218" max="9218" width="106.7109375" style="1" hidden="1"/>
    <col min="9219" max="9472" width="11.42578125" style="1" hidden="1"/>
    <col min="9473" max="9473" width="11.140625" style="1" hidden="1"/>
    <col min="9474" max="9474" width="106.7109375" style="1" hidden="1"/>
    <col min="9475" max="9728" width="11.42578125" style="1" hidden="1"/>
    <col min="9729" max="9729" width="11.140625" style="1" hidden="1"/>
    <col min="9730" max="9730" width="106.7109375" style="1" hidden="1"/>
    <col min="9731" max="9984" width="11.42578125" style="1" hidden="1"/>
    <col min="9985" max="9985" width="11.140625" style="1" hidden="1"/>
    <col min="9986" max="9986" width="106.7109375" style="1" hidden="1"/>
    <col min="9987" max="10240" width="11.42578125" style="1" hidden="1"/>
    <col min="10241" max="10241" width="11.140625" style="1" hidden="1"/>
    <col min="10242" max="10242" width="106.7109375" style="1" hidden="1"/>
    <col min="10243" max="10496" width="11.42578125" style="1" hidden="1"/>
    <col min="10497" max="10497" width="11.140625" style="1" hidden="1"/>
    <col min="10498" max="10498" width="106.7109375" style="1" hidden="1"/>
    <col min="10499" max="10752" width="11.42578125" style="1" hidden="1"/>
    <col min="10753" max="10753" width="11.140625" style="1" hidden="1"/>
    <col min="10754" max="10754" width="106.7109375" style="1" hidden="1"/>
    <col min="10755" max="11008" width="11.42578125" style="1" hidden="1"/>
    <col min="11009" max="11009" width="11.140625" style="1" hidden="1"/>
    <col min="11010" max="11010" width="106.7109375" style="1" hidden="1"/>
    <col min="11011" max="11264" width="11.42578125" style="1" hidden="1"/>
    <col min="11265" max="11265" width="11.140625" style="1" hidden="1"/>
    <col min="11266" max="11266" width="106.7109375" style="1" hidden="1"/>
    <col min="11267" max="11520" width="11.42578125" style="1" hidden="1"/>
    <col min="11521" max="11521" width="11.140625" style="1" hidden="1"/>
    <col min="11522" max="11522" width="106.7109375" style="1" hidden="1"/>
    <col min="11523" max="11776" width="11.42578125" style="1" hidden="1"/>
    <col min="11777" max="11777" width="11.140625" style="1" hidden="1"/>
    <col min="11778" max="11778" width="106.7109375" style="1" hidden="1"/>
    <col min="11779" max="12032" width="11.42578125" style="1" hidden="1"/>
    <col min="12033" max="12033" width="11.140625" style="1" hidden="1"/>
    <col min="12034" max="12034" width="106.7109375" style="1" hidden="1"/>
    <col min="12035" max="12288" width="11.42578125" style="1" hidden="1"/>
    <col min="12289" max="12289" width="11.140625" style="1" hidden="1"/>
    <col min="12290" max="12290" width="106.7109375" style="1" hidden="1"/>
    <col min="12291" max="12544" width="11.42578125" style="1" hidden="1"/>
    <col min="12545" max="12545" width="11.140625" style="1" hidden="1"/>
    <col min="12546" max="12546" width="106.7109375" style="1" hidden="1"/>
    <col min="12547" max="12800" width="11.42578125" style="1" hidden="1"/>
    <col min="12801" max="12801" width="11.140625" style="1" hidden="1"/>
    <col min="12802" max="12802" width="106.7109375" style="1" hidden="1"/>
    <col min="12803" max="13056" width="11.42578125" style="1" hidden="1"/>
    <col min="13057" max="13057" width="11.140625" style="1" hidden="1"/>
    <col min="13058" max="13058" width="106.7109375" style="1" hidden="1"/>
    <col min="13059" max="13312" width="11.42578125" style="1" hidden="1"/>
    <col min="13313" max="13313" width="11.140625" style="1" hidden="1"/>
    <col min="13314" max="13314" width="106.7109375" style="1" hidden="1"/>
    <col min="13315" max="13568" width="11.42578125" style="1" hidden="1"/>
    <col min="13569" max="13569" width="11.140625" style="1" hidden="1"/>
    <col min="13570" max="13570" width="106.7109375" style="1" hidden="1"/>
    <col min="13571" max="13824" width="11.42578125" style="1" hidden="1"/>
    <col min="13825" max="13825" width="11.140625" style="1" hidden="1"/>
    <col min="13826" max="13826" width="106.7109375" style="1" hidden="1"/>
    <col min="13827" max="14080" width="11.42578125" style="1" hidden="1"/>
    <col min="14081" max="14081" width="11.140625" style="1" hidden="1"/>
    <col min="14082" max="14082" width="106.7109375" style="1" hidden="1"/>
    <col min="14083" max="14336" width="11.42578125" style="1" hidden="1"/>
    <col min="14337" max="14337" width="11.140625" style="1" hidden="1"/>
    <col min="14338" max="14338" width="106.7109375" style="1" hidden="1"/>
    <col min="14339" max="14592" width="11.42578125" style="1" hidden="1"/>
    <col min="14593" max="14593" width="11.140625" style="1" hidden="1"/>
    <col min="14594" max="14594" width="106.7109375" style="1" hidden="1"/>
    <col min="14595" max="14848" width="11.42578125" style="1" hidden="1"/>
    <col min="14849" max="14849" width="11.140625" style="1" hidden="1"/>
    <col min="14850" max="14850" width="106.7109375" style="1" hidden="1"/>
    <col min="14851" max="15104" width="11.42578125" style="1" hidden="1"/>
    <col min="15105" max="15105" width="11.140625" style="1" hidden="1"/>
    <col min="15106" max="15106" width="106.7109375" style="1" hidden="1"/>
    <col min="15107" max="15360" width="11.42578125" style="1" hidden="1"/>
    <col min="15361" max="15361" width="11.140625" style="1" hidden="1"/>
    <col min="15362" max="15362" width="106.7109375" style="1" hidden="1"/>
    <col min="15363" max="15616" width="11.42578125" style="1" hidden="1"/>
    <col min="15617" max="15617" width="11.140625" style="1" hidden="1"/>
    <col min="15618" max="15618" width="106.7109375" style="1" hidden="1"/>
    <col min="15619" max="15872" width="11.42578125" style="1" hidden="1"/>
    <col min="15873" max="15873" width="11.140625" style="1" hidden="1"/>
    <col min="15874" max="15874" width="106.7109375" style="1" hidden="1"/>
    <col min="15875" max="16128" width="11.42578125" style="1" hidden="1"/>
    <col min="16129" max="16129" width="11.140625" style="1" hidden="1"/>
    <col min="16130" max="16130" width="106.7109375" style="1" hidden="1"/>
    <col min="16131" max="16384" width="11.42578125" style="1" hidden="1"/>
  </cols>
  <sheetData>
    <row r="1" spans="1:2">
      <c r="A1" s="167" t="s">
        <v>0</v>
      </c>
      <c r="B1" s="167"/>
    </row>
    <row r="2" spans="1:2">
      <c r="A2" s="167" t="s">
        <v>3</v>
      </c>
      <c r="B2" s="167"/>
    </row>
    <row r="3" spans="1:2"/>
    <row r="4" spans="1:2">
      <c r="A4" s="2" t="s">
        <v>1</v>
      </c>
      <c r="B4" s="2" t="s">
        <v>2</v>
      </c>
    </row>
    <row r="5" spans="1:2">
      <c r="A5" s="3"/>
      <c r="B5" s="3"/>
    </row>
    <row r="6" spans="1:2">
      <c r="A6" s="4">
        <v>1</v>
      </c>
      <c r="B6" s="1" t="s">
        <v>238</v>
      </c>
    </row>
    <row r="7" spans="1:2">
      <c r="A7" s="4"/>
    </row>
    <row r="8" spans="1:2">
      <c r="A8" s="4">
        <v>2</v>
      </c>
      <c r="B8" s="1" t="s">
        <v>239</v>
      </c>
    </row>
    <row r="9" spans="1:2">
      <c r="A9" s="4"/>
    </row>
    <row r="10" spans="1:2">
      <c r="A10" s="4">
        <v>3</v>
      </c>
      <c r="B10" s="1" t="s">
        <v>240</v>
      </c>
    </row>
    <row r="11" spans="1:2">
      <c r="A11" s="4"/>
    </row>
    <row r="12" spans="1:2">
      <c r="A12" s="4">
        <v>4</v>
      </c>
      <c r="B12" s="1" t="s">
        <v>241</v>
      </c>
    </row>
    <row r="13" spans="1:2"/>
    <row r="14" spans="1:2">
      <c r="A14" s="4">
        <v>5</v>
      </c>
      <c r="B14" s="1" t="s">
        <v>242</v>
      </c>
    </row>
    <row r="15" spans="1:2" s="5" customFormat="1">
      <c r="B15" s="1"/>
    </row>
    <row r="16" spans="1:2" s="5" customFormat="1">
      <c r="A16" s="4">
        <v>6</v>
      </c>
      <c r="B16" s="1" t="s">
        <v>243</v>
      </c>
    </row>
    <row r="17" spans="1:2" s="5" customFormat="1">
      <c r="B17" s="1"/>
    </row>
    <row r="18" spans="1:2">
      <c r="A18" s="4">
        <v>7</v>
      </c>
      <c r="B18" s="1" t="s">
        <v>244</v>
      </c>
    </row>
    <row r="19" spans="1:2"/>
    <row r="20" spans="1:2">
      <c r="A20" s="4">
        <v>8</v>
      </c>
      <c r="B20" s="1" t="s">
        <v>245</v>
      </c>
    </row>
    <row r="21" spans="1:2"/>
    <row r="22" spans="1:2">
      <c r="A22" s="4">
        <v>9</v>
      </c>
      <c r="B22" s="1" t="s">
        <v>246</v>
      </c>
    </row>
    <row r="23" spans="1:2"/>
    <row r="24" spans="1:2">
      <c r="A24" s="4">
        <v>10</v>
      </c>
      <c r="B24" s="1" t="s">
        <v>247</v>
      </c>
    </row>
    <row r="25" spans="1:2"/>
    <row r="26" spans="1:2">
      <c r="A26" s="4">
        <v>11</v>
      </c>
      <c r="B26" s="1" t="s">
        <v>248</v>
      </c>
    </row>
    <row r="27" spans="1:2"/>
    <row r="28" spans="1:2">
      <c r="A28" s="4">
        <v>12</v>
      </c>
      <c r="B28" s="1" t="s">
        <v>249</v>
      </c>
    </row>
    <row r="29" spans="1:2">
      <c r="A29" s="6"/>
      <c r="B29" s="6"/>
    </row>
  </sheetData>
  <mergeCells count="2">
    <mergeCell ref="A2:B2"/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H16" sqref="H16"/>
    </sheetView>
  </sheetViews>
  <sheetFormatPr baseColWidth="10" defaultColWidth="0" defaultRowHeight="15.75" zeroHeight="1"/>
  <cols>
    <col min="1" max="1" width="58.140625" style="34" bestFit="1" customWidth="1"/>
    <col min="2" max="3" width="11.42578125" style="34" customWidth="1"/>
    <col min="4" max="4" width="14.5703125" style="34" customWidth="1"/>
    <col min="5" max="5" width="14.28515625" style="34" customWidth="1"/>
    <col min="6" max="6" width="14.7109375" style="34" customWidth="1"/>
    <col min="7" max="7" width="11.42578125" style="34" customWidth="1"/>
    <col min="8" max="8" width="13.140625" style="34" customWidth="1"/>
    <col min="9" max="9" width="14.85546875" style="34" customWidth="1"/>
    <col min="10" max="10" width="14.140625" style="34" customWidth="1"/>
    <col min="11" max="11" width="0" style="37" hidden="1" customWidth="1"/>
    <col min="12" max="16384" width="11.42578125" style="10" hidden="1"/>
  </cols>
  <sheetData>
    <row r="1" spans="1:10">
      <c r="A1" s="70" t="s">
        <v>184</v>
      </c>
      <c r="B1" s="9"/>
      <c r="C1" s="9"/>
      <c r="D1" s="9"/>
      <c r="E1" s="9"/>
      <c r="F1" s="9"/>
      <c r="G1" s="140"/>
      <c r="H1" s="140"/>
      <c r="I1" s="140"/>
    </row>
    <row r="2" spans="1:10">
      <c r="B2" s="9"/>
      <c r="C2" s="9"/>
      <c r="D2" s="9"/>
      <c r="E2" s="9"/>
      <c r="F2" s="9"/>
    </row>
    <row r="3" spans="1:10">
      <c r="A3" s="168" t="s">
        <v>162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>
      <c r="A4" s="168" t="s">
        <v>6</v>
      </c>
      <c r="B4" s="168"/>
      <c r="C4" s="168"/>
      <c r="D4" s="168"/>
      <c r="E4" s="168"/>
      <c r="F4" s="168"/>
      <c r="G4" s="168"/>
      <c r="H4" s="168"/>
      <c r="I4" s="168"/>
      <c r="J4" s="168"/>
    </row>
    <row r="5" spans="1:10">
      <c r="A5" s="168" t="s">
        <v>185</v>
      </c>
      <c r="B5" s="168"/>
      <c r="C5" s="168"/>
      <c r="D5" s="168"/>
      <c r="E5" s="168"/>
      <c r="F5" s="168"/>
      <c r="G5" s="168"/>
      <c r="H5" s="168"/>
      <c r="I5" s="168"/>
      <c r="J5" s="168"/>
    </row>
    <row r="6" spans="1:10">
      <c r="A6" s="168" t="s">
        <v>7</v>
      </c>
      <c r="B6" s="168"/>
      <c r="C6" s="168"/>
      <c r="D6" s="168"/>
      <c r="E6" s="168"/>
      <c r="F6" s="168"/>
      <c r="G6" s="168"/>
      <c r="H6" s="168"/>
      <c r="I6" s="168"/>
      <c r="J6" s="168"/>
    </row>
    <row r="7" spans="1:10"/>
    <row r="8" spans="1:10">
      <c r="A8" s="170" t="s">
        <v>8</v>
      </c>
      <c r="B8" s="169" t="s">
        <v>13</v>
      </c>
      <c r="C8" s="91" t="s">
        <v>186</v>
      </c>
      <c r="D8" s="91"/>
      <c r="E8" s="91"/>
      <c r="F8" s="91"/>
      <c r="G8" s="92" t="s">
        <v>187</v>
      </c>
      <c r="H8" s="93"/>
      <c r="I8" s="93"/>
      <c r="J8" s="93"/>
    </row>
    <row r="9" spans="1:10" ht="31.5">
      <c r="A9" s="171"/>
      <c r="B9" s="169"/>
      <c r="C9" s="141" t="s">
        <v>188</v>
      </c>
      <c r="D9" s="141" t="s">
        <v>189</v>
      </c>
      <c r="E9" s="141" t="s">
        <v>190</v>
      </c>
      <c r="F9" s="141" t="s">
        <v>158</v>
      </c>
      <c r="G9" s="141" t="s">
        <v>188</v>
      </c>
      <c r="H9" s="141" t="s">
        <v>189</v>
      </c>
      <c r="I9" s="142" t="s">
        <v>190</v>
      </c>
      <c r="J9" s="142" t="s">
        <v>158</v>
      </c>
    </row>
    <row r="10" spans="1:10">
      <c r="A10" s="143"/>
      <c r="B10" s="77"/>
      <c r="C10" s="147"/>
      <c r="D10" s="146"/>
      <c r="E10" s="146"/>
      <c r="F10" s="148"/>
      <c r="G10" s="146"/>
      <c r="H10" s="146"/>
      <c r="I10" s="146"/>
      <c r="J10" s="146"/>
    </row>
    <row r="11" spans="1:10">
      <c r="A11" s="144" t="s">
        <v>13</v>
      </c>
      <c r="B11" s="19">
        <f>SUM(B13:B57)</f>
        <v>93579</v>
      </c>
      <c r="C11" s="46">
        <f>SUM(C13:C57)</f>
        <v>4780</v>
      </c>
      <c r="D11" s="21">
        <f>SUM(D13:D57)</f>
        <v>72204</v>
      </c>
      <c r="E11" s="21">
        <f>SUM(E13:E57)</f>
        <v>1880</v>
      </c>
      <c r="F11" s="100">
        <f>SUM(F13:F57)</f>
        <v>14715</v>
      </c>
      <c r="G11" s="145">
        <f>(C11/B11)*100</f>
        <v>5.1079836288056084</v>
      </c>
      <c r="H11" s="101">
        <f>(D11/B11)*100</f>
        <v>77.158336806334759</v>
      </c>
      <c r="I11" s="102">
        <f>(E11/B11)*100</f>
        <v>2.0089977452206158</v>
      </c>
      <c r="J11" s="102">
        <f>(F11/B11)*100</f>
        <v>15.724681819639022</v>
      </c>
    </row>
    <row r="12" spans="1:10">
      <c r="A12" s="143"/>
      <c r="B12" s="22"/>
      <c r="C12" s="103"/>
      <c r="D12" s="23"/>
      <c r="E12" s="23"/>
      <c r="F12" s="104"/>
      <c r="G12" s="139"/>
      <c r="H12" s="105"/>
      <c r="I12" s="106"/>
      <c r="J12" s="106"/>
    </row>
    <row r="13" spans="1:10">
      <c r="A13" s="24" t="s">
        <v>14</v>
      </c>
      <c r="B13" s="22">
        <f>SUM(C13:F13)</f>
        <v>11773</v>
      </c>
      <c r="C13" s="103">
        <v>1017</v>
      </c>
      <c r="D13" s="23">
        <v>6138</v>
      </c>
      <c r="E13" s="23">
        <v>120</v>
      </c>
      <c r="F13" s="104">
        <v>4498</v>
      </c>
      <c r="G13" s="139">
        <f>(C13/B13)*100</f>
        <v>8.6384099210056906</v>
      </c>
      <c r="H13" s="105">
        <f t="shared" ref="H13:H40" si="0">(D13/B13)*100</f>
        <v>52.136243948016649</v>
      </c>
      <c r="I13" s="106">
        <f t="shared" ref="I13:I40" si="1">(E13/B13)*100</f>
        <v>1.0192814066083411</v>
      </c>
      <c r="J13" s="106">
        <f t="shared" ref="J13:J40" si="2">(F13/B13)*100</f>
        <v>38.20606472436932</v>
      </c>
    </row>
    <row r="14" spans="1:10">
      <c r="A14" s="24" t="s">
        <v>15</v>
      </c>
      <c r="B14" s="22">
        <f t="shared" ref="B14:B57" si="3">SUM(C14:F14)</f>
        <v>2812</v>
      </c>
      <c r="C14" s="103">
        <v>33</v>
      </c>
      <c r="D14" s="23">
        <v>2650</v>
      </c>
      <c r="E14" s="23">
        <v>55</v>
      </c>
      <c r="F14" s="104">
        <v>74</v>
      </c>
      <c r="G14" s="139">
        <f t="shared" ref="G14:G40" si="4">(C14/B14)*100</f>
        <v>1.1735419630156472</v>
      </c>
      <c r="H14" s="105">
        <f t="shared" si="0"/>
        <v>94.23897581792319</v>
      </c>
      <c r="I14" s="106">
        <f t="shared" si="1"/>
        <v>1.9559032716927456</v>
      </c>
      <c r="J14" s="106">
        <f t="shared" si="2"/>
        <v>2.6315789473684208</v>
      </c>
    </row>
    <row r="15" spans="1:10">
      <c r="A15" s="24" t="s">
        <v>16</v>
      </c>
      <c r="B15" s="22">
        <f t="shared" si="3"/>
        <v>2102</v>
      </c>
      <c r="C15" s="103">
        <v>10</v>
      </c>
      <c r="D15" s="23">
        <v>1447</v>
      </c>
      <c r="E15" s="23">
        <v>26</v>
      </c>
      <c r="F15" s="104">
        <v>619</v>
      </c>
      <c r="G15" s="139">
        <f>(C15/B15)*100</f>
        <v>0.47573739295908657</v>
      </c>
      <c r="H15" s="105">
        <f t="shared" si="0"/>
        <v>68.839200761179825</v>
      </c>
      <c r="I15" s="106">
        <f t="shared" si="1"/>
        <v>1.2369172216936251</v>
      </c>
      <c r="J15" s="106">
        <f t="shared" si="2"/>
        <v>29.448144624167462</v>
      </c>
    </row>
    <row r="16" spans="1:10">
      <c r="A16" s="24" t="s">
        <v>17</v>
      </c>
      <c r="B16" s="22">
        <f t="shared" si="3"/>
        <v>515</v>
      </c>
      <c r="C16" s="103">
        <v>29</v>
      </c>
      <c r="D16" s="23">
        <v>461</v>
      </c>
      <c r="E16" s="23">
        <v>16</v>
      </c>
      <c r="F16" s="104">
        <v>9</v>
      </c>
      <c r="G16" s="139">
        <f t="shared" si="4"/>
        <v>5.6310679611650478</v>
      </c>
      <c r="H16" s="105">
        <f t="shared" si="0"/>
        <v>89.514563106796118</v>
      </c>
      <c r="I16" s="106">
        <f t="shared" si="1"/>
        <v>3.1067961165048543</v>
      </c>
      <c r="J16" s="106">
        <f t="shared" si="2"/>
        <v>1.7475728155339807</v>
      </c>
    </row>
    <row r="17" spans="1:10">
      <c r="A17" s="24" t="s">
        <v>18</v>
      </c>
      <c r="B17" s="22">
        <f t="shared" si="3"/>
        <v>1214</v>
      </c>
      <c r="C17" s="103">
        <v>4</v>
      </c>
      <c r="D17" s="23">
        <v>970</v>
      </c>
      <c r="E17" s="23">
        <v>19</v>
      </c>
      <c r="F17" s="104">
        <v>221</v>
      </c>
      <c r="G17" s="139">
        <f t="shared" si="4"/>
        <v>0.32948929159802309</v>
      </c>
      <c r="H17" s="105">
        <f t="shared" si="0"/>
        <v>79.901153212520597</v>
      </c>
      <c r="I17" s="106">
        <f t="shared" si="1"/>
        <v>1.5650741350906094</v>
      </c>
      <c r="J17" s="106">
        <f t="shared" si="2"/>
        <v>18.204283360790775</v>
      </c>
    </row>
    <row r="18" spans="1:10">
      <c r="A18" s="24" t="s">
        <v>19</v>
      </c>
      <c r="B18" s="22">
        <f t="shared" si="3"/>
        <v>612</v>
      </c>
      <c r="C18" s="103">
        <v>10</v>
      </c>
      <c r="D18" s="23">
        <v>581</v>
      </c>
      <c r="E18" s="23">
        <v>9</v>
      </c>
      <c r="F18" s="104">
        <v>12</v>
      </c>
      <c r="G18" s="139">
        <f t="shared" si="4"/>
        <v>1.6339869281045754</v>
      </c>
      <c r="H18" s="105">
        <f t="shared" si="0"/>
        <v>94.93464052287581</v>
      </c>
      <c r="I18" s="106">
        <f t="shared" si="1"/>
        <v>1.4705882352941175</v>
      </c>
      <c r="J18" s="106">
        <f t="shared" si="2"/>
        <v>1.9607843137254901</v>
      </c>
    </row>
    <row r="19" spans="1:10">
      <c r="A19" s="24" t="s">
        <v>159</v>
      </c>
      <c r="B19" s="22">
        <f t="shared" si="3"/>
        <v>4380</v>
      </c>
      <c r="C19" s="103">
        <v>28</v>
      </c>
      <c r="D19" s="23">
        <v>3993</v>
      </c>
      <c r="E19" s="23">
        <v>104</v>
      </c>
      <c r="F19" s="104">
        <v>255</v>
      </c>
      <c r="G19" s="139">
        <f t="shared" si="4"/>
        <v>0.63926940639269414</v>
      </c>
      <c r="H19" s="105">
        <f t="shared" si="0"/>
        <v>91.164383561643831</v>
      </c>
      <c r="I19" s="106">
        <f t="shared" si="1"/>
        <v>2.3744292237442921</v>
      </c>
      <c r="J19" s="106">
        <f t="shared" si="2"/>
        <v>5.8219178082191778</v>
      </c>
    </row>
    <row r="20" spans="1:10">
      <c r="A20" s="24" t="s">
        <v>21</v>
      </c>
      <c r="B20" s="22">
        <f t="shared" si="3"/>
        <v>966</v>
      </c>
      <c r="C20" s="103">
        <v>1</v>
      </c>
      <c r="D20" s="23">
        <v>912</v>
      </c>
      <c r="E20" s="23">
        <v>20</v>
      </c>
      <c r="F20" s="104">
        <v>33</v>
      </c>
      <c r="G20" s="139">
        <f>(C20/B20)*100</f>
        <v>0.10351966873706005</v>
      </c>
      <c r="H20" s="105">
        <f t="shared" si="0"/>
        <v>94.409937888198755</v>
      </c>
      <c r="I20" s="106">
        <f t="shared" si="1"/>
        <v>2.0703933747412009</v>
      </c>
      <c r="J20" s="106">
        <f t="shared" si="2"/>
        <v>3.4161490683229814</v>
      </c>
    </row>
    <row r="21" spans="1:10">
      <c r="A21" s="24" t="s">
        <v>22</v>
      </c>
      <c r="B21" s="22">
        <f t="shared" si="3"/>
        <v>2632</v>
      </c>
      <c r="C21" s="103">
        <v>135</v>
      </c>
      <c r="D21" s="23">
        <v>2148</v>
      </c>
      <c r="E21" s="23">
        <v>65</v>
      </c>
      <c r="F21" s="104">
        <v>284</v>
      </c>
      <c r="G21" s="139">
        <f t="shared" si="4"/>
        <v>5.1291793313069904</v>
      </c>
      <c r="H21" s="105">
        <f t="shared" si="0"/>
        <v>81.610942249240125</v>
      </c>
      <c r="I21" s="106">
        <f t="shared" si="1"/>
        <v>2.4696048632218845</v>
      </c>
      <c r="J21" s="106">
        <f t="shared" si="2"/>
        <v>10.790273556231003</v>
      </c>
    </row>
    <row r="22" spans="1:10">
      <c r="A22" s="24" t="s">
        <v>23</v>
      </c>
      <c r="B22" s="22">
        <f t="shared" si="3"/>
        <v>478</v>
      </c>
      <c r="C22" s="103">
        <v>23</v>
      </c>
      <c r="D22" s="23">
        <v>397</v>
      </c>
      <c r="E22" s="23">
        <v>13</v>
      </c>
      <c r="F22" s="104">
        <v>45</v>
      </c>
      <c r="G22" s="139">
        <f t="shared" si="4"/>
        <v>4.8117154811715483</v>
      </c>
      <c r="H22" s="105">
        <f t="shared" si="0"/>
        <v>83.054393305439334</v>
      </c>
      <c r="I22" s="106">
        <f t="shared" si="1"/>
        <v>2.7196652719665275</v>
      </c>
      <c r="J22" s="106">
        <f t="shared" si="2"/>
        <v>9.4142259414225933</v>
      </c>
    </row>
    <row r="23" spans="1:10">
      <c r="A23" s="24" t="s">
        <v>24</v>
      </c>
      <c r="B23" s="22">
        <f t="shared" si="3"/>
        <v>657</v>
      </c>
      <c r="C23" s="103">
        <v>16</v>
      </c>
      <c r="D23" s="23">
        <v>613</v>
      </c>
      <c r="E23" s="23">
        <v>16</v>
      </c>
      <c r="F23" s="104">
        <v>12</v>
      </c>
      <c r="G23" s="139">
        <f t="shared" si="4"/>
        <v>2.4353120243531201</v>
      </c>
      <c r="H23" s="105">
        <f t="shared" si="0"/>
        <v>93.302891933028917</v>
      </c>
      <c r="I23" s="106">
        <f t="shared" si="1"/>
        <v>2.4353120243531201</v>
      </c>
      <c r="J23" s="106">
        <f t="shared" si="2"/>
        <v>1.8264840182648401</v>
      </c>
    </row>
    <row r="24" spans="1:10">
      <c r="A24" s="24" t="s">
        <v>25</v>
      </c>
      <c r="B24" s="22">
        <f t="shared" si="3"/>
        <v>1445</v>
      </c>
      <c r="C24" s="103">
        <v>129</v>
      </c>
      <c r="D24" s="23">
        <v>1195</v>
      </c>
      <c r="E24" s="23">
        <v>42</v>
      </c>
      <c r="F24" s="104">
        <v>79</v>
      </c>
      <c r="G24" s="139">
        <f t="shared" si="4"/>
        <v>8.9273356401384074</v>
      </c>
      <c r="H24" s="105">
        <f t="shared" si="0"/>
        <v>82.698961937716263</v>
      </c>
      <c r="I24" s="106">
        <f t="shared" si="1"/>
        <v>2.9065743944636679</v>
      </c>
      <c r="J24" s="106">
        <f t="shared" si="2"/>
        <v>5.4671280276816603</v>
      </c>
    </row>
    <row r="25" spans="1:10">
      <c r="A25" s="24" t="s">
        <v>26</v>
      </c>
      <c r="B25" s="22">
        <f t="shared" si="3"/>
        <v>241</v>
      </c>
      <c r="C25" s="103">
        <v>1</v>
      </c>
      <c r="D25" s="23">
        <v>210</v>
      </c>
      <c r="E25" s="23">
        <v>12</v>
      </c>
      <c r="F25" s="104">
        <v>18</v>
      </c>
      <c r="G25" s="139">
        <f t="shared" si="4"/>
        <v>0.41493775933609961</v>
      </c>
      <c r="H25" s="105">
        <f t="shared" si="0"/>
        <v>87.136929460580916</v>
      </c>
      <c r="I25" s="106">
        <f t="shared" si="1"/>
        <v>4.9792531120331951</v>
      </c>
      <c r="J25" s="106">
        <f t="shared" si="2"/>
        <v>7.4688796680497926</v>
      </c>
    </row>
    <row r="26" spans="1:10">
      <c r="A26" s="24" t="s">
        <v>27</v>
      </c>
      <c r="B26" s="22">
        <f t="shared" si="3"/>
        <v>827</v>
      </c>
      <c r="C26" s="103">
        <v>45</v>
      </c>
      <c r="D26" s="23">
        <v>650</v>
      </c>
      <c r="E26" s="23">
        <v>38</v>
      </c>
      <c r="F26" s="104">
        <v>94</v>
      </c>
      <c r="G26" s="139">
        <f t="shared" si="4"/>
        <v>5.4413542926239424</v>
      </c>
      <c r="H26" s="105">
        <f t="shared" si="0"/>
        <v>78.597339782345827</v>
      </c>
      <c r="I26" s="106">
        <f t="shared" si="1"/>
        <v>4.5949214026602174</v>
      </c>
      <c r="J26" s="106">
        <f t="shared" si="2"/>
        <v>11.366384522370012</v>
      </c>
    </row>
    <row r="27" spans="1:10">
      <c r="A27" s="66" t="s">
        <v>28</v>
      </c>
      <c r="B27" s="22">
        <f t="shared" si="3"/>
        <v>147</v>
      </c>
      <c r="C27" s="103">
        <v>5</v>
      </c>
      <c r="D27" s="23">
        <v>109</v>
      </c>
      <c r="E27" s="23">
        <v>4</v>
      </c>
      <c r="F27" s="104">
        <v>29</v>
      </c>
      <c r="G27" s="139">
        <f t="shared" si="4"/>
        <v>3.4013605442176873</v>
      </c>
      <c r="H27" s="105">
        <f t="shared" si="0"/>
        <v>74.149659863945587</v>
      </c>
      <c r="I27" s="106">
        <f t="shared" si="1"/>
        <v>2.7210884353741496</v>
      </c>
      <c r="J27" s="106">
        <f t="shared" si="2"/>
        <v>19.727891156462583</v>
      </c>
    </row>
    <row r="28" spans="1:10">
      <c r="A28" s="24" t="s">
        <v>78</v>
      </c>
      <c r="B28" s="22">
        <f t="shared" si="3"/>
        <v>10308</v>
      </c>
      <c r="C28" s="103">
        <v>460</v>
      </c>
      <c r="D28" s="23">
        <v>5096</v>
      </c>
      <c r="E28" s="23">
        <v>92</v>
      </c>
      <c r="F28" s="104">
        <v>4660</v>
      </c>
      <c r="G28" s="139">
        <f t="shared" si="4"/>
        <v>4.4625533566162199</v>
      </c>
      <c r="H28" s="105">
        <f t="shared" si="0"/>
        <v>49.43733022894839</v>
      </c>
      <c r="I28" s="106">
        <f t="shared" si="1"/>
        <v>0.89251067132324402</v>
      </c>
      <c r="J28" s="106">
        <f t="shared" si="2"/>
        <v>45.207605743112147</v>
      </c>
    </row>
    <row r="29" spans="1:10">
      <c r="A29" s="24" t="s">
        <v>79</v>
      </c>
      <c r="B29" s="22">
        <f t="shared" si="3"/>
        <v>1073</v>
      </c>
      <c r="C29" s="103">
        <v>66</v>
      </c>
      <c r="D29" s="23">
        <v>910</v>
      </c>
      <c r="E29" s="23">
        <v>30</v>
      </c>
      <c r="F29" s="104">
        <v>67</v>
      </c>
      <c r="G29" s="139">
        <f t="shared" si="4"/>
        <v>6.1509785647716679</v>
      </c>
      <c r="H29" s="105">
        <f t="shared" si="0"/>
        <v>84.808946877912391</v>
      </c>
      <c r="I29" s="106">
        <f t="shared" si="1"/>
        <v>2.7958993476234855</v>
      </c>
      <c r="J29" s="106">
        <f t="shared" si="2"/>
        <v>6.2441752096924512</v>
      </c>
    </row>
    <row r="30" spans="1:10">
      <c r="A30" s="24" t="s">
        <v>80</v>
      </c>
      <c r="B30" s="22">
        <f t="shared" si="3"/>
        <v>1531</v>
      </c>
      <c r="C30" s="103">
        <v>137</v>
      </c>
      <c r="D30" s="23">
        <v>1258</v>
      </c>
      <c r="E30" s="23">
        <v>66</v>
      </c>
      <c r="F30" s="104">
        <v>70</v>
      </c>
      <c r="G30" s="139">
        <f t="shared" si="4"/>
        <v>8.9483997387328547</v>
      </c>
      <c r="H30" s="105">
        <f t="shared" si="0"/>
        <v>82.168517308948395</v>
      </c>
      <c r="I30" s="106">
        <f t="shared" si="1"/>
        <v>4.3109079033311559</v>
      </c>
      <c r="J30" s="106">
        <f t="shared" si="2"/>
        <v>4.5721750489875896</v>
      </c>
    </row>
    <row r="31" spans="1:10">
      <c r="A31" s="24" t="s">
        <v>32</v>
      </c>
      <c r="B31" s="22">
        <f t="shared" si="3"/>
        <v>383</v>
      </c>
      <c r="C31" s="103">
        <v>0</v>
      </c>
      <c r="D31" s="23">
        <v>234</v>
      </c>
      <c r="E31" s="23">
        <v>8</v>
      </c>
      <c r="F31" s="104">
        <v>141</v>
      </c>
      <c r="G31" s="139">
        <f t="shared" si="4"/>
        <v>0</v>
      </c>
      <c r="H31" s="105">
        <f t="shared" si="0"/>
        <v>61.096605744125334</v>
      </c>
      <c r="I31" s="106">
        <f t="shared" si="1"/>
        <v>2.0887728459530028</v>
      </c>
      <c r="J31" s="106">
        <f t="shared" si="2"/>
        <v>36.814621409921671</v>
      </c>
    </row>
    <row r="32" spans="1:10">
      <c r="A32" s="24" t="s">
        <v>81</v>
      </c>
      <c r="B32" s="22">
        <f t="shared" si="3"/>
        <v>3250</v>
      </c>
      <c r="C32" s="103">
        <v>128</v>
      </c>
      <c r="D32" s="23">
        <v>2880</v>
      </c>
      <c r="E32" s="23">
        <v>86</v>
      </c>
      <c r="F32" s="104">
        <v>156</v>
      </c>
      <c r="G32" s="139">
        <f t="shared" si="4"/>
        <v>3.9384615384615387</v>
      </c>
      <c r="H32" s="105">
        <f t="shared" si="0"/>
        <v>88.615384615384613</v>
      </c>
      <c r="I32" s="106">
        <f t="shared" si="1"/>
        <v>2.6461538461538461</v>
      </c>
      <c r="J32" s="106">
        <f t="shared" si="2"/>
        <v>4.8</v>
      </c>
    </row>
    <row r="33" spans="1:10">
      <c r="A33" s="24" t="s">
        <v>34</v>
      </c>
      <c r="B33" s="22">
        <f t="shared" si="3"/>
        <v>695</v>
      </c>
      <c r="C33" s="103">
        <v>51</v>
      </c>
      <c r="D33" s="23">
        <v>532</v>
      </c>
      <c r="E33" s="23">
        <v>24</v>
      </c>
      <c r="F33" s="104">
        <v>88</v>
      </c>
      <c r="G33" s="139">
        <f t="shared" si="4"/>
        <v>7.3381294964028774</v>
      </c>
      <c r="H33" s="105">
        <f t="shared" si="0"/>
        <v>76.546762589928051</v>
      </c>
      <c r="I33" s="106">
        <f t="shared" si="1"/>
        <v>3.4532374100719423</v>
      </c>
      <c r="J33" s="106">
        <f t="shared" si="2"/>
        <v>12.661870503597122</v>
      </c>
    </row>
    <row r="34" spans="1:10">
      <c r="A34" s="24" t="s">
        <v>35</v>
      </c>
      <c r="B34" s="22">
        <f t="shared" si="3"/>
        <v>274</v>
      </c>
      <c r="C34" s="103">
        <v>5</v>
      </c>
      <c r="D34" s="23">
        <v>257</v>
      </c>
      <c r="E34" s="23">
        <v>3</v>
      </c>
      <c r="F34" s="104">
        <v>9</v>
      </c>
      <c r="G34" s="139">
        <f t="shared" si="4"/>
        <v>1.824817518248175</v>
      </c>
      <c r="H34" s="105">
        <f t="shared" si="0"/>
        <v>93.795620437956202</v>
      </c>
      <c r="I34" s="106">
        <f t="shared" si="1"/>
        <v>1.0948905109489051</v>
      </c>
      <c r="J34" s="106">
        <f t="shared" si="2"/>
        <v>3.2846715328467155</v>
      </c>
    </row>
    <row r="35" spans="1:10">
      <c r="A35" s="24" t="s">
        <v>36</v>
      </c>
      <c r="B35" s="22">
        <f t="shared" si="3"/>
        <v>358</v>
      </c>
      <c r="C35" s="103">
        <v>10</v>
      </c>
      <c r="D35" s="23">
        <v>336</v>
      </c>
      <c r="E35" s="23">
        <v>5</v>
      </c>
      <c r="F35" s="104">
        <v>7</v>
      </c>
      <c r="G35" s="139">
        <f t="shared" si="4"/>
        <v>2.7932960893854748</v>
      </c>
      <c r="H35" s="105">
        <f t="shared" si="0"/>
        <v>93.85474860335195</v>
      </c>
      <c r="I35" s="106">
        <f t="shared" si="1"/>
        <v>1.3966480446927374</v>
      </c>
      <c r="J35" s="106">
        <f t="shared" si="2"/>
        <v>1.9553072625698324</v>
      </c>
    </row>
    <row r="36" spans="1:10">
      <c r="A36" s="24" t="s">
        <v>37</v>
      </c>
      <c r="B36" s="22">
        <f t="shared" si="3"/>
        <v>120</v>
      </c>
      <c r="C36" s="103">
        <v>1</v>
      </c>
      <c r="D36" s="23">
        <v>106</v>
      </c>
      <c r="E36" s="23">
        <v>3</v>
      </c>
      <c r="F36" s="104">
        <v>10</v>
      </c>
      <c r="G36" s="139">
        <f t="shared" si="4"/>
        <v>0.83333333333333337</v>
      </c>
      <c r="H36" s="105">
        <f t="shared" si="0"/>
        <v>88.333333333333329</v>
      </c>
      <c r="I36" s="106">
        <f t="shared" si="1"/>
        <v>2.5</v>
      </c>
      <c r="J36" s="106">
        <f t="shared" si="2"/>
        <v>8.3333333333333321</v>
      </c>
    </row>
    <row r="37" spans="1:10">
      <c r="A37" s="24" t="s">
        <v>38</v>
      </c>
      <c r="B37" s="22">
        <f t="shared" si="3"/>
        <v>5249</v>
      </c>
      <c r="C37" s="103">
        <v>387</v>
      </c>
      <c r="D37" s="23">
        <v>4502</v>
      </c>
      <c r="E37" s="23">
        <v>107</v>
      </c>
      <c r="F37" s="104">
        <v>253</v>
      </c>
      <c r="G37" s="139">
        <f t="shared" si="4"/>
        <v>7.3728329205562968</v>
      </c>
      <c r="H37" s="105">
        <f t="shared" si="0"/>
        <v>85.768717851019233</v>
      </c>
      <c r="I37" s="106">
        <f t="shared" si="1"/>
        <v>2.0384835206706038</v>
      </c>
      <c r="J37" s="106">
        <f t="shared" si="2"/>
        <v>4.819965707753858</v>
      </c>
    </row>
    <row r="38" spans="1:10">
      <c r="A38" s="24" t="s">
        <v>39</v>
      </c>
      <c r="B38" s="22">
        <f t="shared" si="3"/>
        <v>1220</v>
      </c>
      <c r="C38" s="103">
        <v>64</v>
      </c>
      <c r="D38" s="23">
        <v>1053</v>
      </c>
      <c r="E38" s="23">
        <v>28</v>
      </c>
      <c r="F38" s="104">
        <v>75</v>
      </c>
      <c r="G38" s="139">
        <f t="shared" si="4"/>
        <v>5.2459016393442619</v>
      </c>
      <c r="H38" s="105">
        <f t="shared" si="0"/>
        <v>86.311475409836063</v>
      </c>
      <c r="I38" s="106">
        <f t="shared" si="1"/>
        <v>2.2950819672131146</v>
      </c>
      <c r="J38" s="106">
        <f t="shared" si="2"/>
        <v>6.1475409836065573</v>
      </c>
    </row>
    <row r="39" spans="1:10">
      <c r="A39" s="24" t="s">
        <v>40</v>
      </c>
      <c r="B39" s="22">
        <f t="shared" si="3"/>
        <v>526</v>
      </c>
      <c r="C39" s="103">
        <v>0</v>
      </c>
      <c r="D39" s="23">
        <v>484</v>
      </c>
      <c r="E39" s="23">
        <v>10</v>
      </c>
      <c r="F39" s="104">
        <v>32</v>
      </c>
      <c r="G39" s="139">
        <f t="shared" si="4"/>
        <v>0</v>
      </c>
      <c r="H39" s="105">
        <f t="shared" si="0"/>
        <v>92.01520912547528</v>
      </c>
      <c r="I39" s="106">
        <f t="shared" si="1"/>
        <v>1.9011406844106464</v>
      </c>
      <c r="J39" s="106">
        <f t="shared" si="2"/>
        <v>6.083650190114068</v>
      </c>
    </row>
    <row r="40" spans="1:10">
      <c r="A40" s="24" t="s">
        <v>41</v>
      </c>
      <c r="B40" s="22">
        <f t="shared" si="3"/>
        <v>178</v>
      </c>
      <c r="C40" s="103">
        <v>0</v>
      </c>
      <c r="D40" s="23">
        <v>158</v>
      </c>
      <c r="E40" s="23">
        <v>7</v>
      </c>
      <c r="F40" s="104">
        <v>13</v>
      </c>
      <c r="G40" s="139">
        <f t="shared" si="4"/>
        <v>0</v>
      </c>
      <c r="H40" s="105">
        <f t="shared" si="0"/>
        <v>88.764044943820224</v>
      </c>
      <c r="I40" s="106">
        <f t="shared" si="1"/>
        <v>3.9325842696629212</v>
      </c>
      <c r="J40" s="106">
        <f t="shared" si="2"/>
        <v>7.3033707865168536</v>
      </c>
    </row>
    <row r="41" spans="1:10">
      <c r="A41" s="24" t="s">
        <v>42</v>
      </c>
      <c r="B41" s="22">
        <f t="shared" si="3"/>
        <v>760</v>
      </c>
      <c r="C41" s="103">
        <v>10</v>
      </c>
      <c r="D41" s="23">
        <v>707</v>
      </c>
      <c r="E41" s="23">
        <v>14</v>
      </c>
      <c r="F41" s="104">
        <v>29</v>
      </c>
      <c r="G41" s="139">
        <f>(C41/B41)*100</f>
        <v>1.3157894736842104</v>
      </c>
      <c r="H41" s="105">
        <f>(D41/B41)*100</f>
        <v>93.026315789473685</v>
      </c>
      <c r="I41" s="106">
        <f>(E41/B41)*100</f>
        <v>1.8421052631578945</v>
      </c>
      <c r="J41" s="106">
        <f>(F41/B41)*100</f>
        <v>3.8157894736842106</v>
      </c>
    </row>
    <row r="42" spans="1:10">
      <c r="A42" s="24" t="s">
        <v>43</v>
      </c>
      <c r="B42" s="22">
        <f t="shared" si="3"/>
        <v>5201</v>
      </c>
      <c r="C42" s="103">
        <v>233</v>
      </c>
      <c r="D42" s="23">
        <v>4585</v>
      </c>
      <c r="E42" s="23">
        <v>110</v>
      </c>
      <c r="F42" s="104">
        <v>273</v>
      </c>
      <c r="G42" s="139">
        <f t="shared" ref="G42:G53" si="5">(C42/B42)*100</f>
        <v>4.4799077100557581</v>
      </c>
      <c r="H42" s="105">
        <f t="shared" ref="H42:H57" si="6">(D42/B42)*100</f>
        <v>88.156123822341854</v>
      </c>
      <c r="I42" s="106">
        <f t="shared" ref="I42:I57" si="7">(E42/B42)*100</f>
        <v>2.1149778888675255</v>
      </c>
      <c r="J42" s="106">
        <f t="shared" ref="J42:J57" si="8">(F42/B42)*100</f>
        <v>5.2489905787348583</v>
      </c>
    </row>
    <row r="43" spans="1:10">
      <c r="A43" s="24" t="s">
        <v>44</v>
      </c>
      <c r="B43" s="22">
        <f t="shared" si="3"/>
        <v>1109</v>
      </c>
      <c r="C43" s="103">
        <v>71</v>
      </c>
      <c r="D43" s="23">
        <v>826</v>
      </c>
      <c r="E43" s="23">
        <v>36</v>
      </c>
      <c r="F43" s="104">
        <v>176</v>
      </c>
      <c r="G43" s="139">
        <f t="shared" si="5"/>
        <v>6.4021641118124428</v>
      </c>
      <c r="H43" s="105">
        <f t="shared" si="6"/>
        <v>74.481514878268712</v>
      </c>
      <c r="I43" s="106">
        <f t="shared" si="7"/>
        <v>3.2461677186654643</v>
      </c>
      <c r="J43" s="106">
        <f t="shared" si="8"/>
        <v>15.870153291253381</v>
      </c>
    </row>
    <row r="44" spans="1:10">
      <c r="A44" s="24" t="s">
        <v>45</v>
      </c>
      <c r="B44" s="22">
        <f t="shared" si="3"/>
        <v>908</v>
      </c>
      <c r="C44" s="103">
        <v>11</v>
      </c>
      <c r="D44" s="23">
        <v>791</v>
      </c>
      <c r="E44" s="23">
        <v>17</v>
      </c>
      <c r="F44" s="104">
        <v>89</v>
      </c>
      <c r="G44" s="139">
        <f t="shared" si="5"/>
        <v>1.2114537444933922</v>
      </c>
      <c r="H44" s="105">
        <f t="shared" si="6"/>
        <v>87.11453744493393</v>
      </c>
      <c r="I44" s="106">
        <f t="shared" si="7"/>
        <v>1.8722466960352422</v>
      </c>
      <c r="J44" s="106">
        <f t="shared" si="8"/>
        <v>9.8017621145374445</v>
      </c>
    </row>
    <row r="45" spans="1:10">
      <c r="A45" s="24" t="s">
        <v>46</v>
      </c>
      <c r="B45" s="22">
        <f t="shared" si="3"/>
        <v>3700</v>
      </c>
      <c r="C45" s="103">
        <v>164</v>
      </c>
      <c r="D45" s="23">
        <v>2743</v>
      </c>
      <c r="E45" s="23">
        <v>73</v>
      </c>
      <c r="F45" s="104">
        <v>720</v>
      </c>
      <c r="G45" s="139">
        <f t="shared" si="5"/>
        <v>4.4324324324324325</v>
      </c>
      <c r="H45" s="105">
        <f t="shared" si="6"/>
        <v>74.13513513513513</v>
      </c>
      <c r="I45" s="106">
        <f t="shared" si="7"/>
        <v>1.972972972972973</v>
      </c>
      <c r="J45" s="106">
        <f t="shared" si="8"/>
        <v>19.45945945945946</v>
      </c>
    </row>
    <row r="46" spans="1:10">
      <c r="A46" s="24" t="s">
        <v>47</v>
      </c>
      <c r="B46" s="22">
        <f t="shared" si="3"/>
        <v>2662</v>
      </c>
      <c r="C46" s="103">
        <v>35</v>
      </c>
      <c r="D46" s="23">
        <v>2409</v>
      </c>
      <c r="E46" s="23">
        <v>112</v>
      </c>
      <c r="F46" s="104">
        <v>106</v>
      </c>
      <c r="G46" s="139">
        <f t="shared" si="5"/>
        <v>1.3148009015777611</v>
      </c>
      <c r="H46" s="105">
        <f t="shared" si="6"/>
        <v>90.495867768595033</v>
      </c>
      <c r="I46" s="106">
        <f t="shared" si="7"/>
        <v>4.2073628850488358</v>
      </c>
      <c r="J46" s="106">
        <f t="shared" si="8"/>
        <v>3.9819684447783623</v>
      </c>
    </row>
    <row r="47" spans="1:10">
      <c r="A47" s="24" t="s">
        <v>48</v>
      </c>
      <c r="B47" s="22">
        <f t="shared" si="3"/>
        <v>1283</v>
      </c>
      <c r="C47" s="103">
        <v>64</v>
      </c>
      <c r="D47" s="23">
        <v>1033</v>
      </c>
      <c r="E47" s="23">
        <v>32</v>
      </c>
      <c r="F47" s="104">
        <v>154</v>
      </c>
      <c r="G47" s="139">
        <f t="shared" si="5"/>
        <v>4.9883086515978174</v>
      </c>
      <c r="H47" s="105">
        <f t="shared" si="6"/>
        <v>80.514419329696025</v>
      </c>
      <c r="I47" s="106">
        <f t="shared" si="7"/>
        <v>2.4941543257989087</v>
      </c>
      <c r="J47" s="106">
        <f t="shared" si="8"/>
        <v>12.003117692907249</v>
      </c>
    </row>
    <row r="48" spans="1:10">
      <c r="A48" s="24" t="s">
        <v>49</v>
      </c>
      <c r="B48" s="22">
        <f t="shared" si="3"/>
        <v>1808</v>
      </c>
      <c r="C48" s="103">
        <v>354</v>
      </c>
      <c r="D48" s="23">
        <v>1350</v>
      </c>
      <c r="E48" s="23">
        <v>49</v>
      </c>
      <c r="F48" s="104">
        <v>55</v>
      </c>
      <c r="G48" s="139">
        <f t="shared" si="5"/>
        <v>19.579646017699115</v>
      </c>
      <c r="H48" s="105">
        <f t="shared" si="6"/>
        <v>74.66814159292035</v>
      </c>
      <c r="I48" s="106">
        <f t="shared" si="7"/>
        <v>2.7101769911504423</v>
      </c>
      <c r="J48" s="106">
        <f t="shared" si="8"/>
        <v>3.0420353982300883</v>
      </c>
    </row>
    <row r="49" spans="1:10">
      <c r="A49" s="24" t="s">
        <v>50</v>
      </c>
      <c r="B49" s="22">
        <f t="shared" si="3"/>
        <v>4618</v>
      </c>
      <c r="C49" s="103">
        <v>268</v>
      </c>
      <c r="D49" s="23">
        <v>4115</v>
      </c>
      <c r="E49" s="23">
        <v>102</v>
      </c>
      <c r="F49" s="104">
        <v>133</v>
      </c>
      <c r="G49" s="139">
        <f t="shared" si="5"/>
        <v>5.8033780857514072</v>
      </c>
      <c r="H49" s="105">
        <f t="shared" si="6"/>
        <v>89.107838891294932</v>
      </c>
      <c r="I49" s="106">
        <f t="shared" si="7"/>
        <v>2.2087483759203117</v>
      </c>
      <c r="J49" s="106">
        <f t="shared" si="8"/>
        <v>2.880034647033348</v>
      </c>
    </row>
    <row r="50" spans="1:10">
      <c r="A50" s="24" t="s">
        <v>51</v>
      </c>
      <c r="B50" s="22">
        <f t="shared" si="3"/>
        <v>991</v>
      </c>
      <c r="C50" s="103">
        <v>80</v>
      </c>
      <c r="D50" s="23">
        <v>857</v>
      </c>
      <c r="E50" s="23">
        <v>18</v>
      </c>
      <c r="F50" s="104">
        <v>36</v>
      </c>
      <c r="G50" s="139">
        <f t="shared" si="5"/>
        <v>8.0726538849646818</v>
      </c>
      <c r="H50" s="105">
        <f t="shared" si="6"/>
        <v>86.478304742684159</v>
      </c>
      <c r="I50" s="106">
        <f t="shared" si="7"/>
        <v>1.8163471241170535</v>
      </c>
      <c r="J50" s="106">
        <f t="shared" si="8"/>
        <v>3.6326942482341069</v>
      </c>
    </row>
    <row r="51" spans="1:10">
      <c r="A51" s="24" t="s">
        <v>52</v>
      </c>
      <c r="B51" s="22">
        <f t="shared" si="3"/>
        <v>235</v>
      </c>
      <c r="C51" s="103">
        <v>0</v>
      </c>
      <c r="D51" s="23">
        <v>215</v>
      </c>
      <c r="E51" s="23">
        <v>6</v>
      </c>
      <c r="F51" s="104">
        <v>14</v>
      </c>
      <c r="G51" s="139">
        <f t="shared" si="5"/>
        <v>0</v>
      </c>
      <c r="H51" s="105">
        <f>(D51/B51)*100</f>
        <v>91.489361702127653</v>
      </c>
      <c r="I51" s="106">
        <f>(E51/B51)*100</f>
        <v>2.5531914893617018</v>
      </c>
      <c r="J51" s="106">
        <f>(F51/B51)*100</f>
        <v>5.9574468085106389</v>
      </c>
    </row>
    <row r="52" spans="1:10">
      <c r="A52" s="24" t="s">
        <v>53</v>
      </c>
      <c r="B52" s="22">
        <f t="shared" si="3"/>
        <v>600</v>
      </c>
      <c r="C52" s="103">
        <v>18</v>
      </c>
      <c r="D52" s="23">
        <v>565</v>
      </c>
      <c r="E52" s="23">
        <v>5</v>
      </c>
      <c r="F52" s="104">
        <v>12</v>
      </c>
      <c r="G52" s="139">
        <f>(C52/B52)*100</f>
        <v>3</v>
      </c>
      <c r="H52" s="105">
        <f t="shared" si="6"/>
        <v>94.166666666666671</v>
      </c>
      <c r="I52" s="106">
        <f t="shared" si="7"/>
        <v>0.83333333333333337</v>
      </c>
      <c r="J52" s="106">
        <f t="shared" si="8"/>
        <v>2</v>
      </c>
    </row>
    <row r="53" spans="1:10">
      <c r="A53" s="24" t="s">
        <v>82</v>
      </c>
      <c r="B53" s="22">
        <f t="shared" si="3"/>
        <v>6185</v>
      </c>
      <c r="C53" s="103">
        <v>320</v>
      </c>
      <c r="D53" s="23">
        <v>5262</v>
      </c>
      <c r="E53" s="23">
        <v>151</v>
      </c>
      <c r="F53" s="104">
        <v>452</v>
      </c>
      <c r="G53" s="139">
        <f t="shared" si="5"/>
        <v>5.1738075990299111</v>
      </c>
      <c r="H53" s="105">
        <f t="shared" si="6"/>
        <v>85.07679870654809</v>
      </c>
      <c r="I53" s="106">
        <f t="shared" si="7"/>
        <v>2.4413904607922392</v>
      </c>
      <c r="J53" s="106">
        <f t="shared" si="8"/>
        <v>7.3080032336297496</v>
      </c>
    </row>
    <row r="54" spans="1:10">
      <c r="A54" s="24" t="s">
        <v>83</v>
      </c>
      <c r="B54" s="22">
        <f t="shared" si="3"/>
        <v>683</v>
      </c>
      <c r="C54" s="103">
        <v>7</v>
      </c>
      <c r="D54" s="23">
        <v>610</v>
      </c>
      <c r="E54" s="23">
        <v>9</v>
      </c>
      <c r="F54" s="104">
        <v>57</v>
      </c>
      <c r="G54" s="139">
        <f>(C54/B54)*100</f>
        <v>1.0248901903367496</v>
      </c>
      <c r="H54" s="105">
        <f t="shared" si="6"/>
        <v>89.311859443631036</v>
      </c>
      <c r="I54" s="106">
        <f t="shared" si="7"/>
        <v>1.3177159590043925</v>
      </c>
      <c r="J54" s="106">
        <f t="shared" si="8"/>
        <v>8.3455344070278183</v>
      </c>
    </row>
    <row r="55" spans="1:10">
      <c r="A55" s="24" t="s">
        <v>56</v>
      </c>
      <c r="B55" s="22">
        <f t="shared" si="3"/>
        <v>4857</v>
      </c>
      <c r="C55" s="103">
        <v>298</v>
      </c>
      <c r="D55" s="23">
        <v>4160</v>
      </c>
      <c r="E55" s="23">
        <v>97</v>
      </c>
      <c r="F55" s="104">
        <v>302</v>
      </c>
      <c r="G55" s="139">
        <f>(C55/B55)*100</f>
        <v>6.1354745727815523</v>
      </c>
      <c r="H55" s="105">
        <f t="shared" si="6"/>
        <v>85.649577928762611</v>
      </c>
      <c r="I55" s="106">
        <f t="shared" si="7"/>
        <v>1.9971175622812434</v>
      </c>
      <c r="J55" s="106">
        <f t="shared" si="8"/>
        <v>6.217829936174593</v>
      </c>
    </row>
    <row r="56" spans="1:10">
      <c r="A56" s="24" t="s">
        <v>57</v>
      </c>
      <c r="B56" s="22">
        <f t="shared" si="3"/>
        <v>1263</v>
      </c>
      <c r="C56" s="103">
        <v>22</v>
      </c>
      <c r="D56" s="23">
        <v>1180</v>
      </c>
      <c r="E56" s="23">
        <v>13</v>
      </c>
      <c r="F56" s="104">
        <v>48</v>
      </c>
      <c r="G56" s="139">
        <f>(C56/B56)*100</f>
        <v>1.741884402216944</v>
      </c>
      <c r="H56" s="105">
        <f t="shared" si="6"/>
        <v>93.428345209817891</v>
      </c>
      <c r="I56" s="106">
        <f t="shared" si="7"/>
        <v>1.0292953285827395</v>
      </c>
      <c r="J56" s="106">
        <f t="shared" si="8"/>
        <v>3.800475059382423</v>
      </c>
    </row>
    <row r="57" spans="1:10">
      <c r="A57" s="24" t="s">
        <v>58</v>
      </c>
      <c r="B57" s="22">
        <f t="shared" si="3"/>
        <v>750</v>
      </c>
      <c r="C57" s="103">
        <v>30</v>
      </c>
      <c r="D57" s="23">
        <v>516</v>
      </c>
      <c r="E57" s="23">
        <v>8</v>
      </c>
      <c r="F57" s="104">
        <v>196</v>
      </c>
      <c r="G57" s="139">
        <f>(C57/B57)*100</f>
        <v>4</v>
      </c>
      <c r="H57" s="105">
        <f t="shared" si="6"/>
        <v>68.8</v>
      </c>
      <c r="I57" s="106">
        <f t="shared" si="7"/>
        <v>1.0666666666666667</v>
      </c>
      <c r="J57" s="106">
        <f t="shared" si="8"/>
        <v>26.133333333333329</v>
      </c>
    </row>
    <row r="58" spans="1:10">
      <c r="A58" s="68"/>
      <c r="B58" s="68"/>
      <c r="C58" s="107"/>
      <c r="D58" s="108"/>
      <c r="E58" s="108"/>
      <c r="F58" s="109"/>
      <c r="G58" s="69"/>
      <c r="H58" s="51"/>
      <c r="I58" s="51"/>
      <c r="J58" s="51"/>
    </row>
    <row r="59" spans="1:10">
      <c r="A59" s="70" t="s">
        <v>61</v>
      </c>
    </row>
  </sheetData>
  <mergeCells count="6">
    <mergeCell ref="A3:J3"/>
    <mergeCell ref="A4:J4"/>
    <mergeCell ref="A5:J5"/>
    <mergeCell ref="A6:J6"/>
    <mergeCell ref="A8:A9"/>
    <mergeCell ref="B8:B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B21" sqref="B21"/>
    </sheetView>
  </sheetViews>
  <sheetFormatPr baseColWidth="10" defaultColWidth="0" defaultRowHeight="15.75" zeroHeight="1"/>
  <cols>
    <col min="1" max="1" width="58.140625" style="34" bestFit="1" customWidth="1"/>
    <col min="2" max="2" width="11.42578125" style="34" customWidth="1"/>
    <col min="3" max="3" width="18.7109375" style="34" customWidth="1"/>
    <col min="4" max="4" width="20.42578125" style="34" customWidth="1"/>
    <col min="5" max="5" width="13.7109375" style="34" customWidth="1"/>
    <col min="6" max="7" width="18.85546875" style="34" customWidth="1"/>
    <col min="8" max="8" width="14.140625" style="34" customWidth="1"/>
    <col min="9" max="9" width="0" style="37" hidden="1" customWidth="1"/>
    <col min="10" max="16384" width="11.42578125" style="10" hidden="1"/>
  </cols>
  <sheetData>
    <row r="1" spans="1:8">
      <c r="A1" s="8" t="s">
        <v>191</v>
      </c>
      <c r="B1" s="56"/>
      <c r="C1" s="56"/>
      <c r="D1" s="56"/>
      <c r="E1" s="56"/>
    </row>
    <row r="2" spans="1:8">
      <c r="A2" s="8"/>
      <c r="B2" s="9"/>
      <c r="C2" s="9"/>
      <c r="D2" s="9"/>
      <c r="E2" s="9"/>
    </row>
    <row r="3" spans="1:8">
      <c r="A3" s="168" t="s">
        <v>162</v>
      </c>
      <c r="B3" s="168"/>
      <c r="C3" s="168"/>
      <c r="D3" s="168"/>
      <c r="E3" s="168"/>
      <c r="F3" s="168"/>
      <c r="G3" s="168"/>
      <c r="H3" s="168"/>
    </row>
    <row r="4" spans="1:8">
      <c r="A4" s="168" t="s">
        <v>6</v>
      </c>
      <c r="B4" s="168"/>
      <c r="C4" s="168"/>
      <c r="D4" s="168"/>
      <c r="E4" s="168"/>
      <c r="F4" s="168"/>
      <c r="G4" s="168"/>
      <c r="H4" s="168"/>
    </row>
    <row r="5" spans="1:8">
      <c r="A5" s="168" t="s">
        <v>192</v>
      </c>
      <c r="B5" s="168"/>
      <c r="C5" s="168"/>
      <c r="D5" s="168"/>
      <c r="E5" s="168"/>
      <c r="F5" s="168"/>
      <c r="G5" s="168"/>
      <c r="H5" s="168"/>
    </row>
    <row r="6" spans="1:8">
      <c r="A6" s="168" t="s">
        <v>86</v>
      </c>
      <c r="B6" s="168"/>
      <c r="C6" s="168"/>
      <c r="D6" s="168"/>
      <c r="E6" s="168"/>
      <c r="F6" s="168"/>
      <c r="G6" s="168"/>
      <c r="H6" s="168"/>
    </row>
    <row r="7" spans="1:8">
      <c r="A7" s="149"/>
    </row>
    <row r="8" spans="1:8" ht="38.25" customHeight="1">
      <c r="A8" s="141" t="s">
        <v>8</v>
      </c>
      <c r="B8" s="141" t="s">
        <v>13</v>
      </c>
      <c r="C8" s="141" t="s">
        <v>193</v>
      </c>
      <c r="D8" s="141" t="s">
        <v>194</v>
      </c>
      <c r="E8" s="142" t="s">
        <v>158</v>
      </c>
      <c r="F8" s="141" t="s">
        <v>193</v>
      </c>
      <c r="G8" s="141" t="s">
        <v>194</v>
      </c>
      <c r="H8" s="142" t="s">
        <v>158</v>
      </c>
    </row>
    <row r="9" spans="1:8">
      <c r="A9" s="13"/>
      <c r="B9" s="150"/>
      <c r="C9" s="150"/>
      <c r="D9" s="150"/>
      <c r="E9" s="150"/>
      <c r="F9" s="137"/>
      <c r="G9" s="33"/>
      <c r="H9" s="33"/>
    </row>
    <row r="10" spans="1:8">
      <c r="A10" s="45" t="s">
        <v>13</v>
      </c>
      <c r="B10" s="19">
        <f>SUM(B12:B56)</f>
        <v>93579</v>
      </c>
      <c r="C10" s="19">
        <f>SUM(C12:C56)</f>
        <v>87872</v>
      </c>
      <c r="D10" s="19">
        <f>SUM(D12:D56)</f>
        <v>1002</v>
      </c>
      <c r="E10" s="100">
        <f>SUM(E12:E56)</f>
        <v>4705</v>
      </c>
      <c r="F10" s="145">
        <f>(C10/B10)*100</f>
        <v>93.901409504269111</v>
      </c>
      <c r="G10" s="102">
        <f>(D10/B10)*100</f>
        <v>1.0707530535697112</v>
      </c>
      <c r="H10" s="102">
        <f>(E10/B10)*100</f>
        <v>5.027837442161168</v>
      </c>
    </row>
    <row r="11" spans="1:8">
      <c r="A11" s="13"/>
      <c r="B11" s="22"/>
      <c r="C11" s="22"/>
      <c r="D11" s="22"/>
      <c r="E11" s="104"/>
      <c r="F11" s="139"/>
      <c r="G11" s="106"/>
      <c r="H11" s="106"/>
    </row>
    <row r="12" spans="1:8">
      <c r="A12" s="24" t="s">
        <v>14</v>
      </c>
      <c r="B12" s="22">
        <f t="shared" ref="B12:B56" si="0">SUM(C12:E12)</f>
        <v>11773</v>
      </c>
      <c r="C12" s="22">
        <v>10835</v>
      </c>
      <c r="D12" s="22">
        <v>85</v>
      </c>
      <c r="E12" s="22">
        <v>853</v>
      </c>
      <c r="F12" s="139">
        <f t="shared" ref="F12:F39" si="1">(C12/B12)*100</f>
        <v>92.03261700501146</v>
      </c>
      <c r="G12" s="106">
        <f t="shared" ref="G12:G39" si="2">(D12/B12)*100</f>
        <v>0.72199099634757502</v>
      </c>
      <c r="H12" s="106">
        <f t="shared" ref="H12:H39" si="3">(E12/B12)*100</f>
        <v>7.2453919986409581</v>
      </c>
    </row>
    <row r="13" spans="1:8">
      <c r="A13" s="24" t="s">
        <v>15</v>
      </c>
      <c r="B13" s="22">
        <f t="shared" si="0"/>
        <v>2812</v>
      </c>
      <c r="C13" s="22">
        <v>2784</v>
      </c>
      <c r="D13" s="22">
        <v>23</v>
      </c>
      <c r="E13" s="22">
        <v>5</v>
      </c>
      <c r="F13" s="139">
        <f t="shared" si="1"/>
        <v>99.004267425320052</v>
      </c>
      <c r="G13" s="106">
        <f t="shared" si="2"/>
        <v>0.81792318634423888</v>
      </c>
      <c r="H13" s="106">
        <f t="shared" si="3"/>
        <v>0.17780938833570412</v>
      </c>
    </row>
    <row r="14" spans="1:8">
      <c r="A14" s="24" t="s">
        <v>16</v>
      </c>
      <c r="B14" s="22">
        <f t="shared" si="0"/>
        <v>2102</v>
      </c>
      <c r="C14" s="22">
        <v>1595</v>
      </c>
      <c r="D14" s="22">
        <v>12</v>
      </c>
      <c r="E14" s="22">
        <v>495</v>
      </c>
      <c r="F14" s="139">
        <f t="shared" si="1"/>
        <v>75.880114176974317</v>
      </c>
      <c r="G14" s="106">
        <f t="shared" si="2"/>
        <v>0.57088487155090395</v>
      </c>
      <c r="H14" s="106">
        <f t="shared" si="3"/>
        <v>23.549000951474785</v>
      </c>
    </row>
    <row r="15" spans="1:8">
      <c r="A15" s="24" t="s">
        <v>17</v>
      </c>
      <c r="B15" s="22">
        <f t="shared" si="0"/>
        <v>515</v>
      </c>
      <c r="C15" s="22">
        <v>500</v>
      </c>
      <c r="D15" s="22">
        <v>12</v>
      </c>
      <c r="E15" s="22">
        <v>3</v>
      </c>
      <c r="F15" s="139">
        <f t="shared" si="1"/>
        <v>97.087378640776706</v>
      </c>
      <c r="G15" s="106">
        <f t="shared" si="2"/>
        <v>2.3300970873786406</v>
      </c>
      <c r="H15" s="106">
        <f t="shared" si="3"/>
        <v>0.58252427184466016</v>
      </c>
    </row>
    <row r="16" spans="1:8">
      <c r="A16" s="24" t="s">
        <v>18</v>
      </c>
      <c r="B16" s="22">
        <f t="shared" si="0"/>
        <v>1214</v>
      </c>
      <c r="C16" s="22">
        <v>1142</v>
      </c>
      <c r="D16" s="22">
        <v>6</v>
      </c>
      <c r="E16" s="22">
        <v>66</v>
      </c>
      <c r="F16" s="139">
        <f t="shared" si="1"/>
        <v>94.06919275123559</v>
      </c>
      <c r="G16" s="106">
        <f t="shared" si="2"/>
        <v>0.49423393739703458</v>
      </c>
      <c r="H16" s="106">
        <f t="shared" si="3"/>
        <v>5.4365733113673809</v>
      </c>
    </row>
    <row r="17" spans="1:8">
      <c r="A17" s="24" t="s">
        <v>19</v>
      </c>
      <c r="B17" s="22">
        <f t="shared" si="0"/>
        <v>612</v>
      </c>
      <c r="C17" s="22">
        <v>600</v>
      </c>
      <c r="D17" s="22">
        <v>3</v>
      </c>
      <c r="E17" s="22">
        <v>9</v>
      </c>
      <c r="F17" s="139">
        <f t="shared" si="1"/>
        <v>98.039215686274503</v>
      </c>
      <c r="G17" s="106">
        <f t="shared" si="2"/>
        <v>0.49019607843137253</v>
      </c>
      <c r="H17" s="106">
        <f t="shared" si="3"/>
        <v>1.4705882352941175</v>
      </c>
    </row>
    <row r="18" spans="1:8">
      <c r="A18" s="24" t="s">
        <v>159</v>
      </c>
      <c r="B18" s="22">
        <f t="shared" si="0"/>
        <v>4380</v>
      </c>
      <c r="C18" s="22">
        <v>4290</v>
      </c>
      <c r="D18" s="22">
        <v>74</v>
      </c>
      <c r="E18" s="22">
        <v>16</v>
      </c>
      <c r="F18" s="139">
        <f t="shared" si="1"/>
        <v>97.945205479452056</v>
      </c>
      <c r="G18" s="106">
        <f t="shared" si="2"/>
        <v>1.6894977168949772</v>
      </c>
      <c r="H18" s="106">
        <f t="shared" si="3"/>
        <v>0.36529680365296802</v>
      </c>
    </row>
    <row r="19" spans="1:8">
      <c r="A19" s="24" t="s">
        <v>21</v>
      </c>
      <c r="B19" s="22">
        <f t="shared" si="0"/>
        <v>966</v>
      </c>
      <c r="C19" s="22">
        <v>945</v>
      </c>
      <c r="D19" s="22">
        <v>15</v>
      </c>
      <c r="E19" s="22">
        <v>6</v>
      </c>
      <c r="F19" s="139">
        <f t="shared" si="1"/>
        <v>97.826086956521735</v>
      </c>
      <c r="G19" s="106">
        <f t="shared" si="2"/>
        <v>1.5527950310559007</v>
      </c>
      <c r="H19" s="106">
        <f t="shared" si="3"/>
        <v>0.6211180124223602</v>
      </c>
    </row>
    <row r="20" spans="1:8">
      <c r="A20" s="24" t="s">
        <v>22</v>
      </c>
      <c r="B20" s="22">
        <f t="shared" si="0"/>
        <v>2632</v>
      </c>
      <c r="C20" s="22">
        <v>2591</v>
      </c>
      <c r="D20" s="22">
        <v>21</v>
      </c>
      <c r="E20" s="22">
        <v>20</v>
      </c>
      <c r="F20" s="139">
        <f t="shared" si="1"/>
        <v>98.442249240121583</v>
      </c>
      <c r="G20" s="106">
        <f t="shared" si="2"/>
        <v>0.7978723404255319</v>
      </c>
      <c r="H20" s="106">
        <f t="shared" si="3"/>
        <v>0.75987841945288759</v>
      </c>
    </row>
    <row r="21" spans="1:8">
      <c r="A21" s="24" t="s">
        <v>23</v>
      </c>
      <c r="B21" s="22">
        <f t="shared" si="0"/>
        <v>478</v>
      </c>
      <c r="C21" s="22">
        <v>477</v>
      </c>
      <c r="D21" s="22">
        <v>0</v>
      </c>
      <c r="E21" s="22">
        <v>1</v>
      </c>
      <c r="F21" s="139">
        <f t="shared" si="1"/>
        <v>99.790794979079493</v>
      </c>
      <c r="G21" s="106">
        <f t="shared" si="2"/>
        <v>0</v>
      </c>
      <c r="H21" s="106">
        <f t="shared" si="3"/>
        <v>0.20920502092050208</v>
      </c>
    </row>
    <row r="22" spans="1:8">
      <c r="A22" s="24" t="s">
        <v>24</v>
      </c>
      <c r="B22" s="22">
        <f t="shared" si="0"/>
        <v>657</v>
      </c>
      <c r="C22" s="22">
        <v>649</v>
      </c>
      <c r="D22" s="22">
        <v>5</v>
      </c>
      <c r="E22" s="22">
        <v>3</v>
      </c>
      <c r="F22" s="139">
        <f t="shared" si="1"/>
        <v>98.782343987823438</v>
      </c>
      <c r="G22" s="106">
        <f t="shared" si="2"/>
        <v>0.76103500761035003</v>
      </c>
      <c r="H22" s="106">
        <f t="shared" si="3"/>
        <v>0.45662100456621002</v>
      </c>
    </row>
    <row r="23" spans="1:8">
      <c r="A23" s="24" t="s">
        <v>25</v>
      </c>
      <c r="B23" s="22">
        <f t="shared" si="0"/>
        <v>1445</v>
      </c>
      <c r="C23" s="22">
        <v>1408</v>
      </c>
      <c r="D23" s="22">
        <v>8</v>
      </c>
      <c r="E23" s="22">
        <v>29</v>
      </c>
      <c r="F23" s="139">
        <f t="shared" si="1"/>
        <v>97.439446366782008</v>
      </c>
      <c r="G23" s="106">
        <f t="shared" si="2"/>
        <v>0.55363321799307952</v>
      </c>
      <c r="H23" s="106">
        <f t="shared" si="3"/>
        <v>2.0069204152249132</v>
      </c>
    </row>
    <row r="24" spans="1:8">
      <c r="A24" s="24" t="s">
        <v>26</v>
      </c>
      <c r="B24" s="22">
        <f t="shared" si="0"/>
        <v>241</v>
      </c>
      <c r="C24" s="22">
        <v>232</v>
      </c>
      <c r="D24" s="22">
        <v>8</v>
      </c>
      <c r="E24" s="22">
        <v>1</v>
      </c>
      <c r="F24" s="139">
        <f t="shared" si="1"/>
        <v>96.265560165975103</v>
      </c>
      <c r="G24" s="106">
        <f t="shared" si="2"/>
        <v>3.3195020746887969</v>
      </c>
      <c r="H24" s="106">
        <f t="shared" si="3"/>
        <v>0.41493775933609961</v>
      </c>
    </row>
    <row r="25" spans="1:8">
      <c r="A25" s="24" t="s">
        <v>27</v>
      </c>
      <c r="B25" s="22">
        <f t="shared" si="0"/>
        <v>827</v>
      </c>
      <c r="C25" s="22">
        <v>804</v>
      </c>
      <c r="D25" s="22">
        <v>16</v>
      </c>
      <c r="E25" s="22">
        <v>7</v>
      </c>
      <c r="F25" s="139">
        <f t="shared" si="1"/>
        <v>97.218863361547761</v>
      </c>
      <c r="G25" s="106">
        <f t="shared" si="2"/>
        <v>1.9347037484885126</v>
      </c>
      <c r="H25" s="106">
        <f t="shared" si="3"/>
        <v>0.84643288996372434</v>
      </c>
    </row>
    <row r="26" spans="1:8">
      <c r="A26" s="26" t="s">
        <v>28</v>
      </c>
      <c r="B26" s="22">
        <f t="shared" si="0"/>
        <v>147</v>
      </c>
      <c r="C26" s="22">
        <v>141</v>
      </c>
      <c r="D26" s="22">
        <v>6</v>
      </c>
      <c r="E26" s="22">
        <v>0</v>
      </c>
      <c r="F26" s="139">
        <f t="shared" si="1"/>
        <v>95.918367346938766</v>
      </c>
      <c r="G26" s="106">
        <f t="shared" si="2"/>
        <v>4.0816326530612246</v>
      </c>
      <c r="H26" s="106">
        <f t="shared" si="3"/>
        <v>0</v>
      </c>
    </row>
    <row r="27" spans="1:8">
      <c r="A27" s="24" t="s">
        <v>78</v>
      </c>
      <c r="B27" s="22">
        <f t="shared" si="0"/>
        <v>10308</v>
      </c>
      <c r="C27" s="22">
        <v>7985</v>
      </c>
      <c r="D27" s="22">
        <v>40</v>
      </c>
      <c r="E27" s="22">
        <v>2283</v>
      </c>
      <c r="F27" s="139">
        <f t="shared" si="1"/>
        <v>77.464105549088089</v>
      </c>
      <c r="G27" s="106">
        <f t="shared" si="2"/>
        <v>0.38804811796662786</v>
      </c>
      <c r="H27" s="106">
        <f t="shared" si="3"/>
        <v>22.147846332945285</v>
      </c>
    </row>
    <row r="28" spans="1:8">
      <c r="A28" s="24" t="s">
        <v>79</v>
      </c>
      <c r="B28" s="22">
        <f t="shared" si="0"/>
        <v>1073</v>
      </c>
      <c r="C28" s="22">
        <v>1015</v>
      </c>
      <c r="D28" s="22">
        <v>1</v>
      </c>
      <c r="E28" s="22">
        <v>57</v>
      </c>
      <c r="F28" s="139">
        <f t="shared" si="1"/>
        <v>94.594594594594597</v>
      </c>
      <c r="G28" s="106">
        <f t="shared" si="2"/>
        <v>9.3196644920782848E-2</v>
      </c>
      <c r="H28" s="106">
        <f t="shared" si="3"/>
        <v>5.3122087604846229</v>
      </c>
    </row>
    <row r="29" spans="1:8">
      <c r="A29" s="24" t="s">
        <v>80</v>
      </c>
      <c r="B29" s="22">
        <f t="shared" si="0"/>
        <v>1531</v>
      </c>
      <c r="C29" s="22">
        <v>1511</v>
      </c>
      <c r="D29" s="22">
        <v>16</v>
      </c>
      <c r="E29" s="22">
        <v>4</v>
      </c>
      <c r="F29" s="139">
        <f t="shared" si="1"/>
        <v>98.693664271717836</v>
      </c>
      <c r="G29" s="106">
        <f t="shared" si="2"/>
        <v>1.0450685826257349</v>
      </c>
      <c r="H29" s="106">
        <f t="shared" si="3"/>
        <v>0.26126714565643372</v>
      </c>
    </row>
    <row r="30" spans="1:8">
      <c r="A30" s="24" t="s">
        <v>32</v>
      </c>
      <c r="B30" s="22">
        <f t="shared" si="0"/>
        <v>383</v>
      </c>
      <c r="C30" s="22">
        <v>356</v>
      </c>
      <c r="D30" s="22">
        <v>22</v>
      </c>
      <c r="E30" s="22">
        <v>5</v>
      </c>
      <c r="F30" s="139">
        <f t="shared" si="1"/>
        <v>92.95039164490862</v>
      </c>
      <c r="G30" s="106">
        <f t="shared" si="2"/>
        <v>5.7441253263707575</v>
      </c>
      <c r="H30" s="106">
        <f t="shared" si="3"/>
        <v>1.3054830287206265</v>
      </c>
    </row>
    <row r="31" spans="1:8">
      <c r="A31" s="24" t="s">
        <v>81</v>
      </c>
      <c r="B31" s="22">
        <f t="shared" si="0"/>
        <v>3250</v>
      </c>
      <c r="C31" s="22">
        <v>3114</v>
      </c>
      <c r="D31" s="22">
        <v>28</v>
      </c>
      <c r="E31" s="22">
        <v>108</v>
      </c>
      <c r="F31" s="139">
        <f t="shared" si="1"/>
        <v>95.815384615384616</v>
      </c>
      <c r="G31" s="106">
        <f t="shared" si="2"/>
        <v>0.86153846153846148</v>
      </c>
      <c r="H31" s="106">
        <f t="shared" si="3"/>
        <v>3.3230769230769228</v>
      </c>
    </row>
    <row r="32" spans="1:8">
      <c r="A32" s="24" t="s">
        <v>34</v>
      </c>
      <c r="B32" s="22">
        <f t="shared" si="0"/>
        <v>695</v>
      </c>
      <c r="C32" s="22">
        <v>683</v>
      </c>
      <c r="D32" s="22">
        <v>12</v>
      </c>
      <c r="E32" s="22">
        <v>0</v>
      </c>
      <c r="F32" s="139">
        <f t="shared" si="1"/>
        <v>98.273381294964025</v>
      </c>
      <c r="G32" s="106">
        <f t="shared" si="2"/>
        <v>1.7266187050359711</v>
      </c>
      <c r="H32" s="106">
        <f t="shared" si="3"/>
        <v>0</v>
      </c>
    </row>
    <row r="33" spans="1:8">
      <c r="A33" s="24" t="s">
        <v>35</v>
      </c>
      <c r="B33" s="22">
        <f t="shared" si="0"/>
        <v>274</v>
      </c>
      <c r="C33" s="22">
        <v>262</v>
      </c>
      <c r="D33" s="22">
        <v>6</v>
      </c>
      <c r="E33" s="22">
        <v>6</v>
      </c>
      <c r="F33" s="139">
        <f t="shared" si="1"/>
        <v>95.620437956204384</v>
      </c>
      <c r="G33" s="106">
        <f t="shared" si="2"/>
        <v>2.1897810218978102</v>
      </c>
      <c r="H33" s="106">
        <f t="shared" si="3"/>
        <v>2.1897810218978102</v>
      </c>
    </row>
    <row r="34" spans="1:8">
      <c r="A34" s="24" t="s">
        <v>36</v>
      </c>
      <c r="B34" s="22">
        <f t="shared" si="0"/>
        <v>358</v>
      </c>
      <c r="C34" s="22">
        <v>349</v>
      </c>
      <c r="D34" s="22">
        <v>5</v>
      </c>
      <c r="E34" s="22">
        <v>4</v>
      </c>
      <c r="F34" s="139">
        <f t="shared" si="1"/>
        <v>97.486033519553075</v>
      </c>
      <c r="G34" s="106">
        <f t="shared" si="2"/>
        <v>1.3966480446927374</v>
      </c>
      <c r="H34" s="106">
        <f t="shared" si="3"/>
        <v>1.1173184357541899</v>
      </c>
    </row>
    <row r="35" spans="1:8">
      <c r="A35" s="24" t="s">
        <v>37</v>
      </c>
      <c r="B35" s="22">
        <f t="shared" si="0"/>
        <v>120</v>
      </c>
      <c r="C35" s="22">
        <v>118</v>
      </c>
      <c r="D35" s="22">
        <v>0</v>
      </c>
      <c r="E35" s="22">
        <v>2</v>
      </c>
      <c r="F35" s="139">
        <f t="shared" si="1"/>
        <v>98.333333333333329</v>
      </c>
      <c r="G35" s="106">
        <f t="shared" si="2"/>
        <v>0</v>
      </c>
      <c r="H35" s="106">
        <f t="shared" si="3"/>
        <v>1.6666666666666667</v>
      </c>
    </row>
    <row r="36" spans="1:8">
      <c r="A36" s="24" t="s">
        <v>38</v>
      </c>
      <c r="B36" s="22">
        <f t="shared" si="0"/>
        <v>5249</v>
      </c>
      <c r="C36" s="22">
        <v>5009</v>
      </c>
      <c r="D36" s="22">
        <v>28</v>
      </c>
      <c r="E36" s="22">
        <v>212</v>
      </c>
      <c r="F36" s="139">
        <f t="shared" si="1"/>
        <v>95.427700514383702</v>
      </c>
      <c r="G36" s="106">
        <f t="shared" si="2"/>
        <v>0.53343493998856928</v>
      </c>
      <c r="H36" s="106">
        <f t="shared" si="3"/>
        <v>4.0388645456277388</v>
      </c>
    </row>
    <row r="37" spans="1:8">
      <c r="A37" s="24" t="s">
        <v>39</v>
      </c>
      <c r="B37" s="22">
        <f t="shared" si="0"/>
        <v>1220</v>
      </c>
      <c r="C37" s="22">
        <v>1175</v>
      </c>
      <c r="D37" s="22">
        <v>38</v>
      </c>
      <c r="E37" s="22">
        <v>7</v>
      </c>
      <c r="F37" s="139">
        <f t="shared" si="1"/>
        <v>96.311475409836063</v>
      </c>
      <c r="G37" s="106">
        <f t="shared" si="2"/>
        <v>3.1147540983606561</v>
      </c>
      <c r="H37" s="106">
        <f t="shared" si="3"/>
        <v>0.57377049180327866</v>
      </c>
    </row>
    <row r="38" spans="1:8">
      <c r="A38" s="24" t="s">
        <v>40</v>
      </c>
      <c r="B38" s="22">
        <f t="shared" si="0"/>
        <v>526</v>
      </c>
      <c r="C38" s="22">
        <v>509</v>
      </c>
      <c r="D38" s="22">
        <v>0</v>
      </c>
      <c r="E38" s="22">
        <v>17</v>
      </c>
      <c r="F38" s="139">
        <f t="shared" si="1"/>
        <v>96.768060836501903</v>
      </c>
      <c r="G38" s="106">
        <f t="shared" si="2"/>
        <v>0</v>
      </c>
      <c r="H38" s="106">
        <f t="shared" si="3"/>
        <v>3.2319391634980987</v>
      </c>
    </row>
    <row r="39" spans="1:8">
      <c r="A39" s="24" t="s">
        <v>41</v>
      </c>
      <c r="B39" s="22">
        <f t="shared" si="0"/>
        <v>178</v>
      </c>
      <c r="C39" s="22">
        <v>174</v>
      </c>
      <c r="D39" s="22">
        <v>1</v>
      </c>
      <c r="E39" s="22">
        <v>3</v>
      </c>
      <c r="F39" s="139">
        <f t="shared" si="1"/>
        <v>97.752808988764045</v>
      </c>
      <c r="G39" s="106">
        <f t="shared" si="2"/>
        <v>0.5617977528089888</v>
      </c>
      <c r="H39" s="106">
        <f t="shared" si="3"/>
        <v>1.6853932584269662</v>
      </c>
    </row>
    <row r="40" spans="1:8">
      <c r="A40" s="24" t="s">
        <v>42</v>
      </c>
      <c r="B40" s="22">
        <f t="shared" si="0"/>
        <v>760</v>
      </c>
      <c r="C40" s="22">
        <v>739</v>
      </c>
      <c r="D40" s="22">
        <v>17</v>
      </c>
      <c r="E40" s="22">
        <v>4</v>
      </c>
      <c r="F40" s="139">
        <f>(C40/B40)*100</f>
        <v>97.23684210526315</v>
      </c>
      <c r="G40" s="106">
        <f>(D40/B40)*100</f>
        <v>2.236842105263158</v>
      </c>
      <c r="H40" s="106">
        <f>(E40/B40)*100</f>
        <v>0.52631578947368418</v>
      </c>
    </row>
    <row r="41" spans="1:8">
      <c r="A41" s="24" t="s">
        <v>43</v>
      </c>
      <c r="B41" s="22">
        <f t="shared" si="0"/>
        <v>5201</v>
      </c>
      <c r="C41" s="22">
        <v>5081</v>
      </c>
      <c r="D41" s="22">
        <v>58</v>
      </c>
      <c r="E41" s="22">
        <v>62</v>
      </c>
      <c r="F41" s="139">
        <f t="shared" ref="F41:F52" si="4">(C41/B41)*100</f>
        <v>97.692751393962695</v>
      </c>
      <c r="G41" s="106">
        <f t="shared" ref="G41:G52" si="5">(D41/B41)*100</f>
        <v>1.1151701595846952</v>
      </c>
      <c r="H41" s="106">
        <f t="shared" ref="H41:H52" si="6">(E41/B41)*100</f>
        <v>1.1920784464526053</v>
      </c>
    </row>
    <row r="42" spans="1:8">
      <c r="A42" s="24" t="s">
        <v>44</v>
      </c>
      <c r="B42" s="22">
        <f t="shared" si="0"/>
        <v>1109</v>
      </c>
      <c r="C42" s="22">
        <v>1070</v>
      </c>
      <c r="D42" s="22">
        <v>21</v>
      </c>
      <c r="E42" s="22">
        <v>18</v>
      </c>
      <c r="F42" s="139">
        <f t="shared" si="4"/>
        <v>96.483318304779075</v>
      </c>
      <c r="G42" s="106">
        <f t="shared" si="5"/>
        <v>1.8935978358881875</v>
      </c>
      <c r="H42" s="106">
        <f t="shared" si="6"/>
        <v>1.6230838593327321</v>
      </c>
    </row>
    <row r="43" spans="1:8">
      <c r="A43" s="24" t="s">
        <v>45</v>
      </c>
      <c r="B43" s="22">
        <f t="shared" si="0"/>
        <v>908</v>
      </c>
      <c r="C43" s="22">
        <v>852</v>
      </c>
      <c r="D43" s="22">
        <v>22</v>
      </c>
      <c r="E43" s="22">
        <v>34</v>
      </c>
      <c r="F43" s="139">
        <f t="shared" si="4"/>
        <v>93.832599118942724</v>
      </c>
      <c r="G43" s="106">
        <f t="shared" si="5"/>
        <v>2.4229074889867843</v>
      </c>
      <c r="H43" s="106">
        <f t="shared" si="6"/>
        <v>3.7444933920704844</v>
      </c>
    </row>
    <row r="44" spans="1:8">
      <c r="A44" s="24" t="s">
        <v>46</v>
      </c>
      <c r="B44" s="22">
        <f t="shared" si="0"/>
        <v>3700</v>
      </c>
      <c r="C44" s="22">
        <v>3639</v>
      </c>
      <c r="D44" s="22">
        <v>30</v>
      </c>
      <c r="E44" s="22">
        <v>31</v>
      </c>
      <c r="F44" s="139">
        <f t="shared" si="4"/>
        <v>98.35135135135134</v>
      </c>
      <c r="G44" s="106">
        <f t="shared" si="5"/>
        <v>0.81081081081081086</v>
      </c>
      <c r="H44" s="106">
        <f t="shared" si="6"/>
        <v>0.83783783783783783</v>
      </c>
    </row>
    <row r="45" spans="1:8">
      <c r="A45" s="24" t="s">
        <v>47</v>
      </c>
      <c r="B45" s="22">
        <f t="shared" si="0"/>
        <v>2662</v>
      </c>
      <c r="C45" s="22">
        <v>2602</v>
      </c>
      <c r="D45" s="22">
        <v>29</v>
      </c>
      <c r="E45" s="22">
        <v>31</v>
      </c>
      <c r="F45" s="139">
        <f t="shared" si="4"/>
        <v>97.746055597295268</v>
      </c>
      <c r="G45" s="106">
        <f t="shared" si="5"/>
        <v>1.0894064613072878</v>
      </c>
      <c r="H45" s="106">
        <f t="shared" si="6"/>
        <v>1.1645379413974455</v>
      </c>
    </row>
    <row r="46" spans="1:8">
      <c r="A46" s="24" t="s">
        <v>48</v>
      </c>
      <c r="B46" s="22">
        <f t="shared" si="0"/>
        <v>1283</v>
      </c>
      <c r="C46" s="22">
        <v>1271</v>
      </c>
      <c r="D46" s="22">
        <v>5</v>
      </c>
      <c r="E46" s="22">
        <v>7</v>
      </c>
      <c r="F46" s="139">
        <f t="shared" si="4"/>
        <v>99.06469212782541</v>
      </c>
      <c r="G46" s="106">
        <f t="shared" si="5"/>
        <v>0.38971161340607952</v>
      </c>
      <c r="H46" s="106">
        <f t="shared" si="6"/>
        <v>0.54559625876851137</v>
      </c>
    </row>
    <row r="47" spans="1:8">
      <c r="A47" s="24" t="s">
        <v>49</v>
      </c>
      <c r="B47" s="22">
        <f t="shared" si="0"/>
        <v>1808</v>
      </c>
      <c r="C47" s="22">
        <v>1785</v>
      </c>
      <c r="D47" s="22">
        <v>18</v>
      </c>
      <c r="E47" s="22">
        <v>5</v>
      </c>
      <c r="F47" s="139">
        <f t="shared" si="4"/>
        <v>98.727876106194685</v>
      </c>
      <c r="G47" s="106">
        <f t="shared" si="5"/>
        <v>0.99557522123893805</v>
      </c>
      <c r="H47" s="106">
        <f t="shared" si="6"/>
        <v>0.27654867256637167</v>
      </c>
    </row>
    <row r="48" spans="1:8">
      <c r="A48" s="24" t="s">
        <v>50</v>
      </c>
      <c r="B48" s="22">
        <f t="shared" si="0"/>
        <v>4618</v>
      </c>
      <c r="C48" s="22">
        <v>4568</v>
      </c>
      <c r="D48" s="22">
        <v>28</v>
      </c>
      <c r="E48" s="22">
        <v>22</v>
      </c>
      <c r="F48" s="139">
        <f t="shared" si="4"/>
        <v>98.9172802078822</v>
      </c>
      <c r="G48" s="106">
        <f t="shared" si="5"/>
        <v>0.60632308358596798</v>
      </c>
      <c r="H48" s="106">
        <f t="shared" si="6"/>
        <v>0.47639670853183191</v>
      </c>
    </row>
    <row r="49" spans="1:8">
      <c r="A49" s="24" t="s">
        <v>51</v>
      </c>
      <c r="B49" s="22">
        <f t="shared" si="0"/>
        <v>991</v>
      </c>
      <c r="C49" s="22">
        <v>975</v>
      </c>
      <c r="D49" s="22">
        <v>11</v>
      </c>
      <c r="E49" s="22">
        <v>5</v>
      </c>
      <c r="F49" s="139">
        <f t="shared" si="4"/>
        <v>98.385469223007064</v>
      </c>
      <c r="G49" s="106">
        <f t="shared" si="5"/>
        <v>1.109989909182644</v>
      </c>
      <c r="H49" s="106">
        <f t="shared" si="6"/>
        <v>0.50454086781029261</v>
      </c>
    </row>
    <row r="50" spans="1:8">
      <c r="A50" s="24" t="s">
        <v>52</v>
      </c>
      <c r="B50" s="22">
        <f t="shared" si="0"/>
        <v>235</v>
      </c>
      <c r="C50" s="22">
        <v>224</v>
      </c>
      <c r="D50" s="22">
        <v>3</v>
      </c>
      <c r="E50" s="22">
        <v>8</v>
      </c>
      <c r="F50" s="139">
        <f t="shared" si="4"/>
        <v>95.319148936170222</v>
      </c>
      <c r="G50" s="106">
        <f t="shared" si="5"/>
        <v>1.2765957446808509</v>
      </c>
      <c r="H50" s="106">
        <f t="shared" si="6"/>
        <v>3.4042553191489362</v>
      </c>
    </row>
    <row r="51" spans="1:8">
      <c r="A51" s="24" t="s">
        <v>53</v>
      </c>
      <c r="B51" s="22">
        <f t="shared" si="0"/>
        <v>600</v>
      </c>
      <c r="C51" s="22">
        <v>590</v>
      </c>
      <c r="D51" s="22">
        <v>8</v>
      </c>
      <c r="E51" s="22">
        <v>2</v>
      </c>
      <c r="F51" s="139">
        <f t="shared" si="4"/>
        <v>98.333333333333329</v>
      </c>
      <c r="G51" s="106">
        <f t="shared" si="5"/>
        <v>1.3333333333333335</v>
      </c>
      <c r="H51" s="106">
        <f t="shared" si="6"/>
        <v>0.33333333333333337</v>
      </c>
    </row>
    <row r="52" spans="1:8">
      <c r="A52" s="24" t="s">
        <v>82</v>
      </c>
      <c r="B52" s="22">
        <f t="shared" si="0"/>
        <v>6185</v>
      </c>
      <c r="C52" s="22">
        <v>6031</v>
      </c>
      <c r="D52" s="22">
        <v>96</v>
      </c>
      <c r="E52" s="22">
        <v>58</v>
      </c>
      <c r="F52" s="139">
        <f t="shared" si="4"/>
        <v>97.510105092966853</v>
      </c>
      <c r="G52" s="106">
        <f t="shared" si="5"/>
        <v>1.5521422797089732</v>
      </c>
      <c r="H52" s="106">
        <f t="shared" si="6"/>
        <v>0.93775262732417142</v>
      </c>
    </row>
    <row r="53" spans="1:8">
      <c r="A53" s="24" t="s">
        <v>83</v>
      </c>
      <c r="B53" s="22">
        <f t="shared" si="0"/>
        <v>683</v>
      </c>
      <c r="C53" s="22">
        <v>577</v>
      </c>
      <c r="D53" s="22">
        <v>67</v>
      </c>
      <c r="E53" s="22">
        <v>39</v>
      </c>
      <c r="F53" s="139">
        <f>(C53/B53)*100</f>
        <v>84.480234260614935</v>
      </c>
      <c r="G53" s="106">
        <f>(D53/B53)*100</f>
        <v>9.8096632503660324</v>
      </c>
      <c r="H53" s="106">
        <f>(E53/B53)*100</f>
        <v>5.7101024890190342</v>
      </c>
    </row>
    <row r="54" spans="1:8">
      <c r="A54" s="24" t="s">
        <v>56</v>
      </c>
      <c r="B54" s="22">
        <f t="shared" si="0"/>
        <v>4857</v>
      </c>
      <c r="C54" s="22">
        <v>4695</v>
      </c>
      <c r="D54" s="22">
        <v>76</v>
      </c>
      <c r="E54" s="22">
        <v>86</v>
      </c>
      <c r="F54" s="139">
        <f>(C54/B54)*100</f>
        <v>96.66460778258184</v>
      </c>
      <c r="G54" s="106">
        <f>(D54/B54)*100</f>
        <v>1.5647519044677785</v>
      </c>
      <c r="H54" s="106">
        <f>(E54/B54)*100</f>
        <v>1.7706403129503809</v>
      </c>
    </row>
    <row r="55" spans="1:8">
      <c r="A55" s="24" t="s">
        <v>57</v>
      </c>
      <c r="B55" s="22">
        <f t="shared" si="0"/>
        <v>1263</v>
      </c>
      <c r="C55" s="22">
        <v>1228</v>
      </c>
      <c r="D55" s="22">
        <v>12</v>
      </c>
      <c r="E55" s="22">
        <v>23</v>
      </c>
      <c r="F55" s="139">
        <f>(C55/B55)*100</f>
        <v>97.228820269200313</v>
      </c>
      <c r="G55" s="106">
        <f>(D55/B55)*100</f>
        <v>0.95011876484560576</v>
      </c>
      <c r="H55" s="106">
        <f>(E55/B55)*100</f>
        <v>1.8210609659540775</v>
      </c>
    </row>
    <row r="56" spans="1:8">
      <c r="A56" s="24" t="s">
        <v>58</v>
      </c>
      <c r="B56" s="22">
        <f t="shared" si="0"/>
        <v>750</v>
      </c>
      <c r="C56" s="22">
        <v>692</v>
      </c>
      <c r="D56" s="22">
        <v>10</v>
      </c>
      <c r="E56" s="22">
        <v>48</v>
      </c>
      <c r="F56" s="139">
        <f>(C56/B56)*100</f>
        <v>92.266666666666666</v>
      </c>
      <c r="G56" s="106">
        <f>(D56/B56)*100</f>
        <v>1.3333333333333335</v>
      </c>
      <c r="H56" s="106">
        <f>(E56/B56)*100</f>
        <v>6.4</v>
      </c>
    </row>
    <row r="57" spans="1:8">
      <c r="A57" s="151"/>
      <c r="B57" s="68"/>
      <c r="C57" s="69"/>
      <c r="D57" s="51"/>
      <c r="E57" s="129"/>
      <c r="F57" s="69"/>
      <c r="G57" s="51"/>
      <c r="H57" s="51"/>
    </row>
    <row r="58" spans="1:8">
      <c r="A58" s="8" t="s">
        <v>61</v>
      </c>
    </row>
    <row r="59" spans="1:8" hidden="1"/>
  </sheetData>
  <mergeCells count="4">
    <mergeCell ref="A3:H3"/>
    <mergeCell ref="A4:H4"/>
    <mergeCell ref="A5:H5"/>
    <mergeCell ref="A6: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41"/>
  <sheetViews>
    <sheetView workbookViewId="0">
      <selection activeCell="A42" sqref="A42:XFD1048576"/>
    </sheetView>
  </sheetViews>
  <sheetFormatPr baseColWidth="10" defaultColWidth="0" defaultRowHeight="15.75" zeroHeight="1"/>
  <cols>
    <col min="1" max="1" width="58.140625" style="34" bestFit="1" customWidth="1"/>
    <col min="2" max="2" width="11.42578125" style="34" customWidth="1"/>
    <col min="3" max="3" width="0" style="37" hidden="1" customWidth="1"/>
    <col min="4" max="16384" width="11.42578125" style="10" hidden="1"/>
  </cols>
  <sheetData>
    <row r="1" spans="1:2">
      <c r="A1" s="70" t="s">
        <v>195</v>
      </c>
    </row>
    <row r="2" spans="1:2">
      <c r="A2" s="70"/>
    </row>
    <row r="3" spans="1:2" ht="36.75" customHeight="1">
      <c r="A3" s="184" t="s">
        <v>196</v>
      </c>
      <c r="B3" s="184"/>
    </row>
    <row r="4" spans="1:2">
      <c r="A4" s="168" t="s">
        <v>197</v>
      </c>
      <c r="B4" s="168"/>
    </row>
    <row r="5" spans="1:2">
      <c r="A5" s="168" t="s">
        <v>198</v>
      </c>
      <c r="B5" s="168"/>
    </row>
    <row r="6" spans="1:2">
      <c r="A6" s="168" t="s">
        <v>7</v>
      </c>
      <c r="B6" s="168"/>
    </row>
    <row r="7" spans="1:2"/>
    <row r="8" spans="1:2">
      <c r="A8" s="137"/>
      <c r="B8" s="137"/>
    </row>
    <row r="9" spans="1:2">
      <c r="A9" s="131" t="s">
        <v>8</v>
      </c>
      <c r="B9" s="131" t="s">
        <v>13</v>
      </c>
    </row>
    <row r="10" spans="1:2">
      <c r="A10" s="132"/>
      <c r="B10" s="132"/>
    </row>
    <row r="11" spans="1:2">
      <c r="A11" s="131"/>
      <c r="B11" s="153"/>
    </row>
    <row r="12" spans="1:2">
      <c r="A12" s="152" t="s">
        <v>13</v>
      </c>
      <c r="B12" s="121">
        <f>SUM(B13:B39)</f>
        <v>656</v>
      </c>
    </row>
    <row r="13" spans="1:2">
      <c r="A13" s="131"/>
      <c r="B13" s="154"/>
    </row>
    <row r="14" spans="1:2">
      <c r="A14" s="126" t="s">
        <v>58</v>
      </c>
      <c r="B14" s="154">
        <v>199</v>
      </c>
    </row>
    <row r="15" spans="1:2">
      <c r="A15" s="126" t="s">
        <v>27</v>
      </c>
      <c r="B15" s="154">
        <v>205</v>
      </c>
    </row>
    <row r="16" spans="1:2">
      <c r="A16" s="126" t="s">
        <v>39</v>
      </c>
      <c r="B16" s="154">
        <v>62</v>
      </c>
    </row>
    <row r="17" spans="1:2">
      <c r="A17" s="126" t="s">
        <v>82</v>
      </c>
      <c r="B17" s="154">
        <v>39</v>
      </c>
    </row>
    <row r="18" spans="1:2">
      <c r="A18" s="126" t="s">
        <v>25</v>
      </c>
      <c r="B18" s="154">
        <v>39</v>
      </c>
    </row>
    <row r="19" spans="1:2">
      <c r="A19" s="126" t="s">
        <v>26</v>
      </c>
      <c r="B19" s="154">
        <v>29</v>
      </c>
    </row>
    <row r="20" spans="1:2">
      <c r="A20" s="66" t="s">
        <v>34</v>
      </c>
      <c r="B20" s="154">
        <v>6</v>
      </c>
    </row>
    <row r="21" spans="1:2">
      <c r="A21" s="66" t="s">
        <v>56</v>
      </c>
      <c r="B21" s="154">
        <v>5</v>
      </c>
    </row>
    <row r="22" spans="1:2">
      <c r="A22" s="66" t="s">
        <v>22</v>
      </c>
      <c r="B22" s="154">
        <v>11</v>
      </c>
    </row>
    <row r="23" spans="1:2">
      <c r="A23" s="66" t="s">
        <v>81</v>
      </c>
      <c r="B23" s="154">
        <v>6</v>
      </c>
    </row>
    <row r="24" spans="1:2">
      <c r="A24" s="66" t="s">
        <v>24</v>
      </c>
      <c r="B24" s="154">
        <v>5</v>
      </c>
    </row>
    <row r="25" spans="1:2">
      <c r="A25" s="66" t="s">
        <v>49</v>
      </c>
      <c r="B25" s="154">
        <v>3</v>
      </c>
    </row>
    <row r="26" spans="1:2">
      <c r="A26" s="66" t="s">
        <v>47</v>
      </c>
      <c r="B26" s="154">
        <v>3</v>
      </c>
    </row>
    <row r="27" spans="1:2">
      <c r="A27" s="66" t="s">
        <v>57</v>
      </c>
      <c r="B27" s="154">
        <v>2</v>
      </c>
    </row>
    <row r="28" spans="1:2">
      <c r="A28" s="66" t="s">
        <v>44</v>
      </c>
      <c r="B28" s="154">
        <v>1</v>
      </c>
    </row>
    <row r="29" spans="1:2">
      <c r="A29" s="66" t="s">
        <v>41</v>
      </c>
      <c r="B29" s="154">
        <v>4</v>
      </c>
    </row>
    <row r="30" spans="1:2">
      <c r="A30" s="66" t="s">
        <v>38</v>
      </c>
      <c r="B30" s="154">
        <v>6</v>
      </c>
    </row>
    <row r="31" spans="1:2">
      <c r="A31" s="66" t="s">
        <v>14</v>
      </c>
      <c r="B31" s="154">
        <v>6</v>
      </c>
    </row>
    <row r="32" spans="1:2">
      <c r="A32" s="66" t="s">
        <v>35</v>
      </c>
      <c r="B32" s="154">
        <v>7</v>
      </c>
    </row>
    <row r="33" spans="1:2">
      <c r="A33" s="66" t="s">
        <v>78</v>
      </c>
      <c r="B33" s="154">
        <v>8</v>
      </c>
    </row>
    <row r="34" spans="1:2">
      <c r="A34" s="66" t="s">
        <v>83</v>
      </c>
      <c r="B34" s="154">
        <v>2</v>
      </c>
    </row>
    <row r="35" spans="1:2">
      <c r="A35" s="126" t="s">
        <v>159</v>
      </c>
      <c r="B35" s="154">
        <v>4</v>
      </c>
    </row>
    <row r="36" spans="1:2">
      <c r="A36" s="66" t="s">
        <v>15</v>
      </c>
      <c r="B36" s="154">
        <v>1</v>
      </c>
    </row>
    <row r="37" spans="1:2">
      <c r="A37" s="66" t="s">
        <v>21</v>
      </c>
      <c r="B37" s="154">
        <v>1</v>
      </c>
    </row>
    <row r="38" spans="1:2">
      <c r="A38" s="66" t="s">
        <v>43</v>
      </c>
      <c r="B38" s="154">
        <v>1</v>
      </c>
    </row>
    <row r="39" spans="1:2">
      <c r="A39" s="66" t="s">
        <v>80</v>
      </c>
      <c r="B39" s="154">
        <v>1</v>
      </c>
    </row>
    <row r="40" spans="1:2">
      <c r="A40" s="68"/>
      <c r="B40" s="51"/>
    </row>
    <row r="41" spans="1:2">
      <c r="A41" s="8" t="s">
        <v>61</v>
      </c>
    </row>
  </sheetData>
  <mergeCells count="4">
    <mergeCell ref="A3:B3"/>
    <mergeCell ref="A4:B4"/>
    <mergeCell ref="A5:B5"/>
    <mergeCell ref="A6:B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42"/>
  <sheetViews>
    <sheetView workbookViewId="0">
      <selection activeCell="E27" sqref="E27"/>
    </sheetView>
  </sheetViews>
  <sheetFormatPr baseColWidth="10" defaultColWidth="0" defaultRowHeight="15.75" zeroHeight="1"/>
  <cols>
    <col min="1" max="1" width="49.42578125" style="35" customWidth="1"/>
    <col min="2" max="3" width="11.42578125" style="35" customWidth="1"/>
    <col min="4" max="4" width="13.7109375" style="35" customWidth="1"/>
    <col min="5" max="5" width="14.140625" style="35" customWidth="1"/>
    <col min="6" max="6" width="15" style="35" customWidth="1"/>
    <col min="7" max="7" width="16.42578125" style="35" customWidth="1"/>
    <col min="8" max="8" width="11.42578125" style="35" customWidth="1"/>
    <col min="9" max="9" width="19.42578125" style="35" customWidth="1"/>
    <col min="10" max="10" width="18.5703125" style="35" customWidth="1"/>
    <col min="11" max="11" width="15" style="35" customWidth="1"/>
    <col min="12" max="12" width="18.5703125" style="35" customWidth="1"/>
    <col min="13" max="13" width="13.7109375" style="35" customWidth="1"/>
    <col min="14" max="15" width="14.5703125" style="35" customWidth="1"/>
    <col min="16" max="16" width="0" style="72" hidden="1" customWidth="1"/>
    <col min="17" max="16384" width="11.42578125" style="35" hidden="1"/>
  </cols>
  <sheetData>
    <row r="1" spans="1:15">
      <c r="A1" s="70" t="s">
        <v>199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>
      <c r="A2" s="7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>
      <c r="A3" s="168" t="s">
        <v>200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15">
      <c r="A4" s="168" t="s">
        <v>201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</row>
    <row r="5" spans="1:15">
      <c r="A5" s="168" t="s">
        <v>64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5">
      <c r="A6" s="168" t="s">
        <v>86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1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5" ht="58.5" customHeight="1">
      <c r="A8" s="40" t="s">
        <v>202</v>
      </c>
      <c r="B8" s="40" t="s">
        <v>13</v>
      </c>
      <c r="C8" s="40" t="s">
        <v>65</v>
      </c>
      <c r="D8" s="40" t="s">
        <v>66</v>
      </c>
      <c r="E8" s="40" t="s">
        <v>67</v>
      </c>
      <c r="F8" s="40" t="s">
        <v>68</v>
      </c>
      <c r="G8" s="40" t="s">
        <v>69</v>
      </c>
      <c r="H8" s="40" t="s">
        <v>70</v>
      </c>
      <c r="I8" s="40" t="s">
        <v>71</v>
      </c>
      <c r="J8" s="40" t="s">
        <v>203</v>
      </c>
      <c r="K8" s="40" t="s">
        <v>73</v>
      </c>
      <c r="L8" s="40" t="s">
        <v>74</v>
      </c>
      <c r="M8" s="40" t="s">
        <v>75</v>
      </c>
      <c r="N8" s="40" t="s">
        <v>76</v>
      </c>
      <c r="O8" s="41" t="s">
        <v>77</v>
      </c>
    </row>
    <row r="9" spans="1:15">
      <c r="A9" s="155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6"/>
    </row>
    <row r="10" spans="1:15">
      <c r="A10" s="79" t="s">
        <v>13</v>
      </c>
      <c r="B10" s="19">
        <f>SUM(B12:B40)</f>
        <v>94221</v>
      </c>
      <c r="C10" s="19">
        <f t="shared" ref="C10:O10" si="0">SUM(C12:C40)</f>
        <v>38676</v>
      </c>
      <c r="D10" s="19">
        <f t="shared" si="0"/>
        <v>6807</v>
      </c>
      <c r="E10" s="19">
        <f t="shared" si="0"/>
        <v>1052</v>
      </c>
      <c r="F10" s="19">
        <f t="shared" si="0"/>
        <v>1400</v>
      </c>
      <c r="G10" s="19">
        <f t="shared" si="0"/>
        <v>7</v>
      </c>
      <c r="H10" s="19">
        <f t="shared" si="0"/>
        <v>191</v>
      </c>
      <c r="I10" s="19">
        <f t="shared" si="0"/>
        <v>30109</v>
      </c>
      <c r="J10" s="19">
        <f t="shared" si="0"/>
        <v>3787</v>
      </c>
      <c r="K10" s="19">
        <f t="shared" si="0"/>
        <v>9766</v>
      </c>
      <c r="L10" s="19">
        <f t="shared" si="0"/>
        <v>1654</v>
      </c>
      <c r="M10" s="19">
        <f t="shared" si="0"/>
        <v>269</v>
      </c>
      <c r="N10" s="19">
        <f t="shared" si="0"/>
        <v>439</v>
      </c>
      <c r="O10" s="46">
        <f t="shared" si="0"/>
        <v>64</v>
      </c>
    </row>
    <row r="11" spans="1:15">
      <c r="A11" s="155"/>
      <c r="B11" s="22"/>
      <c r="C11" s="9"/>
      <c r="D11" s="22"/>
      <c r="E11" s="9"/>
      <c r="F11" s="22"/>
      <c r="G11" s="9"/>
      <c r="H11" s="22"/>
      <c r="I11" s="9"/>
      <c r="J11" s="22"/>
      <c r="K11" s="9"/>
      <c r="L11" s="22"/>
      <c r="M11" s="9"/>
      <c r="N11" s="22"/>
      <c r="O11" s="103"/>
    </row>
    <row r="12" spans="1:15">
      <c r="A12" s="24" t="s">
        <v>204</v>
      </c>
      <c r="B12" s="19">
        <f t="shared" ref="B12:B40" si="1">SUM(C12:O12)</f>
        <v>17887</v>
      </c>
      <c r="C12" s="157">
        <v>14132</v>
      </c>
      <c r="D12" s="157">
        <v>1970</v>
      </c>
      <c r="E12" s="157">
        <v>0</v>
      </c>
      <c r="F12" s="157">
        <v>82</v>
      </c>
      <c r="G12" s="157">
        <v>2</v>
      </c>
      <c r="H12" s="157">
        <v>1</v>
      </c>
      <c r="I12" s="157">
        <v>2</v>
      </c>
      <c r="J12" s="157">
        <v>1695</v>
      </c>
      <c r="K12" s="157">
        <v>0</v>
      </c>
      <c r="L12" s="157">
        <v>3</v>
      </c>
      <c r="M12" s="157">
        <v>0</v>
      </c>
      <c r="N12" s="157">
        <v>0</v>
      </c>
      <c r="O12" s="158">
        <v>0</v>
      </c>
    </row>
    <row r="13" spans="1:15">
      <c r="A13" s="24" t="s">
        <v>205</v>
      </c>
      <c r="B13" s="19">
        <f t="shared" si="1"/>
        <v>12471</v>
      </c>
      <c r="C13" s="157">
        <v>757</v>
      </c>
      <c r="D13" s="157">
        <v>462</v>
      </c>
      <c r="E13" s="157">
        <v>181</v>
      </c>
      <c r="F13" s="157">
        <v>111</v>
      </c>
      <c r="G13" s="157">
        <v>0</v>
      </c>
      <c r="H13" s="157">
        <v>32</v>
      </c>
      <c r="I13" s="157">
        <v>10829</v>
      </c>
      <c r="J13" s="157">
        <v>71</v>
      </c>
      <c r="K13" s="157">
        <v>0</v>
      </c>
      <c r="L13" s="157">
        <v>5</v>
      </c>
      <c r="M13" s="157">
        <v>0</v>
      </c>
      <c r="N13" s="157">
        <v>0</v>
      </c>
      <c r="O13" s="158">
        <v>23</v>
      </c>
    </row>
    <row r="14" spans="1:15">
      <c r="A14" s="24" t="s">
        <v>206</v>
      </c>
      <c r="B14" s="19">
        <f t="shared" si="1"/>
        <v>10260</v>
      </c>
      <c r="C14" s="157">
        <v>12</v>
      </c>
      <c r="D14" s="157">
        <v>1</v>
      </c>
      <c r="E14" s="157">
        <v>76</v>
      </c>
      <c r="F14" s="157">
        <v>1</v>
      </c>
      <c r="G14" s="157">
        <v>0</v>
      </c>
      <c r="H14" s="157">
        <v>58</v>
      </c>
      <c r="I14" s="157">
        <v>5628</v>
      </c>
      <c r="J14" s="157">
        <v>0</v>
      </c>
      <c r="K14" s="157">
        <v>4474</v>
      </c>
      <c r="L14" s="157">
        <v>10</v>
      </c>
      <c r="M14" s="157">
        <v>0</v>
      </c>
      <c r="N14" s="157">
        <v>0</v>
      </c>
      <c r="O14" s="158">
        <v>0</v>
      </c>
    </row>
    <row r="15" spans="1:15">
      <c r="A15" s="24" t="s">
        <v>207</v>
      </c>
      <c r="B15" s="19">
        <f t="shared" si="1"/>
        <v>7533</v>
      </c>
      <c r="C15" s="157">
        <v>146</v>
      </c>
      <c r="D15" s="157">
        <v>54</v>
      </c>
      <c r="E15" s="157">
        <v>159</v>
      </c>
      <c r="F15" s="157">
        <v>435</v>
      </c>
      <c r="G15" s="157">
        <v>0</v>
      </c>
      <c r="H15" s="157">
        <v>28</v>
      </c>
      <c r="I15" s="157">
        <v>4284</v>
      </c>
      <c r="J15" s="157">
        <v>0</v>
      </c>
      <c r="K15" s="157">
        <v>2019</v>
      </c>
      <c r="L15" s="157">
        <v>262</v>
      </c>
      <c r="M15" s="157">
        <v>0</v>
      </c>
      <c r="N15" s="157">
        <v>144</v>
      </c>
      <c r="O15" s="158">
        <v>2</v>
      </c>
    </row>
    <row r="16" spans="1:15">
      <c r="A16" s="24" t="s">
        <v>208</v>
      </c>
      <c r="B16" s="19">
        <f t="shared" si="1"/>
        <v>13283</v>
      </c>
      <c r="C16" s="157">
        <v>4940</v>
      </c>
      <c r="D16" s="157">
        <v>1358</v>
      </c>
      <c r="E16" s="157">
        <v>312</v>
      </c>
      <c r="F16" s="157">
        <v>253</v>
      </c>
      <c r="G16" s="157">
        <v>0</v>
      </c>
      <c r="H16" s="157">
        <v>12</v>
      </c>
      <c r="I16" s="157">
        <v>4696</v>
      </c>
      <c r="J16" s="157">
        <v>315</v>
      </c>
      <c r="K16" s="157">
        <v>756</v>
      </c>
      <c r="L16" s="157">
        <v>335</v>
      </c>
      <c r="M16" s="157">
        <v>256</v>
      </c>
      <c r="N16" s="157">
        <v>48</v>
      </c>
      <c r="O16" s="158">
        <v>2</v>
      </c>
    </row>
    <row r="17" spans="1:15">
      <c r="A17" s="24" t="s">
        <v>209</v>
      </c>
      <c r="B17" s="19">
        <f t="shared" si="1"/>
        <v>3228</v>
      </c>
      <c r="C17" s="157">
        <v>2287</v>
      </c>
      <c r="D17" s="157">
        <v>299</v>
      </c>
      <c r="E17" s="157">
        <v>10</v>
      </c>
      <c r="F17" s="157">
        <v>170</v>
      </c>
      <c r="G17" s="157">
        <v>1</v>
      </c>
      <c r="H17" s="157">
        <v>2</v>
      </c>
      <c r="I17" s="157">
        <v>151</v>
      </c>
      <c r="J17" s="157">
        <v>268</v>
      </c>
      <c r="K17" s="157">
        <v>0</v>
      </c>
      <c r="L17" s="157">
        <v>39</v>
      </c>
      <c r="M17" s="157">
        <v>0</v>
      </c>
      <c r="N17" s="157">
        <v>0</v>
      </c>
      <c r="O17" s="158">
        <v>1</v>
      </c>
    </row>
    <row r="18" spans="1:15">
      <c r="A18" s="24" t="s">
        <v>210</v>
      </c>
      <c r="B18" s="19">
        <f t="shared" si="1"/>
        <v>3371</v>
      </c>
      <c r="C18" s="157">
        <v>3165</v>
      </c>
      <c r="D18" s="157">
        <v>96</v>
      </c>
      <c r="E18" s="157">
        <v>0</v>
      </c>
      <c r="F18" s="157">
        <v>0</v>
      </c>
      <c r="G18" s="157">
        <v>0</v>
      </c>
      <c r="H18" s="157">
        <v>0</v>
      </c>
      <c r="I18" s="157">
        <v>0</v>
      </c>
      <c r="J18" s="157">
        <v>110</v>
      </c>
      <c r="K18" s="157">
        <v>0</v>
      </c>
      <c r="L18" s="157">
        <v>0</v>
      </c>
      <c r="M18" s="157">
        <v>0</v>
      </c>
      <c r="N18" s="157">
        <v>0</v>
      </c>
      <c r="O18" s="158">
        <v>0</v>
      </c>
    </row>
    <row r="19" spans="1:15">
      <c r="A19" s="24" t="s">
        <v>211</v>
      </c>
      <c r="B19" s="19">
        <f t="shared" si="1"/>
        <v>2802</v>
      </c>
      <c r="C19" s="157">
        <v>51</v>
      </c>
      <c r="D19" s="157">
        <v>1</v>
      </c>
      <c r="E19" s="157">
        <v>59</v>
      </c>
      <c r="F19" s="157">
        <v>2</v>
      </c>
      <c r="G19" s="157">
        <v>0</v>
      </c>
      <c r="H19" s="157">
        <v>10</v>
      </c>
      <c r="I19" s="157">
        <v>1028</v>
      </c>
      <c r="J19" s="157">
        <v>0</v>
      </c>
      <c r="K19" s="157">
        <v>1375</v>
      </c>
      <c r="L19" s="157">
        <v>268</v>
      </c>
      <c r="M19" s="157">
        <v>4</v>
      </c>
      <c r="N19" s="157">
        <v>0</v>
      </c>
      <c r="O19" s="158">
        <v>4</v>
      </c>
    </row>
    <row r="20" spans="1:15">
      <c r="A20" s="24" t="s">
        <v>212</v>
      </c>
      <c r="B20" s="19">
        <f t="shared" si="1"/>
        <v>2473</v>
      </c>
      <c r="C20" s="157">
        <v>2199</v>
      </c>
      <c r="D20" s="157">
        <v>90</v>
      </c>
      <c r="E20" s="157">
        <v>23</v>
      </c>
      <c r="F20" s="157">
        <v>7</v>
      </c>
      <c r="G20" s="157">
        <v>2</v>
      </c>
      <c r="H20" s="157">
        <v>2</v>
      </c>
      <c r="I20" s="157">
        <v>0</v>
      </c>
      <c r="J20" s="157">
        <v>136</v>
      </c>
      <c r="K20" s="157">
        <v>0</v>
      </c>
      <c r="L20" s="157">
        <v>14</v>
      </c>
      <c r="M20" s="157">
        <v>0</v>
      </c>
      <c r="N20" s="157">
        <v>0</v>
      </c>
      <c r="O20" s="158">
        <v>0</v>
      </c>
    </row>
    <row r="21" spans="1:15">
      <c r="A21" s="24" t="s">
        <v>213</v>
      </c>
      <c r="B21" s="19">
        <f t="shared" si="1"/>
        <v>5853</v>
      </c>
      <c r="C21" s="157">
        <v>4632</v>
      </c>
      <c r="D21" s="157">
        <v>194</v>
      </c>
      <c r="E21" s="157">
        <v>83</v>
      </c>
      <c r="F21" s="157">
        <v>113</v>
      </c>
      <c r="G21" s="157">
        <v>0</v>
      </c>
      <c r="H21" s="157">
        <v>1</v>
      </c>
      <c r="I21" s="157">
        <v>86</v>
      </c>
      <c r="J21" s="157">
        <v>534</v>
      </c>
      <c r="K21" s="157">
        <v>26</v>
      </c>
      <c r="L21" s="157">
        <v>166</v>
      </c>
      <c r="M21" s="157">
        <v>0</v>
      </c>
      <c r="N21" s="157">
        <v>17</v>
      </c>
      <c r="O21" s="158">
        <v>1</v>
      </c>
    </row>
    <row r="22" spans="1:15">
      <c r="A22" s="24" t="s">
        <v>214</v>
      </c>
      <c r="B22" s="19">
        <f t="shared" si="1"/>
        <v>1978</v>
      </c>
      <c r="C22" s="157">
        <v>1627</v>
      </c>
      <c r="D22" s="157">
        <v>36</v>
      </c>
      <c r="E22" s="157">
        <v>17</v>
      </c>
      <c r="F22" s="157">
        <v>7</v>
      </c>
      <c r="G22" s="157">
        <v>1</v>
      </c>
      <c r="H22" s="157">
        <v>0</v>
      </c>
      <c r="I22" s="157">
        <v>79</v>
      </c>
      <c r="J22" s="157">
        <v>80</v>
      </c>
      <c r="K22" s="157">
        <v>48</v>
      </c>
      <c r="L22" s="157">
        <v>74</v>
      </c>
      <c r="M22" s="157">
        <v>0</v>
      </c>
      <c r="N22" s="157">
        <v>6</v>
      </c>
      <c r="O22" s="158">
        <v>3</v>
      </c>
    </row>
    <row r="23" spans="1:15">
      <c r="A23" s="24" t="s">
        <v>215</v>
      </c>
      <c r="B23" s="19">
        <f t="shared" si="1"/>
        <v>1347</v>
      </c>
      <c r="C23" s="157">
        <v>601</v>
      </c>
      <c r="D23" s="157">
        <v>196</v>
      </c>
      <c r="E23" s="157">
        <v>4</v>
      </c>
      <c r="F23" s="157">
        <v>3</v>
      </c>
      <c r="G23" s="157">
        <v>0</v>
      </c>
      <c r="H23" s="157">
        <v>0</v>
      </c>
      <c r="I23" s="157">
        <v>25</v>
      </c>
      <c r="J23" s="157">
        <v>84</v>
      </c>
      <c r="K23" s="157">
        <v>411</v>
      </c>
      <c r="L23" s="157">
        <v>4</v>
      </c>
      <c r="M23" s="157">
        <v>0</v>
      </c>
      <c r="N23" s="157">
        <v>19</v>
      </c>
      <c r="O23" s="158">
        <v>0</v>
      </c>
    </row>
    <row r="24" spans="1:15">
      <c r="A24" s="24" t="s">
        <v>216</v>
      </c>
      <c r="B24" s="19">
        <f t="shared" si="1"/>
        <v>1276</v>
      </c>
      <c r="C24" s="157">
        <v>519</v>
      </c>
      <c r="D24" s="157">
        <v>748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9</v>
      </c>
      <c r="K24" s="157">
        <v>0</v>
      </c>
      <c r="L24" s="157">
        <v>0</v>
      </c>
      <c r="M24" s="157">
        <v>0</v>
      </c>
      <c r="N24" s="157">
        <v>0</v>
      </c>
      <c r="O24" s="158">
        <v>0</v>
      </c>
    </row>
    <row r="25" spans="1:15">
      <c r="A25" s="24" t="s">
        <v>217</v>
      </c>
      <c r="B25" s="19">
        <f t="shared" si="1"/>
        <v>1283</v>
      </c>
      <c r="C25" s="157">
        <v>1098</v>
      </c>
      <c r="D25" s="157">
        <v>60</v>
      </c>
      <c r="E25" s="157">
        <v>15</v>
      </c>
      <c r="F25" s="157">
        <v>4</v>
      </c>
      <c r="G25" s="157">
        <v>0</v>
      </c>
      <c r="H25" s="157">
        <v>0</v>
      </c>
      <c r="I25" s="157">
        <v>14</v>
      </c>
      <c r="J25" s="157">
        <v>36</v>
      </c>
      <c r="K25" s="157">
        <v>51</v>
      </c>
      <c r="L25" s="157">
        <v>5</v>
      </c>
      <c r="M25" s="157">
        <v>0</v>
      </c>
      <c r="N25" s="157">
        <v>0</v>
      </c>
      <c r="O25" s="158">
        <v>0</v>
      </c>
    </row>
    <row r="26" spans="1:15">
      <c r="A26" s="24" t="s">
        <v>218</v>
      </c>
      <c r="B26" s="19">
        <f t="shared" si="1"/>
        <v>1212</v>
      </c>
      <c r="C26" s="157">
        <v>412</v>
      </c>
      <c r="D26" s="157">
        <v>82</v>
      </c>
      <c r="E26" s="157">
        <v>5</v>
      </c>
      <c r="F26" s="157">
        <v>1</v>
      </c>
      <c r="G26" s="157">
        <v>0</v>
      </c>
      <c r="H26" s="157">
        <v>1</v>
      </c>
      <c r="I26" s="157">
        <v>285</v>
      </c>
      <c r="J26" s="157">
        <v>22</v>
      </c>
      <c r="K26" s="157">
        <v>368</v>
      </c>
      <c r="L26" s="157">
        <v>35</v>
      </c>
      <c r="M26" s="157">
        <v>0</v>
      </c>
      <c r="N26" s="157">
        <v>0</v>
      </c>
      <c r="O26" s="158">
        <v>1</v>
      </c>
    </row>
    <row r="27" spans="1:15">
      <c r="A27" s="24" t="s">
        <v>219</v>
      </c>
      <c r="B27" s="19">
        <f t="shared" si="1"/>
        <v>978</v>
      </c>
      <c r="C27" s="157">
        <v>354</v>
      </c>
      <c r="D27" s="157">
        <v>467</v>
      </c>
      <c r="E27" s="157">
        <v>16</v>
      </c>
      <c r="F27" s="157">
        <v>50</v>
      </c>
      <c r="G27" s="157">
        <v>0</v>
      </c>
      <c r="H27" s="157">
        <v>0</v>
      </c>
      <c r="I27" s="157">
        <v>25</v>
      </c>
      <c r="J27" s="157">
        <v>58</v>
      </c>
      <c r="K27" s="157">
        <v>0</v>
      </c>
      <c r="L27" s="157">
        <v>8</v>
      </c>
      <c r="M27" s="157">
        <v>0</v>
      </c>
      <c r="N27" s="157">
        <v>0</v>
      </c>
      <c r="O27" s="158">
        <v>0</v>
      </c>
    </row>
    <row r="28" spans="1:15">
      <c r="A28" s="24" t="s">
        <v>220</v>
      </c>
      <c r="B28" s="19">
        <f t="shared" si="1"/>
        <v>530</v>
      </c>
      <c r="C28" s="157">
        <v>168</v>
      </c>
      <c r="D28" s="157">
        <v>313</v>
      </c>
      <c r="E28" s="157">
        <v>1</v>
      </c>
      <c r="F28" s="157">
        <v>3</v>
      </c>
      <c r="G28" s="157">
        <v>0</v>
      </c>
      <c r="H28" s="157">
        <v>0</v>
      </c>
      <c r="I28" s="157">
        <v>0</v>
      </c>
      <c r="J28" s="157">
        <v>12</v>
      </c>
      <c r="K28" s="157">
        <v>12</v>
      </c>
      <c r="L28" s="157">
        <v>15</v>
      </c>
      <c r="M28" s="157">
        <v>0</v>
      </c>
      <c r="N28" s="157">
        <v>5</v>
      </c>
      <c r="O28" s="158">
        <v>1</v>
      </c>
    </row>
    <row r="29" spans="1:15">
      <c r="A29" s="24" t="s">
        <v>221</v>
      </c>
      <c r="B29" s="19">
        <f t="shared" si="1"/>
        <v>273</v>
      </c>
      <c r="C29" s="157">
        <v>235</v>
      </c>
      <c r="D29" s="157">
        <v>26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5</v>
      </c>
      <c r="K29" s="157">
        <v>7</v>
      </c>
      <c r="L29" s="157">
        <v>0</v>
      </c>
      <c r="M29" s="157">
        <v>0</v>
      </c>
      <c r="N29" s="157">
        <v>0</v>
      </c>
      <c r="O29" s="158">
        <v>0</v>
      </c>
    </row>
    <row r="30" spans="1:15">
      <c r="A30" s="24" t="s">
        <v>222</v>
      </c>
      <c r="B30" s="19">
        <f t="shared" si="1"/>
        <v>204</v>
      </c>
      <c r="C30" s="157">
        <v>12</v>
      </c>
      <c r="D30" s="157">
        <v>0</v>
      </c>
      <c r="E30" s="157">
        <v>0</v>
      </c>
      <c r="F30" s="157">
        <v>1</v>
      </c>
      <c r="G30" s="157">
        <v>0</v>
      </c>
      <c r="H30" s="157">
        <v>0</v>
      </c>
      <c r="I30" s="157">
        <v>0</v>
      </c>
      <c r="J30" s="157">
        <v>3</v>
      </c>
      <c r="K30" s="157">
        <v>0</v>
      </c>
      <c r="L30" s="157">
        <v>188</v>
      </c>
      <c r="M30" s="157">
        <v>0</v>
      </c>
      <c r="N30" s="157">
        <v>0</v>
      </c>
      <c r="O30" s="158">
        <v>0</v>
      </c>
    </row>
    <row r="31" spans="1:15">
      <c r="A31" s="24" t="s">
        <v>223</v>
      </c>
      <c r="B31" s="19">
        <f t="shared" si="1"/>
        <v>100</v>
      </c>
      <c r="C31" s="157">
        <v>61</v>
      </c>
      <c r="D31" s="157">
        <v>13</v>
      </c>
      <c r="E31" s="157">
        <v>3</v>
      </c>
      <c r="F31" s="157">
        <v>1</v>
      </c>
      <c r="G31" s="157">
        <v>0</v>
      </c>
      <c r="H31" s="157">
        <v>0</v>
      </c>
      <c r="I31" s="157">
        <v>0</v>
      </c>
      <c r="J31" s="157">
        <v>21</v>
      </c>
      <c r="K31" s="157">
        <v>0</v>
      </c>
      <c r="L31" s="157">
        <v>1</v>
      </c>
      <c r="M31" s="157">
        <v>0</v>
      </c>
      <c r="N31" s="157">
        <v>0</v>
      </c>
      <c r="O31" s="158">
        <v>0</v>
      </c>
    </row>
    <row r="32" spans="1:15">
      <c r="A32" s="24" t="s">
        <v>224</v>
      </c>
      <c r="B32" s="19">
        <f t="shared" si="1"/>
        <v>60</v>
      </c>
      <c r="C32" s="157">
        <v>0</v>
      </c>
      <c r="D32" s="157">
        <v>0</v>
      </c>
      <c r="E32" s="157">
        <v>0</v>
      </c>
      <c r="F32" s="157">
        <v>0</v>
      </c>
      <c r="G32" s="157">
        <v>0</v>
      </c>
      <c r="H32" s="157">
        <v>0</v>
      </c>
      <c r="I32" s="157">
        <v>60</v>
      </c>
      <c r="J32" s="157">
        <v>0</v>
      </c>
      <c r="K32" s="157">
        <v>0</v>
      </c>
      <c r="L32" s="157">
        <v>0</v>
      </c>
      <c r="M32" s="157">
        <v>0</v>
      </c>
      <c r="N32" s="157">
        <v>0</v>
      </c>
      <c r="O32" s="158">
        <v>0</v>
      </c>
    </row>
    <row r="33" spans="1:15">
      <c r="A33" s="24" t="s">
        <v>225</v>
      </c>
      <c r="B33" s="19">
        <f t="shared" si="1"/>
        <v>103</v>
      </c>
      <c r="C33" s="157">
        <v>100</v>
      </c>
      <c r="D33" s="157">
        <v>3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v>0</v>
      </c>
      <c r="K33" s="157">
        <v>0</v>
      </c>
      <c r="L33" s="157">
        <v>0</v>
      </c>
      <c r="M33" s="157">
        <v>0</v>
      </c>
      <c r="N33" s="157">
        <v>0</v>
      </c>
      <c r="O33" s="158">
        <v>0</v>
      </c>
    </row>
    <row r="34" spans="1:15">
      <c r="A34" s="24" t="s">
        <v>226</v>
      </c>
      <c r="B34" s="19">
        <f t="shared" si="1"/>
        <v>56</v>
      </c>
      <c r="C34" s="157">
        <v>0</v>
      </c>
      <c r="D34" s="157">
        <v>56</v>
      </c>
      <c r="E34" s="157">
        <v>0</v>
      </c>
      <c r="F34" s="157">
        <v>0</v>
      </c>
      <c r="G34" s="157">
        <v>0</v>
      </c>
      <c r="H34" s="157">
        <v>0</v>
      </c>
      <c r="I34" s="157">
        <v>0</v>
      </c>
      <c r="J34" s="157">
        <v>0</v>
      </c>
      <c r="K34" s="157">
        <v>0</v>
      </c>
      <c r="L34" s="157">
        <v>0</v>
      </c>
      <c r="M34" s="157">
        <v>0</v>
      </c>
      <c r="N34" s="157">
        <v>0</v>
      </c>
      <c r="O34" s="158">
        <v>0</v>
      </c>
    </row>
    <row r="35" spans="1:15">
      <c r="A35" s="24" t="s">
        <v>227</v>
      </c>
      <c r="B35" s="19">
        <f t="shared" si="1"/>
        <v>18</v>
      </c>
      <c r="C35" s="157">
        <v>6</v>
      </c>
      <c r="D35" s="157">
        <v>0</v>
      </c>
      <c r="E35" s="157">
        <v>1</v>
      </c>
      <c r="F35" s="157">
        <v>0</v>
      </c>
      <c r="G35" s="157">
        <v>0</v>
      </c>
      <c r="H35" s="157">
        <v>0</v>
      </c>
      <c r="I35" s="157">
        <v>4</v>
      </c>
      <c r="J35" s="157">
        <v>0</v>
      </c>
      <c r="K35" s="157">
        <v>3</v>
      </c>
      <c r="L35" s="157">
        <v>0</v>
      </c>
      <c r="M35" s="157">
        <v>4</v>
      </c>
      <c r="N35" s="157">
        <v>0</v>
      </c>
      <c r="O35" s="158">
        <v>0</v>
      </c>
    </row>
    <row r="36" spans="1:15">
      <c r="A36" s="24" t="s">
        <v>228</v>
      </c>
      <c r="B36" s="19">
        <f t="shared" si="1"/>
        <v>21</v>
      </c>
      <c r="C36" s="157">
        <v>2</v>
      </c>
      <c r="D36" s="157">
        <v>1</v>
      </c>
      <c r="E36" s="157">
        <v>1</v>
      </c>
      <c r="F36" s="157">
        <v>0</v>
      </c>
      <c r="G36" s="157">
        <v>0</v>
      </c>
      <c r="H36" s="157">
        <v>3</v>
      </c>
      <c r="I36" s="157">
        <v>6</v>
      </c>
      <c r="J36" s="157">
        <v>0</v>
      </c>
      <c r="K36" s="157">
        <v>4</v>
      </c>
      <c r="L36" s="157">
        <v>0</v>
      </c>
      <c r="M36" s="157">
        <v>0</v>
      </c>
      <c r="N36" s="157">
        <v>0</v>
      </c>
      <c r="O36" s="158">
        <v>4</v>
      </c>
    </row>
    <row r="37" spans="1:15">
      <c r="A37" s="24" t="s">
        <v>229</v>
      </c>
      <c r="B37" s="19">
        <f t="shared" si="1"/>
        <v>19</v>
      </c>
      <c r="C37" s="157">
        <v>0</v>
      </c>
      <c r="D37" s="157">
        <v>0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7">
        <v>0</v>
      </c>
      <c r="L37" s="157">
        <v>19</v>
      </c>
      <c r="M37" s="157">
        <v>0</v>
      </c>
      <c r="N37" s="157">
        <v>0</v>
      </c>
      <c r="O37" s="158">
        <v>0</v>
      </c>
    </row>
    <row r="38" spans="1:15">
      <c r="A38" s="66" t="s">
        <v>230</v>
      </c>
      <c r="B38" s="19">
        <f t="shared" si="1"/>
        <v>2</v>
      </c>
      <c r="C38" s="157">
        <v>0</v>
      </c>
      <c r="D38" s="157">
        <v>0</v>
      </c>
      <c r="E38" s="157">
        <v>0</v>
      </c>
      <c r="F38" s="157">
        <v>0</v>
      </c>
      <c r="G38" s="157">
        <v>0</v>
      </c>
      <c r="H38" s="157">
        <v>1</v>
      </c>
      <c r="I38" s="157">
        <v>0</v>
      </c>
      <c r="J38" s="157">
        <v>0</v>
      </c>
      <c r="K38" s="157">
        <v>1</v>
      </c>
      <c r="L38" s="157">
        <v>0</v>
      </c>
      <c r="M38" s="157">
        <v>0</v>
      </c>
      <c r="N38" s="157">
        <v>0</v>
      </c>
      <c r="O38" s="158">
        <v>0</v>
      </c>
    </row>
    <row r="39" spans="1:15">
      <c r="A39" s="66" t="s">
        <v>231</v>
      </c>
      <c r="B39" s="19">
        <f t="shared" si="1"/>
        <v>3</v>
      </c>
      <c r="C39" s="157">
        <v>3</v>
      </c>
      <c r="D39" s="157">
        <v>0</v>
      </c>
      <c r="E39" s="157">
        <v>0</v>
      </c>
      <c r="F39" s="157">
        <v>0</v>
      </c>
      <c r="G39" s="157">
        <v>0</v>
      </c>
      <c r="H39" s="157">
        <v>0</v>
      </c>
      <c r="I39" s="157">
        <v>0</v>
      </c>
      <c r="J39" s="157">
        <v>0</v>
      </c>
      <c r="K39" s="157">
        <v>0</v>
      </c>
      <c r="L39" s="157">
        <v>0</v>
      </c>
      <c r="M39" s="157">
        <v>0</v>
      </c>
      <c r="N39" s="157">
        <v>0</v>
      </c>
      <c r="O39" s="158">
        <v>0</v>
      </c>
    </row>
    <row r="40" spans="1:15">
      <c r="A40" s="66" t="s">
        <v>151</v>
      </c>
      <c r="B40" s="19">
        <f t="shared" si="1"/>
        <v>5597</v>
      </c>
      <c r="C40" s="157">
        <v>1157</v>
      </c>
      <c r="D40" s="157">
        <v>281</v>
      </c>
      <c r="E40" s="157">
        <v>86</v>
      </c>
      <c r="F40" s="157">
        <v>156</v>
      </c>
      <c r="G40" s="157">
        <v>1</v>
      </c>
      <c r="H40" s="157">
        <v>40</v>
      </c>
      <c r="I40" s="157">
        <v>2907</v>
      </c>
      <c r="J40" s="157">
        <v>328</v>
      </c>
      <c r="K40" s="157">
        <v>211</v>
      </c>
      <c r="L40" s="157">
        <v>203</v>
      </c>
      <c r="M40" s="157">
        <v>5</v>
      </c>
      <c r="N40" s="157">
        <v>200</v>
      </c>
      <c r="O40" s="158">
        <v>22</v>
      </c>
    </row>
    <row r="41" spans="1:15">
      <c r="A41" s="27"/>
      <c r="B41" s="86"/>
      <c r="C41" s="159"/>
      <c r="D41" s="160"/>
      <c r="E41" s="159"/>
      <c r="F41" s="160"/>
      <c r="G41" s="159"/>
      <c r="H41" s="160"/>
      <c r="I41" s="159"/>
      <c r="J41" s="160"/>
      <c r="K41" s="159"/>
      <c r="L41" s="160"/>
      <c r="M41" s="159"/>
      <c r="N41" s="160"/>
      <c r="O41" s="161"/>
    </row>
    <row r="42" spans="1:15">
      <c r="A42" s="162" t="s">
        <v>61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</sheetData>
  <mergeCells count="4">
    <mergeCell ref="A3:O3"/>
    <mergeCell ref="A4:O4"/>
    <mergeCell ref="A5:O5"/>
    <mergeCell ref="A6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1"/>
  <sheetViews>
    <sheetView workbookViewId="0">
      <selection activeCell="E12" sqref="E12"/>
    </sheetView>
  </sheetViews>
  <sheetFormatPr baseColWidth="10" defaultColWidth="0" defaultRowHeight="15.75" zeroHeight="1"/>
  <cols>
    <col min="1" max="1" width="71" style="34" customWidth="1"/>
    <col min="2" max="3" width="11.42578125" style="34" customWidth="1"/>
    <col min="4" max="4" width="13.28515625" style="34" customWidth="1"/>
    <col min="5" max="5" width="11.42578125" style="34" customWidth="1"/>
    <col min="6" max="16384" width="11.42578125" style="35" hidden="1"/>
  </cols>
  <sheetData>
    <row r="1" spans="1:5">
      <c r="A1" s="8" t="s">
        <v>4</v>
      </c>
      <c r="B1" s="9"/>
      <c r="C1" s="9"/>
      <c r="D1" s="9"/>
      <c r="E1" s="9"/>
    </row>
    <row r="2" spans="1:5">
      <c r="A2" s="8"/>
      <c r="B2" s="11"/>
      <c r="C2" s="11"/>
      <c r="D2" s="11"/>
      <c r="E2" s="11"/>
    </row>
    <row r="3" spans="1:5">
      <c r="A3" s="168" t="s">
        <v>5</v>
      </c>
      <c r="B3" s="168"/>
      <c r="C3" s="168"/>
      <c r="D3" s="168"/>
      <c r="E3" s="168"/>
    </row>
    <row r="4" spans="1:5">
      <c r="A4" s="168" t="s">
        <v>6</v>
      </c>
      <c r="B4" s="168"/>
      <c r="C4" s="168"/>
      <c r="D4" s="168"/>
      <c r="E4" s="168"/>
    </row>
    <row r="5" spans="1:5">
      <c r="A5" s="168" t="s">
        <v>7</v>
      </c>
      <c r="B5" s="168"/>
      <c r="C5" s="168"/>
      <c r="D5" s="168"/>
      <c r="E5" s="168"/>
    </row>
    <row r="6" spans="1:5">
      <c r="A6" s="12"/>
      <c r="B6" s="12"/>
      <c r="C6" s="12"/>
      <c r="D6" s="12"/>
      <c r="E6" s="12"/>
    </row>
    <row r="7" spans="1:5">
      <c r="A7" s="169" t="s">
        <v>8</v>
      </c>
      <c r="B7" s="170" t="s">
        <v>9</v>
      </c>
      <c r="C7" s="172" t="s">
        <v>10</v>
      </c>
      <c r="D7" s="172" t="s">
        <v>11</v>
      </c>
      <c r="E7" s="173" t="s">
        <v>12</v>
      </c>
    </row>
    <row r="8" spans="1:5">
      <c r="A8" s="169"/>
      <c r="B8" s="171"/>
      <c r="C8" s="172"/>
      <c r="D8" s="172"/>
      <c r="E8" s="174"/>
    </row>
    <row r="9" spans="1:5">
      <c r="A9" s="13"/>
      <c r="B9" s="14"/>
      <c r="C9" s="15"/>
      <c r="D9" s="16"/>
      <c r="E9" s="17"/>
    </row>
    <row r="10" spans="1:5">
      <c r="A10" s="18" t="s">
        <v>13</v>
      </c>
      <c r="B10" s="19">
        <f>SUM(B12:B56)</f>
        <v>116342</v>
      </c>
      <c r="C10" s="20">
        <f>SUM(C12:C56)</f>
        <v>88253</v>
      </c>
      <c r="D10" s="19">
        <f>SUM(D12:D56)</f>
        <v>92484</v>
      </c>
      <c r="E10" s="21">
        <f>SUM(E12:E56)</f>
        <v>112111</v>
      </c>
    </row>
    <row r="11" spans="1:5">
      <c r="A11" s="13"/>
      <c r="B11" s="22"/>
      <c r="C11" s="9"/>
      <c r="D11" s="22"/>
      <c r="E11" s="23"/>
    </row>
    <row r="12" spans="1:5">
      <c r="A12" s="24" t="s">
        <v>14</v>
      </c>
      <c r="B12" s="7">
        <v>20054</v>
      </c>
      <c r="C12" s="7">
        <v>10727</v>
      </c>
      <c r="D12" s="7">
        <v>11219</v>
      </c>
      <c r="E12" s="25">
        <f t="shared" ref="E12:E56" si="0">B12+C12-D12</f>
        <v>19562</v>
      </c>
    </row>
    <row r="13" spans="1:5">
      <c r="A13" s="24" t="s">
        <v>15</v>
      </c>
      <c r="B13" s="7">
        <v>2744</v>
      </c>
      <c r="C13" s="7">
        <v>2593</v>
      </c>
      <c r="D13" s="7">
        <v>2854</v>
      </c>
      <c r="E13" s="25">
        <f t="shared" si="0"/>
        <v>2483</v>
      </c>
    </row>
    <row r="14" spans="1:5">
      <c r="A14" s="24" t="s">
        <v>16</v>
      </c>
      <c r="B14" s="7">
        <v>3874</v>
      </c>
      <c r="C14" s="7">
        <v>2012</v>
      </c>
      <c r="D14" s="7">
        <v>2374</v>
      </c>
      <c r="E14" s="25">
        <f t="shared" si="0"/>
        <v>3512</v>
      </c>
    </row>
    <row r="15" spans="1:5">
      <c r="A15" s="24" t="s">
        <v>17</v>
      </c>
      <c r="B15" s="7">
        <v>740</v>
      </c>
      <c r="C15" s="7">
        <v>494</v>
      </c>
      <c r="D15" s="7">
        <v>466</v>
      </c>
      <c r="E15" s="25">
        <f t="shared" si="0"/>
        <v>768</v>
      </c>
    </row>
    <row r="16" spans="1:5">
      <c r="A16" s="24" t="s">
        <v>18</v>
      </c>
      <c r="B16" s="7">
        <v>3705</v>
      </c>
      <c r="C16" s="7">
        <v>1142</v>
      </c>
      <c r="D16" s="7">
        <v>1174</v>
      </c>
      <c r="E16" s="25">
        <f t="shared" si="0"/>
        <v>3673</v>
      </c>
    </row>
    <row r="17" spans="1:5">
      <c r="A17" s="24" t="s">
        <v>19</v>
      </c>
      <c r="B17" s="7">
        <v>572</v>
      </c>
      <c r="C17" s="7">
        <v>612</v>
      </c>
      <c r="D17" s="7">
        <v>824</v>
      </c>
      <c r="E17" s="25">
        <f t="shared" si="0"/>
        <v>360</v>
      </c>
    </row>
    <row r="18" spans="1:5">
      <c r="A18" s="24" t="s">
        <v>20</v>
      </c>
      <c r="B18" s="7">
        <v>5927</v>
      </c>
      <c r="C18" s="7">
        <v>4190</v>
      </c>
      <c r="D18" s="7">
        <v>5306</v>
      </c>
      <c r="E18" s="25">
        <f t="shared" si="0"/>
        <v>4811</v>
      </c>
    </row>
    <row r="19" spans="1:5">
      <c r="A19" s="24" t="s">
        <v>21</v>
      </c>
      <c r="B19" s="7">
        <v>777</v>
      </c>
      <c r="C19" s="7">
        <v>915</v>
      </c>
      <c r="D19" s="7">
        <v>1142</v>
      </c>
      <c r="E19" s="25">
        <f t="shared" si="0"/>
        <v>550</v>
      </c>
    </row>
    <row r="20" spans="1:5">
      <c r="A20" s="24" t="s">
        <v>22</v>
      </c>
      <c r="B20" s="7">
        <v>1927</v>
      </c>
      <c r="C20" s="7">
        <v>2496</v>
      </c>
      <c r="D20" s="7">
        <v>2767</v>
      </c>
      <c r="E20" s="25">
        <f t="shared" si="0"/>
        <v>1656</v>
      </c>
    </row>
    <row r="21" spans="1:5">
      <c r="A21" s="24" t="s">
        <v>23</v>
      </c>
      <c r="B21" s="7">
        <v>1059</v>
      </c>
      <c r="C21" s="7">
        <v>436</v>
      </c>
      <c r="D21" s="7">
        <v>554</v>
      </c>
      <c r="E21" s="25">
        <f t="shared" si="0"/>
        <v>941</v>
      </c>
    </row>
    <row r="22" spans="1:5">
      <c r="A22" s="24" t="s">
        <v>24</v>
      </c>
      <c r="B22" s="7">
        <v>1456</v>
      </c>
      <c r="C22" s="7">
        <v>601</v>
      </c>
      <c r="D22" s="7">
        <v>871</v>
      </c>
      <c r="E22" s="25">
        <f t="shared" si="0"/>
        <v>1186</v>
      </c>
    </row>
    <row r="23" spans="1:5">
      <c r="A23" s="24" t="s">
        <v>25</v>
      </c>
      <c r="B23" s="7">
        <v>1712</v>
      </c>
      <c r="C23" s="7">
        <v>1364</v>
      </c>
      <c r="D23" s="7">
        <v>1218</v>
      </c>
      <c r="E23" s="25">
        <f t="shared" si="0"/>
        <v>1858</v>
      </c>
    </row>
    <row r="24" spans="1:5">
      <c r="A24" s="24" t="s">
        <v>26</v>
      </c>
      <c r="B24" s="7">
        <v>423</v>
      </c>
      <c r="C24" s="7">
        <v>227</v>
      </c>
      <c r="D24" s="7">
        <v>169</v>
      </c>
      <c r="E24" s="25">
        <f t="shared" si="0"/>
        <v>481</v>
      </c>
    </row>
    <row r="25" spans="1:5">
      <c r="A25" s="24" t="s">
        <v>27</v>
      </c>
      <c r="B25" s="7">
        <v>907</v>
      </c>
      <c r="C25" s="7">
        <v>764</v>
      </c>
      <c r="D25" s="7">
        <v>550</v>
      </c>
      <c r="E25" s="25">
        <f t="shared" si="0"/>
        <v>1121</v>
      </c>
    </row>
    <row r="26" spans="1:5">
      <c r="A26" s="26" t="s">
        <v>28</v>
      </c>
      <c r="B26" s="7">
        <v>189</v>
      </c>
      <c r="C26" s="7">
        <v>107</v>
      </c>
      <c r="D26" s="7">
        <v>72</v>
      </c>
      <c r="E26" s="25">
        <f t="shared" si="0"/>
        <v>224</v>
      </c>
    </row>
    <row r="27" spans="1:5">
      <c r="A27" s="24" t="s">
        <v>29</v>
      </c>
      <c r="B27" s="7">
        <v>6717</v>
      </c>
      <c r="C27" s="7">
        <v>10056</v>
      </c>
      <c r="D27" s="7">
        <v>9707</v>
      </c>
      <c r="E27" s="25">
        <f t="shared" si="0"/>
        <v>7066</v>
      </c>
    </row>
    <row r="28" spans="1:5">
      <c r="A28" s="24" t="s">
        <v>30</v>
      </c>
      <c r="B28" s="7">
        <v>871</v>
      </c>
      <c r="C28" s="7">
        <v>1031</v>
      </c>
      <c r="D28" s="7">
        <v>1036</v>
      </c>
      <c r="E28" s="25">
        <f t="shared" si="0"/>
        <v>866</v>
      </c>
    </row>
    <row r="29" spans="1:5">
      <c r="A29" s="24" t="s">
        <v>31</v>
      </c>
      <c r="B29" s="7">
        <v>1767</v>
      </c>
      <c r="C29" s="7">
        <v>1479</v>
      </c>
      <c r="D29" s="7">
        <v>1502</v>
      </c>
      <c r="E29" s="25">
        <f t="shared" si="0"/>
        <v>1744</v>
      </c>
    </row>
    <row r="30" spans="1:5">
      <c r="A30" s="24" t="s">
        <v>32</v>
      </c>
      <c r="B30" s="7">
        <v>472</v>
      </c>
      <c r="C30" s="7">
        <v>342</v>
      </c>
      <c r="D30" s="7">
        <v>325</v>
      </c>
      <c r="E30" s="25">
        <f t="shared" si="0"/>
        <v>489</v>
      </c>
    </row>
    <row r="31" spans="1:5">
      <c r="A31" s="24" t="s">
        <v>33</v>
      </c>
      <c r="B31" s="7">
        <v>3057</v>
      </c>
      <c r="C31" s="7">
        <v>2972</v>
      </c>
      <c r="D31" s="7">
        <v>3192</v>
      </c>
      <c r="E31" s="25">
        <f t="shared" si="0"/>
        <v>2837</v>
      </c>
    </row>
    <row r="32" spans="1:5">
      <c r="A32" s="24" t="s">
        <v>34</v>
      </c>
      <c r="B32" s="7">
        <v>892</v>
      </c>
      <c r="C32" s="7">
        <v>680</v>
      </c>
      <c r="D32" s="7">
        <v>636</v>
      </c>
      <c r="E32" s="25">
        <f t="shared" si="0"/>
        <v>936</v>
      </c>
    </row>
    <row r="33" spans="1:5">
      <c r="A33" s="24" t="s">
        <v>35</v>
      </c>
      <c r="B33" s="7">
        <v>541</v>
      </c>
      <c r="C33" s="7">
        <v>255</v>
      </c>
      <c r="D33" s="7">
        <v>377</v>
      </c>
      <c r="E33" s="25">
        <f t="shared" si="0"/>
        <v>419</v>
      </c>
    </row>
    <row r="34" spans="1:5">
      <c r="A34" s="24" t="s">
        <v>36</v>
      </c>
      <c r="B34" s="7">
        <v>370</v>
      </c>
      <c r="C34" s="7">
        <v>343</v>
      </c>
      <c r="D34" s="7">
        <v>281</v>
      </c>
      <c r="E34" s="25">
        <f t="shared" si="0"/>
        <v>432</v>
      </c>
    </row>
    <row r="35" spans="1:5">
      <c r="A35" s="24" t="s">
        <v>37</v>
      </c>
      <c r="B35" s="7">
        <v>169</v>
      </c>
      <c r="C35" s="7">
        <v>118</v>
      </c>
      <c r="D35" s="7">
        <v>205</v>
      </c>
      <c r="E35" s="25">
        <f t="shared" si="0"/>
        <v>82</v>
      </c>
    </row>
    <row r="36" spans="1:5">
      <c r="A36" s="24" t="s">
        <v>38</v>
      </c>
      <c r="B36" s="7">
        <v>5101</v>
      </c>
      <c r="C36" s="7">
        <v>5041</v>
      </c>
      <c r="D36" s="7">
        <v>5565</v>
      </c>
      <c r="E36" s="25">
        <f t="shared" si="0"/>
        <v>4577</v>
      </c>
    </row>
    <row r="37" spans="1:5">
      <c r="A37" s="24" t="s">
        <v>39</v>
      </c>
      <c r="B37" s="7">
        <v>2255</v>
      </c>
      <c r="C37" s="7">
        <v>1111</v>
      </c>
      <c r="D37" s="7">
        <v>1364</v>
      </c>
      <c r="E37" s="25">
        <f t="shared" si="0"/>
        <v>2002</v>
      </c>
    </row>
    <row r="38" spans="1:5">
      <c r="A38" s="24" t="s">
        <v>40</v>
      </c>
      <c r="B38" s="7">
        <v>1415</v>
      </c>
      <c r="C38" s="7">
        <v>486</v>
      </c>
      <c r="D38" s="7">
        <v>421</v>
      </c>
      <c r="E38" s="25">
        <f t="shared" si="0"/>
        <v>1480</v>
      </c>
    </row>
    <row r="39" spans="1:5">
      <c r="A39" s="24" t="s">
        <v>41</v>
      </c>
      <c r="B39" s="7">
        <v>301</v>
      </c>
      <c r="C39" s="7">
        <v>170</v>
      </c>
      <c r="D39" s="7">
        <v>163</v>
      </c>
      <c r="E39" s="25">
        <f t="shared" si="0"/>
        <v>308</v>
      </c>
    </row>
    <row r="40" spans="1:5">
      <c r="A40" s="24" t="s">
        <v>42</v>
      </c>
      <c r="B40" s="7">
        <v>365</v>
      </c>
      <c r="C40" s="7">
        <v>760</v>
      </c>
      <c r="D40" s="7">
        <v>813</v>
      </c>
      <c r="E40" s="25">
        <f t="shared" si="0"/>
        <v>312</v>
      </c>
    </row>
    <row r="41" spans="1:5">
      <c r="A41" s="24" t="s">
        <v>43</v>
      </c>
      <c r="B41" s="7">
        <v>6142</v>
      </c>
      <c r="C41" s="7">
        <v>4996</v>
      </c>
      <c r="D41" s="7">
        <v>5275</v>
      </c>
      <c r="E41" s="25">
        <f t="shared" si="0"/>
        <v>5863</v>
      </c>
    </row>
    <row r="42" spans="1:5">
      <c r="A42" s="24" t="s">
        <v>44</v>
      </c>
      <c r="B42" s="7">
        <v>1448</v>
      </c>
      <c r="C42" s="7">
        <v>1047</v>
      </c>
      <c r="D42" s="7">
        <v>858</v>
      </c>
      <c r="E42" s="25">
        <f t="shared" si="0"/>
        <v>1637</v>
      </c>
    </row>
    <row r="43" spans="1:5">
      <c r="A43" s="24" t="s">
        <v>45</v>
      </c>
      <c r="B43" s="7">
        <v>879</v>
      </c>
      <c r="C43" s="7">
        <v>888</v>
      </c>
      <c r="D43" s="7">
        <v>823</v>
      </c>
      <c r="E43" s="25">
        <f t="shared" si="0"/>
        <v>944</v>
      </c>
    </row>
    <row r="44" spans="1:5">
      <c r="A44" s="24" t="s">
        <v>46</v>
      </c>
      <c r="B44" s="7">
        <v>4911</v>
      </c>
      <c r="C44" s="7">
        <v>3493</v>
      </c>
      <c r="D44" s="7">
        <v>3659</v>
      </c>
      <c r="E44" s="25">
        <f t="shared" si="0"/>
        <v>4745</v>
      </c>
    </row>
    <row r="45" spans="1:5">
      <c r="A45" s="24" t="s">
        <v>47</v>
      </c>
      <c r="B45" s="7">
        <v>4268</v>
      </c>
      <c r="C45" s="7">
        <v>2591</v>
      </c>
      <c r="D45" s="7">
        <v>2597</v>
      </c>
      <c r="E45" s="25">
        <f t="shared" si="0"/>
        <v>4262</v>
      </c>
    </row>
    <row r="46" spans="1:5">
      <c r="A46" s="24" t="s">
        <v>48</v>
      </c>
      <c r="B46" s="7">
        <v>2112</v>
      </c>
      <c r="C46" s="7">
        <v>1204</v>
      </c>
      <c r="D46" s="7">
        <v>1097</v>
      </c>
      <c r="E46" s="25">
        <f t="shared" si="0"/>
        <v>2219</v>
      </c>
    </row>
    <row r="47" spans="1:5">
      <c r="A47" s="24" t="s">
        <v>49</v>
      </c>
      <c r="B47" s="7">
        <v>2058</v>
      </c>
      <c r="C47" s="7">
        <v>1702</v>
      </c>
      <c r="D47" s="7">
        <v>1465</v>
      </c>
      <c r="E47" s="25">
        <f t="shared" si="0"/>
        <v>2295</v>
      </c>
    </row>
    <row r="48" spans="1:5">
      <c r="A48" s="24" t="s">
        <v>50</v>
      </c>
      <c r="B48" s="7">
        <v>5382</v>
      </c>
      <c r="C48" s="7">
        <v>4327</v>
      </c>
      <c r="D48" s="7">
        <v>4305</v>
      </c>
      <c r="E48" s="25">
        <f t="shared" si="0"/>
        <v>5404</v>
      </c>
    </row>
    <row r="49" spans="1:5">
      <c r="A49" s="24" t="s">
        <v>51</v>
      </c>
      <c r="B49" s="7">
        <v>1354</v>
      </c>
      <c r="C49" s="7">
        <v>902</v>
      </c>
      <c r="D49" s="7">
        <v>1156</v>
      </c>
      <c r="E49" s="25">
        <f t="shared" si="0"/>
        <v>1100</v>
      </c>
    </row>
    <row r="50" spans="1:5">
      <c r="A50" s="24" t="s">
        <v>52</v>
      </c>
      <c r="B50" s="7">
        <v>215</v>
      </c>
      <c r="C50" s="7">
        <v>233</v>
      </c>
      <c r="D50" s="7">
        <v>256</v>
      </c>
      <c r="E50" s="25">
        <f t="shared" si="0"/>
        <v>192</v>
      </c>
    </row>
    <row r="51" spans="1:5">
      <c r="A51" s="24" t="s">
        <v>53</v>
      </c>
      <c r="B51" s="7">
        <v>701</v>
      </c>
      <c r="C51" s="7">
        <v>542</v>
      </c>
      <c r="D51" s="7">
        <v>416</v>
      </c>
      <c r="E51" s="25">
        <f t="shared" si="0"/>
        <v>827</v>
      </c>
    </row>
    <row r="52" spans="1:5" ht="18.75">
      <c r="A52" s="24" t="s">
        <v>54</v>
      </c>
      <c r="B52" s="7">
        <v>5539</v>
      </c>
      <c r="C52" s="7">
        <v>5735</v>
      </c>
      <c r="D52" s="7">
        <v>4730</v>
      </c>
      <c r="E52" s="25">
        <f t="shared" si="0"/>
        <v>6544</v>
      </c>
    </row>
    <row r="53" spans="1:5" ht="18.75">
      <c r="A53" s="24" t="s">
        <v>55</v>
      </c>
      <c r="B53" s="7">
        <v>1578</v>
      </c>
      <c r="C53" s="7">
        <v>615</v>
      </c>
      <c r="D53" s="7">
        <v>1587</v>
      </c>
      <c r="E53" s="25">
        <f t="shared" si="0"/>
        <v>606</v>
      </c>
    </row>
    <row r="54" spans="1:5">
      <c r="A54" s="24" t="s">
        <v>56</v>
      </c>
      <c r="B54" s="7">
        <v>5768</v>
      </c>
      <c r="C54" s="7">
        <v>4567</v>
      </c>
      <c r="D54" s="7">
        <v>5085</v>
      </c>
      <c r="E54" s="25">
        <f t="shared" si="0"/>
        <v>5250</v>
      </c>
    </row>
    <row r="55" spans="1:5">
      <c r="A55" s="24" t="s">
        <v>57</v>
      </c>
      <c r="B55" s="7">
        <v>2268</v>
      </c>
      <c r="C55" s="7">
        <v>1199</v>
      </c>
      <c r="D55" s="7">
        <v>1497</v>
      </c>
      <c r="E55" s="25">
        <f t="shared" si="0"/>
        <v>1970</v>
      </c>
    </row>
    <row r="56" spans="1:5">
      <c r="A56" s="27" t="s">
        <v>58</v>
      </c>
      <c r="B56" s="28">
        <v>1360</v>
      </c>
      <c r="C56" s="28">
        <v>688</v>
      </c>
      <c r="D56" s="28">
        <v>531</v>
      </c>
      <c r="E56" s="29">
        <f t="shared" si="0"/>
        <v>1517</v>
      </c>
    </row>
    <row r="57" spans="1:5">
      <c r="A57" s="30" t="s">
        <v>59</v>
      </c>
      <c r="B57" s="31"/>
      <c r="C57" s="31"/>
      <c r="D57" s="31"/>
      <c r="E57" s="31"/>
    </row>
    <row r="58" spans="1:5">
      <c r="A58" s="30" t="s">
        <v>60</v>
      </c>
      <c r="B58" s="31"/>
      <c r="C58" s="31"/>
      <c r="D58" s="31"/>
      <c r="E58" s="31"/>
    </row>
    <row r="59" spans="1:5">
      <c r="A59" s="8" t="s">
        <v>61</v>
      </c>
      <c r="B59" s="32"/>
      <c r="C59" s="33"/>
      <c r="D59" s="33"/>
      <c r="E59" s="33"/>
    </row>
    <row r="60" spans="1:5" hidden="1"/>
    <row r="61" spans="1:5" hidden="1"/>
  </sheetData>
  <mergeCells count="8">
    <mergeCell ref="A3:E3"/>
    <mergeCell ref="A4:E4"/>
    <mergeCell ref="A5:E5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9"/>
  <sheetViews>
    <sheetView workbookViewId="0">
      <selection activeCell="D18" sqref="D18"/>
    </sheetView>
  </sheetViews>
  <sheetFormatPr baseColWidth="10" defaultColWidth="0" defaultRowHeight="15.75" zeroHeight="1"/>
  <cols>
    <col min="1" max="1" width="58.140625" style="34" bestFit="1" customWidth="1"/>
    <col min="2" max="3" width="11.42578125" style="34" customWidth="1"/>
    <col min="4" max="5" width="17.5703125" style="34" customWidth="1"/>
    <col min="6" max="6" width="16.7109375" style="34" customWidth="1"/>
    <col min="7" max="7" width="19" style="34" customWidth="1"/>
    <col min="8" max="8" width="15.28515625" style="34" customWidth="1"/>
    <col min="9" max="9" width="19.85546875" style="34" customWidth="1"/>
    <col min="10" max="10" width="22.140625" style="34" customWidth="1"/>
    <col min="11" max="11" width="16.42578125" style="34" customWidth="1"/>
    <col min="12" max="12" width="19.85546875" style="34" customWidth="1"/>
    <col min="13" max="13" width="14.140625" style="34" customWidth="1"/>
    <col min="14" max="14" width="15.28515625" style="34" customWidth="1"/>
    <col min="15" max="15" width="14" style="34" customWidth="1"/>
    <col min="16" max="16" width="0" style="37" hidden="1" customWidth="1"/>
    <col min="17" max="16384" width="11.42578125" style="10" hidden="1"/>
  </cols>
  <sheetData>
    <row r="1" spans="1:15">
      <c r="A1" s="36" t="s">
        <v>62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>
      <c r="A2" s="3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>
      <c r="A3" s="168" t="s">
        <v>63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15">
      <c r="A4" s="168" t="s">
        <v>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</row>
    <row r="5" spans="1:15">
      <c r="A5" s="168" t="s">
        <v>64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5">
      <c r="A6" s="168" t="s">
        <v>7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5" ht="78" customHeight="1">
      <c r="A8" s="40" t="s">
        <v>8</v>
      </c>
      <c r="B8" s="40" t="s">
        <v>13</v>
      </c>
      <c r="C8" s="40" t="s">
        <v>65</v>
      </c>
      <c r="D8" s="40" t="s">
        <v>66</v>
      </c>
      <c r="E8" s="40" t="s">
        <v>67</v>
      </c>
      <c r="F8" s="40" t="s">
        <v>68</v>
      </c>
      <c r="G8" s="40" t="s">
        <v>69</v>
      </c>
      <c r="H8" s="40" t="s">
        <v>70</v>
      </c>
      <c r="I8" s="40" t="s">
        <v>71</v>
      </c>
      <c r="J8" s="40" t="s">
        <v>72</v>
      </c>
      <c r="K8" s="40" t="s">
        <v>73</v>
      </c>
      <c r="L8" s="40" t="s">
        <v>74</v>
      </c>
      <c r="M8" s="40" t="s">
        <v>75</v>
      </c>
      <c r="N8" s="40" t="s">
        <v>76</v>
      </c>
      <c r="O8" s="41" t="s">
        <v>77</v>
      </c>
    </row>
    <row r="9" spans="1:15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</row>
    <row r="10" spans="1:15">
      <c r="A10" s="45" t="s">
        <v>13</v>
      </c>
      <c r="B10" s="19">
        <f>SUM(B12:B56)</f>
        <v>88253</v>
      </c>
      <c r="C10" s="19">
        <f t="shared" ref="C10:O10" si="0">SUM(C12:C56)</f>
        <v>36148</v>
      </c>
      <c r="D10" s="19">
        <f t="shared" si="0"/>
        <v>4693</v>
      </c>
      <c r="E10" s="19">
        <f t="shared" si="0"/>
        <v>935</v>
      </c>
      <c r="F10" s="19">
        <f t="shared" si="0"/>
        <v>1704</v>
      </c>
      <c r="G10" s="19">
        <f t="shared" si="0"/>
        <v>4</v>
      </c>
      <c r="H10" s="19">
        <f t="shared" si="0"/>
        <v>170</v>
      </c>
      <c r="I10" s="19">
        <f t="shared" si="0"/>
        <v>27612</v>
      </c>
      <c r="J10" s="19">
        <f t="shared" si="0"/>
        <v>4001</v>
      </c>
      <c r="K10" s="19">
        <f t="shared" si="0"/>
        <v>11128</v>
      </c>
      <c r="L10" s="19">
        <f t="shared" si="0"/>
        <v>1283</v>
      </c>
      <c r="M10" s="19">
        <f t="shared" si="0"/>
        <v>200</v>
      </c>
      <c r="N10" s="19">
        <f t="shared" si="0"/>
        <v>316</v>
      </c>
      <c r="O10" s="46">
        <f t="shared" si="0"/>
        <v>59</v>
      </c>
    </row>
    <row r="11" spans="1:15">
      <c r="A11" s="4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46"/>
    </row>
    <row r="12" spans="1:15">
      <c r="A12" s="24" t="s">
        <v>14</v>
      </c>
      <c r="B12" s="47">
        <f t="shared" ref="B12:B56" si="1">SUM(C12:O12)</f>
        <v>10727</v>
      </c>
      <c r="C12" s="47">
        <v>4435</v>
      </c>
      <c r="D12" s="47">
        <v>1149</v>
      </c>
      <c r="E12" s="47">
        <v>8</v>
      </c>
      <c r="F12" s="47">
        <v>778</v>
      </c>
      <c r="G12" s="47">
        <v>0</v>
      </c>
      <c r="H12" s="47">
        <v>4</v>
      </c>
      <c r="I12" s="47">
        <v>833</v>
      </c>
      <c r="J12" s="47">
        <v>101</v>
      </c>
      <c r="K12" s="47">
        <v>2044</v>
      </c>
      <c r="L12" s="47">
        <v>1059</v>
      </c>
      <c r="M12" s="47">
        <v>0</v>
      </c>
      <c r="N12" s="47">
        <v>316</v>
      </c>
      <c r="O12" s="48">
        <v>0</v>
      </c>
    </row>
    <row r="13" spans="1:15">
      <c r="A13" s="24" t="s">
        <v>15</v>
      </c>
      <c r="B13" s="47">
        <f t="shared" si="1"/>
        <v>2593</v>
      </c>
      <c r="C13" s="47">
        <v>932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1605</v>
      </c>
      <c r="J13" s="47">
        <v>51</v>
      </c>
      <c r="K13" s="47">
        <v>0</v>
      </c>
      <c r="L13" s="47">
        <v>5</v>
      </c>
      <c r="M13" s="47">
        <v>0</v>
      </c>
      <c r="N13" s="47">
        <v>0</v>
      </c>
      <c r="O13" s="48">
        <v>0</v>
      </c>
    </row>
    <row r="14" spans="1:15">
      <c r="A14" s="24" t="s">
        <v>16</v>
      </c>
      <c r="B14" s="47">
        <f t="shared" si="1"/>
        <v>2012</v>
      </c>
      <c r="C14" s="47">
        <v>716</v>
      </c>
      <c r="D14" s="47">
        <v>0</v>
      </c>
      <c r="E14" s="47">
        <v>0</v>
      </c>
      <c r="F14" s="47">
        <v>4</v>
      </c>
      <c r="G14" s="47">
        <v>2</v>
      </c>
      <c r="H14" s="47">
        <v>0</v>
      </c>
      <c r="I14" s="47">
        <v>1224</v>
      </c>
      <c r="J14" s="47">
        <v>66</v>
      </c>
      <c r="K14" s="47">
        <v>0</v>
      </c>
      <c r="L14" s="47">
        <v>0</v>
      </c>
      <c r="M14" s="47">
        <v>0</v>
      </c>
      <c r="N14" s="47">
        <v>0</v>
      </c>
      <c r="O14" s="48">
        <v>0</v>
      </c>
    </row>
    <row r="15" spans="1:15">
      <c r="A15" s="24" t="s">
        <v>17</v>
      </c>
      <c r="B15" s="47">
        <f t="shared" si="1"/>
        <v>494</v>
      </c>
      <c r="C15" s="47">
        <v>175</v>
      </c>
      <c r="D15" s="47">
        <v>22</v>
      </c>
      <c r="E15" s="47">
        <v>0</v>
      </c>
      <c r="F15" s="47">
        <v>0</v>
      </c>
      <c r="G15" s="47">
        <v>0</v>
      </c>
      <c r="H15" s="47">
        <v>1</v>
      </c>
      <c r="I15" s="47">
        <v>274</v>
      </c>
      <c r="J15" s="47">
        <v>22</v>
      </c>
      <c r="K15" s="47">
        <v>0</v>
      </c>
      <c r="L15" s="47">
        <v>0</v>
      </c>
      <c r="M15" s="47">
        <v>0</v>
      </c>
      <c r="N15" s="47">
        <v>0</v>
      </c>
      <c r="O15" s="48">
        <v>0</v>
      </c>
    </row>
    <row r="16" spans="1:15">
      <c r="A16" s="24" t="s">
        <v>18</v>
      </c>
      <c r="B16" s="47">
        <f t="shared" si="1"/>
        <v>1142</v>
      </c>
      <c r="C16" s="47">
        <v>784</v>
      </c>
      <c r="D16" s="47">
        <v>0</v>
      </c>
      <c r="E16" s="47">
        <v>0</v>
      </c>
      <c r="F16" s="47">
        <v>33</v>
      </c>
      <c r="G16" s="47">
        <v>0</v>
      </c>
      <c r="H16" s="47">
        <v>1</v>
      </c>
      <c r="I16" s="47">
        <v>248</v>
      </c>
      <c r="J16" s="47">
        <v>70</v>
      </c>
      <c r="K16" s="47">
        <v>0</v>
      </c>
      <c r="L16" s="47">
        <v>6</v>
      </c>
      <c r="M16" s="47">
        <v>0</v>
      </c>
      <c r="N16" s="47">
        <v>0</v>
      </c>
      <c r="O16" s="48">
        <v>0</v>
      </c>
    </row>
    <row r="17" spans="1:15">
      <c r="A17" s="24" t="s">
        <v>19</v>
      </c>
      <c r="B17" s="47">
        <f t="shared" si="1"/>
        <v>612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18</v>
      </c>
      <c r="I17" s="47">
        <v>594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8">
        <v>0</v>
      </c>
    </row>
    <row r="18" spans="1:15">
      <c r="A18" s="24" t="s">
        <v>20</v>
      </c>
      <c r="B18" s="47">
        <f t="shared" si="1"/>
        <v>4190</v>
      </c>
      <c r="C18" s="47">
        <v>1347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2721</v>
      </c>
      <c r="J18" s="47">
        <v>52</v>
      </c>
      <c r="K18" s="47">
        <v>0</v>
      </c>
      <c r="L18" s="47">
        <v>11</v>
      </c>
      <c r="M18" s="47">
        <v>0</v>
      </c>
      <c r="N18" s="47">
        <v>0</v>
      </c>
      <c r="O18" s="48">
        <v>59</v>
      </c>
    </row>
    <row r="19" spans="1:15">
      <c r="A19" s="24" t="s">
        <v>21</v>
      </c>
      <c r="B19" s="47">
        <f t="shared" si="1"/>
        <v>915</v>
      </c>
      <c r="C19" s="47">
        <v>915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8">
        <v>0</v>
      </c>
    </row>
    <row r="20" spans="1:15">
      <c r="A20" s="24" t="s">
        <v>22</v>
      </c>
      <c r="B20" s="47">
        <f t="shared" si="1"/>
        <v>2496</v>
      </c>
      <c r="C20" s="47">
        <v>982</v>
      </c>
      <c r="D20" s="47">
        <v>125</v>
      </c>
      <c r="E20" s="47">
        <v>53</v>
      </c>
      <c r="F20" s="47">
        <v>102</v>
      </c>
      <c r="G20" s="47">
        <v>0</v>
      </c>
      <c r="H20" s="47">
        <v>21</v>
      </c>
      <c r="I20" s="47">
        <v>960</v>
      </c>
      <c r="J20" s="47">
        <v>246</v>
      </c>
      <c r="K20" s="47">
        <v>0</v>
      </c>
      <c r="L20" s="47">
        <v>7</v>
      </c>
      <c r="M20" s="47">
        <v>0</v>
      </c>
      <c r="N20" s="47">
        <v>0</v>
      </c>
      <c r="O20" s="48">
        <v>0</v>
      </c>
    </row>
    <row r="21" spans="1:15">
      <c r="A21" s="24" t="s">
        <v>23</v>
      </c>
      <c r="B21" s="47">
        <f t="shared" si="1"/>
        <v>436</v>
      </c>
      <c r="C21" s="47">
        <v>347</v>
      </c>
      <c r="D21" s="47">
        <v>17</v>
      </c>
      <c r="E21" s="47">
        <v>0</v>
      </c>
      <c r="F21" s="47">
        <v>16</v>
      </c>
      <c r="G21" s="47">
        <v>0</v>
      </c>
      <c r="H21" s="47">
        <v>0</v>
      </c>
      <c r="I21" s="47">
        <v>1</v>
      </c>
      <c r="J21" s="47">
        <v>55</v>
      </c>
      <c r="K21" s="47">
        <v>0</v>
      </c>
      <c r="L21" s="47">
        <v>0</v>
      </c>
      <c r="M21" s="47">
        <v>0</v>
      </c>
      <c r="N21" s="47">
        <v>0</v>
      </c>
      <c r="O21" s="48">
        <v>0</v>
      </c>
    </row>
    <row r="22" spans="1:15">
      <c r="A22" s="24" t="s">
        <v>24</v>
      </c>
      <c r="B22" s="47">
        <f t="shared" si="1"/>
        <v>601</v>
      </c>
      <c r="C22" s="47">
        <v>334</v>
      </c>
      <c r="D22" s="47">
        <v>10</v>
      </c>
      <c r="E22" s="47">
        <v>0</v>
      </c>
      <c r="F22" s="47">
        <v>0</v>
      </c>
      <c r="G22" s="47">
        <v>0</v>
      </c>
      <c r="H22" s="47">
        <v>0</v>
      </c>
      <c r="I22" s="47">
        <v>207</v>
      </c>
      <c r="J22" s="47">
        <v>49</v>
      </c>
      <c r="K22" s="47">
        <v>0</v>
      </c>
      <c r="L22" s="47">
        <v>1</v>
      </c>
      <c r="M22" s="47">
        <v>0</v>
      </c>
      <c r="N22" s="47">
        <v>0</v>
      </c>
      <c r="O22" s="48">
        <v>0</v>
      </c>
    </row>
    <row r="23" spans="1:15">
      <c r="A23" s="24" t="s">
        <v>25</v>
      </c>
      <c r="B23" s="47">
        <f t="shared" si="1"/>
        <v>1364</v>
      </c>
      <c r="C23" s="47">
        <v>555</v>
      </c>
      <c r="D23" s="47">
        <v>163</v>
      </c>
      <c r="E23" s="47">
        <v>69</v>
      </c>
      <c r="F23" s="47">
        <v>0</v>
      </c>
      <c r="G23" s="47">
        <v>0</v>
      </c>
      <c r="H23" s="47">
        <v>3</v>
      </c>
      <c r="I23" s="47">
        <v>490</v>
      </c>
      <c r="J23" s="47">
        <v>82</v>
      </c>
      <c r="K23" s="47">
        <v>0</v>
      </c>
      <c r="L23" s="47">
        <v>2</v>
      </c>
      <c r="M23" s="47">
        <v>0</v>
      </c>
      <c r="N23" s="47">
        <v>0</v>
      </c>
      <c r="O23" s="48">
        <v>0</v>
      </c>
    </row>
    <row r="24" spans="1:15">
      <c r="A24" s="24" t="s">
        <v>26</v>
      </c>
      <c r="B24" s="47">
        <f t="shared" si="1"/>
        <v>227</v>
      </c>
      <c r="C24" s="47">
        <v>172</v>
      </c>
      <c r="D24" s="47">
        <v>0</v>
      </c>
      <c r="E24" s="47">
        <v>0</v>
      </c>
      <c r="F24" s="47">
        <v>4</v>
      </c>
      <c r="G24" s="47">
        <v>0</v>
      </c>
      <c r="H24" s="47">
        <v>0</v>
      </c>
      <c r="I24" s="47">
        <v>1</v>
      </c>
      <c r="J24" s="47">
        <v>50</v>
      </c>
      <c r="K24" s="47">
        <v>0</v>
      </c>
      <c r="L24" s="47">
        <v>0</v>
      </c>
      <c r="M24" s="47">
        <v>0</v>
      </c>
      <c r="N24" s="47">
        <v>0</v>
      </c>
      <c r="O24" s="48">
        <v>0</v>
      </c>
    </row>
    <row r="25" spans="1:15">
      <c r="A25" s="24" t="s">
        <v>27</v>
      </c>
      <c r="B25" s="47">
        <f t="shared" si="1"/>
        <v>764</v>
      </c>
      <c r="C25" s="47">
        <v>322</v>
      </c>
      <c r="D25" s="47">
        <v>53</v>
      </c>
      <c r="E25" s="47">
        <v>41</v>
      </c>
      <c r="F25" s="47">
        <v>59</v>
      </c>
      <c r="G25" s="47">
        <v>1</v>
      </c>
      <c r="H25" s="47">
        <v>0</v>
      </c>
      <c r="I25" s="47">
        <v>239</v>
      </c>
      <c r="J25" s="47">
        <v>49</v>
      </c>
      <c r="K25" s="47">
        <v>0</v>
      </c>
      <c r="L25" s="47">
        <v>0</v>
      </c>
      <c r="M25" s="47">
        <v>0</v>
      </c>
      <c r="N25" s="47">
        <v>0</v>
      </c>
      <c r="O25" s="48">
        <v>0</v>
      </c>
    </row>
    <row r="26" spans="1:15">
      <c r="A26" s="42" t="s">
        <v>28</v>
      </c>
      <c r="B26" s="47">
        <f t="shared" si="1"/>
        <v>107</v>
      </c>
      <c r="C26" s="47">
        <v>86</v>
      </c>
      <c r="D26" s="47">
        <v>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16</v>
      </c>
      <c r="K26" s="47">
        <v>0</v>
      </c>
      <c r="L26" s="47">
        <v>0</v>
      </c>
      <c r="M26" s="47">
        <v>0</v>
      </c>
      <c r="N26" s="47">
        <v>0</v>
      </c>
      <c r="O26" s="48">
        <v>0</v>
      </c>
    </row>
    <row r="27" spans="1:15">
      <c r="A27" s="24" t="s">
        <v>78</v>
      </c>
      <c r="B27" s="47">
        <f t="shared" si="1"/>
        <v>10056</v>
      </c>
      <c r="C27" s="47">
        <v>2208</v>
      </c>
      <c r="D27" s="47">
        <v>412</v>
      </c>
      <c r="E27" s="47">
        <v>53</v>
      </c>
      <c r="F27" s="47">
        <v>18</v>
      </c>
      <c r="G27" s="47">
        <v>0</v>
      </c>
      <c r="H27" s="47">
        <v>2</v>
      </c>
      <c r="I27" s="47">
        <v>1808</v>
      </c>
      <c r="J27" s="47">
        <v>465</v>
      </c>
      <c r="K27" s="47">
        <v>5078</v>
      </c>
      <c r="L27" s="47">
        <v>12</v>
      </c>
      <c r="M27" s="47">
        <v>0</v>
      </c>
      <c r="N27" s="47">
        <v>0</v>
      </c>
      <c r="O27" s="48">
        <v>0</v>
      </c>
    </row>
    <row r="28" spans="1:15">
      <c r="A28" s="24" t="s">
        <v>79</v>
      </c>
      <c r="B28" s="47">
        <f t="shared" si="1"/>
        <v>1031</v>
      </c>
      <c r="C28" s="47">
        <v>383</v>
      </c>
      <c r="D28" s="47">
        <v>71</v>
      </c>
      <c r="E28" s="47">
        <v>0</v>
      </c>
      <c r="F28" s="47">
        <v>3</v>
      </c>
      <c r="G28" s="47">
        <v>0</v>
      </c>
      <c r="H28" s="47">
        <v>0</v>
      </c>
      <c r="I28" s="47">
        <v>486</v>
      </c>
      <c r="J28" s="47">
        <v>87</v>
      </c>
      <c r="K28" s="47">
        <v>0</v>
      </c>
      <c r="L28" s="47">
        <v>1</v>
      </c>
      <c r="M28" s="47">
        <v>0</v>
      </c>
      <c r="N28" s="47">
        <v>0</v>
      </c>
      <c r="O28" s="48">
        <v>0</v>
      </c>
    </row>
    <row r="29" spans="1:15">
      <c r="A29" s="24" t="s">
        <v>80</v>
      </c>
      <c r="B29" s="47">
        <f t="shared" si="1"/>
        <v>1479</v>
      </c>
      <c r="C29" s="47">
        <v>798</v>
      </c>
      <c r="D29" s="47">
        <v>148</v>
      </c>
      <c r="E29" s="47">
        <v>4</v>
      </c>
      <c r="F29" s="47">
        <v>0</v>
      </c>
      <c r="G29" s="47">
        <v>0</v>
      </c>
      <c r="H29" s="47">
        <v>0</v>
      </c>
      <c r="I29" s="47">
        <v>369</v>
      </c>
      <c r="J29" s="47">
        <v>61</v>
      </c>
      <c r="K29" s="47">
        <v>0</v>
      </c>
      <c r="L29" s="47">
        <v>14</v>
      </c>
      <c r="M29" s="47">
        <v>85</v>
      </c>
      <c r="N29" s="47">
        <v>0</v>
      </c>
      <c r="O29" s="48">
        <v>0</v>
      </c>
    </row>
    <row r="30" spans="1:15">
      <c r="A30" s="24" t="s">
        <v>32</v>
      </c>
      <c r="B30" s="47">
        <f t="shared" si="1"/>
        <v>342</v>
      </c>
      <c r="C30" s="47">
        <v>299</v>
      </c>
      <c r="D30" s="47">
        <v>0</v>
      </c>
      <c r="E30" s="47">
        <v>0</v>
      </c>
      <c r="F30" s="47">
        <v>4</v>
      </c>
      <c r="G30" s="47">
        <v>0</v>
      </c>
      <c r="H30" s="47">
        <v>0</v>
      </c>
      <c r="I30" s="47">
        <v>17</v>
      </c>
      <c r="J30" s="47">
        <v>22</v>
      </c>
      <c r="K30" s="47">
        <v>0</v>
      </c>
      <c r="L30" s="47">
        <v>0</v>
      </c>
      <c r="M30" s="47">
        <v>0</v>
      </c>
      <c r="N30" s="47">
        <v>0</v>
      </c>
      <c r="O30" s="48">
        <v>0</v>
      </c>
    </row>
    <row r="31" spans="1:15">
      <c r="A31" s="24" t="s">
        <v>81</v>
      </c>
      <c r="B31" s="47">
        <f t="shared" si="1"/>
        <v>2972</v>
      </c>
      <c r="C31" s="47">
        <v>1144</v>
      </c>
      <c r="D31" s="47">
        <v>124</v>
      </c>
      <c r="E31" s="47">
        <v>93</v>
      </c>
      <c r="F31" s="47">
        <v>101</v>
      </c>
      <c r="G31" s="47">
        <v>0</v>
      </c>
      <c r="H31" s="47">
        <v>0</v>
      </c>
      <c r="I31" s="47">
        <v>1459</v>
      </c>
      <c r="J31" s="47">
        <v>47</v>
      </c>
      <c r="K31" s="47">
        <v>0</v>
      </c>
      <c r="L31" s="47">
        <v>4</v>
      </c>
      <c r="M31" s="47">
        <v>0</v>
      </c>
      <c r="N31" s="47">
        <v>0</v>
      </c>
      <c r="O31" s="48">
        <v>0</v>
      </c>
    </row>
    <row r="32" spans="1:15">
      <c r="A32" s="24" t="s">
        <v>34</v>
      </c>
      <c r="B32" s="47">
        <f t="shared" si="1"/>
        <v>680</v>
      </c>
      <c r="C32" s="47">
        <v>194</v>
      </c>
      <c r="D32" s="47">
        <v>49</v>
      </c>
      <c r="E32" s="47">
        <v>128</v>
      </c>
      <c r="F32" s="47">
        <v>0</v>
      </c>
      <c r="G32" s="47">
        <v>0</v>
      </c>
      <c r="H32" s="47">
        <v>0</v>
      </c>
      <c r="I32" s="47">
        <v>302</v>
      </c>
      <c r="J32" s="47">
        <v>5</v>
      </c>
      <c r="K32" s="47">
        <v>0</v>
      </c>
      <c r="L32" s="47">
        <v>2</v>
      </c>
      <c r="M32" s="47">
        <v>0</v>
      </c>
      <c r="N32" s="47">
        <v>0</v>
      </c>
      <c r="O32" s="48">
        <v>0</v>
      </c>
    </row>
    <row r="33" spans="1:15">
      <c r="A33" s="24" t="s">
        <v>35</v>
      </c>
      <c r="B33" s="47">
        <f t="shared" si="1"/>
        <v>255</v>
      </c>
      <c r="C33" s="47">
        <v>117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125</v>
      </c>
      <c r="J33" s="47">
        <v>13</v>
      </c>
      <c r="K33" s="47">
        <v>0</v>
      </c>
      <c r="L33" s="47">
        <v>0</v>
      </c>
      <c r="M33" s="47">
        <v>0</v>
      </c>
      <c r="N33" s="47">
        <v>0</v>
      </c>
      <c r="O33" s="48">
        <v>0</v>
      </c>
    </row>
    <row r="34" spans="1:15">
      <c r="A34" s="24" t="s">
        <v>36</v>
      </c>
      <c r="B34" s="47">
        <f t="shared" si="1"/>
        <v>343</v>
      </c>
      <c r="C34" s="47">
        <v>144</v>
      </c>
      <c r="D34" s="47">
        <v>3</v>
      </c>
      <c r="E34" s="47">
        <v>0</v>
      </c>
      <c r="F34" s="47">
        <v>0</v>
      </c>
      <c r="G34" s="47">
        <v>0</v>
      </c>
      <c r="H34" s="47">
        <v>0</v>
      </c>
      <c r="I34" s="47">
        <v>183</v>
      </c>
      <c r="J34" s="47">
        <v>13</v>
      </c>
      <c r="K34" s="47">
        <v>0</v>
      </c>
      <c r="L34" s="47">
        <v>0</v>
      </c>
      <c r="M34" s="47">
        <v>0</v>
      </c>
      <c r="N34" s="47">
        <v>0</v>
      </c>
      <c r="O34" s="48">
        <v>0</v>
      </c>
    </row>
    <row r="35" spans="1:15">
      <c r="A35" s="24" t="s">
        <v>37</v>
      </c>
      <c r="B35" s="47">
        <f t="shared" si="1"/>
        <v>118</v>
      </c>
      <c r="C35" s="47">
        <v>87</v>
      </c>
      <c r="D35" s="47">
        <v>0</v>
      </c>
      <c r="E35" s="47">
        <v>0</v>
      </c>
      <c r="F35" s="47">
        <v>29</v>
      </c>
      <c r="G35" s="47">
        <v>0</v>
      </c>
      <c r="H35" s="47">
        <v>0</v>
      </c>
      <c r="I35" s="47">
        <v>0</v>
      </c>
      <c r="J35" s="47">
        <v>1</v>
      </c>
      <c r="K35" s="47">
        <v>0</v>
      </c>
      <c r="L35" s="47">
        <v>1</v>
      </c>
      <c r="M35" s="47">
        <v>0</v>
      </c>
      <c r="N35" s="47">
        <v>0</v>
      </c>
      <c r="O35" s="48">
        <v>0</v>
      </c>
    </row>
    <row r="36" spans="1:15">
      <c r="A36" s="24" t="s">
        <v>38</v>
      </c>
      <c r="B36" s="47">
        <f t="shared" si="1"/>
        <v>5041</v>
      </c>
      <c r="C36" s="47">
        <v>1476</v>
      </c>
      <c r="D36" s="47">
        <v>352</v>
      </c>
      <c r="E36" s="47">
        <v>0</v>
      </c>
      <c r="F36" s="47">
        <v>141</v>
      </c>
      <c r="G36" s="47">
        <v>0</v>
      </c>
      <c r="H36" s="47">
        <v>0</v>
      </c>
      <c r="I36" s="47">
        <v>1453</v>
      </c>
      <c r="J36" s="47">
        <v>170</v>
      </c>
      <c r="K36" s="47">
        <v>1430</v>
      </c>
      <c r="L36" s="47">
        <v>13</v>
      </c>
      <c r="M36" s="47">
        <v>6</v>
      </c>
      <c r="N36" s="47">
        <v>0</v>
      </c>
      <c r="O36" s="48">
        <v>0</v>
      </c>
    </row>
    <row r="37" spans="1:15">
      <c r="A37" s="24" t="s">
        <v>39</v>
      </c>
      <c r="B37" s="47">
        <f t="shared" si="1"/>
        <v>1111</v>
      </c>
      <c r="C37" s="47">
        <v>429</v>
      </c>
      <c r="D37" s="47">
        <v>60</v>
      </c>
      <c r="E37" s="47">
        <v>0</v>
      </c>
      <c r="F37" s="47">
        <v>3</v>
      </c>
      <c r="G37" s="47">
        <v>0</v>
      </c>
      <c r="H37" s="47">
        <v>0</v>
      </c>
      <c r="I37" s="47">
        <v>515</v>
      </c>
      <c r="J37" s="47">
        <v>98</v>
      </c>
      <c r="K37" s="47">
        <v>0</v>
      </c>
      <c r="L37" s="47">
        <v>6</v>
      </c>
      <c r="M37" s="47">
        <v>0</v>
      </c>
      <c r="N37" s="47">
        <v>0</v>
      </c>
      <c r="O37" s="48">
        <v>0</v>
      </c>
    </row>
    <row r="38" spans="1:15">
      <c r="A38" s="24" t="s">
        <v>40</v>
      </c>
      <c r="B38" s="47">
        <f t="shared" si="1"/>
        <v>486</v>
      </c>
      <c r="C38" s="47">
        <v>360</v>
      </c>
      <c r="D38" s="47">
        <v>0</v>
      </c>
      <c r="E38" s="47">
        <v>0</v>
      </c>
      <c r="F38" s="47">
        <v>9</v>
      </c>
      <c r="G38" s="47">
        <v>0</v>
      </c>
      <c r="H38" s="47">
        <v>0</v>
      </c>
      <c r="I38" s="47">
        <v>0</v>
      </c>
      <c r="J38" s="47">
        <v>115</v>
      </c>
      <c r="K38" s="47">
        <v>0</v>
      </c>
      <c r="L38" s="47">
        <v>2</v>
      </c>
      <c r="M38" s="47">
        <v>0</v>
      </c>
      <c r="N38" s="47">
        <v>0</v>
      </c>
      <c r="O38" s="48">
        <v>0</v>
      </c>
    </row>
    <row r="39" spans="1:15">
      <c r="A39" s="24" t="s">
        <v>41</v>
      </c>
      <c r="B39" s="47">
        <f t="shared" si="1"/>
        <v>170</v>
      </c>
      <c r="C39" s="47">
        <v>148</v>
      </c>
      <c r="D39" s="47">
        <v>0</v>
      </c>
      <c r="E39" s="47">
        <v>0</v>
      </c>
      <c r="F39" s="47">
        <v>11</v>
      </c>
      <c r="G39" s="47">
        <v>0</v>
      </c>
      <c r="H39" s="47">
        <v>0</v>
      </c>
      <c r="I39" s="47">
        <v>0</v>
      </c>
      <c r="J39" s="47">
        <v>11</v>
      </c>
      <c r="K39" s="47">
        <v>0</v>
      </c>
      <c r="L39" s="47">
        <v>0</v>
      </c>
      <c r="M39" s="47">
        <v>0</v>
      </c>
      <c r="N39" s="47">
        <v>0</v>
      </c>
      <c r="O39" s="48">
        <v>0</v>
      </c>
    </row>
    <row r="40" spans="1:15">
      <c r="A40" s="24" t="s">
        <v>42</v>
      </c>
      <c r="B40" s="47">
        <f t="shared" si="1"/>
        <v>760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78</v>
      </c>
      <c r="I40" s="47">
        <v>682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8">
        <v>0</v>
      </c>
    </row>
    <row r="41" spans="1:15">
      <c r="A41" s="24" t="s">
        <v>43</v>
      </c>
      <c r="B41" s="47">
        <f t="shared" si="1"/>
        <v>4996</v>
      </c>
      <c r="C41" s="47">
        <v>2740</v>
      </c>
      <c r="D41" s="47">
        <v>228</v>
      </c>
      <c r="E41" s="47">
        <v>0</v>
      </c>
      <c r="F41" s="47">
        <v>39</v>
      </c>
      <c r="G41" s="47">
        <v>0</v>
      </c>
      <c r="H41" s="47">
        <v>0</v>
      </c>
      <c r="I41" s="47">
        <v>1769</v>
      </c>
      <c r="J41" s="47">
        <v>202</v>
      </c>
      <c r="K41" s="47">
        <v>0</v>
      </c>
      <c r="L41" s="47">
        <v>18</v>
      </c>
      <c r="M41" s="47">
        <v>0</v>
      </c>
      <c r="N41" s="47">
        <v>0</v>
      </c>
      <c r="O41" s="48">
        <v>0</v>
      </c>
    </row>
    <row r="42" spans="1:15">
      <c r="A42" s="24" t="s">
        <v>44</v>
      </c>
      <c r="B42" s="47">
        <f t="shared" si="1"/>
        <v>1047</v>
      </c>
      <c r="C42" s="47">
        <v>550</v>
      </c>
      <c r="D42" s="47">
        <v>67</v>
      </c>
      <c r="E42" s="47">
        <v>0</v>
      </c>
      <c r="F42" s="47">
        <v>16</v>
      </c>
      <c r="G42" s="47">
        <v>0</v>
      </c>
      <c r="H42" s="47">
        <v>0</v>
      </c>
      <c r="I42" s="47">
        <v>337</v>
      </c>
      <c r="J42" s="47">
        <v>76</v>
      </c>
      <c r="K42" s="47">
        <v>0</v>
      </c>
      <c r="L42" s="47">
        <v>1</v>
      </c>
      <c r="M42" s="47">
        <v>0</v>
      </c>
      <c r="N42" s="47">
        <v>0</v>
      </c>
      <c r="O42" s="48">
        <v>0</v>
      </c>
    </row>
    <row r="43" spans="1:15">
      <c r="A43" s="24" t="s">
        <v>45</v>
      </c>
      <c r="B43" s="47">
        <f t="shared" si="1"/>
        <v>888</v>
      </c>
      <c r="C43" s="47">
        <v>234</v>
      </c>
      <c r="D43" s="47">
        <v>0</v>
      </c>
      <c r="E43" s="47">
        <v>0</v>
      </c>
      <c r="F43" s="47">
        <v>12</v>
      </c>
      <c r="G43" s="47">
        <v>0</v>
      </c>
      <c r="H43" s="47">
        <v>37</v>
      </c>
      <c r="I43" s="47">
        <v>549</v>
      </c>
      <c r="J43" s="47">
        <v>55</v>
      </c>
      <c r="K43" s="47">
        <v>0</v>
      </c>
      <c r="L43" s="47">
        <v>1</v>
      </c>
      <c r="M43" s="47">
        <v>0</v>
      </c>
      <c r="N43" s="47">
        <v>0</v>
      </c>
      <c r="O43" s="48">
        <v>0</v>
      </c>
    </row>
    <row r="44" spans="1:15">
      <c r="A44" s="24" t="s">
        <v>46</v>
      </c>
      <c r="B44" s="47">
        <f t="shared" si="1"/>
        <v>3493</v>
      </c>
      <c r="C44" s="47">
        <v>1426</v>
      </c>
      <c r="D44" s="47">
        <v>144</v>
      </c>
      <c r="E44" s="47">
        <v>61</v>
      </c>
      <c r="F44" s="47">
        <v>0</v>
      </c>
      <c r="G44" s="47">
        <v>0</v>
      </c>
      <c r="H44" s="47">
        <v>0</v>
      </c>
      <c r="I44" s="47">
        <v>1060</v>
      </c>
      <c r="J44" s="47">
        <v>167</v>
      </c>
      <c r="K44" s="47">
        <v>611</v>
      </c>
      <c r="L44" s="47">
        <v>24</v>
      </c>
      <c r="M44" s="47">
        <v>0</v>
      </c>
      <c r="N44" s="47">
        <v>0</v>
      </c>
      <c r="O44" s="48">
        <v>0</v>
      </c>
    </row>
    <row r="45" spans="1:15">
      <c r="A45" s="24" t="s">
        <v>47</v>
      </c>
      <c r="B45" s="47">
        <f t="shared" si="1"/>
        <v>2591</v>
      </c>
      <c r="C45" s="47">
        <v>1837</v>
      </c>
      <c r="D45" s="47">
        <v>30</v>
      </c>
      <c r="E45" s="47">
        <v>79</v>
      </c>
      <c r="F45" s="47">
        <v>0</v>
      </c>
      <c r="G45" s="47">
        <v>0</v>
      </c>
      <c r="H45" s="47">
        <v>0</v>
      </c>
      <c r="I45" s="47">
        <v>455</v>
      </c>
      <c r="J45" s="47">
        <v>186</v>
      </c>
      <c r="K45" s="47">
        <v>0</v>
      </c>
      <c r="L45" s="47">
        <v>4</v>
      </c>
      <c r="M45" s="47">
        <v>0</v>
      </c>
      <c r="N45" s="47">
        <v>0</v>
      </c>
      <c r="O45" s="48">
        <v>0</v>
      </c>
    </row>
    <row r="46" spans="1:15">
      <c r="A46" s="24" t="s">
        <v>48</v>
      </c>
      <c r="B46" s="47">
        <f t="shared" si="1"/>
        <v>1204</v>
      </c>
      <c r="C46" s="47">
        <v>557</v>
      </c>
      <c r="D46" s="47">
        <v>64</v>
      </c>
      <c r="E46" s="47">
        <v>0</v>
      </c>
      <c r="F46" s="47">
        <v>1</v>
      </c>
      <c r="G46" s="47">
        <v>0</v>
      </c>
      <c r="H46" s="47">
        <v>1</v>
      </c>
      <c r="I46" s="47">
        <v>471</v>
      </c>
      <c r="J46" s="47">
        <v>108</v>
      </c>
      <c r="K46" s="47">
        <v>0</v>
      </c>
      <c r="L46" s="47">
        <v>2</v>
      </c>
      <c r="M46" s="47">
        <v>0</v>
      </c>
      <c r="N46" s="47">
        <v>0</v>
      </c>
      <c r="O46" s="48">
        <v>0</v>
      </c>
    </row>
    <row r="47" spans="1:15">
      <c r="A47" s="24" t="s">
        <v>49</v>
      </c>
      <c r="B47" s="47">
        <f t="shared" si="1"/>
        <v>1702</v>
      </c>
      <c r="C47" s="47">
        <v>682</v>
      </c>
      <c r="D47" s="47">
        <v>435</v>
      </c>
      <c r="E47" s="47">
        <v>0</v>
      </c>
      <c r="F47" s="47">
        <v>0</v>
      </c>
      <c r="G47" s="47">
        <v>0</v>
      </c>
      <c r="H47" s="47">
        <v>0</v>
      </c>
      <c r="I47" s="47">
        <v>428</v>
      </c>
      <c r="J47" s="47">
        <v>146</v>
      </c>
      <c r="K47" s="47">
        <v>0</v>
      </c>
      <c r="L47" s="47">
        <v>11</v>
      </c>
      <c r="M47" s="47">
        <v>0</v>
      </c>
      <c r="N47" s="47">
        <v>0</v>
      </c>
      <c r="O47" s="48">
        <v>0</v>
      </c>
    </row>
    <row r="48" spans="1:15">
      <c r="A48" s="24" t="s">
        <v>50</v>
      </c>
      <c r="B48" s="47">
        <f t="shared" si="1"/>
        <v>4327</v>
      </c>
      <c r="C48" s="47">
        <v>1853</v>
      </c>
      <c r="D48" s="47">
        <v>219</v>
      </c>
      <c r="E48" s="47">
        <v>6</v>
      </c>
      <c r="F48" s="47">
        <v>123</v>
      </c>
      <c r="G48" s="47">
        <v>0</v>
      </c>
      <c r="H48" s="47">
        <v>3</v>
      </c>
      <c r="I48" s="47">
        <v>1368</v>
      </c>
      <c r="J48" s="47">
        <v>190</v>
      </c>
      <c r="K48" s="47">
        <v>544</v>
      </c>
      <c r="L48" s="47">
        <v>20</v>
      </c>
      <c r="M48" s="47">
        <v>1</v>
      </c>
      <c r="N48" s="47">
        <v>0</v>
      </c>
      <c r="O48" s="48">
        <v>0</v>
      </c>
    </row>
    <row r="49" spans="1:15">
      <c r="A49" s="24" t="s">
        <v>51</v>
      </c>
      <c r="B49" s="47">
        <f t="shared" si="1"/>
        <v>902</v>
      </c>
      <c r="C49" s="47">
        <v>384</v>
      </c>
      <c r="D49" s="47">
        <v>71</v>
      </c>
      <c r="E49" s="47">
        <v>0</v>
      </c>
      <c r="F49" s="47">
        <v>9</v>
      </c>
      <c r="G49" s="47">
        <v>0</v>
      </c>
      <c r="H49" s="47">
        <v>0</v>
      </c>
      <c r="I49" s="47">
        <v>375</v>
      </c>
      <c r="J49" s="47">
        <v>59</v>
      </c>
      <c r="K49" s="47">
        <v>0</v>
      </c>
      <c r="L49" s="47">
        <v>4</v>
      </c>
      <c r="M49" s="47">
        <v>0</v>
      </c>
      <c r="N49" s="47">
        <v>0</v>
      </c>
      <c r="O49" s="48">
        <v>0</v>
      </c>
    </row>
    <row r="50" spans="1:15">
      <c r="A50" s="24" t="s">
        <v>52</v>
      </c>
      <c r="B50" s="47">
        <f t="shared" si="1"/>
        <v>233</v>
      </c>
      <c r="C50" s="47">
        <v>97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128</v>
      </c>
      <c r="J50" s="47">
        <v>8</v>
      </c>
      <c r="K50" s="47">
        <v>0</v>
      </c>
      <c r="L50" s="47">
        <v>0</v>
      </c>
      <c r="M50" s="47">
        <v>0</v>
      </c>
      <c r="N50" s="47">
        <v>0</v>
      </c>
      <c r="O50" s="48">
        <v>0</v>
      </c>
    </row>
    <row r="51" spans="1:15">
      <c r="A51" s="24" t="s">
        <v>53</v>
      </c>
      <c r="B51" s="47">
        <f t="shared" si="1"/>
        <v>542</v>
      </c>
      <c r="C51" s="47">
        <v>252</v>
      </c>
      <c r="D51" s="47">
        <v>12</v>
      </c>
      <c r="E51" s="47">
        <v>0</v>
      </c>
      <c r="F51" s="47">
        <v>68</v>
      </c>
      <c r="G51" s="47">
        <v>0</v>
      </c>
      <c r="H51" s="47">
        <v>0</v>
      </c>
      <c r="I51" s="47">
        <v>182</v>
      </c>
      <c r="J51" s="47">
        <v>22</v>
      </c>
      <c r="K51" s="47">
        <v>0</v>
      </c>
      <c r="L51" s="47">
        <v>6</v>
      </c>
      <c r="M51" s="47">
        <v>0</v>
      </c>
      <c r="N51" s="47">
        <v>0</v>
      </c>
      <c r="O51" s="48">
        <v>0</v>
      </c>
    </row>
    <row r="52" spans="1:15">
      <c r="A52" s="24" t="s">
        <v>82</v>
      </c>
      <c r="B52" s="47">
        <f t="shared" si="1"/>
        <v>5735</v>
      </c>
      <c r="C52" s="47">
        <v>2755</v>
      </c>
      <c r="D52" s="47">
        <v>331</v>
      </c>
      <c r="E52" s="47">
        <v>200</v>
      </c>
      <c r="F52" s="47">
        <v>108</v>
      </c>
      <c r="G52" s="47">
        <v>0</v>
      </c>
      <c r="H52" s="47">
        <v>0</v>
      </c>
      <c r="I52" s="47">
        <v>1242</v>
      </c>
      <c r="J52" s="47">
        <v>474</v>
      </c>
      <c r="K52" s="47">
        <v>481</v>
      </c>
      <c r="L52" s="47">
        <v>36</v>
      </c>
      <c r="M52" s="47">
        <v>108</v>
      </c>
      <c r="N52" s="47">
        <v>0</v>
      </c>
      <c r="O52" s="48">
        <v>0</v>
      </c>
    </row>
    <row r="53" spans="1:15">
      <c r="A53" s="24" t="s">
        <v>83</v>
      </c>
      <c r="B53" s="47">
        <f t="shared" si="1"/>
        <v>615</v>
      </c>
      <c r="C53" s="47">
        <v>363</v>
      </c>
      <c r="D53" s="47">
        <v>0</v>
      </c>
      <c r="E53" s="47">
        <v>0</v>
      </c>
      <c r="F53" s="47">
        <v>8</v>
      </c>
      <c r="G53" s="47">
        <v>0</v>
      </c>
      <c r="H53" s="47">
        <v>0</v>
      </c>
      <c r="I53" s="47">
        <v>179</v>
      </c>
      <c r="J53" s="47">
        <v>65</v>
      </c>
      <c r="K53" s="47">
        <v>0</v>
      </c>
      <c r="L53" s="47">
        <v>0</v>
      </c>
      <c r="M53" s="47">
        <v>0</v>
      </c>
      <c r="N53" s="47">
        <v>0</v>
      </c>
      <c r="O53" s="48">
        <v>0</v>
      </c>
    </row>
    <row r="54" spans="1:15">
      <c r="A54" s="24" t="s">
        <v>56</v>
      </c>
      <c r="B54" s="47">
        <f t="shared" si="1"/>
        <v>4567</v>
      </c>
      <c r="C54" s="47">
        <v>1678</v>
      </c>
      <c r="D54" s="47">
        <v>290</v>
      </c>
      <c r="E54" s="47">
        <v>140</v>
      </c>
      <c r="F54" s="47">
        <v>5</v>
      </c>
      <c r="G54" s="47">
        <v>1</v>
      </c>
      <c r="H54" s="47">
        <v>1</v>
      </c>
      <c r="I54" s="47">
        <v>1392</v>
      </c>
      <c r="J54" s="47">
        <v>111</v>
      </c>
      <c r="K54" s="47">
        <v>940</v>
      </c>
      <c r="L54" s="47">
        <v>9</v>
      </c>
      <c r="M54" s="47">
        <v>0</v>
      </c>
      <c r="N54" s="47">
        <v>0</v>
      </c>
      <c r="O54" s="48">
        <v>0</v>
      </c>
    </row>
    <row r="55" spans="1:15">
      <c r="A55" s="24" t="s">
        <v>57</v>
      </c>
      <c r="B55" s="47">
        <f t="shared" si="1"/>
        <v>1199</v>
      </c>
      <c r="C55" s="47">
        <v>386</v>
      </c>
      <c r="D55" s="47">
        <v>1</v>
      </c>
      <c r="E55" s="47">
        <v>0</v>
      </c>
      <c r="F55" s="47">
        <v>0</v>
      </c>
      <c r="G55" s="47">
        <v>0</v>
      </c>
      <c r="H55" s="47">
        <v>0</v>
      </c>
      <c r="I55" s="47">
        <v>771</v>
      </c>
      <c r="J55" s="47">
        <v>40</v>
      </c>
      <c r="K55" s="47">
        <v>0</v>
      </c>
      <c r="L55" s="47">
        <v>1</v>
      </c>
      <c r="M55" s="47">
        <v>0</v>
      </c>
      <c r="N55" s="47">
        <v>0</v>
      </c>
      <c r="O55" s="48">
        <v>0</v>
      </c>
    </row>
    <row r="56" spans="1:15">
      <c r="A56" s="24" t="s">
        <v>58</v>
      </c>
      <c r="B56" s="47">
        <f t="shared" si="1"/>
        <v>688</v>
      </c>
      <c r="C56" s="47">
        <v>465</v>
      </c>
      <c r="D56" s="47">
        <v>38</v>
      </c>
      <c r="E56" s="47">
        <v>0</v>
      </c>
      <c r="F56" s="47">
        <v>0</v>
      </c>
      <c r="G56" s="47">
        <v>0</v>
      </c>
      <c r="H56" s="47">
        <v>0</v>
      </c>
      <c r="I56" s="47">
        <v>110</v>
      </c>
      <c r="J56" s="47">
        <v>75</v>
      </c>
      <c r="K56" s="47">
        <v>0</v>
      </c>
      <c r="L56" s="47">
        <v>0</v>
      </c>
      <c r="M56" s="47">
        <v>0</v>
      </c>
      <c r="N56" s="47">
        <v>0</v>
      </c>
      <c r="O56" s="48">
        <v>0</v>
      </c>
    </row>
    <row r="57" spans="1:15">
      <c r="A57" s="49"/>
      <c r="B57" s="50"/>
      <c r="C57" s="51"/>
      <c r="D57" s="52"/>
      <c r="E57" s="53"/>
      <c r="F57" s="52"/>
      <c r="G57" s="53"/>
      <c r="H57" s="52"/>
      <c r="I57" s="53"/>
      <c r="J57" s="52"/>
      <c r="K57" s="53"/>
      <c r="L57" s="52"/>
      <c r="M57" s="52"/>
      <c r="N57" s="52"/>
      <c r="O57" s="54"/>
    </row>
    <row r="58" spans="1:15">
      <c r="A58" s="36" t="s">
        <v>61</v>
      </c>
    </row>
    <row r="59" spans="1:15" hidden="1"/>
  </sheetData>
  <mergeCells count="4">
    <mergeCell ref="A3:O3"/>
    <mergeCell ref="A4:O4"/>
    <mergeCell ref="A5:O5"/>
    <mergeCell ref="A6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8"/>
  <sheetViews>
    <sheetView workbookViewId="0">
      <selection activeCell="B12" sqref="B12"/>
    </sheetView>
  </sheetViews>
  <sheetFormatPr baseColWidth="10" defaultColWidth="0" defaultRowHeight="15.75" zeroHeight="1"/>
  <cols>
    <col min="1" max="1" width="66.28515625" style="35" customWidth="1"/>
    <col min="2" max="3" width="11.42578125" style="35" customWidth="1"/>
    <col min="4" max="4" width="15.140625" style="35" customWidth="1"/>
    <col min="5" max="5" width="11.42578125" style="35" customWidth="1"/>
    <col min="6" max="6" width="17.140625" style="35" customWidth="1"/>
    <col min="7" max="7" width="14" style="35" customWidth="1"/>
    <col min="8" max="8" width="11.42578125" style="35" customWidth="1"/>
    <col min="9" max="9" width="20.42578125" style="35" customWidth="1"/>
    <col min="10" max="10" width="20" style="35" customWidth="1"/>
    <col min="11" max="11" width="14.140625" style="35" customWidth="1"/>
    <col min="12" max="12" width="18.85546875" style="35" customWidth="1"/>
    <col min="13" max="13" width="14.42578125" style="35" customWidth="1"/>
    <col min="14" max="15" width="14" style="35" customWidth="1"/>
    <col min="16" max="16" width="0" style="72" hidden="1" customWidth="1"/>
    <col min="17" max="16384" width="11.42578125" style="35" hidden="1"/>
  </cols>
  <sheetData>
    <row r="1" spans="1:15">
      <c r="A1" s="36" t="s">
        <v>84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>
      <c r="A2" s="3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>
      <c r="A3" s="175" t="s">
        <v>85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spans="1:15">
      <c r="A4" s="175" t="s">
        <v>6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</row>
    <row r="5" spans="1:15">
      <c r="A5" s="175" t="s">
        <v>64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</row>
    <row r="6" spans="1:15">
      <c r="A6" s="175" t="s">
        <v>86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</row>
    <row r="7" spans="1:1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ht="71.25" customHeight="1">
      <c r="A8" s="40" t="s">
        <v>87</v>
      </c>
      <c r="B8" s="40" t="s">
        <v>13</v>
      </c>
      <c r="C8" s="40" t="s">
        <v>65</v>
      </c>
      <c r="D8" s="40" t="s">
        <v>66</v>
      </c>
      <c r="E8" s="40" t="s">
        <v>67</v>
      </c>
      <c r="F8" s="40" t="s">
        <v>68</v>
      </c>
      <c r="G8" s="40" t="s">
        <v>69</v>
      </c>
      <c r="H8" s="40" t="s">
        <v>70</v>
      </c>
      <c r="I8" s="40" t="s">
        <v>71</v>
      </c>
      <c r="J8" s="40" t="s">
        <v>72</v>
      </c>
      <c r="K8" s="40" t="s">
        <v>73</v>
      </c>
      <c r="L8" s="40" t="s">
        <v>74</v>
      </c>
      <c r="M8" s="40" t="s">
        <v>75</v>
      </c>
      <c r="N8" s="40" t="s">
        <v>76</v>
      </c>
      <c r="O8" s="41" t="s">
        <v>77</v>
      </c>
    </row>
    <row r="9" spans="1:15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</row>
    <row r="10" spans="1:15">
      <c r="A10" s="61" t="s">
        <v>13</v>
      </c>
      <c r="B10" s="19">
        <f>SUM(B12:B56)</f>
        <v>92484</v>
      </c>
      <c r="C10" s="20">
        <f t="shared" ref="C10:O10" si="0">SUM(C12:C56)</f>
        <v>37217</v>
      </c>
      <c r="D10" s="19">
        <f t="shared" si="0"/>
        <v>6289</v>
      </c>
      <c r="E10" s="20">
        <f t="shared" si="0"/>
        <v>1013</v>
      </c>
      <c r="F10" s="19">
        <f t="shared" si="0"/>
        <v>1294</v>
      </c>
      <c r="G10" s="20">
        <f t="shared" si="0"/>
        <v>7</v>
      </c>
      <c r="H10" s="19">
        <f t="shared" si="0"/>
        <v>191</v>
      </c>
      <c r="I10" s="20">
        <f t="shared" si="0"/>
        <v>30109</v>
      </c>
      <c r="J10" s="19">
        <f t="shared" si="0"/>
        <v>3769</v>
      </c>
      <c r="K10" s="20">
        <f t="shared" si="0"/>
        <v>9766</v>
      </c>
      <c r="L10" s="19">
        <f t="shared" si="0"/>
        <v>1522</v>
      </c>
      <c r="M10" s="20">
        <f t="shared" si="0"/>
        <v>268</v>
      </c>
      <c r="N10" s="46">
        <f t="shared" si="0"/>
        <v>445</v>
      </c>
      <c r="O10" s="46">
        <f t="shared" si="0"/>
        <v>594</v>
      </c>
    </row>
    <row r="11" spans="1:15">
      <c r="A11" s="62"/>
      <c r="B11" s="63"/>
      <c r="C11" s="64"/>
      <c r="D11" s="63"/>
      <c r="E11" s="64"/>
      <c r="F11" s="63"/>
      <c r="G11" s="64"/>
      <c r="H11" s="63"/>
      <c r="I11" s="64"/>
      <c r="J11" s="63"/>
      <c r="K11" s="64"/>
      <c r="L11" s="63"/>
      <c r="M11" s="64"/>
      <c r="N11" s="65"/>
      <c r="O11" s="65"/>
    </row>
    <row r="12" spans="1:15">
      <c r="A12" s="24" t="s">
        <v>14</v>
      </c>
      <c r="B12" s="63">
        <f>SUM(C12:O12)</f>
        <v>11219</v>
      </c>
      <c r="C12" s="63">
        <v>4143</v>
      </c>
      <c r="D12" s="63">
        <v>2025</v>
      </c>
      <c r="E12" s="63">
        <v>14</v>
      </c>
      <c r="F12" s="63">
        <v>270</v>
      </c>
      <c r="G12" s="63">
        <v>0</v>
      </c>
      <c r="H12" s="63">
        <v>16</v>
      </c>
      <c r="I12" s="63">
        <v>1101</v>
      </c>
      <c r="J12" s="63">
        <v>298</v>
      </c>
      <c r="K12" s="63">
        <v>1649</v>
      </c>
      <c r="L12" s="63">
        <v>1258</v>
      </c>
      <c r="M12" s="63">
        <v>0</v>
      </c>
      <c r="N12" s="63">
        <v>445</v>
      </c>
      <c r="O12" s="65">
        <v>0</v>
      </c>
    </row>
    <row r="13" spans="1:15">
      <c r="A13" s="24" t="s">
        <v>15</v>
      </c>
      <c r="B13" s="63">
        <f t="shared" ref="B13:B56" si="1">SUM(C13:O13)</f>
        <v>2854</v>
      </c>
      <c r="C13" s="63">
        <v>978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1820</v>
      </c>
      <c r="J13" s="63">
        <v>53</v>
      </c>
      <c r="K13" s="63">
        <v>0</v>
      </c>
      <c r="L13" s="63">
        <v>3</v>
      </c>
      <c r="M13" s="63">
        <v>0</v>
      </c>
      <c r="N13" s="63">
        <v>0</v>
      </c>
      <c r="O13" s="65">
        <v>0</v>
      </c>
    </row>
    <row r="14" spans="1:15">
      <c r="A14" s="24" t="s">
        <v>16</v>
      </c>
      <c r="B14" s="63">
        <f t="shared" si="1"/>
        <v>2374</v>
      </c>
      <c r="C14" s="63">
        <v>692</v>
      </c>
      <c r="D14" s="63">
        <v>0</v>
      </c>
      <c r="E14" s="63">
        <v>0</v>
      </c>
      <c r="F14" s="63">
        <v>7</v>
      </c>
      <c r="G14" s="63">
        <v>3</v>
      </c>
      <c r="H14" s="63">
        <v>1</v>
      </c>
      <c r="I14" s="63">
        <v>1609</v>
      </c>
      <c r="J14" s="63">
        <v>61</v>
      </c>
      <c r="K14" s="63">
        <v>0</v>
      </c>
      <c r="L14" s="63">
        <v>1</v>
      </c>
      <c r="M14" s="63">
        <v>0</v>
      </c>
      <c r="N14" s="63">
        <v>0</v>
      </c>
      <c r="O14" s="65">
        <v>0</v>
      </c>
    </row>
    <row r="15" spans="1:15">
      <c r="A15" s="24" t="s">
        <v>17</v>
      </c>
      <c r="B15" s="63">
        <f t="shared" si="1"/>
        <v>466</v>
      </c>
      <c r="C15" s="63">
        <v>179</v>
      </c>
      <c r="D15" s="63">
        <v>11</v>
      </c>
      <c r="E15" s="63">
        <v>0</v>
      </c>
      <c r="F15" s="63">
        <v>0</v>
      </c>
      <c r="G15" s="63">
        <v>0</v>
      </c>
      <c r="H15" s="63">
        <v>1</v>
      </c>
      <c r="I15" s="63">
        <v>248</v>
      </c>
      <c r="J15" s="63">
        <v>27</v>
      </c>
      <c r="K15" s="63">
        <v>0</v>
      </c>
      <c r="L15" s="63">
        <v>0</v>
      </c>
      <c r="M15" s="63">
        <v>0</v>
      </c>
      <c r="N15" s="63">
        <v>0</v>
      </c>
      <c r="O15" s="65">
        <v>0</v>
      </c>
    </row>
    <row r="16" spans="1:15">
      <c r="A16" s="24" t="s">
        <v>18</v>
      </c>
      <c r="B16" s="63">
        <f t="shared" si="1"/>
        <v>1174</v>
      </c>
      <c r="C16" s="63">
        <v>928</v>
      </c>
      <c r="D16" s="63">
        <v>0</v>
      </c>
      <c r="E16" s="63">
        <v>0</v>
      </c>
      <c r="F16" s="63">
        <v>35</v>
      </c>
      <c r="G16" s="63">
        <v>0</v>
      </c>
      <c r="H16" s="63">
        <v>0</v>
      </c>
      <c r="I16" s="63">
        <v>136</v>
      </c>
      <c r="J16" s="63">
        <v>66</v>
      </c>
      <c r="K16" s="63">
        <v>0</v>
      </c>
      <c r="L16" s="63">
        <v>9</v>
      </c>
      <c r="M16" s="63">
        <v>0</v>
      </c>
      <c r="N16" s="63">
        <v>0</v>
      </c>
      <c r="O16" s="65">
        <v>0</v>
      </c>
    </row>
    <row r="17" spans="1:15">
      <c r="A17" s="24" t="s">
        <v>19</v>
      </c>
      <c r="B17" s="63">
        <f t="shared" si="1"/>
        <v>824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47</v>
      </c>
      <c r="I17" s="63">
        <v>777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5">
        <v>0</v>
      </c>
    </row>
    <row r="18" spans="1:15">
      <c r="A18" s="24" t="s">
        <v>20</v>
      </c>
      <c r="B18" s="63">
        <f t="shared" si="1"/>
        <v>5306</v>
      </c>
      <c r="C18" s="63">
        <v>1428</v>
      </c>
      <c r="D18" s="63">
        <v>0</v>
      </c>
      <c r="E18" s="63">
        <v>0</v>
      </c>
      <c r="F18" s="63">
        <v>0</v>
      </c>
      <c r="G18" s="63">
        <v>0</v>
      </c>
      <c r="H18" s="63">
        <v>3</v>
      </c>
      <c r="I18" s="63">
        <v>3159</v>
      </c>
      <c r="J18" s="63">
        <v>113</v>
      </c>
      <c r="K18" s="63">
        <v>0</v>
      </c>
      <c r="L18" s="63">
        <v>9</v>
      </c>
      <c r="M18" s="63">
        <v>0</v>
      </c>
      <c r="N18" s="63">
        <v>0</v>
      </c>
      <c r="O18" s="65">
        <v>594</v>
      </c>
    </row>
    <row r="19" spans="1:15">
      <c r="A19" s="24" t="s">
        <v>21</v>
      </c>
      <c r="B19" s="63">
        <f t="shared" si="1"/>
        <v>1142</v>
      </c>
      <c r="C19" s="63">
        <v>1141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1</v>
      </c>
      <c r="K19" s="63">
        <v>0</v>
      </c>
      <c r="L19" s="63">
        <v>0</v>
      </c>
      <c r="M19" s="63">
        <v>0</v>
      </c>
      <c r="N19" s="63">
        <v>0</v>
      </c>
      <c r="O19" s="65">
        <v>0</v>
      </c>
    </row>
    <row r="20" spans="1:15">
      <c r="A20" s="24" t="s">
        <v>22</v>
      </c>
      <c r="B20" s="63">
        <f t="shared" si="1"/>
        <v>2767</v>
      </c>
      <c r="C20" s="63">
        <v>995</v>
      </c>
      <c r="D20" s="63">
        <v>247</v>
      </c>
      <c r="E20" s="63">
        <v>66</v>
      </c>
      <c r="F20" s="63">
        <v>119</v>
      </c>
      <c r="G20" s="63">
        <v>0</v>
      </c>
      <c r="H20" s="63">
        <v>31</v>
      </c>
      <c r="I20" s="63">
        <v>1035</v>
      </c>
      <c r="J20" s="63">
        <v>264</v>
      </c>
      <c r="K20" s="63">
        <v>0</v>
      </c>
      <c r="L20" s="63">
        <v>10</v>
      </c>
      <c r="M20" s="63">
        <v>0</v>
      </c>
      <c r="N20" s="63">
        <v>0</v>
      </c>
      <c r="O20" s="65">
        <v>0</v>
      </c>
    </row>
    <row r="21" spans="1:15">
      <c r="A21" s="24" t="s">
        <v>23</v>
      </c>
      <c r="B21" s="63">
        <f t="shared" si="1"/>
        <v>554</v>
      </c>
      <c r="C21" s="63">
        <v>431</v>
      </c>
      <c r="D21" s="63">
        <v>22</v>
      </c>
      <c r="E21" s="63">
        <v>0</v>
      </c>
      <c r="F21" s="63">
        <v>58</v>
      </c>
      <c r="G21" s="63">
        <v>0</v>
      </c>
      <c r="H21" s="63">
        <v>0</v>
      </c>
      <c r="I21" s="63">
        <v>3</v>
      </c>
      <c r="J21" s="63">
        <v>40</v>
      </c>
      <c r="K21" s="63">
        <v>0</v>
      </c>
      <c r="L21" s="63">
        <v>0</v>
      </c>
      <c r="M21" s="63">
        <v>0</v>
      </c>
      <c r="N21" s="63">
        <v>0</v>
      </c>
      <c r="O21" s="65">
        <v>0</v>
      </c>
    </row>
    <row r="22" spans="1:15">
      <c r="A22" s="24" t="s">
        <v>24</v>
      </c>
      <c r="B22" s="63">
        <f t="shared" si="1"/>
        <v>871</v>
      </c>
      <c r="C22" s="63">
        <v>525</v>
      </c>
      <c r="D22" s="63">
        <v>75</v>
      </c>
      <c r="E22" s="63">
        <v>0</v>
      </c>
      <c r="F22" s="63">
        <v>0</v>
      </c>
      <c r="G22" s="63">
        <v>0</v>
      </c>
      <c r="H22" s="63">
        <v>0</v>
      </c>
      <c r="I22" s="63">
        <v>205</v>
      </c>
      <c r="J22" s="63">
        <v>63</v>
      </c>
      <c r="K22" s="63">
        <v>0</v>
      </c>
      <c r="L22" s="63">
        <v>3</v>
      </c>
      <c r="M22" s="63">
        <v>0</v>
      </c>
      <c r="N22" s="63">
        <v>0</v>
      </c>
      <c r="O22" s="65">
        <v>0</v>
      </c>
    </row>
    <row r="23" spans="1:15">
      <c r="A23" s="24" t="s">
        <v>25</v>
      </c>
      <c r="B23" s="63">
        <f t="shared" si="1"/>
        <v>1218</v>
      </c>
      <c r="C23" s="63">
        <v>524</v>
      </c>
      <c r="D23" s="63">
        <v>78</v>
      </c>
      <c r="E23" s="63">
        <v>87</v>
      </c>
      <c r="F23" s="63">
        <v>0</v>
      </c>
      <c r="G23" s="63">
        <v>0</v>
      </c>
      <c r="H23" s="63">
        <v>3</v>
      </c>
      <c r="I23" s="63">
        <v>458</v>
      </c>
      <c r="J23" s="63">
        <v>66</v>
      </c>
      <c r="K23" s="63">
        <v>1</v>
      </c>
      <c r="L23" s="63">
        <v>1</v>
      </c>
      <c r="M23" s="63">
        <v>0</v>
      </c>
      <c r="N23" s="63">
        <v>0</v>
      </c>
      <c r="O23" s="65">
        <v>0</v>
      </c>
    </row>
    <row r="24" spans="1:15">
      <c r="A24" s="24" t="s">
        <v>26</v>
      </c>
      <c r="B24" s="63">
        <f t="shared" si="1"/>
        <v>169</v>
      </c>
      <c r="C24" s="63">
        <v>126</v>
      </c>
      <c r="D24" s="63">
        <v>0</v>
      </c>
      <c r="E24" s="63">
        <v>0</v>
      </c>
      <c r="F24" s="63">
        <v>2</v>
      </c>
      <c r="G24" s="63">
        <v>0</v>
      </c>
      <c r="H24" s="63">
        <v>0</v>
      </c>
      <c r="I24" s="63">
        <v>0</v>
      </c>
      <c r="J24" s="63">
        <v>41</v>
      </c>
      <c r="K24" s="63">
        <v>0</v>
      </c>
      <c r="L24" s="63">
        <v>0</v>
      </c>
      <c r="M24" s="63">
        <v>0</v>
      </c>
      <c r="N24" s="63">
        <v>0</v>
      </c>
      <c r="O24" s="65">
        <v>0</v>
      </c>
    </row>
    <row r="25" spans="1:15">
      <c r="A25" s="24" t="s">
        <v>27</v>
      </c>
      <c r="B25" s="63">
        <f t="shared" si="1"/>
        <v>550</v>
      </c>
      <c r="C25" s="63">
        <v>204</v>
      </c>
      <c r="D25" s="63">
        <v>31</v>
      </c>
      <c r="E25" s="63">
        <v>37</v>
      </c>
      <c r="F25" s="63">
        <v>27</v>
      </c>
      <c r="G25" s="63">
        <v>1</v>
      </c>
      <c r="H25" s="63">
        <v>0</v>
      </c>
      <c r="I25" s="63">
        <v>215</v>
      </c>
      <c r="J25" s="63">
        <v>35</v>
      </c>
      <c r="K25" s="63">
        <v>0</v>
      </c>
      <c r="L25" s="63">
        <v>0</v>
      </c>
      <c r="M25" s="63">
        <v>0</v>
      </c>
      <c r="N25" s="63">
        <v>0</v>
      </c>
      <c r="O25" s="65">
        <v>0</v>
      </c>
    </row>
    <row r="26" spans="1:15">
      <c r="A26" s="66" t="s">
        <v>28</v>
      </c>
      <c r="B26" s="63">
        <f t="shared" si="1"/>
        <v>72</v>
      </c>
      <c r="C26" s="63">
        <v>52</v>
      </c>
      <c r="D26" s="63">
        <v>9</v>
      </c>
      <c r="E26" s="63">
        <v>0</v>
      </c>
      <c r="F26" s="63">
        <v>2</v>
      </c>
      <c r="G26" s="63">
        <v>0</v>
      </c>
      <c r="H26" s="63">
        <v>0</v>
      </c>
      <c r="I26" s="63">
        <v>0</v>
      </c>
      <c r="J26" s="63">
        <v>9</v>
      </c>
      <c r="K26" s="63">
        <v>0</v>
      </c>
      <c r="L26" s="63">
        <v>0</v>
      </c>
      <c r="M26" s="63">
        <v>0</v>
      </c>
      <c r="N26" s="63">
        <v>0</v>
      </c>
      <c r="O26" s="65">
        <v>0</v>
      </c>
    </row>
    <row r="27" spans="1:15">
      <c r="A27" s="24" t="s">
        <v>78</v>
      </c>
      <c r="B27" s="63">
        <f t="shared" si="1"/>
        <v>9707</v>
      </c>
      <c r="C27" s="63">
        <v>2118</v>
      </c>
      <c r="D27" s="63">
        <v>478</v>
      </c>
      <c r="E27" s="63">
        <v>75</v>
      </c>
      <c r="F27" s="63">
        <v>33</v>
      </c>
      <c r="G27" s="63">
        <v>1</v>
      </c>
      <c r="H27" s="63">
        <v>6</v>
      </c>
      <c r="I27" s="63">
        <v>1803</v>
      </c>
      <c r="J27" s="63">
        <v>371</v>
      </c>
      <c r="K27" s="63">
        <v>4792</v>
      </c>
      <c r="L27" s="63">
        <v>30</v>
      </c>
      <c r="M27" s="63">
        <v>0</v>
      </c>
      <c r="N27" s="63">
        <v>0</v>
      </c>
      <c r="O27" s="65">
        <v>0</v>
      </c>
    </row>
    <row r="28" spans="1:15">
      <c r="A28" s="24" t="s">
        <v>79</v>
      </c>
      <c r="B28" s="63">
        <f t="shared" si="1"/>
        <v>1036</v>
      </c>
      <c r="C28" s="63">
        <v>405</v>
      </c>
      <c r="D28" s="63">
        <v>63</v>
      </c>
      <c r="E28" s="63">
        <v>0</v>
      </c>
      <c r="F28" s="63">
        <v>5</v>
      </c>
      <c r="G28" s="63">
        <v>0</v>
      </c>
      <c r="H28" s="63">
        <v>0</v>
      </c>
      <c r="I28" s="63">
        <v>513</v>
      </c>
      <c r="J28" s="63">
        <v>48</v>
      </c>
      <c r="K28" s="63">
        <v>0</v>
      </c>
      <c r="L28" s="63">
        <v>2</v>
      </c>
      <c r="M28" s="63">
        <v>0</v>
      </c>
      <c r="N28" s="63">
        <v>0</v>
      </c>
      <c r="O28" s="65">
        <v>0</v>
      </c>
    </row>
    <row r="29" spans="1:15">
      <c r="A29" s="24" t="s">
        <v>80</v>
      </c>
      <c r="B29" s="63">
        <f t="shared" si="1"/>
        <v>1502</v>
      </c>
      <c r="C29" s="63">
        <v>761</v>
      </c>
      <c r="D29" s="63">
        <v>100</v>
      </c>
      <c r="E29" s="63">
        <v>1</v>
      </c>
      <c r="F29" s="63">
        <v>1</v>
      </c>
      <c r="G29" s="63">
        <v>0</v>
      </c>
      <c r="H29" s="63">
        <v>0</v>
      </c>
      <c r="I29" s="63">
        <v>467</v>
      </c>
      <c r="J29" s="63">
        <v>80</v>
      </c>
      <c r="K29" s="63">
        <v>0</v>
      </c>
      <c r="L29" s="63">
        <v>10</v>
      </c>
      <c r="M29" s="63">
        <v>82</v>
      </c>
      <c r="N29" s="63">
        <v>0</v>
      </c>
      <c r="O29" s="65">
        <v>0</v>
      </c>
    </row>
    <row r="30" spans="1:15">
      <c r="A30" s="24" t="s">
        <v>32</v>
      </c>
      <c r="B30" s="63">
        <f t="shared" si="1"/>
        <v>325</v>
      </c>
      <c r="C30" s="63">
        <v>297</v>
      </c>
      <c r="D30" s="63">
        <v>0</v>
      </c>
      <c r="E30" s="63">
        <v>0</v>
      </c>
      <c r="F30" s="63">
        <v>3</v>
      </c>
      <c r="G30" s="63">
        <v>0</v>
      </c>
      <c r="H30" s="63">
        <v>0</v>
      </c>
      <c r="I30" s="63">
        <v>9</v>
      </c>
      <c r="J30" s="63">
        <v>16</v>
      </c>
      <c r="K30" s="63">
        <v>0</v>
      </c>
      <c r="L30" s="63">
        <v>0</v>
      </c>
      <c r="M30" s="63">
        <v>0</v>
      </c>
      <c r="N30" s="63">
        <v>0</v>
      </c>
      <c r="O30" s="65">
        <v>0</v>
      </c>
    </row>
    <row r="31" spans="1:15">
      <c r="A31" s="24" t="s">
        <v>81</v>
      </c>
      <c r="B31" s="63">
        <f t="shared" si="1"/>
        <v>3192</v>
      </c>
      <c r="C31" s="63">
        <v>1015</v>
      </c>
      <c r="D31" s="63">
        <v>95</v>
      </c>
      <c r="E31" s="63">
        <v>125</v>
      </c>
      <c r="F31" s="63">
        <v>83</v>
      </c>
      <c r="G31" s="63">
        <v>0</v>
      </c>
      <c r="H31" s="63">
        <v>0</v>
      </c>
      <c r="I31" s="63">
        <v>1804</v>
      </c>
      <c r="J31" s="63">
        <v>64</v>
      </c>
      <c r="K31" s="63">
        <v>0</v>
      </c>
      <c r="L31" s="63">
        <v>6</v>
      </c>
      <c r="M31" s="63">
        <v>0</v>
      </c>
      <c r="N31" s="63">
        <v>0</v>
      </c>
      <c r="O31" s="65">
        <v>0</v>
      </c>
    </row>
    <row r="32" spans="1:15">
      <c r="A32" s="24" t="s">
        <v>34</v>
      </c>
      <c r="B32" s="63">
        <f t="shared" si="1"/>
        <v>636</v>
      </c>
      <c r="C32" s="63">
        <v>262</v>
      </c>
      <c r="D32" s="63">
        <v>60</v>
      </c>
      <c r="E32" s="63">
        <v>35</v>
      </c>
      <c r="F32" s="63">
        <v>0</v>
      </c>
      <c r="G32" s="63">
        <v>0</v>
      </c>
      <c r="H32" s="63">
        <v>0</v>
      </c>
      <c r="I32" s="63">
        <v>197</v>
      </c>
      <c r="J32" s="63">
        <v>80</v>
      </c>
      <c r="K32" s="63">
        <v>0</v>
      </c>
      <c r="L32" s="63">
        <v>2</v>
      </c>
      <c r="M32" s="63">
        <v>0</v>
      </c>
      <c r="N32" s="63">
        <v>0</v>
      </c>
      <c r="O32" s="65">
        <v>0</v>
      </c>
    </row>
    <row r="33" spans="1:15">
      <c r="A33" s="24" t="s">
        <v>35</v>
      </c>
      <c r="B33" s="63">
        <f t="shared" si="1"/>
        <v>377</v>
      </c>
      <c r="C33" s="63">
        <v>210</v>
      </c>
      <c r="D33" s="63">
        <v>0</v>
      </c>
      <c r="E33" s="63">
        <v>0</v>
      </c>
      <c r="F33" s="63">
        <v>1</v>
      </c>
      <c r="G33" s="63">
        <v>0</v>
      </c>
      <c r="H33" s="63">
        <v>0</v>
      </c>
      <c r="I33" s="63">
        <v>141</v>
      </c>
      <c r="J33" s="63">
        <v>25</v>
      </c>
      <c r="K33" s="63">
        <v>0</v>
      </c>
      <c r="L33" s="63">
        <v>0</v>
      </c>
      <c r="M33" s="63">
        <v>0</v>
      </c>
      <c r="N33" s="63">
        <v>0</v>
      </c>
      <c r="O33" s="65">
        <v>0</v>
      </c>
    </row>
    <row r="34" spans="1:15">
      <c r="A34" s="24" t="s">
        <v>36</v>
      </c>
      <c r="B34" s="63">
        <f t="shared" si="1"/>
        <v>281</v>
      </c>
      <c r="C34" s="63">
        <v>141</v>
      </c>
      <c r="D34" s="63">
        <v>3</v>
      </c>
      <c r="E34" s="63">
        <v>0</v>
      </c>
      <c r="F34" s="63">
        <v>0</v>
      </c>
      <c r="G34" s="63">
        <v>0</v>
      </c>
      <c r="H34" s="63">
        <v>0</v>
      </c>
      <c r="I34" s="63">
        <v>131</v>
      </c>
      <c r="J34" s="63">
        <v>6</v>
      </c>
      <c r="K34" s="63">
        <v>0</v>
      </c>
      <c r="L34" s="63">
        <v>0</v>
      </c>
      <c r="M34" s="63">
        <v>0</v>
      </c>
      <c r="N34" s="63">
        <v>0</v>
      </c>
      <c r="O34" s="65">
        <v>0</v>
      </c>
    </row>
    <row r="35" spans="1:15">
      <c r="A35" s="24" t="s">
        <v>37</v>
      </c>
      <c r="B35" s="63">
        <f t="shared" si="1"/>
        <v>205</v>
      </c>
      <c r="C35" s="63">
        <v>156</v>
      </c>
      <c r="D35" s="63">
        <v>0</v>
      </c>
      <c r="E35" s="63">
        <v>0</v>
      </c>
      <c r="F35" s="63">
        <v>46</v>
      </c>
      <c r="G35" s="63">
        <v>0</v>
      </c>
      <c r="H35" s="63">
        <v>0</v>
      </c>
      <c r="I35" s="63">
        <v>0</v>
      </c>
      <c r="J35" s="63">
        <v>2</v>
      </c>
      <c r="K35" s="63">
        <v>0</v>
      </c>
      <c r="L35" s="63">
        <v>1</v>
      </c>
      <c r="M35" s="63">
        <v>0</v>
      </c>
      <c r="N35" s="63">
        <v>0</v>
      </c>
      <c r="O35" s="65">
        <v>0</v>
      </c>
    </row>
    <row r="36" spans="1:15">
      <c r="A36" s="24" t="s">
        <v>38</v>
      </c>
      <c r="B36" s="63">
        <f t="shared" si="1"/>
        <v>5565</v>
      </c>
      <c r="C36" s="63">
        <v>1665</v>
      </c>
      <c r="D36" s="63">
        <v>611</v>
      </c>
      <c r="E36" s="63">
        <v>0</v>
      </c>
      <c r="F36" s="63">
        <v>179</v>
      </c>
      <c r="G36" s="63">
        <v>0</v>
      </c>
      <c r="H36" s="63">
        <v>0</v>
      </c>
      <c r="I36" s="63">
        <v>1632</v>
      </c>
      <c r="J36" s="63">
        <v>213</v>
      </c>
      <c r="K36" s="63">
        <v>1253</v>
      </c>
      <c r="L36" s="63">
        <v>5</v>
      </c>
      <c r="M36" s="63">
        <v>7</v>
      </c>
      <c r="N36" s="63">
        <v>0</v>
      </c>
      <c r="O36" s="65">
        <v>0</v>
      </c>
    </row>
    <row r="37" spans="1:15">
      <c r="A37" s="24" t="s">
        <v>39</v>
      </c>
      <c r="B37" s="63">
        <f t="shared" si="1"/>
        <v>1364</v>
      </c>
      <c r="C37" s="63">
        <v>590</v>
      </c>
      <c r="D37" s="63">
        <v>49</v>
      </c>
      <c r="E37" s="63">
        <v>0</v>
      </c>
      <c r="F37" s="63">
        <v>22</v>
      </c>
      <c r="G37" s="63">
        <v>0</v>
      </c>
      <c r="H37" s="63">
        <v>0</v>
      </c>
      <c r="I37" s="63">
        <v>592</v>
      </c>
      <c r="J37" s="63">
        <v>110</v>
      </c>
      <c r="K37" s="63">
        <v>0</v>
      </c>
      <c r="L37" s="63">
        <v>1</v>
      </c>
      <c r="M37" s="63">
        <v>0</v>
      </c>
      <c r="N37" s="63">
        <v>0</v>
      </c>
      <c r="O37" s="65">
        <v>0</v>
      </c>
    </row>
    <row r="38" spans="1:15">
      <c r="A38" s="24" t="s">
        <v>40</v>
      </c>
      <c r="B38" s="63">
        <f t="shared" si="1"/>
        <v>421</v>
      </c>
      <c r="C38" s="63">
        <v>314</v>
      </c>
      <c r="D38" s="63">
        <v>0</v>
      </c>
      <c r="E38" s="63">
        <v>0</v>
      </c>
      <c r="F38" s="63">
        <v>15</v>
      </c>
      <c r="G38" s="63">
        <v>0</v>
      </c>
      <c r="H38" s="63">
        <v>0</v>
      </c>
      <c r="I38" s="63">
        <v>17</v>
      </c>
      <c r="J38" s="63">
        <v>75</v>
      </c>
      <c r="K38" s="63">
        <v>0</v>
      </c>
      <c r="L38" s="63">
        <v>0</v>
      </c>
      <c r="M38" s="63">
        <v>0</v>
      </c>
      <c r="N38" s="63">
        <v>0</v>
      </c>
      <c r="O38" s="65">
        <v>0</v>
      </c>
    </row>
    <row r="39" spans="1:15">
      <c r="A39" s="24" t="s">
        <v>41</v>
      </c>
      <c r="B39" s="63">
        <f t="shared" si="1"/>
        <v>163</v>
      </c>
      <c r="C39" s="63">
        <v>130</v>
      </c>
      <c r="D39" s="63">
        <v>0</v>
      </c>
      <c r="E39" s="63">
        <v>0</v>
      </c>
      <c r="F39" s="63">
        <v>15</v>
      </c>
      <c r="G39" s="63">
        <v>0</v>
      </c>
      <c r="H39" s="63">
        <v>0</v>
      </c>
      <c r="I39" s="63">
        <v>0</v>
      </c>
      <c r="J39" s="63">
        <v>18</v>
      </c>
      <c r="K39" s="63">
        <v>0</v>
      </c>
      <c r="L39" s="63">
        <v>0</v>
      </c>
      <c r="M39" s="63">
        <v>0</v>
      </c>
      <c r="N39" s="63">
        <v>0</v>
      </c>
      <c r="O39" s="65">
        <v>0</v>
      </c>
    </row>
    <row r="40" spans="1:15">
      <c r="A40" s="24" t="s">
        <v>42</v>
      </c>
      <c r="B40" s="63">
        <f t="shared" si="1"/>
        <v>813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  <c r="H40" s="63">
        <v>69</v>
      </c>
      <c r="I40" s="63">
        <v>744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5">
        <v>0</v>
      </c>
    </row>
    <row r="41" spans="1:15">
      <c r="A41" s="24" t="s">
        <v>43</v>
      </c>
      <c r="B41" s="63">
        <f t="shared" si="1"/>
        <v>5275</v>
      </c>
      <c r="C41" s="63">
        <v>3090</v>
      </c>
      <c r="D41" s="63">
        <v>272</v>
      </c>
      <c r="E41" s="63">
        <v>0</v>
      </c>
      <c r="F41" s="63">
        <v>70</v>
      </c>
      <c r="G41" s="63">
        <v>0</v>
      </c>
      <c r="H41" s="63">
        <v>0</v>
      </c>
      <c r="I41" s="63">
        <v>1682</v>
      </c>
      <c r="J41" s="63">
        <v>136</v>
      </c>
      <c r="K41" s="63">
        <v>0</v>
      </c>
      <c r="L41" s="63">
        <v>25</v>
      </c>
      <c r="M41" s="63">
        <v>0</v>
      </c>
      <c r="N41" s="63">
        <v>0</v>
      </c>
      <c r="O41" s="65">
        <v>0</v>
      </c>
    </row>
    <row r="42" spans="1:15">
      <c r="A42" s="24" t="s">
        <v>44</v>
      </c>
      <c r="B42" s="63">
        <f t="shared" si="1"/>
        <v>858</v>
      </c>
      <c r="C42" s="63">
        <v>490</v>
      </c>
      <c r="D42" s="63">
        <v>97</v>
      </c>
      <c r="E42" s="63">
        <v>0</v>
      </c>
      <c r="F42" s="63">
        <v>13</v>
      </c>
      <c r="G42" s="63">
        <v>0</v>
      </c>
      <c r="H42" s="63">
        <v>0</v>
      </c>
      <c r="I42" s="63">
        <v>208</v>
      </c>
      <c r="J42" s="63">
        <v>45</v>
      </c>
      <c r="K42" s="63">
        <v>0</v>
      </c>
      <c r="L42" s="63">
        <v>5</v>
      </c>
      <c r="M42" s="63">
        <v>0</v>
      </c>
      <c r="N42" s="63">
        <v>0</v>
      </c>
      <c r="O42" s="65">
        <v>0</v>
      </c>
    </row>
    <row r="43" spans="1:15">
      <c r="A43" s="24" t="s">
        <v>45</v>
      </c>
      <c r="B43" s="63">
        <f t="shared" si="1"/>
        <v>823</v>
      </c>
      <c r="C43" s="63">
        <v>193</v>
      </c>
      <c r="D43" s="63">
        <v>0</v>
      </c>
      <c r="E43" s="63">
        <v>0</v>
      </c>
      <c r="F43" s="63">
        <v>13</v>
      </c>
      <c r="G43" s="63">
        <v>0</v>
      </c>
      <c r="H43" s="63">
        <v>8</v>
      </c>
      <c r="I43" s="63">
        <v>568</v>
      </c>
      <c r="J43" s="63">
        <v>41</v>
      </c>
      <c r="K43" s="63">
        <v>0</v>
      </c>
      <c r="L43" s="63">
        <v>0</v>
      </c>
      <c r="M43" s="63">
        <v>0</v>
      </c>
      <c r="N43" s="63">
        <v>0</v>
      </c>
      <c r="O43" s="65">
        <v>0</v>
      </c>
    </row>
    <row r="44" spans="1:15">
      <c r="A44" s="24" t="s">
        <v>46</v>
      </c>
      <c r="B44" s="63">
        <f t="shared" si="1"/>
        <v>3659</v>
      </c>
      <c r="C44" s="63">
        <v>1569</v>
      </c>
      <c r="D44" s="63">
        <v>145</v>
      </c>
      <c r="E44" s="63">
        <v>56</v>
      </c>
      <c r="F44" s="63">
        <v>0</v>
      </c>
      <c r="G44" s="63">
        <v>0</v>
      </c>
      <c r="H44" s="63">
        <v>0</v>
      </c>
      <c r="I44" s="63">
        <v>1172</v>
      </c>
      <c r="J44" s="63">
        <v>148</v>
      </c>
      <c r="K44" s="63">
        <v>528</v>
      </c>
      <c r="L44" s="63">
        <v>41</v>
      </c>
      <c r="M44" s="63">
        <v>0</v>
      </c>
      <c r="N44" s="63">
        <v>0</v>
      </c>
      <c r="O44" s="65">
        <v>0</v>
      </c>
    </row>
    <row r="45" spans="1:15">
      <c r="A45" s="24" t="s">
        <v>47</v>
      </c>
      <c r="B45" s="63">
        <f t="shared" si="1"/>
        <v>2597</v>
      </c>
      <c r="C45" s="63">
        <v>1605</v>
      </c>
      <c r="D45" s="63">
        <v>325</v>
      </c>
      <c r="E45" s="63">
        <v>72</v>
      </c>
      <c r="F45" s="63">
        <v>0</v>
      </c>
      <c r="G45" s="63">
        <v>0</v>
      </c>
      <c r="H45" s="63">
        <v>2</v>
      </c>
      <c r="I45" s="63">
        <v>423</v>
      </c>
      <c r="J45" s="63">
        <v>165</v>
      </c>
      <c r="K45" s="63">
        <v>0</v>
      </c>
      <c r="L45" s="63">
        <v>5</v>
      </c>
      <c r="M45" s="63">
        <v>0</v>
      </c>
      <c r="N45" s="63">
        <v>0</v>
      </c>
      <c r="O45" s="65">
        <v>0</v>
      </c>
    </row>
    <row r="46" spans="1:15">
      <c r="A46" s="24" t="s">
        <v>48</v>
      </c>
      <c r="B46" s="63">
        <f t="shared" si="1"/>
        <v>1097</v>
      </c>
      <c r="C46" s="63">
        <v>619</v>
      </c>
      <c r="D46" s="63">
        <v>88</v>
      </c>
      <c r="E46" s="63">
        <v>0</v>
      </c>
      <c r="F46" s="63">
        <v>0</v>
      </c>
      <c r="G46" s="63">
        <v>0</v>
      </c>
      <c r="H46" s="63">
        <v>1</v>
      </c>
      <c r="I46" s="63">
        <v>322</v>
      </c>
      <c r="J46" s="63">
        <v>61</v>
      </c>
      <c r="K46" s="63">
        <v>0</v>
      </c>
      <c r="L46" s="63">
        <v>6</v>
      </c>
      <c r="M46" s="63">
        <v>0</v>
      </c>
      <c r="N46" s="63">
        <v>0</v>
      </c>
      <c r="O46" s="65">
        <v>0</v>
      </c>
    </row>
    <row r="47" spans="1:15">
      <c r="A47" s="24" t="s">
        <v>49</v>
      </c>
      <c r="B47" s="63">
        <f t="shared" si="1"/>
        <v>1465</v>
      </c>
      <c r="C47" s="63">
        <v>673</v>
      </c>
      <c r="D47" s="63">
        <v>226</v>
      </c>
      <c r="E47" s="63">
        <v>0</v>
      </c>
      <c r="F47" s="63">
        <v>0</v>
      </c>
      <c r="G47" s="63">
        <v>0</v>
      </c>
      <c r="H47" s="63">
        <v>0</v>
      </c>
      <c r="I47" s="63">
        <v>415</v>
      </c>
      <c r="J47" s="63">
        <v>142</v>
      </c>
      <c r="K47" s="63">
        <v>0</v>
      </c>
      <c r="L47" s="63">
        <v>9</v>
      </c>
      <c r="M47" s="63">
        <v>0</v>
      </c>
      <c r="N47" s="63">
        <v>0</v>
      </c>
      <c r="O47" s="65">
        <v>0</v>
      </c>
    </row>
    <row r="48" spans="1:15">
      <c r="A48" s="24" t="s">
        <v>50</v>
      </c>
      <c r="B48" s="63">
        <f t="shared" si="1"/>
        <v>4305</v>
      </c>
      <c r="C48" s="63">
        <v>1805</v>
      </c>
      <c r="D48" s="63">
        <v>181</v>
      </c>
      <c r="E48" s="63">
        <v>1</v>
      </c>
      <c r="F48" s="63">
        <v>89</v>
      </c>
      <c r="G48" s="63">
        <v>0</v>
      </c>
      <c r="H48" s="63">
        <v>2</v>
      </c>
      <c r="I48" s="63">
        <v>1846</v>
      </c>
      <c r="J48" s="63">
        <v>143</v>
      </c>
      <c r="K48" s="63">
        <v>213</v>
      </c>
      <c r="L48" s="63">
        <v>25</v>
      </c>
      <c r="M48" s="63">
        <v>0</v>
      </c>
      <c r="N48" s="63">
        <v>0</v>
      </c>
      <c r="O48" s="65">
        <v>0</v>
      </c>
    </row>
    <row r="49" spans="1:15">
      <c r="A49" s="24" t="s">
        <v>51</v>
      </c>
      <c r="B49" s="63">
        <f t="shared" si="1"/>
        <v>1156</v>
      </c>
      <c r="C49" s="63">
        <v>455</v>
      </c>
      <c r="D49" s="63">
        <v>73</v>
      </c>
      <c r="E49" s="63">
        <v>0</v>
      </c>
      <c r="F49" s="63">
        <v>8</v>
      </c>
      <c r="G49" s="63">
        <v>0</v>
      </c>
      <c r="H49" s="63">
        <v>0</v>
      </c>
      <c r="I49" s="63">
        <v>580</v>
      </c>
      <c r="J49" s="63">
        <v>36</v>
      </c>
      <c r="K49" s="63">
        <v>0</v>
      </c>
      <c r="L49" s="63">
        <v>4</v>
      </c>
      <c r="M49" s="63">
        <v>0</v>
      </c>
      <c r="N49" s="63">
        <v>0</v>
      </c>
      <c r="O49" s="65">
        <v>0</v>
      </c>
    </row>
    <row r="50" spans="1:15">
      <c r="A50" s="24" t="s">
        <v>52</v>
      </c>
      <c r="B50" s="63">
        <f t="shared" si="1"/>
        <v>256</v>
      </c>
      <c r="C50" s="63">
        <v>139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111</v>
      </c>
      <c r="J50" s="63">
        <v>6</v>
      </c>
      <c r="K50" s="63">
        <v>0</v>
      </c>
      <c r="L50" s="63">
        <v>0</v>
      </c>
      <c r="M50" s="63">
        <v>0</v>
      </c>
      <c r="N50" s="63">
        <v>0</v>
      </c>
      <c r="O50" s="65">
        <v>0</v>
      </c>
    </row>
    <row r="51" spans="1:15">
      <c r="A51" s="24" t="s">
        <v>53</v>
      </c>
      <c r="B51" s="63">
        <f t="shared" si="1"/>
        <v>416</v>
      </c>
      <c r="C51" s="63">
        <v>167</v>
      </c>
      <c r="D51" s="63">
        <v>12</v>
      </c>
      <c r="E51" s="63">
        <v>0</v>
      </c>
      <c r="F51" s="63">
        <v>43</v>
      </c>
      <c r="G51" s="63">
        <v>0</v>
      </c>
      <c r="H51" s="63">
        <v>0</v>
      </c>
      <c r="I51" s="63">
        <v>183</v>
      </c>
      <c r="J51" s="63">
        <v>11</v>
      </c>
      <c r="K51" s="63">
        <v>0</v>
      </c>
      <c r="L51" s="63">
        <v>0</v>
      </c>
      <c r="M51" s="63">
        <v>0</v>
      </c>
      <c r="N51" s="63">
        <v>0</v>
      </c>
      <c r="O51" s="65">
        <v>0</v>
      </c>
    </row>
    <row r="52" spans="1:15">
      <c r="A52" s="24" t="s">
        <v>82</v>
      </c>
      <c r="B52" s="63">
        <f t="shared" si="1"/>
        <v>4730</v>
      </c>
      <c r="C52" s="63">
        <v>1839</v>
      </c>
      <c r="D52" s="63">
        <v>443</v>
      </c>
      <c r="E52" s="63">
        <v>275</v>
      </c>
      <c r="F52" s="63">
        <v>107</v>
      </c>
      <c r="G52" s="63">
        <v>0</v>
      </c>
      <c r="H52" s="63">
        <v>0</v>
      </c>
      <c r="I52" s="63">
        <v>1279</v>
      </c>
      <c r="J52" s="63">
        <v>86</v>
      </c>
      <c r="K52" s="63">
        <v>489</v>
      </c>
      <c r="L52" s="63">
        <v>33</v>
      </c>
      <c r="M52" s="63">
        <v>179</v>
      </c>
      <c r="N52" s="63">
        <v>0</v>
      </c>
      <c r="O52" s="65">
        <v>0</v>
      </c>
    </row>
    <row r="53" spans="1:15">
      <c r="A53" s="24" t="s">
        <v>83</v>
      </c>
      <c r="B53" s="63">
        <f t="shared" si="1"/>
        <v>1587</v>
      </c>
      <c r="C53" s="63">
        <v>1007</v>
      </c>
      <c r="D53" s="63">
        <v>0</v>
      </c>
      <c r="E53" s="63">
        <v>0</v>
      </c>
      <c r="F53" s="63">
        <v>18</v>
      </c>
      <c r="G53" s="63">
        <v>0</v>
      </c>
      <c r="H53" s="63">
        <v>0</v>
      </c>
      <c r="I53" s="63">
        <v>239</v>
      </c>
      <c r="J53" s="63">
        <v>321</v>
      </c>
      <c r="K53" s="63">
        <v>0</v>
      </c>
      <c r="L53" s="63">
        <v>2</v>
      </c>
      <c r="M53" s="63">
        <v>0</v>
      </c>
      <c r="N53" s="63">
        <v>0</v>
      </c>
      <c r="O53" s="65">
        <v>0</v>
      </c>
    </row>
    <row r="54" spans="1:15">
      <c r="A54" s="24" t="s">
        <v>56</v>
      </c>
      <c r="B54" s="63">
        <f t="shared" si="1"/>
        <v>5085</v>
      </c>
      <c r="C54" s="63">
        <v>2132</v>
      </c>
      <c r="D54" s="63">
        <v>428</v>
      </c>
      <c r="E54" s="63">
        <v>169</v>
      </c>
      <c r="F54" s="63">
        <v>4</v>
      </c>
      <c r="G54" s="63">
        <v>2</v>
      </c>
      <c r="H54" s="63">
        <v>0</v>
      </c>
      <c r="I54" s="63">
        <v>1398</v>
      </c>
      <c r="J54" s="63">
        <v>101</v>
      </c>
      <c r="K54" s="63">
        <v>841</v>
      </c>
      <c r="L54" s="63">
        <v>10</v>
      </c>
      <c r="M54" s="63">
        <v>0</v>
      </c>
      <c r="N54" s="63">
        <v>0</v>
      </c>
      <c r="O54" s="65">
        <v>0</v>
      </c>
    </row>
    <row r="55" spans="1:15">
      <c r="A55" s="24" t="s">
        <v>57</v>
      </c>
      <c r="B55" s="63">
        <f t="shared" si="1"/>
        <v>1497</v>
      </c>
      <c r="C55" s="63">
        <v>610</v>
      </c>
      <c r="D55" s="63">
        <v>5</v>
      </c>
      <c r="E55" s="63">
        <v>0</v>
      </c>
      <c r="F55" s="63">
        <v>6</v>
      </c>
      <c r="G55" s="63">
        <v>0</v>
      </c>
      <c r="H55" s="63">
        <v>0</v>
      </c>
      <c r="I55" s="63">
        <v>839</v>
      </c>
      <c r="J55" s="63">
        <v>35</v>
      </c>
      <c r="K55" s="63">
        <v>0</v>
      </c>
      <c r="L55" s="63">
        <v>2</v>
      </c>
      <c r="M55" s="63">
        <v>0</v>
      </c>
      <c r="N55" s="63">
        <v>0</v>
      </c>
      <c r="O55" s="65">
        <v>0</v>
      </c>
    </row>
    <row r="56" spans="1:15">
      <c r="A56" s="24" t="s">
        <v>58</v>
      </c>
      <c r="B56" s="63">
        <f t="shared" si="1"/>
        <v>531</v>
      </c>
      <c r="C56" s="63">
        <v>414</v>
      </c>
      <c r="D56" s="63">
        <v>37</v>
      </c>
      <c r="E56" s="63">
        <v>0</v>
      </c>
      <c r="F56" s="63">
        <v>0</v>
      </c>
      <c r="G56" s="63">
        <v>0</v>
      </c>
      <c r="H56" s="63">
        <v>1</v>
      </c>
      <c r="I56" s="63">
        <v>28</v>
      </c>
      <c r="J56" s="63">
        <v>47</v>
      </c>
      <c r="K56" s="63">
        <v>0</v>
      </c>
      <c r="L56" s="63">
        <v>4</v>
      </c>
      <c r="M56" s="63">
        <v>0</v>
      </c>
      <c r="N56" s="63">
        <v>0</v>
      </c>
      <c r="O56" s="65">
        <v>0</v>
      </c>
    </row>
    <row r="57" spans="1:15">
      <c r="A57" s="67"/>
      <c r="B57" s="50"/>
      <c r="C57" s="51"/>
      <c r="D57" s="68"/>
      <c r="E57" s="51"/>
      <c r="F57" s="68"/>
      <c r="G57" s="51"/>
      <c r="H57" s="68"/>
      <c r="I57" s="51"/>
      <c r="J57" s="68"/>
      <c r="K57" s="51"/>
      <c r="L57" s="68"/>
      <c r="M57" s="51"/>
      <c r="N57" s="68"/>
      <c r="O57" s="69"/>
    </row>
    <row r="58" spans="1:15">
      <c r="A58" s="36" t="s">
        <v>61</v>
      </c>
      <c r="B58" s="70"/>
      <c r="C58" s="34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</row>
  </sheetData>
  <mergeCells count="4">
    <mergeCell ref="A3:O3"/>
    <mergeCell ref="A4:O4"/>
    <mergeCell ref="A5:O5"/>
    <mergeCell ref="A6:O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8"/>
  <sheetViews>
    <sheetView topLeftCell="B1" workbookViewId="0">
      <selection activeCell="M10" sqref="M10"/>
    </sheetView>
  </sheetViews>
  <sheetFormatPr baseColWidth="10" defaultColWidth="0" defaultRowHeight="15" zeroHeight="1"/>
  <cols>
    <col min="1" max="1" width="58.140625" style="10" bestFit="1" customWidth="1"/>
    <col min="2" max="3" width="11.42578125" style="10" customWidth="1"/>
    <col min="4" max="4" width="14.28515625" style="10" customWidth="1"/>
    <col min="5" max="5" width="13.140625" style="10" customWidth="1"/>
    <col min="6" max="6" width="14.85546875" style="10" customWidth="1"/>
    <col min="7" max="7" width="15.140625" style="10" customWidth="1"/>
    <col min="8" max="8" width="11.42578125" style="10" customWidth="1"/>
    <col min="9" max="9" width="19.85546875" style="10" customWidth="1"/>
    <col min="10" max="10" width="18.7109375" style="10" customWidth="1"/>
    <col min="11" max="11" width="14.7109375" style="10" customWidth="1"/>
    <col min="12" max="12" width="20.140625" style="10" customWidth="1"/>
    <col min="13" max="13" width="14.140625" style="10" customWidth="1"/>
    <col min="14" max="14" width="15.140625" style="10" customWidth="1"/>
    <col min="15" max="15" width="0" style="37" hidden="1" customWidth="1"/>
    <col min="16" max="17" width="0" style="10" hidden="1" customWidth="1"/>
    <col min="18" max="16384" width="11.42578125" style="10" hidden="1"/>
  </cols>
  <sheetData>
    <row r="1" spans="1:14" ht="15.75">
      <c r="A1" s="36" t="s">
        <v>232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5.75">
      <c r="A2" s="3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5.75">
      <c r="A3" s="175" t="s">
        <v>233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1:14" ht="15.75">
      <c r="A4" s="175" t="s">
        <v>6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1:14" ht="15.75">
      <c r="A5" s="175" t="s">
        <v>64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1:14" ht="15.75">
      <c r="A6" s="175" t="s">
        <v>86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</row>
    <row r="7" spans="1:14" ht="15.75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1:14" ht="69.75" customHeight="1">
      <c r="A8" s="163" t="s">
        <v>8</v>
      </c>
      <c r="B8" s="163" t="s">
        <v>13</v>
      </c>
      <c r="C8" s="163" t="s">
        <v>65</v>
      </c>
      <c r="D8" s="163" t="s">
        <v>66</v>
      </c>
      <c r="E8" s="163" t="s">
        <v>67</v>
      </c>
      <c r="F8" s="163" t="s">
        <v>68</v>
      </c>
      <c r="G8" s="163" t="s">
        <v>234</v>
      </c>
      <c r="H8" s="163" t="s">
        <v>70</v>
      </c>
      <c r="I8" s="163" t="s">
        <v>71</v>
      </c>
      <c r="J8" s="163" t="s">
        <v>203</v>
      </c>
      <c r="K8" s="163" t="s">
        <v>235</v>
      </c>
      <c r="L8" s="163" t="s">
        <v>74</v>
      </c>
      <c r="M8" s="163" t="s">
        <v>236</v>
      </c>
      <c r="N8" s="142" t="s">
        <v>237</v>
      </c>
    </row>
    <row r="9" spans="1:14" ht="15.75">
      <c r="A9" s="13"/>
      <c r="B9" s="134"/>
      <c r="C9" s="165"/>
      <c r="D9" s="134"/>
      <c r="E9" s="165"/>
      <c r="F9" s="134"/>
      <c r="G9" s="165"/>
      <c r="H9" s="134"/>
      <c r="I9" s="165"/>
      <c r="J9" s="134"/>
      <c r="K9" s="165"/>
      <c r="L9" s="134"/>
      <c r="M9" s="131"/>
      <c r="N9" s="166"/>
    </row>
    <row r="10" spans="1:14" ht="15.75">
      <c r="A10" s="13" t="s">
        <v>13</v>
      </c>
      <c r="B10" s="19">
        <v>112111</v>
      </c>
      <c r="C10" s="21">
        <f>SUM(C12:C56)</f>
        <v>71511</v>
      </c>
      <c r="D10" s="100">
        <f t="shared" ref="D10:N10" si="0">SUM(D12:D56)</f>
        <v>9200</v>
      </c>
      <c r="E10" s="19">
        <f t="shared" si="0"/>
        <v>1752</v>
      </c>
      <c r="F10" s="19">
        <f t="shared" si="0"/>
        <v>2557</v>
      </c>
      <c r="G10" s="19">
        <f t="shared" si="0"/>
        <v>11</v>
      </c>
      <c r="H10" s="19">
        <f t="shared" si="0"/>
        <v>176</v>
      </c>
      <c r="I10" s="19">
        <f t="shared" si="0"/>
        <v>13050</v>
      </c>
      <c r="J10" s="19">
        <f t="shared" si="0"/>
        <v>5862</v>
      </c>
      <c r="K10" s="19">
        <f t="shared" si="0"/>
        <v>5509</v>
      </c>
      <c r="L10" s="19">
        <f t="shared" si="0"/>
        <v>1005</v>
      </c>
      <c r="M10" s="100">
        <f t="shared" si="0"/>
        <v>506</v>
      </c>
      <c r="N10" s="21">
        <f t="shared" si="0"/>
        <v>972</v>
      </c>
    </row>
    <row r="11" spans="1:14" ht="15.75">
      <c r="A11" s="58"/>
      <c r="B11" s="22"/>
      <c r="C11" s="23"/>
      <c r="D11" s="22"/>
      <c r="E11" s="23"/>
      <c r="F11" s="22"/>
      <c r="G11" s="23"/>
      <c r="H11" s="22"/>
      <c r="I11" s="23"/>
      <c r="J11" s="22"/>
      <c r="K11" s="23"/>
      <c r="L11" s="22"/>
      <c r="M11" s="103"/>
      <c r="N11" s="103"/>
    </row>
    <row r="12" spans="1:14" ht="15.75">
      <c r="A12" s="24" t="s">
        <v>14</v>
      </c>
      <c r="B12" s="22">
        <v>19562</v>
      </c>
      <c r="C12" s="22">
        <v>10002</v>
      </c>
      <c r="D12" s="22">
        <v>3187</v>
      </c>
      <c r="E12" s="22">
        <v>21</v>
      </c>
      <c r="F12" s="22">
        <v>1917</v>
      </c>
      <c r="G12" s="22">
        <v>0</v>
      </c>
      <c r="H12" s="22">
        <v>5</v>
      </c>
      <c r="I12" s="22">
        <v>371</v>
      </c>
      <c r="J12" s="22">
        <v>148</v>
      </c>
      <c r="K12" s="22">
        <v>1724</v>
      </c>
      <c r="L12" s="22">
        <v>784</v>
      </c>
      <c r="M12" s="22">
        <v>431</v>
      </c>
      <c r="N12" s="103">
        <v>972</v>
      </c>
    </row>
    <row r="13" spans="1:14" ht="15.75">
      <c r="A13" s="24" t="s">
        <v>15</v>
      </c>
      <c r="B13" s="22">
        <v>2483</v>
      </c>
      <c r="C13" s="22">
        <v>1685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711</v>
      </c>
      <c r="J13" s="22">
        <v>83</v>
      </c>
      <c r="K13" s="22">
        <v>0</v>
      </c>
      <c r="L13" s="22">
        <v>4</v>
      </c>
      <c r="M13" s="22">
        <v>0</v>
      </c>
      <c r="N13" s="103">
        <v>0</v>
      </c>
    </row>
    <row r="14" spans="1:14" ht="15.75">
      <c r="A14" s="24" t="s">
        <v>16</v>
      </c>
      <c r="B14" s="22">
        <v>3512</v>
      </c>
      <c r="C14" s="22">
        <v>2145</v>
      </c>
      <c r="D14" s="22">
        <v>0</v>
      </c>
      <c r="E14" s="22">
        <v>0</v>
      </c>
      <c r="F14" s="22">
        <v>9</v>
      </c>
      <c r="G14" s="22">
        <v>7</v>
      </c>
      <c r="H14" s="22">
        <v>4</v>
      </c>
      <c r="I14" s="22">
        <v>1166</v>
      </c>
      <c r="J14" s="22">
        <v>181</v>
      </c>
      <c r="K14" s="22">
        <v>0</v>
      </c>
      <c r="L14" s="22">
        <v>0</v>
      </c>
      <c r="M14" s="22">
        <v>0</v>
      </c>
      <c r="N14" s="103">
        <v>0</v>
      </c>
    </row>
    <row r="15" spans="1:14" ht="15.75">
      <c r="A15" s="24" t="s">
        <v>17</v>
      </c>
      <c r="B15" s="22">
        <v>768</v>
      </c>
      <c r="C15" s="22">
        <v>505</v>
      </c>
      <c r="D15" s="22">
        <v>48</v>
      </c>
      <c r="E15" s="22">
        <v>0</v>
      </c>
      <c r="F15" s="22">
        <v>0</v>
      </c>
      <c r="G15" s="22">
        <v>0</v>
      </c>
      <c r="H15" s="22">
        <v>1</v>
      </c>
      <c r="I15" s="22">
        <v>170</v>
      </c>
      <c r="J15" s="22">
        <v>43</v>
      </c>
      <c r="K15" s="22">
        <v>0</v>
      </c>
      <c r="L15" s="22">
        <v>1</v>
      </c>
      <c r="M15" s="22">
        <v>0</v>
      </c>
      <c r="N15" s="103">
        <v>0</v>
      </c>
    </row>
    <row r="16" spans="1:14" ht="15.75">
      <c r="A16" s="24" t="s">
        <v>18</v>
      </c>
      <c r="B16" s="22">
        <v>3673</v>
      </c>
      <c r="C16" s="22">
        <v>2997</v>
      </c>
      <c r="D16" s="22">
        <v>0</v>
      </c>
      <c r="E16" s="22">
        <v>0</v>
      </c>
      <c r="F16" s="22">
        <v>24</v>
      </c>
      <c r="G16" s="22">
        <v>0</v>
      </c>
      <c r="H16" s="22">
        <v>1</v>
      </c>
      <c r="I16" s="22">
        <v>310</v>
      </c>
      <c r="J16" s="22">
        <v>337</v>
      </c>
      <c r="K16" s="22">
        <v>0</v>
      </c>
      <c r="L16" s="22">
        <v>4</v>
      </c>
      <c r="M16" s="22">
        <v>0</v>
      </c>
      <c r="N16" s="103">
        <v>0</v>
      </c>
    </row>
    <row r="17" spans="1:14" ht="15.75">
      <c r="A17" s="24" t="s">
        <v>19</v>
      </c>
      <c r="B17" s="22">
        <v>360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46</v>
      </c>
      <c r="I17" s="22">
        <v>314</v>
      </c>
      <c r="J17" s="22">
        <v>0</v>
      </c>
      <c r="K17" s="22">
        <v>0</v>
      </c>
      <c r="L17" s="22">
        <v>0</v>
      </c>
      <c r="M17" s="22">
        <v>0</v>
      </c>
      <c r="N17" s="103">
        <v>0</v>
      </c>
    </row>
    <row r="18" spans="1:14" ht="15.75">
      <c r="A18" s="24" t="s">
        <v>20</v>
      </c>
      <c r="B18" s="22">
        <v>4811</v>
      </c>
      <c r="C18" s="22">
        <v>3692</v>
      </c>
      <c r="D18" s="22">
        <v>0</v>
      </c>
      <c r="E18" s="22">
        <v>0</v>
      </c>
      <c r="F18" s="22">
        <v>1</v>
      </c>
      <c r="G18" s="22">
        <v>1</v>
      </c>
      <c r="H18" s="22">
        <v>1</v>
      </c>
      <c r="I18" s="22">
        <v>960</v>
      </c>
      <c r="J18" s="22">
        <v>138</v>
      </c>
      <c r="K18" s="22">
        <v>0</v>
      </c>
      <c r="L18" s="22">
        <v>18</v>
      </c>
      <c r="M18" s="22">
        <v>0</v>
      </c>
      <c r="N18" s="103">
        <v>0</v>
      </c>
    </row>
    <row r="19" spans="1:14" ht="15.75">
      <c r="A19" s="24" t="s">
        <v>21</v>
      </c>
      <c r="B19" s="22">
        <v>550</v>
      </c>
      <c r="C19" s="22">
        <v>550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103">
        <v>0</v>
      </c>
    </row>
    <row r="20" spans="1:14" ht="15.75">
      <c r="A20" s="24" t="s">
        <v>22</v>
      </c>
      <c r="B20" s="22">
        <v>1656</v>
      </c>
      <c r="C20" s="22">
        <v>862</v>
      </c>
      <c r="D20" s="22">
        <v>163</v>
      </c>
      <c r="E20" s="22">
        <v>147</v>
      </c>
      <c r="F20" s="22">
        <v>45</v>
      </c>
      <c r="G20" s="22">
        <v>0</v>
      </c>
      <c r="H20" s="22">
        <v>15</v>
      </c>
      <c r="I20" s="22">
        <v>278</v>
      </c>
      <c r="J20" s="22">
        <v>137</v>
      </c>
      <c r="K20" s="22">
        <v>0</v>
      </c>
      <c r="L20" s="22">
        <v>9</v>
      </c>
      <c r="M20" s="22">
        <v>0</v>
      </c>
      <c r="N20" s="103">
        <v>0</v>
      </c>
    </row>
    <row r="21" spans="1:14" ht="15.75">
      <c r="A21" s="24" t="s">
        <v>23</v>
      </c>
      <c r="B21" s="22">
        <v>941</v>
      </c>
      <c r="C21" s="22">
        <v>789</v>
      </c>
      <c r="D21" s="22">
        <v>24</v>
      </c>
      <c r="E21" s="22">
        <v>0</v>
      </c>
      <c r="F21" s="22">
        <v>23</v>
      </c>
      <c r="G21" s="22">
        <v>0</v>
      </c>
      <c r="H21" s="22">
        <v>1</v>
      </c>
      <c r="I21" s="22">
        <v>2</v>
      </c>
      <c r="J21" s="22">
        <v>102</v>
      </c>
      <c r="K21" s="22">
        <v>0</v>
      </c>
      <c r="L21" s="22">
        <v>0</v>
      </c>
      <c r="M21" s="22">
        <v>0</v>
      </c>
      <c r="N21" s="103">
        <v>0</v>
      </c>
    </row>
    <row r="22" spans="1:14" ht="15.75">
      <c r="A22" s="24" t="s">
        <v>24</v>
      </c>
      <c r="B22" s="22">
        <v>1186</v>
      </c>
      <c r="C22" s="22">
        <v>852</v>
      </c>
      <c r="D22" s="22">
        <v>4</v>
      </c>
      <c r="E22" s="22">
        <v>0</v>
      </c>
      <c r="F22" s="22">
        <v>1</v>
      </c>
      <c r="G22" s="22">
        <v>0</v>
      </c>
      <c r="H22" s="22">
        <v>1</v>
      </c>
      <c r="I22" s="22">
        <v>226</v>
      </c>
      <c r="J22" s="22">
        <v>101</v>
      </c>
      <c r="K22" s="22">
        <v>0</v>
      </c>
      <c r="L22" s="22">
        <v>1</v>
      </c>
      <c r="M22" s="22">
        <v>0</v>
      </c>
      <c r="N22" s="103">
        <v>0</v>
      </c>
    </row>
    <row r="23" spans="1:14" ht="15.75">
      <c r="A23" s="24" t="s">
        <v>25</v>
      </c>
      <c r="B23" s="22">
        <v>1858</v>
      </c>
      <c r="C23" s="22">
        <v>1069</v>
      </c>
      <c r="D23" s="22">
        <v>203</v>
      </c>
      <c r="E23" s="22">
        <v>175</v>
      </c>
      <c r="F23" s="22">
        <v>0</v>
      </c>
      <c r="G23" s="22">
        <v>0</v>
      </c>
      <c r="H23" s="22">
        <v>4</v>
      </c>
      <c r="I23" s="22">
        <v>259</v>
      </c>
      <c r="J23" s="22">
        <v>145</v>
      </c>
      <c r="K23" s="22">
        <v>0</v>
      </c>
      <c r="L23" s="22">
        <v>3</v>
      </c>
      <c r="M23" s="22">
        <v>0</v>
      </c>
      <c r="N23" s="103">
        <v>0</v>
      </c>
    </row>
    <row r="24" spans="1:14" ht="15.75">
      <c r="A24" s="24" t="s">
        <v>26</v>
      </c>
      <c r="B24" s="22">
        <v>481</v>
      </c>
      <c r="C24" s="22">
        <v>411</v>
      </c>
      <c r="D24" s="22">
        <v>0</v>
      </c>
      <c r="E24" s="22">
        <v>0</v>
      </c>
      <c r="F24" s="22">
        <v>4</v>
      </c>
      <c r="G24" s="22">
        <v>0</v>
      </c>
      <c r="H24" s="22">
        <v>0</v>
      </c>
      <c r="I24" s="22">
        <v>1</v>
      </c>
      <c r="J24" s="22">
        <v>65</v>
      </c>
      <c r="K24" s="22">
        <v>0</v>
      </c>
      <c r="L24" s="22">
        <v>0</v>
      </c>
      <c r="M24" s="22">
        <v>0</v>
      </c>
      <c r="N24" s="103">
        <v>0</v>
      </c>
    </row>
    <row r="25" spans="1:14" ht="15.75">
      <c r="A25" s="24" t="s">
        <v>27</v>
      </c>
      <c r="B25" s="22">
        <v>1121</v>
      </c>
      <c r="C25" s="22">
        <v>468</v>
      </c>
      <c r="D25" s="22">
        <v>136</v>
      </c>
      <c r="E25" s="22">
        <v>115</v>
      </c>
      <c r="F25" s="22">
        <v>63</v>
      </c>
      <c r="G25" s="22">
        <v>0</v>
      </c>
      <c r="H25" s="22">
        <v>0</v>
      </c>
      <c r="I25" s="22">
        <v>275</v>
      </c>
      <c r="J25" s="22">
        <v>64</v>
      </c>
      <c r="K25" s="22">
        <v>0</v>
      </c>
      <c r="L25" s="22">
        <v>0</v>
      </c>
      <c r="M25" s="22">
        <v>0</v>
      </c>
      <c r="N25" s="103">
        <v>0</v>
      </c>
    </row>
    <row r="26" spans="1:14" ht="15.75">
      <c r="A26" s="42" t="s">
        <v>28</v>
      </c>
      <c r="B26" s="22">
        <v>224</v>
      </c>
      <c r="C26" s="22">
        <v>197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27</v>
      </c>
      <c r="K26" s="22">
        <v>0</v>
      </c>
      <c r="L26" s="22">
        <v>0</v>
      </c>
      <c r="M26" s="22">
        <v>0</v>
      </c>
      <c r="N26" s="103">
        <v>0</v>
      </c>
    </row>
    <row r="27" spans="1:14" ht="15.75">
      <c r="A27" s="24" t="s">
        <v>78</v>
      </c>
      <c r="B27" s="22">
        <v>7066</v>
      </c>
      <c r="C27" s="22">
        <v>3868</v>
      </c>
      <c r="D27" s="22">
        <v>279</v>
      </c>
      <c r="E27" s="22">
        <v>117</v>
      </c>
      <c r="F27" s="22">
        <v>40</v>
      </c>
      <c r="G27" s="22">
        <v>0</v>
      </c>
      <c r="H27" s="22">
        <v>4</v>
      </c>
      <c r="I27" s="22">
        <v>711</v>
      </c>
      <c r="J27" s="22">
        <v>450</v>
      </c>
      <c r="K27" s="22">
        <v>1584</v>
      </c>
      <c r="L27" s="22">
        <v>13</v>
      </c>
      <c r="M27" s="22">
        <v>0</v>
      </c>
      <c r="N27" s="103">
        <v>0</v>
      </c>
    </row>
    <row r="28" spans="1:14" ht="15.75">
      <c r="A28" s="24" t="s">
        <v>79</v>
      </c>
      <c r="B28" s="22">
        <v>866</v>
      </c>
      <c r="C28" s="22">
        <v>519</v>
      </c>
      <c r="D28" s="22">
        <v>122</v>
      </c>
      <c r="E28" s="22">
        <v>0</v>
      </c>
      <c r="F28" s="22">
        <v>0</v>
      </c>
      <c r="G28" s="22">
        <v>0</v>
      </c>
      <c r="H28" s="22">
        <v>0</v>
      </c>
      <c r="I28" s="22">
        <v>160</v>
      </c>
      <c r="J28" s="22">
        <v>65</v>
      </c>
      <c r="K28" s="22">
        <v>0</v>
      </c>
      <c r="L28" s="22">
        <v>0</v>
      </c>
      <c r="M28" s="22">
        <v>0</v>
      </c>
      <c r="N28" s="103">
        <v>0</v>
      </c>
    </row>
    <row r="29" spans="1:14" ht="15.75">
      <c r="A29" s="24" t="s">
        <v>80</v>
      </c>
      <c r="B29" s="22">
        <v>1744</v>
      </c>
      <c r="C29" s="22">
        <v>1315</v>
      </c>
      <c r="D29" s="22">
        <v>148</v>
      </c>
      <c r="E29" s="22">
        <v>3</v>
      </c>
      <c r="F29" s="22">
        <v>0</v>
      </c>
      <c r="G29" s="22">
        <v>0</v>
      </c>
      <c r="H29" s="22">
        <v>1</v>
      </c>
      <c r="I29" s="22">
        <v>162</v>
      </c>
      <c r="J29" s="22">
        <v>68</v>
      </c>
      <c r="K29" s="22">
        <v>0</v>
      </c>
      <c r="L29" s="22">
        <v>25</v>
      </c>
      <c r="M29" s="22">
        <v>22</v>
      </c>
      <c r="N29" s="103">
        <v>0</v>
      </c>
    </row>
    <row r="30" spans="1:14" ht="15.75">
      <c r="A30" s="24" t="s">
        <v>32</v>
      </c>
      <c r="B30" s="22">
        <v>489</v>
      </c>
      <c r="C30" s="22">
        <v>441</v>
      </c>
      <c r="D30" s="22">
        <v>0</v>
      </c>
      <c r="E30" s="22">
        <v>0</v>
      </c>
      <c r="F30" s="22">
        <v>7</v>
      </c>
      <c r="G30" s="22">
        <v>1</v>
      </c>
      <c r="H30" s="22">
        <v>0</v>
      </c>
      <c r="I30" s="22">
        <v>19</v>
      </c>
      <c r="J30" s="22">
        <v>21</v>
      </c>
      <c r="K30" s="22">
        <v>0</v>
      </c>
      <c r="L30" s="22">
        <v>0</v>
      </c>
      <c r="M30" s="22">
        <v>0</v>
      </c>
      <c r="N30" s="103">
        <v>0</v>
      </c>
    </row>
    <row r="31" spans="1:14" ht="15.75">
      <c r="A31" s="24" t="s">
        <v>81</v>
      </c>
      <c r="B31" s="22">
        <v>2837</v>
      </c>
      <c r="C31" s="22">
        <v>1726</v>
      </c>
      <c r="D31" s="22">
        <v>472</v>
      </c>
      <c r="E31" s="22">
        <v>125</v>
      </c>
      <c r="F31" s="22">
        <v>37</v>
      </c>
      <c r="G31" s="22">
        <v>0</v>
      </c>
      <c r="H31" s="22">
        <v>0</v>
      </c>
      <c r="I31" s="22">
        <v>355</v>
      </c>
      <c r="J31" s="22">
        <v>118</v>
      </c>
      <c r="K31" s="22">
        <v>0</v>
      </c>
      <c r="L31" s="22">
        <v>4</v>
      </c>
      <c r="M31" s="22">
        <v>0</v>
      </c>
      <c r="N31" s="103">
        <v>0</v>
      </c>
    </row>
    <row r="32" spans="1:14" ht="15.75">
      <c r="A32" s="24" t="s">
        <v>34</v>
      </c>
      <c r="B32" s="22">
        <v>936</v>
      </c>
      <c r="C32" s="22">
        <v>428</v>
      </c>
      <c r="D32" s="22">
        <v>98</v>
      </c>
      <c r="E32" s="22">
        <v>93</v>
      </c>
      <c r="F32" s="22">
        <v>0</v>
      </c>
      <c r="G32" s="22">
        <v>0</v>
      </c>
      <c r="H32" s="22">
        <v>0</v>
      </c>
      <c r="I32" s="22">
        <v>316</v>
      </c>
      <c r="J32" s="22">
        <v>0</v>
      </c>
      <c r="K32" s="22">
        <v>0</v>
      </c>
      <c r="L32" s="22">
        <v>1</v>
      </c>
      <c r="M32" s="22">
        <v>0</v>
      </c>
      <c r="N32" s="103">
        <v>0</v>
      </c>
    </row>
    <row r="33" spans="1:14" ht="15.75">
      <c r="A33" s="24" t="s">
        <v>35</v>
      </c>
      <c r="B33" s="22">
        <v>419</v>
      </c>
      <c r="C33" s="22">
        <v>325</v>
      </c>
      <c r="D33" s="22">
        <v>0</v>
      </c>
      <c r="E33" s="22">
        <v>0</v>
      </c>
      <c r="F33" s="22">
        <v>3</v>
      </c>
      <c r="G33" s="22">
        <v>0</v>
      </c>
      <c r="H33" s="22">
        <v>0</v>
      </c>
      <c r="I33" s="22">
        <v>62</v>
      </c>
      <c r="J33" s="22">
        <v>29</v>
      </c>
      <c r="K33" s="22">
        <v>0</v>
      </c>
      <c r="L33" s="22">
        <v>0</v>
      </c>
      <c r="M33" s="22">
        <v>0</v>
      </c>
      <c r="N33" s="103">
        <v>0</v>
      </c>
    </row>
    <row r="34" spans="1:14" ht="15.75">
      <c r="A34" s="24" t="s">
        <v>36</v>
      </c>
      <c r="B34" s="22">
        <v>432</v>
      </c>
      <c r="C34" s="22">
        <v>206</v>
      </c>
      <c r="D34" s="22">
        <v>0</v>
      </c>
      <c r="E34" s="22">
        <v>0</v>
      </c>
      <c r="F34" s="22">
        <v>0</v>
      </c>
      <c r="G34" s="22">
        <v>0</v>
      </c>
      <c r="H34" s="22">
        <v>1</v>
      </c>
      <c r="I34" s="22">
        <v>206</v>
      </c>
      <c r="J34" s="22">
        <v>19</v>
      </c>
      <c r="K34" s="22">
        <v>0</v>
      </c>
      <c r="L34" s="22">
        <v>0</v>
      </c>
      <c r="M34" s="22">
        <v>0</v>
      </c>
      <c r="N34" s="103">
        <v>0</v>
      </c>
    </row>
    <row r="35" spans="1:14" ht="15.75">
      <c r="A35" s="24" t="s">
        <v>37</v>
      </c>
      <c r="B35" s="22">
        <v>82</v>
      </c>
      <c r="C35" s="22">
        <v>80</v>
      </c>
      <c r="D35" s="22">
        <v>0</v>
      </c>
      <c r="E35" s="22">
        <v>0</v>
      </c>
      <c r="F35" s="22">
        <v>1</v>
      </c>
      <c r="G35" s="22">
        <v>0</v>
      </c>
      <c r="H35" s="22">
        <v>0</v>
      </c>
      <c r="I35" s="22">
        <v>0</v>
      </c>
      <c r="J35" s="22">
        <v>1</v>
      </c>
      <c r="K35" s="22">
        <v>0</v>
      </c>
      <c r="L35" s="22">
        <v>0</v>
      </c>
      <c r="M35" s="22">
        <v>0</v>
      </c>
      <c r="N35" s="103">
        <v>0</v>
      </c>
    </row>
    <row r="36" spans="1:14" ht="15.75">
      <c r="A36" s="24" t="s">
        <v>38</v>
      </c>
      <c r="B36" s="22">
        <v>4577</v>
      </c>
      <c r="C36" s="22">
        <v>2792</v>
      </c>
      <c r="D36" s="22">
        <v>318</v>
      </c>
      <c r="E36" s="22">
        <v>0</v>
      </c>
      <c r="F36" s="22">
        <v>57</v>
      </c>
      <c r="G36" s="22">
        <v>0</v>
      </c>
      <c r="H36" s="22">
        <v>0</v>
      </c>
      <c r="I36" s="22">
        <v>446</v>
      </c>
      <c r="J36" s="22">
        <v>232</v>
      </c>
      <c r="K36" s="22">
        <v>718</v>
      </c>
      <c r="L36" s="22">
        <v>10</v>
      </c>
      <c r="M36" s="22">
        <v>4</v>
      </c>
      <c r="N36" s="103">
        <v>0</v>
      </c>
    </row>
    <row r="37" spans="1:14" ht="15.75">
      <c r="A37" s="24" t="s">
        <v>39</v>
      </c>
      <c r="B37" s="22">
        <v>2002</v>
      </c>
      <c r="C37" s="22">
        <v>1363</v>
      </c>
      <c r="D37" s="22">
        <v>260</v>
      </c>
      <c r="E37" s="22">
        <v>3</v>
      </c>
      <c r="F37" s="22">
        <v>21</v>
      </c>
      <c r="G37" s="22">
        <v>0</v>
      </c>
      <c r="H37" s="22">
        <v>0</v>
      </c>
      <c r="I37" s="22">
        <v>137</v>
      </c>
      <c r="J37" s="22">
        <v>205</v>
      </c>
      <c r="K37" s="22">
        <v>0</v>
      </c>
      <c r="L37" s="22">
        <v>13</v>
      </c>
      <c r="M37" s="22">
        <v>0</v>
      </c>
      <c r="N37" s="103">
        <v>0</v>
      </c>
    </row>
    <row r="38" spans="1:14" ht="15.75">
      <c r="A38" s="24" t="s">
        <v>40</v>
      </c>
      <c r="B38" s="22">
        <v>1480</v>
      </c>
      <c r="C38" s="22">
        <v>1272</v>
      </c>
      <c r="D38" s="22">
        <v>0</v>
      </c>
      <c r="E38" s="22">
        <v>0</v>
      </c>
      <c r="F38" s="22">
        <v>23</v>
      </c>
      <c r="G38" s="22">
        <v>0</v>
      </c>
      <c r="H38" s="22">
        <v>0</v>
      </c>
      <c r="I38" s="22">
        <v>0</v>
      </c>
      <c r="J38" s="22">
        <v>181</v>
      </c>
      <c r="K38" s="22">
        <v>0</v>
      </c>
      <c r="L38" s="22">
        <v>4</v>
      </c>
      <c r="M38" s="22">
        <v>0</v>
      </c>
      <c r="N38" s="103">
        <v>0</v>
      </c>
    </row>
    <row r="39" spans="1:14" ht="15.75">
      <c r="A39" s="24" t="s">
        <v>41</v>
      </c>
      <c r="B39" s="22">
        <v>308</v>
      </c>
      <c r="C39" s="22">
        <v>295</v>
      </c>
      <c r="D39" s="22">
        <v>0</v>
      </c>
      <c r="E39" s="22">
        <v>0</v>
      </c>
      <c r="F39" s="22">
        <v>1</v>
      </c>
      <c r="G39" s="22">
        <v>0</v>
      </c>
      <c r="H39" s="22">
        <v>0</v>
      </c>
      <c r="I39" s="22">
        <v>0</v>
      </c>
      <c r="J39" s="22">
        <v>12</v>
      </c>
      <c r="K39" s="22">
        <v>0</v>
      </c>
      <c r="L39" s="22">
        <v>0</v>
      </c>
      <c r="M39" s="22">
        <v>0</v>
      </c>
      <c r="N39" s="103">
        <v>0</v>
      </c>
    </row>
    <row r="40" spans="1:14" ht="15.75">
      <c r="A40" s="24" t="s">
        <v>42</v>
      </c>
      <c r="B40" s="22">
        <v>312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58</v>
      </c>
      <c r="I40" s="22">
        <v>254</v>
      </c>
      <c r="J40" s="22">
        <v>0</v>
      </c>
      <c r="K40" s="22">
        <v>0</v>
      </c>
      <c r="L40" s="22">
        <v>0</v>
      </c>
      <c r="M40" s="22">
        <v>0</v>
      </c>
      <c r="N40" s="103">
        <v>0</v>
      </c>
    </row>
    <row r="41" spans="1:14" ht="15.75">
      <c r="A41" s="24" t="s">
        <v>43</v>
      </c>
      <c r="B41" s="22">
        <v>5863</v>
      </c>
      <c r="C41" s="22">
        <v>3910</v>
      </c>
      <c r="D41" s="22">
        <v>863</v>
      </c>
      <c r="E41" s="22">
        <v>0</v>
      </c>
      <c r="F41" s="22">
        <v>29</v>
      </c>
      <c r="G41" s="22">
        <v>1</v>
      </c>
      <c r="H41" s="22">
        <v>0</v>
      </c>
      <c r="I41" s="22">
        <v>610</v>
      </c>
      <c r="J41" s="22">
        <v>432</v>
      </c>
      <c r="K41" s="22">
        <v>0</v>
      </c>
      <c r="L41" s="22">
        <v>18</v>
      </c>
      <c r="M41" s="22">
        <v>0</v>
      </c>
      <c r="N41" s="103">
        <v>0</v>
      </c>
    </row>
    <row r="42" spans="1:14" ht="15.75">
      <c r="A42" s="24" t="s">
        <v>44</v>
      </c>
      <c r="B42" s="22">
        <v>1637</v>
      </c>
      <c r="C42" s="22">
        <v>1169</v>
      </c>
      <c r="D42" s="22">
        <v>146</v>
      </c>
      <c r="E42" s="22">
        <v>0</v>
      </c>
      <c r="F42" s="22">
        <v>13</v>
      </c>
      <c r="G42" s="22">
        <v>0</v>
      </c>
      <c r="H42" s="22">
        <v>0</v>
      </c>
      <c r="I42" s="22">
        <v>231</v>
      </c>
      <c r="J42" s="22">
        <v>76</v>
      </c>
      <c r="K42" s="22">
        <v>0</v>
      </c>
      <c r="L42" s="22">
        <v>2</v>
      </c>
      <c r="M42" s="22">
        <v>0</v>
      </c>
      <c r="N42" s="103">
        <v>0</v>
      </c>
    </row>
    <row r="43" spans="1:14" ht="15.75">
      <c r="A43" s="24" t="s">
        <v>45</v>
      </c>
      <c r="B43" s="22">
        <v>944</v>
      </c>
      <c r="C43" s="22">
        <v>670</v>
      </c>
      <c r="D43" s="22">
        <v>0</v>
      </c>
      <c r="E43" s="22">
        <v>0</v>
      </c>
      <c r="F43" s="22">
        <v>5</v>
      </c>
      <c r="G43" s="22">
        <v>0</v>
      </c>
      <c r="H43" s="22">
        <v>29</v>
      </c>
      <c r="I43" s="22">
        <v>166</v>
      </c>
      <c r="J43" s="22">
        <v>73</v>
      </c>
      <c r="K43" s="22">
        <v>0</v>
      </c>
      <c r="L43" s="22">
        <v>1</v>
      </c>
      <c r="M43" s="22">
        <v>0</v>
      </c>
      <c r="N43" s="103">
        <v>0</v>
      </c>
    </row>
    <row r="44" spans="1:14" ht="15.75">
      <c r="A44" s="24" t="s">
        <v>46</v>
      </c>
      <c r="B44" s="22">
        <v>4745</v>
      </c>
      <c r="C44" s="22">
        <v>3016</v>
      </c>
      <c r="D44" s="22">
        <v>237</v>
      </c>
      <c r="E44" s="22">
        <v>123</v>
      </c>
      <c r="F44" s="22">
        <v>0</v>
      </c>
      <c r="G44" s="22">
        <v>0</v>
      </c>
      <c r="H44" s="22">
        <v>0</v>
      </c>
      <c r="I44" s="22">
        <v>663</v>
      </c>
      <c r="J44" s="22">
        <v>277</v>
      </c>
      <c r="K44" s="22">
        <v>423</v>
      </c>
      <c r="L44" s="22">
        <v>6</v>
      </c>
      <c r="M44" s="22">
        <v>0</v>
      </c>
      <c r="N44" s="103">
        <v>0</v>
      </c>
    </row>
    <row r="45" spans="1:14" ht="15.75">
      <c r="A45" s="24" t="s">
        <v>47</v>
      </c>
      <c r="B45" s="22">
        <v>4262</v>
      </c>
      <c r="C45" s="22">
        <v>3255</v>
      </c>
      <c r="D45" s="22">
        <v>9</v>
      </c>
      <c r="E45" s="22">
        <v>176</v>
      </c>
      <c r="F45" s="22">
        <v>2</v>
      </c>
      <c r="G45" s="22">
        <v>0</v>
      </c>
      <c r="H45" s="22">
        <v>0</v>
      </c>
      <c r="I45" s="22">
        <v>382</v>
      </c>
      <c r="J45" s="22">
        <v>431</v>
      </c>
      <c r="K45" s="22">
        <v>0</v>
      </c>
      <c r="L45" s="22">
        <v>7</v>
      </c>
      <c r="M45" s="22">
        <v>0</v>
      </c>
      <c r="N45" s="103">
        <v>0</v>
      </c>
    </row>
    <row r="46" spans="1:14" ht="15.75">
      <c r="A46" s="24" t="s">
        <v>48</v>
      </c>
      <c r="B46" s="22">
        <v>2219</v>
      </c>
      <c r="C46" s="22">
        <v>1401</v>
      </c>
      <c r="D46" s="22">
        <v>185</v>
      </c>
      <c r="E46" s="22">
        <v>0</v>
      </c>
      <c r="F46" s="22">
        <v>2</v>
      </c>
      <c r="G46" s="22">
        <v>0</v>
      </c>
      <c r="H46" s="22">
        <v>0</v>
      </c>
      <c r="I46" s="22">
        <v>499</v>
      </c>
      <c r="J46" s="22">
        <v>132</v>
      </c>
      <c r="K46" s="22">
        <v>0</v>
      </c>
      <c r="L46" s="22">
        <v>0</v>
      </c>
      <c r="M46" s="22">
        <v>0</v>
      </c>
      <c r="N46" s="103">
        <v>0</v>
      </c>
    </row>
    <row r="47" spans="1:14" ht="15.75">
      <c r="A47" s="24" t="s">
        <v>49</v>
      </c>
      <c r="B47" s="22">
        <v>2295</v>
      </c>
      <c r="C47" s="22">
        <v>1479</v>
      </c>
      <c r="D47" s="22">
        <v>249</v>
      </c>
      <c r="E47" s="22">
        <v>0</v>
      </c>
      <c r="F47" s="22">
        <v>0</v>
      </c>
      <c r="G47" s="22">
        <v>0</v>
      </c>
      <c r="H47" s="22">
        <v>0</v>
      </c>
      <c r="I47" s="22">
        <v>300</v>
      </c>
      <c r="J47" s="22">
        <v>256</v>
      </c>
      <c r="K47" s="22">
        <v>0</v>
      </c>
      <c r="L47" s="22">
        <v>11</v>
      </c>
      <c r="M47" s="22">
        <v>0</v>
      </c>
      <c r="N47" s="103">
        <v>0</v>
      </c>
    </row>
    <row r="48" spans="1:14" ht="15.75">
      <c r="A48" s="24" t="s">
        <v>50</v>
      </c>
      <c r="B48" s="22">
        <v>5404</v>
      </c>
      <c r="C48" s="22">
        <v>3689</v>
      </c>
      <c r="D48" s="22">
        <v>338</v>
      </c>
      <c r="E48" s="22">
        <v>36</v>
      </c>
      <c r="F48" s="22">
        <v>92</v>
      </c>
      <c r="G48" s="22">
        <v>0</v>
      </c>
      <c r="H48" s="22">
        <v>1</v>
      </c>
      <c r="I48" s="22">
        <v>305</v>
      </c>
      <c r="J48" s="22">
        <v>286</v>
      </c>
      <c r="K48" s="22">
        <v>629</v>
      </c>
      <c r="L48" s="22">
        <v>15</v>
      </c>
      <c r="M48" s="22">
        <v>13</v>
      </c>
      <c r="N48" s="103">
        <v>0</v>
      </c>
    </row>
    <row r="49" spans="1:14" ht="15.75">
      <c r="A49" s="24" t="s">
        <v>51</v>
      </c>
      <c r="B49" s="22">
        <v>1100</v>
      </c>
      <c r="C49" s="22">
        <v>766</v>
      </c>
      <c r="D49" s="22">
        <v>89</v>
      </c>
      <c r="E49" s="22">
        <v>0</v>
      </c>
      <c r="F49" s="22">
        <v>6</v>
      </c>
      <c r="G49" s="22">
        <v>0</v>
      </c>
      <c r="H49" s="22">
        <v>0</v>
      </c>
      <c r="I49" s="22">
        <v>179</v>
      </c>
      <c r="J49" s="22">
        <v>59</v>
      </c>
      <c r="K49" s="22">
        <v>0</v>
      </c>
      <c r="L49" s="22">
        <v>1</v>
      </c>
      <c r="M49" s="22">
        <v>0</v>
      </c>
      <c r="N49" s="103">
        <v>0</v>
      </c>
    </row>
    <row r="50" spans="1:14" ht="15.75">
      <c r="A50" s="24" t="s">
        <v>52</v>
      </c>
      <c r="B50" s="22">
        <v>192</v>
      </c>
      <c r="C50" s="22">
        <v>127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59</v>
      </c>
      <c r="J50" s="22">
        <v>6</v>
      </c>
      <c r="K50" s="22">
        <v>0</v>
      </c>
      <c r="L50" s="22">
        <v>0</v>
      </c>
      <c r="M50" s="22">
        <v>0</v>
      </c>
      <c r="N50" s="103">
        <v>0</v>
      </c>
    </row>
    <row r="51" spans="1:14" ht="15.75">
      <c r="A51" s="24" t="s">
        <v>53</v>
      </c>
      <c r="B51" s="22">
        <v>827</v>
      </c>
      <c r="C51" s="22">
        <v>594</v>
      </c>
      <c r="D51" s="22">
        <v>1</v>
      </c>
      <c r="E51" s="22">
        <v>0</v>
      </c>
      <c r="F51" s="22">
        <v>60</v>
      </c>
      <c r="G51" s="22">
        <v>0</v>
      </c>
      <c r="H51" s="22">
        <v>0</v>
      </c>
      <c r="I51" s="22">
        <v>126</v>
      </c>
      <c r="J51" s="22">
        <v>32</v>
      </c>
      <c r="K51" s="22">
        <v>0</v>
      </c>
      <c r="L51" s="22">
        <v>14</v>
      </c>
      <c r="M51" s="22">
        <v>0</v>
      </c>
      <c r="N51" s="103">
        <v>0</v>
      </c>
    </row>
    <row r="52" spans="1:14" ht="15.75">
      <c r="A52" s="24" t="s">
        <v>82</v>
      </c>
      <c r="B52" s="22">
        <v>6544</v>
      </c>
      <c r="C52" s="22">
        <v>4056</v>
      </c>
      <c r="D52" s="22">
        <v>1009</v>
      </c>
      <c r="E52" s="22">
        <v>511</v>
      </c>
      <c r="F52" s="22">
        <v>42</v>
      </c>
      <c r="G52" s="22">
        <v>0</v>
      </c>
      <c r="H52" s="22">
        <v>0</v>
      </c>
      <c r="I52" s="22">
        <v>433</v>
      </c>
      <c r="J52" s="22">
        <v>334</v>
      </c>
      <c r="K52" s="22">
        <v>102</v>
      </c>
      <c r="L52" s="22">
        <v>21</v>
      </c>
      <c r="M52" s="22">
        <v>36</v>
      </c>
      <c r="N52" s="103">
        <v>0</v>
      </c>
    </row>
    <row r="53" spans="1:14" ht="15.75">
      <c r="A53" s="24" t="s">
        <v>83</v>
      </c>
      <c r="B53" s="22">
        <v>606</v>
      </c>
      <c r="C53" s="22">
        <v>290</v>
      </c>
      <c r="D53" s="22">
        <v>0</v>
      </c>
      <c r="E53" s="22">
        <v>0</v>
      </c>
      <c r="F53" s="22">
        <v>2</v>
      </c>
      <c r="G53" s="22">
        <v>0</v>
      </c>
      <c r="H53" s="22">
        <v>0</v>
      </c>
      <c r="I53" s="22">
        <v>300</v>
      </c>
      <c r="J53" s="22">
        <v>14</v>
      </c>
      <c r="K53" s="22">
        <v>0</v>
      </c>
      <c r="L53" s="22">
        <v>0</v>
      </c>
      <c r="M53" s="22">
        <v>0</v>
      </c>
      <c r="N53" s="103">
        <v>0</v>
      </c>
    </row>
    <row r="54" spans="1:14" ht="15.75">
      <c r="A54" s="24" t="s">
        <v>56</v>
      </c>
      <c r="B54" s="22">
        <v>5250</v>
      </c>
      <c r="C54" s="22">
        <v>3507</v>
      </c>
      <c r="D54" s="22">
        <v>607</v>
      </c>
      <c r="E54" s="22">
        <v>107</v>
      </c>
      <c r="F54" s="22">
        <v>3</v>
      </c>
      <c r="G54" s="22">
        <v>1</v>
      </c>
      <c r="H54" s="22">
        <v>1</v>
      </c>
      <c r="I54" s="22">
        <v>372</v>
      </c>
      <c r="J54" s="22">
        <v>315</v>
      </c>
      <c r="K54" s="22">
        <v>329</v>
      </c>
      <c r="L54" s="22">
        <v>8</v>
      </c>
      <c r="M54" s="22">
        <v>0</v>
      </c>
      <c r="N54" s="103">
        <v>0</v>
      </c>
    </row>
    <row r="55" spans="1:14" ht="15.75">
      <c r="A55" s="24" t="s">
        <v>57</v>
      </c>
      <c r="B55" s="22">
        <v>1970</v>
      </c>
      <c r="C55" s="22">
        <v>1518</v>
      </c>
      <c r="D55" s="22">
        <v>3</v>
      </c>
      <c r="E55" s="22">
        <v>0</v>
      </c>
      <c r="F55" s="22">
        <v>22</v>
      </c>
      <c r="G55" s="22">
        <v>0</v>
      </c>
      <c r="H55" s="22">
        <v>0</v>
      </c>
      <c r="I55" s="22">
        <v>371</v>
      </c>
      <c r="J55" s="22">
        <v>51</v>
      </c>
      <c r="K55" s="22">
        <v>0</v>
      </c>
      <c r="L55" s="22">
        <v>5</v>
      </c>
      <c r="M55" s="22">
        <v>0</v>
      </c>
      <c r="N55" s="103">
        <v>0</v>
      </c>
    </row>
    <row r="56" spans="1:14" ht="15.75">
      <c r="A56" s="24" t="s">
        <v>58</v>
      </c>
      <c r="B56" s="22">
        <v>1517</v>
      </c>
      <c r="C56" s="22">
        <v>1210</v>
      </c>
      <c r="D56" s="22">
        <v>2</v>
      </c>
      <c r="E56" s="22">
        <v>0</v>
      </c>
      <c r="F56" s="22">
        <v>2</v>
      </c>
      <c r="G56" s="22">
        <v>0</v>
      </c>
      <c r="H56" s="22">
        <v>2</v>
      </c>
      <c r="I56" s="22">
        <v>183</v>
      </c>
      <c r="J56" s="22">
        <v>116</v>
      </c>
      <c r="K56" s="22">
        <v>0</v>
      </c>
      <c r="L56" s="22">
        <v>2</v>
      </c>
      <c r="M56" s="22">
        <v>0</v>
      </c>
      <c r="N56" s="103">
        <v>0</v>
      </c>
    </row>
    <row r="57" spans="1:14" ht="15.75">
      <c r="A57" s="67"/>
      <c r="B57" s="68"/>
      <c r="C57" s="51"/>
      <c r="D57" s="68"/>
      <c r="E57" s="51"/>
      <c r="F57" s="68"/>
      <c r="G57" s="51"/>
      <c r="H57" s="68"/>
      <c r="I57" s="51"/>
      <c r="J57" s="68"/>
      <c r="K57" s="51"/>
      <c r="L57" s="68"/>
      <c r="M57" s="69"/>
      <c r="N57" s="69"/>
    </row>
    <row r="58" spans="1:14" ht="15.75">
      <c r="A58" s="70" t="s">
        <v>61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</sheetData>
  <mergeCells count="4">
    <mergeCell ref="A3:N3"/>
    <mergeCell ref="A4:N4"/>
    <mergeCell ref="A5:N5"/>
    <mergeCell ref="A6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73"/>
  <sheetViews>
    <sheetView zoomScaleNormal="100" workbookViewId="0">
      <selection activeCell="F26" sqref="F26"/>
    </sheetView>
  </sheetViews>
  <sheetFormatPr baseColWidth="10" defaultColWidth="0" defaultRowHeight="15" zeroHeight="1"/>
  <cols>
    <col min="1" max="1" width="72" style="10" bestFit="1" customWidth="1"/>
    <col min="2" max="5" width="11.42578125" style="10" customWidth="1"/>
    <col min="6" max="6" width="16.42578125" style="10" customWidth="1"/>
    <col min="7" max="7" width="15.140625" style="10" customWidth="1"/>
    <col min="8" max="8" width="11.42578125" style="10" customWidth="1"/>
    <col min="9" max="9" width="22" style="10" customWidth="1"/>
    <col min="10" max="10" width="15.7109375" style="10" customWidth="1"/>
    <col min="11" max="11" width="15.85546875" style="10" customWidth="1"/>
    <col min="12" max="12" width="19.5703125" style="10" customWidth="1"/>
    <col min="13" max="13" width="15.28515625" style="10" customWidth="1"/>
    <col min="14" max="14" width="13.85546875" style="10" customWidth="1"/>
    <col min="15" max="15" width="14.42578125" style="10" customWidth="1"/>
    <col min="16" max="16" width="0" style="37" hidden="1" customWidth="1"/>
    <col min="17" max="16384" width="11.42578125" style="10" hidden="1"/>
  </cols>
  <sheetData>
    <row r="1" spans="1:15" ht="15.75">
      <c r="A1" s="70" t="s">
        <v>88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.75">
      <c r="A2" s="7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5.75">
      <c r="A3" s="175" t="s">
        <v>89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spans="1:15" ht="15.75">
      <c r="A4" s="175" t="s">
        <v>90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</row>
    <row r="5" spans="1:15" ht="15.75">
      <c r="A5" s="175" t="s">
        <v>64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</row>
    <row r="6" spans="1:15" ht="15.75">
      <c r="A6" s="175" t="s">
        <v>7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15" ht="15.7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ht="15.75">
      <c r="A8" s="176" t="s">
        <v>91</v>
      </c>
      <c r="B8" s="176" t="s">
        <v>13</v>
      </c>
      <c r="C8" s="73" t="s">
        <v>92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5"/>
      <c r="O8" s="74"/>
    </row>
    <row r="9" spans="1:15" ht="90" customHeight="1">
      <c r="A9" s="177"/>
      <c r="B9" s="177"/>
      <c r="C9" s="40" t="s">
        <v>65</v>
      </c>
      <c r="D9" s="40" t="s">
        <v>66</v>
      </c>
      <c r="E9" s="40" t="s">
        <v>67</v>
      </c>
      <c r="F9" s="40" t="s">
        <v>68</v>
      </c>
      <c r="G9" s="40" t="s">
        <v>69</v>
      </c>
      <c r="H9" s="40" t="s">
        <v>70</v>
      </c>
      <c r="I9" s="40" t="s">
        <v>71</v>
      </c>
      <c r="J9" s="40" t="s">
        <v>72</v>
      </c>
      <c r="K9" s="40" t="s">
        <v>73</v>
      </c>
      <c r="L9" s="40" t="s">
        <v>74</v>
      </c>
      <c r="M9" s="40" t="s">
        <v>75</v>
      </c>
      <c r="N9" s="40" t="s">
        <v>76</v>
      </c>
      <c r="O9" s="41" t="s">
        <v>77</v>
      </c>
    </row>
    <row r="10" spans="1:15" ht="15.75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8"/>
    </row>
    <row r="11" spans="1:15" ht="15.75">
      <c r="A11" s="79" t="s">
        <v>13</v>
      </c>
      <c r="B11" s="80">
        <f t="shared" ref="B11:O11" si="0">SUM(B13:B71)</f>
        <v>93579</v>
      </c>
      <c r="C11" s="81">
        <f t="shared" si="0"/>
        <v>40286</v>
      </c>
      <c r="D11" s="80">
        <f t="shared" si="0"/>
        <v>5361</v>
      </c>
      <c r="E11" s="80">
        <f t="shared" si="0"/>
        <v>1022</v>
      </c>
      <c r="F11" s="80">
        <f t="shared" si="0"/>
        <v>1951</v>
      </c>
      <c r="G11" s="80">
        <f t="shared" si="0"/>
        <v>4</v>
      </c>
      <c r="H11" s="80">
        <f t="shared" si="0"/>
        <v>170</v>
      </c>
      <c r="I11" s="80">
        <f t="shared" si="0"/>
        <v>27612</v>
      </c>
      <c r="J11" s="80">
        <f t="shared" si="0"/>
        <v>4020</v>
      </c>
      <c r="K11" s="80">
        <f t="shared" si="0"/>
        <v>11128</v>
      </c>
      <c r="L11" s="80">
        <f t="shared" si="0"/>
        <v>1450</v>
      </c>
      <c r="M11" s="80">
        <f t="shared" si="0"/>
        <v>200</v>
      </c>
      <c r="N11" s="80">
        <f t="shared" si="0"/>
        <v>316</v>
      </c>
      <c r="O11" s="82">
        <f t="shared" si="0"/>
        <v>59</v>
      </c>
    </row>
    <row r="12" spans="1:15" ht="15.75">
      <c r="A12" s="76"/>
      <c r="B12" s="83"/>
      <c r="C12" s="84"/>
      <c r="D12" s="83"/>
      <c r="E12" s="84"/>
      <c r="F12" s="83"/>
      <c r="G12" s="84"/>
      <c r="H12" s="83"/>
      <c r="I12" s="84"/>
      <c r="J12" s="83"/>
      <c r="K12" s="84"/>
      <c r="L12" s="83"/>
      <c r="M12" s="84"/>
      <c r="N12" s="83"/>
      <c r="O12" s="85"/>
    </row>
    <row r="13" spans="1:15" ht="15.75">
      <c r="A13" s="24" t="s">
        <v>93</v>
      </c>
      <c r="B13" s="19">
        <f t="shared" ref="B13:B69" si="1">SUM(C13:O13)</f>
        <v>35153</v>
      </c>
      <c r="C13" s="7">
        <v>31409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3744</v>
      </c>
      <c r="K13" s="7">
        <v>0</v>
      </c>
      <c r="L13" s="7">
        <v>0</v>
      </c>
      <c r="M13" s="7">
        <v>0</v>
      </c>
      <c r="N13" s="7">
        <v>0</v>
      </c>
      <c r="O13" s="25">
        <v>0</v>
      </c>
    </row>
    <row r="14" spans="1:15" ht="15.75">
      <c r="A14" s="24" t="s">
        <v>94</v>
      </c>
      <c r="B14" s="19">
        <f t="shared" si="1"/>
        <v>8290</v>
      </c>
      <c r="C14" s="7">
        <v>8157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133</v>
      </c>
      <c r="K14" s="7">
        <v>0</v>
      </c>
      <c r="L14" s="7">
        <v>0</v>
      </c>
      <c r="M14" s="7">
        <v>0</v>
      </c>
      <c r="N14" s="7">
        <v>0</v>
      </c>
      <c r="O14" s="25">
        <v>0</v>
      </c>
    </row>
    <row r="15" spans="1:15" ht="15.75">
      <c r="A15" s="24" t="s">
        <v>95</v>
      </c>
      <c r="B15" s="19">
        <f t="shared" si="1"/>
        <v>440</v>
      </c>
      <c r="C15" s="7">
        <v>368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72</v>
      </c>
      <c r="K15" s="7">
        <v>0</v>
      </c>
      <c r="L15" s="7">
        <v>0</v>
      </c>
      <c r="M15" s="7">
        <v>0</v>
      </c>
      <c r="N15" s="7">
        <v>0</v>
      </c>
      <c r="O15" s="25">
        <v>0</v>
      </c>
    </row>
    <row r="16" spans="1:15" ht="15.75">
      <c r="A16" s="24" t="s">
        <v>96</v>
      </c>
      <c r="B16" s="19">
        <f t="shared" si="1"/>
        <v>1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25">
        <v>0</v>
      </c>
    </row>
    <row r="17" spans="1:15" ht="15.75">
      <c r="A17" s="24" t="s">
        <v>97</v>
      </c>
      <c r="B17" s="19">
        <f t="shared" si="1"/>
        <v>4879</v>
      </c>
      <c r="C17" s="7">
        <v>0</v>
      </c>
      <c r="D17" s="7">
        <v>4845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34</v>
      </c>
      <c r="O17" s="25">
        <v>0</v>
      </c>
    </row>
    <row r="18" spans="1:15" ht="15.75">
      <c r="A18" s="24" t="s">
        <v>98</v>
      </c>
      <c r="B18" s="19">
        <f t="shared" si="1"/>
        <v>493</v>
      </c>
      <c r="C18" s="7">
        <v>0</v>
      </c>
      <c r="D18" s="7">
        <v>492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1</v>
      </c>
      <c r="O18" s="25">
        <v>0</v>
      </c>
    </row>
    <row r="19" spans="1:15" ht="15.75">
      <c r="A19" s="24" t="s">
        <v>99</v>
      </c>
      <c r="B19" s="19">
        <f t="shared" si="1"/>
        <v>236</v>
      </c>
      <c r="C19" s="7">
        <v>0</v>
      </c>
      <c r="D19" s="7">
        <v>15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221</v>
      </c>
      <c r="O19" s="25">
        <v>0</v>
      </c>
    </row>
    <row r="20" spans="1:15" ht="15.75">
      <c r="A20" s="24" t="s">
        <v>100</v>
      </c>
      <c r="B20" s="19">
        <f t="shared" si="1"/>
        <v>17</v>
      </c>
      <c r="C20" s="7">
        <v>0</v>
      </c>
      <c r="D20" s="7">
        <v>1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16</v>
      </c>
      <c r="O20" s="25">
        <v>0</v>
      </c>
    </row>
    <row r="21" spans="1:15" ht="15.75">
      <c r="A21" s="24" t="s">
        <v>101</v>
      </c>
      <c r="B21" s="19">
        <f t="shared" si="1"/>
        <v>441</v>
      </c>
      <c r="C21" s="7">
        <v>0</v>
      </c>
      <c r="D21" s="7">
        <v>0</v>
      </c>
      <c r="E21" s="7">
        <v>441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25">
        <v>0</v>
      </c>
    </row>
    <row r="22" spans="1:15" ht="15.75">
      <c r="A22" s="24" t="s">
        <v>102</v>
      </c>
      <c r="B22" s="19">
        <f t="shared" si="1"/>
        <v>319</v>
      </c>
      <c r="C22" s="7">
        <v>0</v>
      </c>
      <c r="D22" s="7">
        <v>0</v>
      </c>
      <c r="E22" s="7">
        <v>319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25">
        <v>0</v>
      </c>
    </row>
    <row r="23" spans="1:15" ht="15.75">
      <c r="A23" s="24" t="s">
        <v>103</v>
      </c>
      <c r="B23" s="19">
        <f t="shared" si="1"/>
        <v>143</v>
      </c>
      <c r="C23" s="7">
        <v>0</v>
      </c>
      <c r="D23" s="7">
        <v>0</v>
      </c>
      <c r="E23" s="7">
        <v>143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25">
        <v>0</v>
      </c>
    </row>
    <row r="24" spans="1:15" ht="15.75">
      <c r="A24" s="24" t="s">
        <v>104</v>
      </c>
      <c r="B24" s="19">
        <f t="shared" si="1"/>
        <v>43</v>
      </c>
      <c r="C24" s="7">
        <v>0</v>
      </c>
      <c r="D24" s="7">
        <v>0</v>
      </c>
      <c r="E24" s="7">
        <v>43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25">
        <v>0</v>
      </c>
    </row>
    <row r="25" spans="1:15" ht="15.75">
      <c r="A25" s="24" t="s">
        <v>105</v>
      </c>
      <c r="B25" s="19">
        <f t="shared" si="1"/>
        <v>34</v>
      </c>
      <c r="C25" s="7">
        <v>0</v>
      </c>
      <c r="D25" s="7">
        <v>0</v>
      </c>
      <c r="E25" s="7">
        <v>34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25">
        <v>0</v>
      </c>
    </row>
    <row r="26" spans="1:15" ht="15.75">
      <c r="A26" s="24" t="s">
        <v>106</v>
      </c>
      <c r="B26" s="19">
        <f t="shared" si="1"/>
        <v>16</v>
      </c>
      <c r="C26" s="7">
        <v>0</v>
      </c>
      <c r="D26" s="7">
        <v>0</v>
      </c>
      <c r="E26" s="7">
        <v>16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25">
        <v>0</v>
      </c>
    </row>
    <row r="27" spans="1:15" ht="15.75">
      <c r="A27" s="24" t="s">
        <v>107</v>
      </c>
      <c r="B27" s="19">
        <f t="shared" si="1"/>
        <v>16</v>
      </c>
      <c r="C27" s="7">
        <v>0</v>
      </c>
      <c r="D27" s="7">
        <v>0</v>
      </c>
      <c r="E27" s="7">
        <v>16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25">
        <v>0</v>
      </c>
    </row>
    <row r="28" spans="1:15" ht="15.75">
      <c r="A28" s="24" t="s">
        <v>108</v>
      </c>
      <c r="B28" s="19">
        <f t="shared" si="1"/>
        <v>6</v>
      </c>
      <c r="C28" s="7">
        <v>0</v>
      </c>
      <c r="D28" s="7">
        <v>0</v>
      </c>
      <c r="E28" s="7">
        <v>6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25">
        <v>0</v>
      </c>
    </row>
    <row r="29" spans="1:15" ht="15.75">
      <c r="A29" s="24" t="s">
        <v>109</v>
      </c>
      <c r="B29" s="19">
        <f t="shared" si="1"/>
        <v>1950</v>
      </c>
      <c r="C29" s="7">
        <v>0</v>
      </c>
      <c r="D29" s="7">
        <v>0</v>
      </c>
      <c r="E29" s="7">
        <v>0</v>
      </c>
      <c r="F29" s="7">
        <v>1949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1</v>
      </c>
      <c r="M29" s="7">
        <v>0</v>
      </c>
      <c r="N29" s="7">
        <v>0</v>
      </c>
      <c r="O29" s="25">
        <v>0</v>
      </c>
    </row>
    <row r="30" spans="1:15" ht="15.75">
      <c r="A30" s="24" t="s">
        <v>110</v>
      </c>
      <c r="B30" s="19">
        <f t="shared" si="1"/>
        <v>120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120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25">
        <v>0</v>
      </c>
    </row>
    <row r="31" spans="1:15" ht="15.75">
      <c r="A31" s="24" t="s">
        <v>111</v>
      </c>
      <c r="B31" s="19">
        <f t="shared" si="1"/>
        <v>4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4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25">
        <v>0</v>
      </c>
    </row>
    <row r="32" spans="1:15" ht="15.75">
      <c r="A32" s="24" t="s">
        <v>112</v>
      </c>
      <c r="B32" s="19">
        <f t="shared" si="1"/>
        <v>4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4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25">
        <v>0</v>
      </c>
    </row>
    <row r="33" spans="1:15" ht="15.75">
      <c r="A33" s="24" t="s">
        <v>113</v>
      </c>
      <c r="B33" s="19">
        <f t="shared" si="1"/>
        <v>2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2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25">
        <v>0</v>
      </c>
    </row>
    <row r="34" spans="1:15" ht="15.75">
      <c r="A34" s="24" t="s">
        <v>114</v>
      </c>
      <c r="B34" s="19">
        <f t="shared" si="1"/>
        <v>22181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22181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25">
        <v>0</v>
      </c>
    </row>
    <row r="35" spans="1:15" ht="15.75">
      <c r="A35" s="24" t="s">
        <v>115</v>
      </c>
      <c r="B35" s="19">
        <f t="shared" si="1"/>
        <v>1674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1674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25">
        <v>0</v>
      </c>
    </row>
    <row r="36" spans="1:15" ht="15.75">
      <c r="A36" s="24" t="s">
        <v>116</v>
      </c>
      <c r="B36" s="19">
        <f t="shared" si="1"/>
        <v>1067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1067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25">
        <v>0</v>
      </c>
    </row>
    <row r="37" spans="1:15" ht="15.75">
      <c r="A37" s="24" t="s">
        <v>117</v>
      </c>
      <c r="B37" s="19">
        <f t="shared" si="1"/>
        <v>633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633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25">
        <v>0</v>
      </c>
    </row>
    <row r="38" spans="1:15" ht="15.75">
      <c r="A38" s="24" t="s">
        <v>118</v>
      </c>
      <c r="B38" s="19">
        <f t="shared" si="1"/>
        <v>578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578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25">
        <v>0</v>
      </c>
    </row>
    <row r="39" spans="1:15" ht="15.75">
      <c r="A39" s="24" t="s">
        <v>119</v>
      </c>
      <c r="B39" s="19">
        <f t="shared" si="1"/>
        <v>436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436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25">
        <v>0</v>
      </c>
    </row>
    <row r="40" spans="1:15" ht="15.75">
      <c r="A40" s="24" t="s">
        <v>120</v>
      </c>
      <c r="B40" s="19">
        <f t="shared" si="1"/>
        <v>212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212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25">
        <v>0</v>
      </c>
    </row>
    <row r="41" spans="1:15" ht="15.75">
      <c r="A41" s="24" t="s">
        <v>121</v>
      </c>
      <c r="B41" s="19">
        <f t="shared" si="1"/>
        <v>219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219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25">
        <v>0</v>
      </c>
    </row>
    <row r="42" spans="1:15" ht="15.75">
      <c r="A42" s="24" t="s">
        <v>122</v>
      </c>
      <c r="B42" s="19">
        <f t="shared" si="1"/>
        <v>134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134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25">
        <v>0</v>
      </c>
    </row>
    <row r="43" spans="1:15" ht="15.75">
      <c r="A43" s="24" t="s">
        <v>123</v>
      </c>
      <c r="B43" s="19">
        <f t="shared" si="1"/>
        <v>51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51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25">
        <v>0</v>
      </c>
    </row>
    <row r="44" spans="1:15" ht="15.75">
      <c r="A44" s="24" t="s">
        <v>124</v>
      </c>
      <c r="B44" s="19">
        <f t="shared" si="1"/>
        <v>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23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25">
        <v>0</v>
      </c>
    </row>
    <row r="45" spans="1:15" ht="15.75">
      <c r="A45" s="24" t="s">
        <v>125</v>
      </c>
      <c r="B45" s="19">
        <f t="shared" si="1"/>
        <v>85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85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25">
        <v>0</v>
      </c>
    </row>
    <row r="46" spans="1:15" ht="15.75">
      <c r="A46" s="24" t="s">
        <v>126</v>
      </c>
      <c r="B46" s="19">
        <f t="shared" si="1"/>
        <v>18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18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25">
        <v>0</v>
      </c>
    </row>
    <row r="47" spans="1:15" ht="15.75">
      <c r="A47" s="24" t="s">
        <v>127</v>
      </c>
      <c r="B47" s="19">
        <f t="shared" si="1"/>
        <v>1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1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25">
        <v>0</v>
      </c>
    </row>
    <row r="48" spans="1:15" ht="15.75">
      <c r="A48" s="24" t="s">
        <v>128</v>
      </c>
      <c r="B48" s="19">
        <f t="shared" si="1"/>
        <v>3824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3824</v>
      </c>
      <c r="L48" s="7">
        <v>0</v>
      </c>
      <c r="M48" s="7">
        <v>0</v>
      </c>
      <c r="N48" s="7">
        <v>0</v>
      </c>
      <c r="O48" s="25">
        <v>0</v>
      </c>
    </row>
    <row r="49" spans="1:15" ht="15.75">
      <c r="A49" s="24" t="s">
        <v>129</v>
      </c>
      <c r="B49" s="19">
        <f t="shared" si="1"/>
        <v>2312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2312</v>
      </c>
      <c r="L49" s="7">
        <v>0</v>
      </c>
      <c r="M49" s="7">
        <v>0</v>
      </c>
      <c r="N49" s="7">
        <v>0</v>
      </c>
      <c r="O49" s="25">
        <v>0</v>
      </c>
    </row>
    <row r="50" spans="1:15" ht="15.75">
      <c r="A50" s="24" t="s">
        <v>130</v>
      </c>
      <c r="B50" s="19">
        <f t="shared" si="1"/>
        <v>2171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2171</v>
      </c>
      <c r="L50" s="7">
        <v>0</v>
      </c>
      <c r="M50" s="7">
        <v>0</v>
      </c>
      <c r="N50" s="7">
        <v>0</v>
      </c>
      <c r="O50" s="25">
        <v>0</v>
      </c>
    </row>
    <row r="51" spans="1:15" ht="15.75">
      <c r="A51" s="24" t="s">
        <v>131</v>
      </c>
      <c r="B51" s="19">
        <f t="shared" si="1"/>
        <v>1171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1171</v>
      </c>
      <c r="L51" s="7">
        <v>0</v>
      </c>
      <c r="M51" s="7">
        <v>0</v>
      </c>
      <c r="N51" s="7">
        <v>0</v>
      </c>
      <c r="O51" s="25">
        <v>0</v>
      </c>
    </row>
    <row r="52" spans="1:15" ht="15.75">
      <c r="A52" s="24" t="s">
        <v>132</v>
      </c>
      <c r="B52" s="19">
        <f t="shared" si="1"/>
        <v>576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576</v>
      </c>
      <c r="L52" s="7">
        <v>0</v>
      </c>
      <c r="M52" s="7">
        <v>0</v>
      </c>
      <c r="N52" s="7">
        <v>0</v>
      </c>
      <c r="O52" s="25">
        <v>0</v>
      </c>
    </row>
    <row r="53" spans="1:15" ht="15.75">
      <c r="A53" s="24" t="s">
        <v>133</v>
      </c>
      <c r="B53" s="19">
        <f t="shared" si="1"/>
        <v>535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535</v>
      </c>
      <c r="L53" s="7">
        <v>0</v>
      </c>
      <c r="M53" s="7">
        <v>0</v>
      </c>
      <c r="N53" s="7">
        <v>0</v>
      </c>
      <c r="O53" s="25">
        <v>0</v>
      </c>
    </row>
    <row r="54" spans="1:15" ht="15.75">
      <c r="A54" s="24" t="s">
        <v>134</v>
      </c>
      <c r="B54" s="19">
        <f t="shared" si="1"/>
        <v>135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135</v>
      </c>
      <c r="L54" s="7">
        <v>0</v>
      </c>
      <c r="M54" s="7">
        <v>0</v>
      </c>
      <c r="N54" s="7">
        <v>0</v>
      </c>
      <c r="O54" s="25">
        <v>0</v>
      </c>
    </row>
    <row r="55" spans="1:15" ht="15.75">
      <c r="A55" s="24" t="s">
        <v>135</v>
      </c>
      <c r="B55" s="19">
        <f t="shared" si="1"/>
        <v>26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26</v>
      </c>
      <c r="L55" s="7">
        <v>0</v>
      </c>
      <c r="M55" s="7">
        <v>0</v>
      </c>
      <c r="N55" s="7">
        <v>0</v>
      </c>
      <c r="O55" s="25">
        <v>0</v>
      </c>
    </row>
    <row r="56" spans="1:15" ht="15.75">
      <c r="A56" s="24" t="s">
        <v>136</v>
      </c>
      <c r="B56" s="19">
        <f t="shared" si="1"/>
        <v>60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60</v>
      </c>
      <c r="L56" s="7">
        <v>0</v>
      </c>
      <c r="M56" s="7">
        <v>0</v>
      </c>
      <c r="N56" s="7">
        <v>0</v>
      </c>
      <c r="O56" s="25">
        <v>0</v>
      </c>
    </row>
    <row r="57" spans="1:15" ht="15.75">
      <c r="A57" s="24" t="s">
        <v>137</v>
      </c>
      <c r="B57" s="19">
        <f t="shared" si="1"/>
        <v>69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69</v>
      </c>
      <c r="L57" s="7">
        <v>0</v>
      </c>
      <c r="M57" s="7">
        <v>0</v>
      </c>
      <c r="N57" s="7">
        <v>0</v>
      </c>
      <c r="O57" s="25">
        <v>0</v>
      </c>
    </row>
    <row r="58" spans="1:15" ht="15.75">
      <c r="A58" s="24" t="s">
        <v>138</v>
      </c>
      <c r="B58" s="19">
        <f t="shared" si="1"/>
        <v>12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12</v>
      </c>
      <c r="L58" s="7">
        <v>0</v>
      </c>
      <c r="M58" s="7">
        <v>0</v>
      </c>
      <c r="N58" s="7">
        <v>0</v>
      </c>
      <c r="O58" s="25">
        <v>0</v>
      </c>
    </row>
    <row r="59" spans="1:15" ht="15.75">
      <c r="A59" s="24" t="s">
        <v>139</v>
      </c>
      <c r="B59" s="19">
        <f t="shared" si="1"/>
        <v>39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39</v>
      </c>
      <c r="L59" s="7">
        <v>0</v>
      </c>
      <c r="M59" s="7">
        <v>0</v>
      </c>
      <c r="N59" s="7">
        <v>0</v>
      </c>
      <c r="O59" s="25">
        <v>0</v>
      </c>
    </row>
    <row r="60" spans="1:15" ht="15.75">
      <c r="A60" s="24" t="s">
        <v>140</v>
      </c>
      <c r="B60" s="19">
        <f t="shared" si="1"/>
        <v>21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21</v>
      </c>
      <c r="L60" s="7">
        <v>0</v>
      </c>
      <c r="M60" s="7">
        <v>0</v>
      </c>
      <c r="N60" s="7">
        <v>0</v>
      </c>
      <c r="O60" s="25">
        <v>0</v>
      </c>
    </row>
    <row r="61" spans="1:15" ht="15.75">
      <c r="A61" s="24" t="s">
        <v>141</v>
      </c>
      <c r="B61" s="19">
        <f t="shared" si="1"/>
        <v>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2</v>
      </c>
      <c r="L61" s="7">
        <v>0</v>
      </c>
      <c r="M61" s="7">
        <v>0</v>
      </c>
      <c r="N61" s="7">
        <v>0</v>
      </c>
      <c r="O61" s="25">
        <v>0</v>
      </c>
    </row>
    <row r="62" spans="1:15" ht="15.75">
      <c r="A62" s="24" t="s">
        <v>142</v>
      </c>
      <c r="B62" s="19">
        <f t="shared" si="1"/>
        <v>1262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1262</v>
      </c>
      <c r="M62" s="7">
        <v>0</v>
      </c>
      <c r="N62" s="7">
        <v>0</v>
      </c>
      <c r="O62" s="25">
        <v>0</v>
      </c>
    </row>
    <row r="63" spans="1:15" ht="15.75">
      <c r="A63" s="24" t="s">
        <v>143</v>
      </c>
      <c r="B63" s="19">
        <f t="shared" si="1"/>
        <v>147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147</v>
      </c>
      <c r="M63" s="7">
        <v>0</v>
      </c>
      <c r="N63" s="7">
        <v>0</v>
      </c>
      <c r="O63" s="25">
        <v>0</v>
      </c>
    </row>
    <row r="64" spans="1:15" ht="15.75">
      <c r="A64" s="24" t="s">
        <v>144</v>
      </c>
      <c r="B64" s="19">
        <f t="shared" si="1"/>
        <v>47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25">
        <v>47</v>
      </c>
    </row>
    <row r="65" spans="1:15" ht="15.75">
      <c r="A65" s="24" t="s">
        <v>145</v>
      </c>
      <c r="B65" s="19">
        <f t="shared" si="1"/>
        <v>3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25">
        <v>3</v>
      </c>
    </row>
    <row r="66" spans="1:15" ht="15.75">
      <c r="A66" s="24" t="s">
        <v>146</v>
      </c>
      <c r="B66" s="19">
        <f t="shared" si="1"/>
        <v>6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25">
        <v>6</v>
      </c>
    </row>
    <row r="67" spans="1:15" ht="15.75">
      <c r="A67" s="24" t="s">
        <v>147</v>
      </c>
      <c r="B67" s="19">
        <f t="shared" si="1"/>
        <v>1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25">
        <v>1</v>
      </c>
    </row>
    <row r="68" spans="1:15" ht="15.75">
      <c r="A68" s="24" t="s">
        <v>148</v>
      </c>
      <c r="B68" s="19">
        <f t="shared" si="1"/>
        <v>2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25">
        <v>2</v>
      </c>
    </row>
    <row r="69" spans="1:15" ht="15.75">
      <c r="A69" s="24" t="s">
        <v>149</v>
      </c>
      <c r="B69" s="19">
        <f t="shared" si="1"/>
        <v>200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200</v>
      </c>
      <c r="N69" s="7">
        <v>0</v>
      </c>
      <c r="O69" s="25">
        <v>0</v>
      </c>
    </row>
    <row r="70" spans="1:15" ht="15.75">
      <c r="A70" s="24" t="s">
        <v>150</v>
      </c>
      <c r="B70" s="19">
        <f>SUM(C70:O70)</f>
        <v>5</v>
      </c>
      <c r="C70" s="7">
        <v>0</v>
      </c>
      <c r="D70" s="7">
        <v>2</v>
      </c>
      <c r="E70" s="7">
        <v>0</v>
      </c>
      <c r="F70" s="7">
        <v>0</v>
      </c>
      <c r="G70" s="7">
        <v>3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25">
        <v>0</v>
      </c>
    </row>
    <row r="71" spans="1:15" ht="15.75">
      <c r="A71" s="24" t="s">
        <v>151</v>
      </c>
      <c r="B71" s="19">
        <f>SUM(C71:O71)</f>
        <v>1034</v>
      </c>
      <c r="C71" s="7">
        <v>351</v>
      </c>
      <c r="D71" s="7">
        <v>6</v>
      </c>
      <c r="E71" s="7">
        <v>4</v>
      </c>
      <c r="F71" s="7">
        <v>2</v>
      </c>
      <c r="G71" s="7">
        <v>1</v>
      </c>
      <c r="H71" s="7">
        <v>40</v>
      </c>
      <c r="I71" s="7">
        <v>300</v>
      </c>
      <c r="J71" s="7">
        <v>71</v>
      </c>
      <c r="K71" s="7">
        <v>175</v>
      </c>
      <c r="L71" s="7">
        <v>40</v>
      </c>
      <c r="M71" s="7">
        <v>0</v>
      </c>
      <c r="N71" s="7">
        <v>44</v>
      </c>
      <c r="O71" s="25">
        <v>0</v>
      </c>
    </row>
    <row r="72" spans="1:15" ht="15.75">
      <c r="A72" s="27"/>
      <c r="B72" s="86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87"/>
      <c r="O72" s="88"/>
    </row>
    <row r="73" spans="1:15" ht="15.75">
      <c r="A73" s="70" t="s">
        <v>61</v>
      </c>
      <c r="B73" s="2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</sheetData>
  <mergeCells count="6">
    <mergeCell ref="A3:O3"/>
    <mergeCell ref="A4:O4"/>
    <mergeCell ref="A5:O5"/>
    <mergeCell ref="A6:O6"/>
    <mergeCell ref="A8:A9"/>
    <mergeCell ref="B8:B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A60" sqref="A60:XFD1048576"/>
    </sheetView>
  </sheetViews>
  <sheetFormatPr baseColWidth="10" defaultColWidth="0" defaultRowHeight="15.75" zeroHeight="1"/>
  <cols>
    <col min="1" max="1" width="58.140625" style="34" bestFit="1" customWidth="1"/>
    <col min="2" max="2" width="11.42578125" style="34" customWidth="1"/>
    <col min="3" max="3" width="17.42578125" style="34" customWidth="1"/>
    <col min="4" max="5" width="15.85546875" style="34" customWidth="1"/>
    <col min="6" max="6" width="17.28515625" style="34" customWidth="1"/>
    <col min="7" max="7" width="14.5703125" style="34" customWidth="1"/>
    <col min="8" max="8" width="15" style="34" customWidth="1"/>
    <col min="9" max="9" width="0" style="37" hidden="1" customWidth="1"/>
    <col min="10" max="16384" width="0" style="10" hidden="1"/>
  </cols>
  <sheetData>
    <row r="1" spans="1:8">
      <c r="A1" s="55" t="s">
        <v>152</v>
      </c>
      <c r="B1" s="9"/>
      <c r="C1" s="9"/>
      <c r="D1" s="9"/>
      <c r="E1" s="9"/>
      <c r="F1" s="9"/>
      <c r="G1" s="9"/>
      <c r="H1" s="9"/>
    </row>
    <row r="2" spans="1:8">
      <c r="A2" s="55"/>
      <c r="B2" s="9"/>
      <c r="C2" s="9"/>
      <c r="D2" s="9"/>
      <c r="E2" s="9"/>
      <c r="F2" s="9"/>
      <c r="G2" s="9"/>
      <c r="H2" s="9"/>
    </row>
    <row r="3" spans="1:8">
      <c r="A3" s="178" t="s">
        <v>89</v>
      </c>
      <c r="B3" s="178"/>
      <c r="C3" s="178"/>
      <c r="D3" s="178"/>
      <c r="E3" s="178"/>
      <c r="F3" s="178"/>
      <c r="G3" s="178"/>
      <c r="H3" s="178"/>
    </row>
    <row r="4" spans="1:8">
      <c r="A4" s="178" t="s">
        <v>6</v>
      </c>
      <c r="B4" s="178"/>
      <c r="C4" s="178"/>
      <c r="D4" s="178"/>
      <c r="E4" s="178"/>
      <c r="F4" s="178"/>
      <c r="G4" s="178"/>
      <c r="H4" s="178"/>
    </row>
    <row r="5" spans="1:8">
      <c r="A5" s="178" t="s">
        <v>153</v>
      </c>
      <c r="B5" s="178"/>
      <c r="C5" s="178"/>
      <c r="D5" s="178"/>
      <c r="E5" s="178"/>
      <c r="F5" s="178"/>
      <c r="G5" s="178"/>
      <c r="H5" s="178"/>
    </row>
    <row r="6" spans="1:8">
      <c r="A6" s="178" t="s">
        <v>86</v>
      </c>
      <c r="B6" s="178"/>
      <c r="C6" s="178"/>
      <c r="D6" s="178"/>
      <c r="E6" s="178"/>
      <c r="F6" s="178"/>
      <c r="G6" s="178"/>
      <c r="H6" s="178"/>
    </row>
    <row r="7" spans="1:8">
      <c r="A7" s="89"/>
      <c r="B7" s="89"/>
    </row>
    <row r="8" spans="1:8">
      <c r="A8" s="179" t="s">
        <v>8</v>
      </c>
      <c r="B8" s="180" t="s">
        <v>13</v>
      </c>
      <c r="C8" s="90" t="s">
        <v>154</v>
      </c>
      <c r="D8" s="91"/>
      <c r="E8" s="91"/>
      <c r="F8" s="92" t="s">
        <v>155</v>
      </c>
      <c r="G8" s="93"/>
      <c r="H8" s="93"/>
    </row>
    <row r="9" spans="1:8">
      <c r="A9" s="179"/>
      <c r="B9" s="181"/>
      <c r="C9" s="95" t="s">
        <v>156</v>
      </c>
      <c r="D9" s="95" t="s">
        <v>157</v>
      </c>
      <c r="E9" s="95" t="s">
        <v>158</v>
      </c>
      <c r="F9" s="95" t="s">
        <v>156</v>
      </c>
      <c r="G9" s="96" t="s">
        <v>157</v>
      </c>
      <c r="H9" s="96" t="s">
        <v>158</v>
      </c>
    </row>
    <row r="10" spans="1:8">
      <c r="A10" s="97"/>
      <c r="B10" s="98"/>
      <c r="C10" s="116"/>
      <c r="D10" s="115"/>
      <c r="E10" s="117"/>
      <c r="F10" s="115"/>
      <c r="G10" s="115"/>
      <c r="H10" s="115"/>
    </row>
    <row r="11" spans="1:8">
      <c r="A11" s="99" t="s">
        <v>13</v>
      </c>
      <c r="B11" s="46">
        <f>SUM(B13:B57)</f>
        <v>93579</v>
      </c>
      <c r="C11" s="46">
        <f>SUM(C13:C57)</f>
        <v>56929</v>
      </c>
      <c r="D11" s="21">
        <f>SUM(D13:D57)</f>
        <v>36276</v>
      </c>
      <c r="E11" s="100">
        <f>SUM(E13:E57)</f>
        <v>374</v>
      </c>
      <c r="F11" s="101">
        <f>(C11/B11)*100</f>
        <v>60.835230126417251</v>
      </c>
      <c r="G11" s="101">
        <f>(D11/B11)*100</f>
        <v>38.765107556182478</v>
      </c>
      <c r="H11" s="102">
        <f>(E11/B11)*100</f>
        <v>0.39966231740027147</v>
      </c>
    </row>
    <row r="12" spans="1:8">
      <c r="A12" s="97"/>
      <c r="B12" s="103"/>
      <c r="C12" s="103"/>
      <c r="D12" s="23"/>
      <c r="E12" s="104"/>
      <c r="F12" s="105"/>
      <c r="G12" s="105"/>
      <c r="H12" s="106"/>
    </row>
    <row r="13" spans="1:8">
      <c r="A13" s="24" t="s">
        <v>14</v>
      </c>
      <c r="B13" s="103">
        <f>SUM(C13:E13)</f>
        <v>11773</v>
      </c>
      <c r="C13" s="103">
        <v>8518</v>
      </c>
      <c r="D13" s="23">
        <v>3193</v>
      </c>
      <c r="E13" s="104">
        <v>62</v>
      </c>
      <c r="F13" s="105">
        <f>(C13/B13)*100</f>
        <v>72.351991845748742</v>
      </c>
      <c r="G13" s="105">
        <f>(D13/B13)*100</f>
        <v>27.121379427503612</v>
      </c>
      <c r="H13" s="106">
        <f t="shared" ref="H13:H57" si="0">(E13/B13)*100</f>
        <v>0.52662872674764283</v>
      </c>
    </row>
    <row r="14" spans="1:8">
      <c r="A14" s="24" t="s">
        <v>15</v>
      </c>
      <c r="B14" s="103">
        <f t="shared" ref="B14:B54" si="1">SUM(C14:E14)</f>
        <v>2812</v>
      </c>
      <c r="C14" s="103">
        <v>1003</v>
      </c>
      <c r="D14" s="23">
        <v>1808</v>
      </c>
      <c r="E14" s="104">
        <v>1</v>
      </c>
      <c r="F14" s="105">
        <f>(C14/B14)*100</f>
        <v>35.668563300142246</v>
      </c>
      <c r="G14" s="105">
        <f>(D14/B14)*100</f>
        <v>64.295874822190612</v>
      </c>
      <c r="H14" s="106">
        <f t="shared" si="0"/>
        <v>3.5561877667140827E-2</v>
      </c>
    </row>
    <row r="15" spans="1:8">
      <c r="A15" s="24" t="s">
        <v>16</v>
      </c>
      <c r="B15" s="103">
        <f t="shared" si="1"/>
        <v>2102</v>
      </c>
      <c r="C15" s="103">
        <v>705</v>
      </c>
      <c r="D15" s="23">
        <v>1390</v>
      </c>
      <c r="E15" s="104">
        <v>7</v>
      </c>
      <c r="F15" s="105">
        <f t="shared" ref="F15:F57" si="2">(C15/B15)*100</f>
        <v>33.539486203615603</v>
      </c>
      <c r="G15" s="105">
        <f t="shared" ref="G15:G57" si="3">(D15/B15)*100</f>
        <v>66.12749762131304</v>
      </c>
      <c r="H15" s="106">
        <f t="shared" si="0"/>
        <v>0.33301617507136061</v>
      </c>
    </row>
    <row r="16" spans="1:8">
      <c r="A16" s="24" t="s">
        <v>17</v>
      </c>
      <c r="B16" s="103">
        <f t="shared" si="1"/>
        <v>515</v>
      </c>
      <c r="C16" s="103">
        <v>216</v>
      </c>
      <c r="D16" s="23">
        <v>298</v>
      </c>
      <c r="E16" s="104">
        <v>1</v>
      </c>
      <c r="F16" s="105">
        <f t="shared" si="2"/>
        <v>41.941747572815537</v>
      </c>
      <c r="G16" s="105">
        <f t="shared" si="3"/>
        <v>57.864077669902912</v>
      </c>
      <c r="H16" s="106">
        <f t="shared" si="0"/>
        <v>0.1941747572815534</v>
      </c>
    </row>
    <row r="17" spans="1:8">
      <c r="A17" s="24" t="s">
        <v>18</v>
      </c>
      <c r="B17" s="103">
        <f t="shared" si="1"/>
        <v>1214</v>
      </c>
      <c r="C17" s="103">
        <v>784</v>
      </c>
      <c r="D17" s="23">
        <v>426</v>
      </c>
      <c r="E17" s="104">
        <v>4</v>
      </c>
      <c r="F17" s="105">
        <f t="shared" si="2"/>
        <v>64.579901153212518</v>
      </c>
      <c r="G17" s="105">
        <f t="shared" si="3"/>
        <v>35.090609555189459</v>
      </c>
      <c r="H17" s="106">
        <f t="shared" si="0"/>
        <v>0.32948929159802309</v>
      </c>
    </row>
    <row r="18" spans="1:8">
      <c r="A18" s="24" t="s">
        <v>19</v>
      </c>
      <c r="B18" s="103">
        <f t="shared" si="1"/>
        <v>612</v>
      </c>
      <c r="C18" s="103">
        <v>14</v>
      </c>
      <c r="D18" s="23">
        <v>589</v>
      </c>
      <c r="E18" s="104">
        <v>9</v>
      </c>
      <c r="F18" s="105">
        <f t="shared" si="2"/>
        <v>2.2875816993464051</v>
      </c>
      <c r="G18" s="105">
        <f t="shared" si="3"/>
        <v>96.24183006535948</v>
      </c>
      <c r="H18" s="106">
        <f t="shared" si="0"/>
        <v>1.4705882352941175</v>
      </c>
    </row>
    <row r="19" spans="1:8">
      <c r="A19" s="24" t="s">
        <v>159</v>
      </c>
      <c r="B19" s="103">
        <f t="shared" si="1"/>
        <v>4380</v>
      </c>
      <c r="C19" s="103">
        <v>1541</v>
      </c>
      <c r="D19" s="23">
        <v>2825</v>
      </c>
      <c r="E19" s="104">
        <v>14</v>
      </c>
      <c r="F19" s="105">
        <f t="shared" si="2"/>
        <v>35.182648401826484</v>
      </c>
      <c r="G19" s="105">
        <f t="shared" si="3"/>
        <v>64.49771689497716</v>
      </c>
      <c r="H19" s="106">
        <f t="shared" si="0"/>
        <v>0.31963470319634707</v>
      </c>
    </row>
    <row r="20" spans="1:8">
      <c r="A20" s="24" t="s">
        <v>21</v>
      </c>
      <c r="B20" s="103">
        <f t="shared" si="1"/>
        <v>966</v>
      </c>
      <c r="C20" s="103">
        <v>891</v>
      </c>
      <c r="D20" s="23">
        <v>71</v>
      </c>
      <c r="E20" s="104">
        <v>4</v>
      </c>
      <c r="F20" s="105">
        <f t="shared" si="2"/>
        <v>92.236024844720504</v>
      </c>
      <c r="G20" s="105">
        <f t="shared" si="3"/>
        <v>7.3498964803312621</v>
      </c>
      <c r="H20" s="106">
        <f t="shared" si="0"/>
        <v>0.41407867494824019</v>
      </c>
    </row>
    <row r="21" spans="1:8">
      <c r="A21" s="24" t="s">
        <v>22</v>
      </c>
      <c r="B21" s="103">
        <f t="shared" si="1"/>
        <v>2632</v>
      </c>
      <c r="C21" s="103">
        <v>1433</v>
      </c>
      <c r="D21" s="23">
        <v>1184</v>
      </c>
      <c r="E21" s="104">
        <v>15</v>
      </c>
      <c r="F21" s="105">
        <f t="shared" si="2"/>
        <v>54.445288753799389</v>
      </c>
      <c r="G21" s="105">
        <f t="shared" si="3"/>
        <v>44.984802431610944</v>
      </c>
      <c r="H21" s="106">
        <f t="shared" si="0"/>
        <v>0.56990881458966569</v>
      </c>
    </row>
    <row r="22" spans="1:8">
      <c r="A22" s="24" t="s">
        <v>23</v>
      </c>
      <c r="B22" s="103">
        <f t="shared" si="1"/>
        <v>478</v>
      </c>
      <c r="C22" s="103">
        <v>434</v>
      </c>
      <c r="D22" s="23">
        <v>43</v>
      </c>
      <c r="E22" s="104">
        <v>1</v>
      </c>
      <c r="F22" s="105">
        <f t="shared" si="2"/>
        <v>90.794979079497907</v>
      </c>
      <c r="G22" s="105">
        <f t="shared" si="3"/>
        <v>8.99581589958159</v>
      </c>
      <c r="H22" s="106">
        <f t="shared" si="0"/>
        <v>0.20920502092050208</v>
      </c>
    </row>
    <row r="23" spans="1:8">
      <c r="A23" s="24" t="s">
        <v>24</v>
      </c>
      <c r="B23" s="103">
        <f t="shared" si="1"/>
        <v>657</v>
      </c>
      <c r="C23" s="103">
        <v>404</v>
      </c>
      <c r="D23" s="23">
        <v>251</v>
      </c>
      <c r="E23" s="104">
        <v>2</v>
      </c>
      <c r="F23" s="105">
        <f t="shared" si="2"/>
        <v>61.49162861491628</v>
      </c>
      <c r="G23" s="105">
        <f t="shared" si="3"/>
        <v>38.203957382039569</v>
      </c>
      <c r="H23" s="106">
        <f t="shared" si="0"/>
        <v>0.30441400304414001</v>
      </c>
    </row>
    <row r="24" spans="1:8">
      <c r="A24" s="24" t="s">
        <v>25</v>
      </c>
      <c r="B24" s="103">
        <f t="shared" si="1"/>
        <v>1445</v>
      </c>
      <c r="C24" s="103">
        <v>814</v>
      </c>
      <c r="D24" s="23">
        <v>605</v>
      </c>
      <c r="E24" s="104">
        <v>26</v>
      </c>
      <c r="F24" s="105">
        <f t="shared" si="2"/>
        <v>56.332179930795846</v>
      </c>
      <c r="G24" s="105">
        <f t="shared" si="3"/>
        <v>41.868512110726641</v>
      </c>
      <c r="H24" s="106">
        <f t="shared" si="0"/>
        <v>1.7993079584775089</v>
      </c>
    </row>
    <row r="25" spans="1:8">
      <c r="A25" s="24" t="s">
        <v>26</v>
      </c>
      <c r="B25" s="103">
        <f t="shared" si="1"/>
        <v>241</v>
      </c>
      <c r="C25" s="103">
        <v>217</v>
      </c>
      <c r="D25" s="23">
        <v>24</v>
      </c>
      <c r="E25" s="104">
        <v>0</v>
      </c>
      <c r="F25" s="105">
        <f t="shared" si="2"/>
        <v>90.041493775933617</v>
      </c>
      <c r="G25" s="105">
        <f t="shared" si="3"/>
        <v>9.9585062240663902</v>
      </c>
      <c r="H25" s="106">
        <f t="shared" si="0"/>
        <v>0</v>
      </c>
    </row>
    <row r="26" spans="1:8">
      <c r="A26" s="24" t="s">
        <v>27</v>
      </c>
      <c r="B26" s="103">
        <f t="shared" si="1"/>
        <v>827</v>
      </c>
      <c r="C26" s="103">
        <v>487</v>
      </c>
      <c r="D26" s="23">
        <v>338</v>
      </c>
      <c r="E26" s="104">
        <v>2</v>
      </c>
      <c r="F26" s="105">
        <f t="shared" si="2"/>
        <v>58.887545344619106</v>
      </c>
      <c r="G26" s="105">
        <f t="shared" si="3"/>
        <v>40.87061668681983</v>
      </c>
      <c r="H26" s="106">
        <f t="shared" si="0"/>
        <v>0.24183796856106407</v>
      </c>
    </row>
    <row r="27" spans="1:8">
      <c r="A27" s="24" t="s">
        <v>160</v>
      </c>
      <c r="B27" s="103">
        <f t="shared" si="1"/>
        <v>147</v>
      </c>
      <c r="C27" s="103">
        <v>123</v>
      </c>
      <c r="D27" s="23">
        <v>24</v>
      </c>
      <c r="E27" s="104">
        <v>0</v>
      </c>
      <c r="F27" s="105">
        <f t="shared" si="2"/>
        <v>83.673469387755105</v>
      </c>
      <c r="G27" s="105">
        <f t="shared" si="3"/>
        <v>16.326530612244898</v>
      </c>
      <c r="H27" s="106">
        <f t="shared" si="0"/>
        <v>0</v>
      </c>
    </row>
    <row r="28" spans="1:8">
      <c r="A28" s="24" t="s">
        <v>78</v>
      </c>
      <c r="B28" s="103">
        <f t="shared" si="1"/>
        <v>10308</v>
      </c>
      <c r="C28" s="103">
        <v>7826</v>
      </c>
      <c r="D28" s="23">
        <v>2445</v>
      </c>
      <c r="E28" s="104">
        <v>37</v>
      </c>
      <c r="F28" s="105">
        <f t="shared" si="2"/>
        <v>75.921614280170743</v>
      </c>
      <c r="G28" s="105">
        <f t="shared" si="3"/>
        <v>23.71944121071013</v>
      </c>
      <c r="H28" s="106">
        <f t="shared" si="0"/>
        <v>0.35894450911913078</v>
      </c>
    </row>
    <row r="29" spans="1:8">
      <c r="A29" s="24" t="s">
        <v>79</v>
      </c>
      <c r="B29" s="103">
        <f t="shared" si="1"/>
        <v>1073</v>
      </c>
      <c r="C29" s="103">
        <v>517</v>
      </c>
      <c r="D29" s="23">
        <v>554</v>
      </c>
      <c r="E29" s="104">
        <v>2</v>
      </c>
      <c r="F29" s="105">
        <f t="shared" si="2"/>
        <v>48.182665424044735</v>
      </c>
      <c r="G29" s="105">
        <f t="shared" si="3"/>
        <v>51.630941286113696</v>
      </c>
      <c r="H29" s="106">
        <f t="shared" si="0"/>
        <v>0.1863932898415657</v>
      </c>
    </row>
    <row r="30" spans="1:8">
      <c r="A30" s="24" t="s">
        <v>80</v>
      </c>
      <c r="B30" s="103">
        <f t="shared" si="1"/>
        <v>1531</v>
      </c>
      <c r="C30" s="103">
        <v>1020</v>
      </c>
      <c r="D30" s="23">
        <v>510</v>
      </c>
      <c r="E30" s="104">
        <v>1</v>
      </c>
      <c r="F30" s="105">
        <f t="shared" si="2"/>
        <v>66.623122142390585</v>
      </c>
      <c r="G30" s="105">
        <f t="shared" si="3"/>
        <v>33.311561071195293</v>
      </c>
      <c r="H30" s="106">
        <f t="shared" si="0"/>
        <v>6.531678641410843E-2</v>
      </c>
    </row>
    <row r="31" spans="1:8">
      <c r="A31" s="24" t="s">
        <v>32</v>
      </c>
      <c r="B31" s="103">
        <f t="shared" si="1"/>
        <v>383</v>
      </c>
      <c r="C31" s="103">
        <v>305</v>
      </c>
      <c r="D31" s="23">
        <v>76</v>
      </c>
      <c r="E31" s="104">
        <v>2</v>
      </c>
      <c r="F31" s="105">
        <f t="shared" si="2"/>
        <v>79.63446475195822</v>
      </c>
      <c r="G31" s="105">
        <f t="shared" si="3"/>
        <v>19.843342036553523</v>
      </c>
      <c r="H31" s="106">
        <f t="shared" si="0"/>
        <v>0.52219321148825071</v>
      </c>
    </row>
    <row r="32" spans="1:8">
      <c r="A32" s="24" t="s">
        <v>81</v>
      </c>
      <c r="B32" s="103">
        <f t="shared" si="1"/>
        <v>3250</v>
      </c>
      <c r="C32" s="103">
        <v>1588</v>
      </c>
      <c r="D32" s="23">
        <v>1659</v>
      </c>
      <c r="E32" s="104">
        <v>3</v>
      </c>
      <c r="F32" s="105">
        <f t="shared" si="2"/>
        <v>48.861538461538458</v>
      </c>
      <c r="G32" s="105">
        <f t="shared" si="3"/>
        <v>51.046153846153842</v>
      </c>
      <c r="H32" s="106">
        <f t="shared" si="0"/>
        <v>9.2307692307692299E-2</v>
      </c>
    </row>
    <row r="33" spans="1:8">
      <c r="A33" s="24" t="s">
        <v>34</v>
      </c>
      <c r="B33" s="103">
        <f t="shared" si="1"/>
        <v>695</v>
      </c>
      <c r="C33" s="103">
        <v>331</v>
      </c>
      <c r="D33" s="23">
        <v>364</v>
      </c>
      <c r="E33" s="104">
        <v>0</v>
      </c>
      <c r="F33" s="105">
        <f t="shared" si="2"/>
        <v>47.625899280575538</v>
      </c>
      <c r="G33" s="105">
        <f t="shared" si="3"/>
        <v>52.374100719424469</v>
      </c>
      <c r="H33" s="106">
        <f t="shared" si="0"/>
        <v>0</v>
      </c>
    </row>
    <row r="34" spans="1:8">
      <c r="A34" s="24" t="s">
        <v>35</v>
      </c>
      <c r="B34" s="103">
        <f t="shared" si="1"/>
        <v>274</v>
      </c>
      <c r="C34" s="103">
        <v>139</v>
      </c>
      <c r="D34" s="23">
        <v>133</v>
      </c>
      <c r="E34" s="104">
        <v>2</v>
      </c>
      <c r="F34" s="105">
        <f t="shared" si="2"/>
        <v>50.729927007299267</v>
      </c>
      <c r="G34" s="105">
        <f t="shared" si="3"/>
        <v>48.540145985401459</v>
      </c>
      <c r="H34" s="106">
        <f t="shared" si="0"/>
        <v>0.72992700729927007</v>
      </c>
    </row>
    <row r="35" spans="1:8">
      <c r="A35" s="24" t="s">
        <v>36</v>
      </c>
      <c r="B35" s="103">
        <f t="shared" si="1"/>
        <v>358</v>
      </c>
      <c r="C35" s="103">
        <v>155</v>
      </c>
      <c r="D35" s="23">
        <v>201</v>
      </c>
      <c r="E35" s="104">
        <v>2</v>
      </c>
      <c r="F35" s="105">
        <f t="shared" si="2"/>
        <v>43.296089385474865</v>
      </c>
      <c r="G35" s="105">
        <f t="shared" si="3"/>
        <v>56.145251396648042</v>
      </c>
      <c r="H35" s="106">
        <f t="shared" si="0"/>
        <v>0.55865921787709494</v>
      </c>
    </row>
    <row r="36" spans="1:8">
      <c r="A36" s="24" t="s">
        <v>37</v>
      </c>
      <c r="B36" s="103">
        <f t="shared" si="1"/>
        <v>120</v>
      </c>
      <c r="C36" s="103">
        <v>101</v>
      </c>
      <c r="D36" s="23">
        <v>19</v>
      </c>
      <c r="E36" s="104">
        <v>0</v>
      </c>
      <c r="F36" s="105">
        <f t="shared" si="2"/>
        <v>84.166666666666671</v>
      </c>
      <c r="G36" s="105">
        <f t="shared" si="3"/>
        <v>15.833333333333332</v>
      </c>
      <c r="H36" s="106">
        <f t="shared" si="0"/>
        <v>0</v>
      </c>
    </row>
    <row r="37" spans="1:8">
      <c r="A37" s="24" t="s">
        <v>38</v>
      </c>
      <c r="B37" s="103">
        <f t="shared" si="1"/>
        <v>5249</v>
      </c>
      <c r="C37" s="103">
        <v>3389</v>
      </c>
      <c r="D37" s="23">
        <v>1856</v>
      </c>
      <c r="E37" s="104">
        <v>4</v>
      </c>
      <c r="F37" s="105">
        <f t="shared" si="2"/>
        <v>64.564678986473609</v>
      </c>
      <c r="G37" s="105">
        <f t="shared" si="3"/>
        <v>35.359116022099442</v>
      </c>
      <c r="H37" s="106">
        <f t="shared" si="0"/>
        <v>7.620499142693847E-2</v>
      </c>
    </row>
    <row r="38" spans="1:8">
      <c r="A38" s="24" t="s">
        <v>39</v>
      </c>
      <c r="B38" s="103">
        <f t="shared" si="1"/>
        <v>1220</v>
      </c>
      <c r="C38" s="103">
        <v>630</v>
      </c>
      <c r="D38" s="23">
        <v>588</v>
      </c>
      <c r="E38" s="104">
        <v>2</v>
      </c>
      <c r="F38" s="105">
        <f t="shared" si="2"/>
        <v>51.639344262295083</v>
      </c>
      <c r="G38" s="105">
        <f t="shared" si="3"/>
        <v>48.196721311475407</v>
      </c>
      <c r="H38" s="106">
        <f t="shared" si="0"/>
        <v>0.16393442622950818</v>
      </c>
    </row>
    <row r="39" spans="1:8">
      <c r="A39" s="24" t="s">
        <v>40</v>
      </c>
      <c r="B39" s="103">
        <f t="shared" si="1"/>
        <v>526</v>
      </c>
      <c r="C39" s="103">
        <v>443</v>
      </c>
      <c r="D39" s="23">
        <v>83</v>
      </c>
      <c r="E39" s="104">
        <v>0</v>
      </c>
      <c r="F39" s="105">
        <f t="shared" si="2"/>
        <v>84.220532319391637</v>
      </c>
      <c r="G39" s="105">
        <f t="shared" si="3"/>
        <v>15.779467680608365</v>
      </c>
      <c r="H39" s="106">
        <f t="shared" si="0"/>
        <v>0</v>
      </c>
    </row>
    <row r="40" spans="1:8">
      <c r="A40" s="24" t="s">
        <v>41</v>
      </c>
      <c r="B40" s="103">
        <f t="shared" si="1"/>
        <v>178</v>
      </c>
      <c r="C40" s="103">
        <v>164</v>
      </c>
      <c r="D40" s="23">
        <v>14</v>
      </c>
      <c r="E40" s="104">
        <v>0</v>
      </c>
      <c r="F40" s="105">
        <f t="shared" si="2"/>
        <v>92.134831460674164</v>
      </c>
      <c r="G40" s="105">
        <f t="shared" si="3"/>
        <v>7.8651685393258424</v>
      </c>
      <c r="H40" s="106">
        <f t="shared" si="0"/>
        <v>0</v>
      </c>
    </row>
    <row r="41" spans="1:8">
      <c r="A41" s="24" t="s">
        <v>42</v>
      </c>
      <c r="B41" s="103">
        <f t="shared" si="1"/>
        <v>760</v>
      </c>
      <c r="C41" s="103">
        <v>32</v>
      </c>
      <c r="D41" s="23">
        <v>726</v>
      </c>
      <c r="E41" s="104">
        <v>2</v>
      </c>
      <c r="F41" s="105">
        <f t="shared" si="2"/>
        <v>4.2105263157894735</v>
      </c>
      <c r="G41" s="105">
        <f t="shared" si="3"/>
        <v>95.526315789473685</v>
      </c>
      <c r="H41" s="106">
        <f t="shared" si="0"/>
        <v>0.26315789473684209</v>
      </c>
    </row>
    <row r="42" spans="1:8">
      <c r="A42" s="24" t="s">
        <v>43</v>
      </c>
      <c r="B42" s="103">
        <f t="shared" si="1"/>
        <v>5201</v>
      </c>
      <c r="C42" s="103">
        <v>3012</v>
      </c>
      <c r="D42" s="23">
        <v>2173</v>
      </c>
      <c r="E42" s="104">
        <v>16</v>
      </c>
      <c r="F42" s="105">
        <f t="shared" si="2"/>
        <v>57.911940011536245</v>
      </c>
      <c r="G42" s="105">
        <f t="shared" si="3"/>
        <v>41.780426840992121</v>
      </c>
      <c r="H42" s="106">
        <f t="shared" si="0"/>
        <v>0.30763314747164006</v>
      </c>
    </row>
    <row r="43" spans="1:8">
      <c r="A43" s="24" t="s">
        <v>44</v>
      </c>
      <c r="B43" s="103">
        <f t="shared" si="1"/>
        <v>1109</v>
      </c>
      <c r="C43" s="103">
        <v>714</v>
      </c>
      <c r="D43" s="23">
        <v>391</v>
      </c>
      <c r="E43" s="104">
        <v>4</v>
      </c>
      <c r="F43" s="105">
        <f t="shared" si="2"/>
        <v>64.382326420198382</v>
      </c>
      <c r="G43" s="105">
        <f t="shared" si="3"/>
        <v>35.256988277727679</v>
      </c>
      <c r="H43" s="106">
        <f t="shared" si="0"/>
        <v>0.36068530207394045</v>
      </c>
    </row>
    <row r="44" spans="1:8">
      <c r="A44" s="24" t="s">
        <v>45</v>
      </c>
      <c r="B44" s="103">
        <f t="shared" si="1"/>
        <v>908</v>
      </c>
      <c r="C44" s="103">
        <v>290</v>
      </c>
      <c r="D44" s="23">
        <v>607</v>
      </c>
      <c r="E44" s="104">
        <v>11</v>
      </c>
      <c r="F44" s="105">
        <f t="shared" si="2"/>
        <v>31.938325991189426</v>
      </c>
      <c r="G44" s="105">
        <f t="shared" si="3"/>
        <v>66.850220264317187</v>
      </c>
      <c r="H44" s="106">
        <f t="shared" si="0"/>
        <v>1.2114537444933922</v>
      </c>
    </row>
    <row r="45" spans="1:8">
      <c r="A45" s="24" t="s">
        <v>46</v>
      </c>
      <c r="B45" s="103">
        <f t="shared" si="1"/>
        <v>3700</v>
      </c>
      <c r="C45" s="103">
        <v>2371</v>
      </c>
      <c r="D45" s="23">
        <v>1327</v>
      </c>
      <c r="E45" s="104">
        <v>2</v>
      </c>
      <c r="F45" s="105">
        <f t="shared" si="2"/>
        <v>64.081081081081081</v>
      </c>
      <c r="G45" s="105">
        <f t="shared" si="3"/>
        <v>35.864864864864863</v>
      </c>
      <c r="H45" s="106">
        <f t="shared" si="0"/>
        <v>5.4054054054054057E-2</v>
      </c>
    </row>
    <row r="46" spans="1:8">
      <c r="A46" s="24" t="s">
        <v>47</v>
      </c>
      <c r="B46" s="103">
        <f t="shared" si="1"/>
        <v>2662</v>
      </c>
      <c r="C46" s="103">
        <v>1892</v>
      </c>
      <c r="D46" s="23">
        <v>765</v>
      </c>
      <c r="E46" s="104">
        <v>5</v>
      </c>
      <c r="F46" s="105">
        <f t="shared" si="2"/>
        <v>71.074380165289256</v>
      </c>
      <c r="G46" s="105">
        <f t="shared" si="3"/>
        <v>28.737791134485352</v>
      </c>
      <c r="H46" s="106">
        <f t="shared" si="0"/>
        <v>0.18782870022539444</v>
      </c>
    </row>
    <row r="47" spans="1:8">
      <c r="A47" s="24" t="s">
        <v>48</v>
      </c>
      <c r="B47" s="103">
        <f t="shared" si="1"/>
        <v>1283</v>
      </c>
      <c r="C47" s="103">
        <v>722</v>
      </c>
      <c r="D47" s="23">
        <v>558</v>
      </c>
      <c r="E47" s="104">
        <v>3</v>
      </c>
      <c r="F47" s="105">
        <f t="shared" si="2"/>
        <v>56.274356975837883</v>
      </c>
      <c r="G47" s="105">
        <f t="shared" si="3"/>
        <v>43.491816056118473</v>
      </c>
      <c r="H47" s="106">
        <f t="shared" si="0"/>
        <v>0.23382696804364772</v>
      </c>
    </row>
    <row r="48" spans="1:8">
      <c r="A48" s="24" t="s">
        <v>49</v>
      </c>
      <c r="B48" s="103">
        <f t="shared" si="1"/>
        <v>1808</v>
      </c>
      <c r="C48" s="103">
        <v>1133</v>
      </c>
      <c r="D48" s="23">
        <v>672</v>
      </c>
      <c r="E48" s="104">
        <v>3</v>
      </c>
      <c r="F48" s="105">
        <f t="shared" si="2"/>
        <v>62.665929203539825</v>
      </c>
      <c r="G48" s="105">
        <f t="shared" si="3"/>
        <v>37.168141592920357</v>
      </c>
      <c r="H48" s="106">
        <f t="shared" si="0"/>
        <v>0.16592920353982302</v>
      </c>
    </row>
    <row r="49" spans="1:8">
      <c r="A49" s="24" t="s">
        <v>50</v>
      </c>
      <c r="B49" s="103">
        <f t="shared" si="1"/>
        <v>4618</v>
      </c>
      <c r="C49" s="103">
        <v>2834</v>
      </c>
      <c r="D49" s="23">
        <v>1779</v>
      </c>
      <c r="E49" s="104">
        <v>5</v>
      </c>
      <c r="F49" s="105">
        <f t="shared" si="2"/>
        <v>61.368557817236905</v>
      </c>
      <c r="G49" s="105">
        <f t="shared" si="3"/>
        <v>38.523170203551324</v>
      </c>
      <c r="H49" s="106">
        <f t="shared" si="0"/>
        <v>0.10827197921178</v>
      </c>
    </row>
    <row r="50" spans="1:8">
      <c r="A50" s="24" t="s">
        <v>51</v>
      </c>
      <c r="B50" s="103">
        <f t="shared" si="1"/>
        <v>991</v>
      </c>
      <c r="C50" s="103">
        <v>556</v>
      </c>
      <c r="D50" s="23">
        <v>433</v>
      </c>
      <c r="E50" s="104">
        <v>2</v>
      </c>
      <c r="F50" s="105">
        <f t="shared" si="2"/>
        <v>56.104944500504537</v>
      </c>
      <c r="G50" s="105">
        <f t="shared" si="3"/>
        <v>43.693239152371341</v>
      </c>
      <c r="H50" s="106">
        <f t="shared" si="0"/>
        <v>0.20181634712411706</v>
      </c>
    </row>
    <row r="51" spans="1:8">
      <c r="A51" s="24" t="s">
        <v>52</v>
      </c>
      <c r="B51" s="103">
        <f>SUM(C51:E51)</f>
        <v>235</v>
      </c>
      <c r="C51" s="103">
        <v>97</v>
      </c>
      <c r="D51" s="23">
        <v>131</v>
      </c>
      <c r="E51" s="104">
        <v>7</v>
      </c>
      <c r="F51" s="105">
        <f t="shared" si="2"/>
        <v>41.276595744680847</v>
      </c>
      <c r="G51" s="105">
        <f t="shared" si="3"/>
        <v>55.744680851063833</v>
      </c>
      <c r="H51" s="106">
        <f t="shared" si="0"/>
        <v>2.9787234042553195</v>
      </c>
    </row>
    <row r="52" spans="1:8">
      <c r="A52" s="24" t="s">
        <v>53</v>
      </c>
      <c r="B52" s="103">
        <f t="shared" si="1"/>
        <v>600</v>
      </c>
      <c r="C52" s="103">
        <v>348</v>
      </c>
      <c r="D52" s="23">
        <v>251</v>
      </c>
      <c r="E52" s="104">
        <v>1</v>
      </c>
      <c r="F52" s="105">
        <f t="shared" si="2"/>
        <v>57.999999999999993</v>
      </c>
      <c r="G52" s="105">
        <f t="shared" si="3"/>
        <v>41.833333333333336</v>
      </c>
      <c r="H52" s="106">
        <f t="shared" si="0"/>
        <v>0.16666666666666669</v>
      </c>
    </row>
    <row r="53" spans="1:8">
      <c r="A53" s="24" t="s">
        <v>82</v>
      </c>
      <c r="B53" s="103">
        <f>SUM(C53:E53)</f>
        <v>6185</v>
      </c>
      <c r="C53" s="103">
        <v>4249</v>
      </c>
      <c r="D53" s="23">
        <v>1920</v>
      </c>
      <c r="E53" s="104">
        <v>16</v>
      </c>
      <c r="F53" s="105">
        <f t="shared" si="2"/>
        <v>68.698464025869029</v>
      </c>
      <c r="G53" s="105">
        <f t="shared" si="3"/>
        <v>31.042845594179468</v>
      </c>
      <c r="H53" s="106">
        <f t="shared" si="0"/>
        <v>0.25869037995149557</v>
      </c>
    </row>
    <row r="54" spans="1:8">
      <c r="A54" s="24" t="s">
        <v>83</v>
      </c>
      <c r="B54" s="103">
        <f t="shared" si="1"/>
        <v>683</v>
      </c>
      <c r="C54" s="103">
        <v>410</v>
      </c>
      <c r="D54" s="23">
        <v>234</v>
      </c>
      <c r="E54" s="104">
        <v>39</v>
      </c>
      <c r="F54" s="105">
        <f t="shared" si="2"/>
        <v>60.029282576866763</v>
      </c>
      <c r="G54" s="105">
        <f t="shared" si="3"/>
        <v>34.260614934114201</v>
      </c>
      <c r="H54" s="106">
        <f t="shared" si="0"/>
        <v>5.7101024890190342</v>
      </c>
    </row>
    <row r="55" spans="1:8">
      <c r="A55" s="24" t="s">
        <v>56</v>
      </c>
      <c r="B55" s="103">
        <f>SUM(C55:E55)</f>
        <v>4857</v>
      </c>
      <c r="C55" s="103">
        <v>3093</v>
      </c>
      <c r="D55" s="23">
        <v>1738</v>
      </c>
      <c r="E55" s="104">
        <v>26</v>
      </c>
      <c r="F55" s="105">
        <f t="shared" si="2"/>
        <v>63.681284743668932</v>
      </c>
      <c r="G55" s="105">
        <f t="shared" si="3"/>
        <v>35.783405394276301</v>
      </c>
      <c r="H55" s="106">
        <f t="shared" si="0"/>
        <v>0.53530986205476638</v>
      </c>
    </row>
    <row r="56" spans="1:8">
      <c r="A56" s="24" t="s">
        <v>57</v>
      </c>
      <c r="B56" s="103">
        <f>SUM(C56:E56)</f>
        <v>1263</v>
      </c>
      <c r="C56" s="103">
        <v>431</v>
      </c>
      <c r="D56" s="23">
        <v>811</v>
      </c>
      <c r="E56" s="104">
        <v>21</v>
      </c>
      <c r="F56" s="105">
        <f t="shared" si="2"/>
        <v>34.12509897070467</v>
      </c>
      <c r="G56" s="105">
        <f t="shared" si="3"/>
        <v>64.212193190815512</v>
      </c>
      <c r="H56" s="106">
        <f t="shared" si="0"/>
        <v>1.66270783847981</v>
      </c>
    </row>
    <row r="57" spans="1:8">
      <c r="A57" s="24" t="s">
        <v>58</v>
      </c>
      <c r="B57" s="103">
        <f>SUM(C57:E57)</f>
        <v>750</v>
      </c>
      <c r="C57" s="103">
        <v>553</v>
      </c>
      <c r="D57" s="23">
        <v>189</v>
      </c>
      <c r="E57" s="104">
        <v>8</v>
      </c>
      <c r="F57" s="105">
        <f t="shared" si="2"/>
        <v>73.733333333333334</v>
      </c>
      <c r="G57" s="105">
        <f t="shared" si="3"/>
        <v>25.2</v>
      </c>
      <c r="H57" s="106">
        <f t="shared" si="0"/>
        <v>1.0666666666666667</v>
      </c>
    </row>
    <row r="58" spans="1:8">
      <c r="A58" s="27"/>
      <c r="B58" s="107"/>
      <c r="C58" s="107"/>
      <c r="D58" s="108"/>
      <c r="E58" s="109"/>
      <c r="F58" s="110"/>
      <c r="G58" s="110"/>
      <c r="H58" s="110"/>
    </row>
    <row r="59" spans="1:8">
      <c r="A59" s="111" t="s">
        <v>61</v>
      </c>
      <c r="B59" s="112"/>
    </row>
  </sheetData>
  <mergeCells count="6">
    <mergeCell ref="A3:H3"/>
    <mergeCell ref="A4:H4"/>
    <mergeCell ref="A5:H5"/>
    <mergeCell ref="A6:H6"/>
    <mergeCell ref="A8:A9"/>
    <mergeCell ref="B8:B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A28" sqref="A28:XFD1048576"/>
    </sheetView>
  </sheetViews>
  <sheetFormatPr baseColWidth="10" defaultColWidth="0" defaultRowHeight="15" zeroHeight="1"/>
  <cols>
    <col min="1" max="1" width="40.7109375" style="10" bestFit="1" customWidth="1"/>
    <col min="2" max="2" width="11.42578125" style="10" customWidth="1"/>
    <col min="3" max="3" width="15" style="10" bestFit="1" customWidth="1"/>
    <col min="4" max="4" width="13.42578125" style="10" bestFit="1" customWidth="1"/>
    <col min="5" max="5" width="13.7109375" style="10" bestFit="1" customWidth="1"/>
    <col min="6" max="6" width="15" style="10" bestFit="1" customWidth="1"/>
    <col min="7" max="7" width="13.42578125" style="10" bestFit="1" customWidth="1"/>
    <col min="8" max="8" width="13.7109375" style="10" bestFit="1" customWidth="1"/>
    <col min="9" max="9" width="0" style="37" hidden="1" customWidth="1"/>
    <col min="10" max="16384" width="11.42578125" style="10" hidden="1"/>
  </cols>
  <sheetData>
    <row r="1" spans="1:8" ht="15.75">
      <c r="A1" s="8" t="s">
        <v>161</v>
      </c>
      <c r="B1" s="118"/>
      <c r="C1" s="118"/>
      <c r="D1" s="118"/>
      <c r="E1" s="118"/>
      <c r="F1" s="8"/>
      <c r="G1" s="8"/>
      <c r="H1" s="34"/>
    </row>
    <row r="2" spans="1:8" ht="15.75">
      <c r="A2" s="89"/>
      <c r="B2" s="9"/>
      <c r="C2" s="9"/>
      <c r="D2" s="9"/>
      <c r="E2" s="9"/>
      <c r="F2" s="34"/>
      <c r="G2" s="34"/>
      <c r="H2" s="34"/>
    </row>
    <row r="3" spans="1:8" ht="15.75">
      <c r="A3" s="168" t="s">
        <v>162</v>
      </c>
      <c r="B3" s="168"/>
      <c r="C3" s="168"/>
      <c r="D3" s="168"/>
      <c r="E3" s="168"/>
      <c r="F3" s="168"/>
      <c r="G3" s="168"/>
      <c r="H3" s="168"/>
    </row>
    <row r="4" spans="1:8" ht="15.75">
      <c r="A4" s="168" t="s">
        <v>163</v>
      </c>
      <c r="B4" s="168"/>
      <c r="C4" s="168"/>
      <c r="D4" s="168"/>
      <c r="E4" s="168"/>
      <c r="F4" s="168"/>
      <c r="G4" s="168"/>
      <c r="H4" s="168"/>
    </row>
    <row r="5" spans="1:8" ht="15.75">
      <c r="A5" s="168" t="s">
        <v>164</v>
      </c>
      <c r="B5" s="168"/>
      <c r="C5" s="168"/>
      <c r="D5" s="168"/>
      <c r="E5" s="168"/>
      <c r="F5" s="168"/>
      <c r="G5" s="168"/>
      <c r="H5" s="168"/>
    </row>
    <row r="6" spans="1:8" ht="15.75">
      <c r="A6" s="168" t="s">
        <v>7</v>
      </c>
      <c r="B6" s="168"/>
      <c r="C6" s="168"/>
      <c r="D6" s="168"/>
      <c r="E6" s="168"/>
      <c r="F6" s="168"/>
      <c r="G6" s="168"/>
      <c r="H6" s="168"/>
    </row>
    <row r="7" spans="1:8" ht="15.75">
      <c r="A7" s="34"/>
      <c r="B7" s="34"/>
      <c r="C7" s="34"/>
      <c r="D7" s="34"/>
      <c r="E7" s="34"/>
      <c r="F7" s="34"/>
      <c r="G7" s="34"/>
      <c r="H7" s="34"/>
    </row>
    <row r="8" spans="1:8" ht="15.75">
      <c r="A8" s="182" t="s">
        <v>92</v>
      </c>
      <c r="B8" s="180" t="s">
        <v>13</v>
      </c>
      <c r="C8" s="93" t="s">
        <v>154</v>
      </c>
      <c r="D8" s="93"/>
      <c r="E8" s="93"/>
      <c r="F8" s="92" t="s">
        <v>155</v>
      </c>
      <c r="G8" s="93"/>
      <c r="H8" s="93"/>
    </row>
    <row r="9" spans="1:8" ht="15.75">
      <c r="A9" s="183"/>
      <c r="B9" s="181"/>
      <c r="C9" s="119" t="s">
        <v>156</v>
      </c>
      <c r="D9" s="119" t="s">
        <v>157</v>
      </c>
      <c r="E9" s="94" t="s">
        <v>158</v>
      </c>
      <c r="F9" s="120" t="s">
        <v>156</v>
      </c>
      <c r="G9" s="119" t="s">
        <v>157</v>
      </c>
      <c r="H9" s="119" t="s">
        <v>158</v>
      </c>
    </row>
    <row r="10" spans="1:8" ht="15.75">
      <c r="A10" s="121"/>
      <c r="B10" s="113"/>
      <c r="C10" s="114"/>
      <c r="D10" s="122"/>
      <c r="E10" s="123"/>
      <c r="F10" s="124"/>
      <c r="G10" s="124"/>
      <c r="H10" s="33"/>
    </row>
    <row r="11" spans="1:8" ht="15.75">
      <c r="A11" s="125" t="s">
        <v>13</v>
      </c>
      <c r="B11" s="19">
        <f>SUM(B13:B25)</f>
        <v>93579</v>
      </c>
      <c r="C11" s="46">
        <f>SUM(C13:C25)</f>
        <v>56929</v>
      </c>
      <c r="D11" s="21">
        <f>SUM(D13:D25)</f>
        <v>36276</v>
      </c>
      <c r="E11" s="100">
        <f>SUM(E13:E25)</f>
        <v>374</v>
      </c>
      <c r="F11" s="102">
        <f>(C11/B11)*100</f>
        <v>60.835230126417251</v>
      </c>
      <c r="G11" s="102">
        <f>(D11/B11)*100</f>
        <v>38.765107556182478</v>
      </c>
      <c r="H11" s="102">
        <f>(E11/B11)*100</f>
        <v>0.39966231740027147</v>
      </c>
    </row>
    <row r="12" spans="1:8" ht="15.75">
      <c r="A12" s="121"/>
      <c r="B12" s="97"/>
      <c r="C12" s="103"/>
      <c r="D12" s="23"/>
      <c r="E12" s="104"/>
      <c r="F12" s="106"/>
      <c r="G12" s="106"/>
      <c r="H12" s="106"/>
    </row>
    <row r="13" spans="1:8" ht="15.75">
      <c r="A13" s="126" t="s">
        <v>65</v>
      </c>
      <c r="B13" s="22">
        <f t="shared" ref="B13:B25" si="0">SUM(C13:E13)</f>
        <v>40286</v>
      </c>
      <c r="C13" s="103">
        <v>34277</v>
      </c>
      <c r="D13" s="23">
        <v>5920</v>
      </c>
      <c r="E13" s="104">
        <v>89</v>
      </c>
      <c r="F13" s="106">
        <f t="shared" ref="F13:F18" si="1">(C13/B13)*100</f>
        <v>85.084148339373485</v>
      </c>
      <c r="G13" s="106">
        <f t="shared" ref="G13:G18" si="2">(D13/B13)*100</f>
        <v>14.694931241622399</v>
      </c>
      <c r="H13" s="106">
        <f t="shared" ref="H13:H18" si="3">(E13/B13)*100</f>
        <v>0.22092041900412052</v>
      </c>
    </row>
    <row r="14" spans="1:8" ht="15.75">
      <c r="A14" s="126" t="s">
        <v>71</v>
      </c>
      <c r="B14" s="22">
        <f t="shared" si="0"/>
        <v>27612</v>
      </c>
      <c r="C14" s="103">
        <v>1111</v>
      </c>
      <c r="D14" s="23">
        <v>26393</v>
      </c>
      <c r="E14" s="104">
        <v>108</v>
      </c>
      <c r="F14" s="106">
        <f t="shared" si="1"/>
        <v>4.0236129219180068</v>
      </c>
      <c r="G14" s="106">
        <f t="shared" si="2"/>
        <v>95.58525278864262</v>
      </c>
      <c r="H14" s="106">
        <f t="shared" si="3"/>
        <v>0.39113428943937423</v>
      </c>
    </row>
    <row r="15" spans="1:8" ht="15.75">
      <c r="A15" s="126" t="s">
        <v>73</v>
      </c>
      <c r="B15" s="22">
        <f t="shared" si="0"/>
        <v>11128</v>
      </c>
      <c r="C15" s="103">
        <v>10671</v>
      </c>
      <c r="D15" s="23">
        <v>426</v>
      </c>
      <c r="E15" s="104">
        <v>31</v>
      </c>
      <c r="F15" s="106">
        <f t="shared" si="1"/>
        <v>95.893242271746942</v>
      </c>
      <c r="G15" s="106">
        <f t="shared" si="2"/>
        <v>3.8281811646297625</v>
      </c>
      <c r="H15" s="106">
        <f t="shared" si="3"/>
        <v>0.27857656362329258</v>
      </c>
    </row>
    <row r="16" spans="1:8" ht="15.75">
      <c r="A16" s="126" t="s">
        <v>66</v>
      </c>
      <c r="B16" s="22">
        <f t="shared" si="0"/>
        <v>5361</v>
      </c>
      <c r="C16" s="103">
        <v>4135</v>
      </c>
      <c r="D16" s="23">
        <v>1198</v>
      </c>
      <c r="E16" s="104">
        <v>28</v>
      </c>
      <c r="F16" s="106">
        <f t="shared" si="1"/>
        <v>77.131132251445621</v>
      </c>
      <c r="G16" s="106">
        <f t="shared" si="2"/>
        <v>22.34657713113225</v>
      </c>
      <c r="H16" s="106">
        <f t="shared" si="3"/>
        <v>0.52229061742212268</v>
      </c>
    </row>
    <row r="17" spans="1:8" ht="15.75">
      <c r="A17" s="126" t="s">
        <v>165</v>
      </c>
      <c r="B17" s="22">
        <f t="shared" si="0"/>
        <v>4020</v>
      </c>
      <c r="C17" s="103">
        <v>3814</v>
      </c>
      <c r="D17" s="23">
        <v>151</v>
      </c>
      <c r="E17" s="104">
        <v>55</v>
      </c>
      <c r="F17" s="106">
        <f t="shared" si="1"/>
        <v>94.875621890547265</v>
      </c>
      <c r="G17" s="106">
        <f t="shared" si="2"/>
        <v>3.7562189054726365</v>
      </c>
      <c r="H17" s="106">
        <f t="shared" si="3"/>
        <v>1.3681592039800996</v>
      </c>
    </row>
    <row r="18" spans="1:8" ht="15.75">
      <c r="A18" s="126" t="s">
        <v>166</v>
      </c>
      <c r="B18" s="22">
        <f t="shared" si="0"/>
        <v>1951</v>
      </c>
      <c r="C18" s="103">
        <v>995</v>
      </c>
      <c r="D18" s="23">
        <v>953</v>
      </c>
      <c r="E18" s="104">
        <v>3</v>
      </c>
      <c r="F18" s="106">
        <f t="shared" si="1"/>
        <v>50.999487442337269</v>
      </c>
      <c r="G18" s="106">
        <f t="shared" si="2"/>
        <v>48.846745258841615</v>
      </c>
      <c r="H18" s="106">
        <f t="shared" si="3"/>
        <v>0.15376729882111739</v>
      </c>
    </row>
    <row r="19" spans="1:8" ht="15.75">
      <c r="A19" s="126" t="s">
        <v>67</v>
      </c>
      <c r="B19" s="22">
        <f t="shared" si="0"/>
        <v>1022</v>
      </c>
      <c r="C19" s="103">
        <v>550</v>
      </c>
      <c r="D19" s="23">
        <v>419</v>
      </c>
      <c r="E19" s="104">
        <v>53</v>
      </c>
      <c r="F19" s="106">
        <f>(C19/B19)*100</f>
        <v>53.816046966731903</v>
      </c>
      <c r="G19" s="106">
        <f>(D19/B19)*100</f>
        <v>40.998043052837573</v>
      </c>
      <c r="H19" s="106">
        <f>(E19/B19)*100</f>
        <v>5.1859099804305284</v>
      </c>
    </row>
    <row r="20" spans="1:8" ht="15.75">
      <c r="A20" s="127" t="s">
        <v>74</v>
      </c>
      <c r="B20" s="22">
        <f t="shared" si="0"/>
        <v>1450</v>
      </c>
      <c r="C20" s="103">
        <v>825</v>
      </c>
      <c r="D20" s="23">
        <v>625</v>
      </c>
      <c r="E20" s="104">
        <v>0</v>
      </c>
      <c r="F20" s="106">
        <f>(C20/B20)*100</f>
        <v>56.896551724137936</v>
      </c>
      <c r="G20" s="106">
        <f>(D20/B20)*100</f>
        <v>43.103448275862064</v>
      </c>
      <c r="H20" s="106">
        <f>(E20/B20)*100</f>
        <v>0</v>
      </c>
    </row>
    <row r="21" spans="1:8" ht="15.75">
      <c r="A21" s="126" t="s">
        <v>76</v>
      </c>
      <c r="B21" s="22">
        <f t="shared" si="0"/>
        <v>316</v>
      </c>
      <c r="C21" s="103">
        <v>295</v>
      </c>
      <c r="D21" s="23">
        <v>19</v>
      </c>
      <c r="E21" s="104">
        <v>2</v>
      </c>
      <c r="F21" s="106">
        <f>(C21/B21)*100</f>
        <v>93.35443037974683</v>
      </c>
      <c r="G21" s="106">
        <f>(D21/B21)*100</f>
        <v>6.0126582278481013</v>
      </c>
      <c r="H21" s="106">
        <f>(E21/B21)*100</f>
        <v>0.63291139240506333</v>
      </c>
    </row>
    <row r="22" spans="1:8" ht="15.75">
      <c r="A22" s="126" t="s">
        <v>75</v>
      </c>
      <c r="B22" s="22">
        <f t="shared" si="0"/>
        <v>200</v>
      </c>
      <c r="C22" s="103">
        <v>198</v>
      </c>
      <c r="D22" s="23">
        <v>0</v>
      </c>
      <c r="E22" s="104">
        <v>2</v>
      </c>
      <c r="F22" s="106">
        <f>(C22/B22)*100</f>
        <v>99</v>
      </c>
      <c r="G22" s="106">
        <f>(D22/B22)*100</f>
        <v>0</v>
      </c>
      <c r="H22" s="106">
        <f>(E22/B22)*100</f>
        <v>1</v>
      </c>
    </row>
    <row r="23" spans="1:8" ht="15.75">
      <c r="A23" s="126" t="s">
        <v>70</v>
      </c>
      <c r="B23" s="22">
        <f>SUM(C23:E23)</f>
        <v>170</v>
      </c>
      <c r="C23" s="103">
        <v>11</v>
      </c>
      <c r="D23" s="23">
        <v>156</v>
      </c>
      <c r="E23" s="104">
        <v>3</v>
      </c>
      <c r="F23" s="106">
        <f>(C23/B23)*100</f>
        <v>6.4705882352941186</v>
      </c>
      <c r="G23" s="106">
        <f>(D23/B23)*100</f>
        <v>91.764705882352942</v>
      </c>
      <c r="H23" s="106">
        <f>(E23/B23)*100</f>
        <v>1.7647058823529411</v>
      </c>
    </row>
    <row r="24" spans="1:8" ht="15.75">
      <c r="A24" s="24" t="s">
        <v>77</v>
      </c>
      <c r="B24" s="22">
        <f>SUM(C24:E24)</f>
        <v>59</v>
      </c>
      <c r="C24" s="103">
        <v>44</v>
      </c>
      <c r="D24" s="23">
        <v>15</v>
      </c>
      <c r="E24" s="104">
        <v>0</v>
      </c>
      <c r="F24" s="106">
        <v>0</v>
      </c>
      <c r="G24" s="106">
        <v>0</v>
      </c>
      <c r="H24" s="106">
        <v>0</v>
      </c>
    </row>
    <row r="25" spans="1:8" ht="15.75">
      <c r="A25" s="126" t="s">
        <v>69</v>
      </c>
      <c r="B25" s="22">
        <f t="shared" si="0"/>
        <v>4</v>
      </c>
      <c r="C25" s="103">
        <v>3</v>
      </c>
      <c r="D25" s="23">
        <v>1</v>
      </c>
      <c r="E25" s="104">
        <v>0</v>
      </c>
      <c r="F25" s="106">
        <f>(C25/B25)*100</f>
        <v>75</v>
      </c>
      <c r="G25" s="106">
        <f>(D25/B25)*100</f>
        <v>25</v>
      </c>
      <c r="H25" s="106">
        <f>(E25/B25)*100</f>
        <v>0</v>
      </c>
    </row>
    <row r="26" spans="1:8" ht="15.75">
      <c r="A26" s="68"/>
      <c r="B26" s="128"/>
      <c r="C26" s="51"/>
      <c r="D26" s="51"/>
      <c r="E26" s="129"/>
      <c r="F26" s="51"/>
      <c r="G26" s="51"/>
      <c r="H26" s="51"/>
    </row>
    <row r="27" spans="1:8" ht="15.75">
      <c r="A27" s="55" t="s">
        <v>61</v>
      </c>
      <c r="B27" s="34"/>
      <c r="C27" s="34"/>
      <c r="D27" s="34"/>
      <c r="E27" s="34"/>
      <c r="F27" s="34"/>
      <c r="G27" s="34"/>
      <c r="H27" s="34"/>
    </row>
  </sheetData>
  <mergeCells count="6">
    <mergeCell ref="A3:H3"/>
    <mergeCell ref="A4:H4"/>
    <mergeCell ref="A5:H5"/>
    <mergeCell ref="A6:H6"/>
    <mergeCell ref="A8:A9"/>
    <mergeCell ref="B8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A3" sqref="A3:C3"/>
    </sheetView>
  </sheetViews>
  <sheetFormatPr baseColWidth="10" defaultColWidth="0" defaultRowHeight="15.75" zeroHeight="1"/>
  <cols>
    <col min="1" max="1" width="34.28515625" style="35" customWidth="1"/>
    <col min="2" max="2" width="18.5703125" style="35" customWidth="1"/>
    <col min="3" max="3" width="11.42578125" style="35" customWidth="1"/>
    <col min="4" max="4" width="0" style="72" hidden="1" customWidth="1"/>
    <col min="5" max="16384" width="11.42578125" style="35" hidden="1"/>
  </cols>
  <sheetData>
    <row r="1" spans="1:3">
      <c r="A1" s="70" t="s">
        <v>167</v>
      </c>
      <c r="B1" s="34"/>
      <c r="C1" s="34"/>
    </row>
    <row r="2" spans="1:3">
      <c r="A2" s="34"/>
      <c r="B2" s="34"/>
      <c r="C2" s="34"/>
    </row>
    <row r="3" spans="1:3" ht="45" customHeight="1">
      <c r="A3" s="184" t="s">
        <v>162</v>
      </c>
      <c r="B3" s="184"/>
      <c r="C3" s="184"/>
    </row>
    <row r="4" spans="1:3">
      <c r="A4" s="168" t="s">
        <v>168</v>
      </c>
      <c r="B4" s="168"/>
      <c r="C4" s="168"/>
    </row>
    <row r="5" spans="1:3">
      <c r="A5" s="168" t="s">
        <v>7</v>
      </c>
      <c r="B5" s="168"/>
      <c r="C5" s="168"/>
    </row>
    <row r="6" spans="1:3">
      <c r="A6" s="34"/>
      <c r="B6" s="34"/>
      <c r="C6" s="34"/>
    </row>
    <row r="7" spans="1:3">
      <c r="A7" s="130"/>
      <c r="B7" s="130"/>
      <c r="C7" s="137"/>
    </row>
    <row r="8" spans="1:3">
      <c r="A8" s="131" t="s">
        <v>169</v>
      </c>
      <c r="B8" s="13" t="s">
        <v>13</v>
      </c>
      <c r="C8" s="131" t="s">
        <v>170</v>
      </c>
    </row>
    <row r="9" spans="1:3">
      <c r="A9" s="132"/>
      <c r="B9" s="133"/>
      <c r="C9" s="132"/>
    </row>
    <row r="10" spans="1:3">
      <c r="A10" s="134"/>
      <c r="B10" s="135"/>
      <c r="C10" s="131"/>
    </row>
    <row r="11" spans="1:3">
      <c r="A11" s="79" t="s">
        <v>13</v>
      </c>
      <c r="B11" s="100">
        <f>SUM(B13:B26)</f>
        <v>93579</v>
      </c>
      <c r="C11" s="138">
        <f>SUM(C13:C26)</f>
        <v>99.999999999999986</v>
      </c>
    </row>
    <row r="12" spans="1:3">
      <c r="A12" s="79"/>
      <c r="B12" s="100"/>
      <c r="C12" s="138"/>
    </row>
    <row r="13" spans="1:3">
      <c r="A13" s="24" t="s">
        <v>171</v>
      </c>
      <c r="B13" s="136">
        <v>76729</v>
      </c>
      <c r="C13" s="139">
        <f t="shared" ref="C13:C26" si="0">B13/$B$11*100</f>
        <v>81.993823400549275</v>
      </c>
    </row>
    <row r="14" spans="1:3">
      <c r="A14" s="24" t="s">
        <v>172</v>
      </c>
      <c r="B14" s="136">
        <v>6151</v>
      </c>
      <c r="C14" s="139">
        <f t="shared" si="0"/>
        <v>6.5730559206659613</v>
      </c>
    </row>
    <row r="15" spans="1:3">
      <c r="A15" s="24" t="s">
        <v>173</v>
      </c>
      <c r="B15" s="136">
        <v>348</v>
      </c>
      <c r="C15" s="139">
        <f t="shared" si="0"/>
        <v>0.37187830603019906</v>
      </c>
    </row>
    <row r="16" spans="1:3">
      <c r="A16" s="24" t="s">
        <v>174</v>
      </c>
      <c r="B16" s="136">
        <v>139</v>
      </c>
      <c r="C16" s="139">
        <f t="shared" si="0"/>
        <v>0.14853759924769444</v>
      </c>
    </row>
    <row r="17" spans="1:3">
      <c r="A17" s="24" t="s">
        <v>175</v>
      </c>
      <c r="B17" s="136">
        <v>90</v>
      </c>
      <c r="C17" s="139">
        <f t="shared" si="0"/>
        <v>9.6175423973327345E-2</v>
      </c>
    </row>
    <row r="18" spans="1:3">
      <c r="A18" s="24" t="s">
        <v>176</v>
      </c>
      <c r="B18" s="136">
        <v>43</v>
      </c>
      <c r="C18" s="139">
        <f t="shared" si="0"/>
        <v>4.5950480342811954E-2</v>
      </c>
    </row>
    <row r="19" spans="1:3">
      <c r="A19" s="24" t="s">
        <v>177</v>
      </c>
      <c r="B19" s="136">
        <v>48</v>
      </c>
      <c r="C19" s="139">
        <f t="shared" si="0"/>
        <v>5.1293559452441254E-2</v>
      </c>
    </row>
    <row r="20" spans="1:3">
      <c r="A20" s="24" t="s">
        <v>178</v>
      </c>
      <c r="B20" s="136">
        <v>21</v>
      </c>
      <c r="C20" s="139">
        <f t="shared" si="0"/>
        <v>2.2440932260443049E-2</v>
      </c>
    </row>
    <row r="21" spans="1:3">
      <c r="A21" s="24" t="s">
        <v>179</v>
      </c>
      <c r="B21" s="136">
        <v>11</v>
      </c>
      <c r="C21" s="139">
        <f t="shared" si="0"/>
        <v>1.1754774041184454E-2</v>
      </c>
    </row>
    <row r="22" spans="1:3">
      <c r="A22" s="24" t="s">
        <v>180</v>
      </c>
      <c r="B22" s="136">
        <v>32</v>
      </c>
      <c r="C22" s="139">
        <f t="shared" si="0"/>
        <v>3.41957063016275E-2</v>
      </c>
    </row>
    <row r="23" spans="1:3">
      <c r="A23" s="24" t="s">
        <v>181</v>
      </c>
      <c r="B23" s="136">
        <v>24</v>
      </c>
      <c r="C23" s="139">
        <f t="shared" si="0"/>
        <v>2.5646779726220627E-2</v>
      </c>
    </row>
    <row r="24" spans="1:3">
      <c r="A24" s="24" t="s">
        <v>182</v>
      </c>
      <c r="B24" s="136">
        <v>10</v>
      </c>
      <c r="C24" s="139">
        <f t="shared" si="0"/>
        <v>1.0686158219258595E-2</v>
      </c>
    </row>
    <row r="25" spans="1:3">
      <c r="A25" s="24" t="s">
        <v>151</v>
      </c>
      <c r="B25" s="136">
        <v>9540</v>
      </c>
      <c r="C25" s="139">
        <f t="shared" si="0"/>
        <v>10.194594941172699</v>
      </c>
    </row>
    <row r="26" spans="1:3">
      <c r="A26" s="24" t="s">
        <v>183</v>
      </c>
      <c r="B26" s="136">
        <v>393</v>
      </c>
      <c r="C26" s="139">
        <f t="shared" si="0"/>
        <v>0.41996601801686273</v>
      </c>
    </row>
    <row r="27" spans="1:3">
      <c r="A27" s="68"/>
      <c r="B27" s="68"/>
      <c r="C27" s="69"/>
    </row>
    <row r="28" spans="1:3">
      <c r="A28" s="55" t="s">
        <v>61</v>
      </c>
      <c r="B28" s="34"/>
      <c r="C28" s="34"/>
    </row>
    <row r="29" spans="1:3" hidden="1"/>
    <row r="30" spans="1:3" hidden="1"/>
  </sheetData>
  <mergeCells count="3">
    <mergeCell ref="A3:C3"/>
    <mergeCell ref="A4:C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bleitons</cp:lastModifiedBy>
  <dcterms:created xsi:type="dcterms:W3CDTF">2018-06-27T20:17:51Z</dcterms:created>
  <dcterms:modified xsi:type="dcterms:W3CDTF">2018-08-16T21:35:15Z</dcterms:modified>
</cp:coreProperties>
</file>