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xr:revisionPtr revIDLastSave="0" documentId="8_{A3D49EEE-3CD0-4226-9F4F-715A737089A9}" xr6:coauthVersionLast="43" xr6:coauthVersionMax="43" xr10:uidLastSave="{00000000-0000-0000-0000-000000000000}"/>
  <bookViews>
    <workbookView xWindow="750" yWindow="750" windowWidth="23280" windowHeight="16215" xr2:uid="{00000000-000D-0000-FFFF-FFFF00000000}"/>
  </bookViews>
  <sheets>
    <sheet name="Indice" sheetId="15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  <sheet name="c-13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1">'c-1'!$A$1:$O$64</definedName>
    <definedName name="_xlnm.Print_Area" localSheetId="10">'c-10'!$A$1:$E$36</definedName>
    <definedName name="_xlnm.Print_Area" localSheetId="11">'c-11'!$A$1:$C$24</definedName>
    <definedName name="_xlnm.Print_Area" localSheetId="12">'c-12'!$A$1:$J$41</definedName>
    <definedName name="_xlnm.Print_Area" localSheetId="13">'c-13'!$A$1:$Z$206</definedName>
    <definedName name="_xlnm.Print_Area" localSheetId="2">'c-2'!$A$1:$O$51</definedName>
    <definedName name="_xlnm.Print_Area" localSheetId="3">'c-3'!$A$1:$P$64</definedName>
    <definedName name="_xlnm.Print_Area" localSheetId="4">'c-4'!$A$1:$I$64</definedName>
    <definedName name="_xlnm.Print_Area" localSheetId="5">'c-5'!$A$1:$K$64</definedName>
    <definedName name="_xlnm.Print_Area" localSheetId="6">'c-6'!$A$1:$AH$65</definedName>
    <definedName name="_xlnm.Print_Area" localSheetId="7">'c-7'!$A$1:$J$64</definedName>
    <definedName name="_xlnm.Print_Area" localSheetId="8">'c-8'!$A$1:$K$24</definedName>
    <definedName name="_xlnm.Print_Area" localSheetId="9">'c-9'!$A$1:$J$101</definedName>
    <definedName name="_xlnm.Print_Area" localSheetId="0">Indice!$A$1:$B$56</definedName>
    <definedName name="_xlnm.Database">#REF!</definedName>
    <definedName name="cccc">#REF!</definedName>
    <definedName name="dd" localSheetId="0">#REF!</definedName>
    <definedName name="dd">#REF!</definedName>
    <definedName name="ddd" localSheetId="0">#REF!</definedName>
    <definedName name="ddd">[1]c30!#REF!</definedName>
    <definedName name="dfg">[1]c30!#REF!</definedName>
    <definedName name="Excel_BuiltIn__FilterDatabase">NA()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 localSheetId="0">#REF!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 localSheetId="0">#REF!</definedName>
    <definedName name="FOFO1_6">#REF!</definedName>
    <definedName name="FOFO1_7" localSheetId="0">#REF!</definedName>
    <definedName name="FOFO1_7">#REF!</definedName>
    <definedName name="H" localSheetId="0">#REF!</definedName>
    <definedName name="H">#REF!</definedName>
    <definedName name="HJ" localSheetId="0">#REF!</definedName>
    <definedName name="HJ">#REF!</definedName>
    <definedName name="Listadesplegable1_6" localSheetId="0">'[4]menores sentenciados'!#REF!</definedName>
    <definedName name="Listadesplegable1_6">'[5]menores sentenciados'!#REF!</definedName>
    <definedName name="n">#REF!</definedName>
    <definedName name="Nuevo" localSheetId="0">#REF!</definedName>
    <definedName name="nuevo">[1]c30!#REF!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_xlnm.Print_Titles" localSheetId="13">'c-13'!$8:$9</definedName>
    <definedName name="xxx">'[6]Juzgados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3" i="14" l="1"/>
  <c r="B202" i="14"/>
  <c r="B201" i="14"/>
  <c r="B200" i="14"/>
  <c r="B199" i="14" s="1"/>
  <c r="Z199" i="14"/>
  <c r="Y199" i="14"/>
  <c r="X199" i="14"/>
  <c r="W199" i="14"/>
  <c r="V199" i="14"/>
  <c r="U199" i="14"/>
  <c r="T199" i="14"/>
  <c r="S199" i="14"/>
  <c r="R199" i="14"/>
  <c r="Q199" i="14"/>
  <c r="P199" i="14"/>
  <c r="O199" i="14"/>
  <c r="N199" i="14"/>
  <c r="M199" i="14"/>
  <c r="L199" i="14"/>
  <c r="K199" i="14"/>
  <c r="J199" i="14"/>
  <c r="I199" i="14"/>
  <c r="H199" i="14"/>
  <c r="G199" i="14"/>
  <c r="F199" i="14"/>
  <c r="E199" i="14"/>
  <c r="D199" i="14"/>
  <c r="C199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Z171" i="14"/>
  <c r="Z11" i="14" s="1"/>
  <c r="Y171" i="14"/>
  <c r="X171" i="14"/>
  <c r="W171" i="14"/>
  <c r="V171" i="14"/>
  <c r="V11" i="14" s="1"/>
  <c r="U171" i="14"/>
  <c r="T171" i="14"/>
  <c r="S171" i="14"/>
  <c r="R171" i="14"/>
  <c r="R11" i="14" s="1"/>
  <c r="Q171" i="14"/>
  <c r="P171" i="14"/>
  <c r="O171" i="14"/>
  <c r="N171" i="14"/>
  <c r="N11" i="14" s="1"/>
  <c r="M171" i="14"/>
  <c r="L171" i="14"/>
  <c r="K171" i="14"/>
  <c r="J171" i="14"/>
  <c r="J11" i="14" s="1"/>
  <c r="I171" i="14"/>
  <c r="H171" i="14"/>
  <c r="G171" i="14"/>
  <c r="F171" i="14"/>
  <c r="F11" i="14" s="1"/>
  <c r="E171" i="14"/>
  <c r="D171" i="14"/>
  <c r="C171" i="14"/>
  <c r="B171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 s="1"/>
  <c r="Z13" i="14"/>
  <c r="Y13" i="14"/>
  <c r="X13" i="14"/>
  <c r="W13" i="14"/>
  <c r="W11" i="14" s="1"/>
  <c r="V13" i="14"/>
  <c r="U13" i="14"/>
  <c r="T13" i="14"/>
  <c r="S13" i="14"/>
  <c r="S11" i="14" s="1"/>
  <c r="R13" i="14"/>
  <c r="Q13" i="14"/>
  <c r="P13" i="14"/>
  <c r="O13" i="14"/>
  <c r="O11" i="14" s="1"/>
  <c r="N13" i="14"/>
  <c r="M13" i="14"/>
  <c r="L13" i="14"/>
  <c r="K13" i="14"/>
  <c r="K11" i="14" s="1"/>
  <c r="J13" i="14"/>
  <c r="I13" i="14"/>
  <c r="H13" i="14"/>
  <c r="G13" i="14"/>
  <c r="G11" i="14" s="1"/>
  <c r="F13" i="14"/>
  <c r="E13" i="14"/>
  <c r="D13" i="14"/>
  <c r="C13" i="14"/>
  <c r="C11" i="14" s="1"/>
  <c r="Y11" i="14"/>
  <c r="X11" i="14"/>
  <c r="U11" i="14"/>
  <c r="T11" i="14"/>
  <c r="Q11" i="14"/>
  <c r="P11" i="14"/>
  <c r="M11" i="14"/>
  <c r="L11" i="14"/>
  <c r="I11" i="14"/>
  <c r="H11" i="14"/>
  <c r="E11" i="14"/>
  <c r="D11" i="14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1" i="13" s="1"/>
  <c r="B14" i="13"/>
  <c r="B13" i="13"/>
  <c r="J11" i="13"/>
  <c r="I11" i="13"/>
  <c r="H11" i="13"/>
  <c r="G11" i="13"/>
  <c r="F11" i="13"/>
  <c r="E11" i="13"/>
  <c r="D11" i="13"/>
  <c r="C11" i="13"/>
  <c r="B16" i="12"/>
  <c r="B12" i="12" s="1"/>
  <c r="B11" i="11"/>
  <c r="B98" i="10"/>
  <c r="B97" i="10"/>
  <c r="B96" i="10"/>
  <c r="B95" i="10"/>
  <c r="B94" i="10"/>
  <c r="J93" i="10"/>
  <c r="I93" i="10"/>
  <c r="H93" i="10"/>
  <c r="G93" i="10"/>
  <c r="F93" i="10"/>
  <c r="E93" i="10"/>
  <c r="D93" i="10"/>
  <c r="C93" i="10"/>
  <c r="B93" i="10"/>
  <c r="B91" i="10"/>
  <c r="B90" i="10"/>
  <c r="J89" i="10"/>
  <c r="I89" i="10"/>
  <c r="H89" i="10"/>
  <c r="G89" i="10"/>
  <c r="F89" i="10"/>
  <c r="E89" i="10"/>
  <c r="D89" i="10"/>
  <c r="C89" i="10"/>
  <c r="B89" i="10"/>
  <c r="B87" i="10"/>
  <c r="B85" i="10" s="1"/>
  <c r="B86" i="10"/>
  <c r="J85" i="10"/>
  <c r="I85" i="10"/>
  <c r="H85" i="10"/>
  <c r="G85" i="10"/>
  <c r="F85" i="10"/>
  <c r="E85" i="10"/>
  <c r="D85" i="10"/>
  <c r="C85" i="10"/>
  <c r="B83" i="10"/>
  <c r="B82" i="10"/>
  <c r="B79" i="10" s="1"/>
  <c r="B81" i="10"/>
  <c r="B80" i="10"/>
  <c r="J79" i="10"/>
  <c r="I79" i="10"/>
  <c r="H79" i="10"/>
  <c r="G79" i="10"/>
  <c r="F79" i="10"/>
  <c r="E79" i="10"/>
  <c r="D79" i="10"/>
  <c r="C79" i="10"/>
  <c r="B77" i="10"/>
  <c r="B74" i="10" s="1"/>
  <c r="B76" i="10"/>
  <c r="B75" i="10"/>
  <c r="J74" i="10"/>
  <c r="I74" i="10"/>
  <c r="H74" i="10"/>
  <c r="G74" i="10"/>
  <c r="F74" i="10"/>
  <c r="E74" i="10"/>
  <c r="D74" i="10"/>
  <c r="C74" i="10"/>
  <c r="B72" i="10"/>
  <c r="B71" i="10" s="1"/>
  <c r="J71" i="10"/>
  <c r="I71" i="10"/>
  <c r="H71" i="10"/>
  <c r="G71" i="10"/>
  <c r="F71" i="10"/>
  <c r="E71" i="10"/>
  <c r="D71" i="10"/>
  <c r="C71" i="10"/>
  <c r="B69" i="10"/>
  <c r="B68" i="10"/>
  <c r="B67" i="10"/>
  <c r="B66" i="10" s="1"/>
  <c r="J66" i="10"/>
  <c r="I66" i="10"/>
  <c r="H66" i="10"/>
  <c r="G66" i="10"/>
  <c r="F66" i="10"/>
  <c r="E66" i="10"/>
  <c r="D66" i="10"/>
  <c r="C66" i="10"/>
  <c r="B64" i="10"/>
  <c r="J63" i="10"/>
  <c r="I63" i="10"/>
  <c r="H63" i="10"/>
  <c r="G63" i="10"/>
  <c r="F63" i="10"/>
  <c r="E63" i="10"/>
  <c r="D63" i="10"/>
  <c r="C63" i="10"/>
  <c r="B63" i="10"/>
  <c r="B61" i="10"/>
  <c r="B60" i="10" s="1"/>
  <c r="J60" i="10"/>
  <c r="I60" i="10"/>
  <c r="H60" i="10"/>
  <c r="G60" i="10"/>
  <c r="F60" i="10"/>
  <c r="E60" i="10"/>
  <c r="D60" i="10"/>
  <c r="C60" i="10"/>
  <c r="B58" i="10"/>
  <c r="B57" i="10"/>
  <c r="J56" i="10"/>
  <c r="I56" i="10"/>
  <c r="H56" i="10"/>
  <c r="G56" i="10"/>
  <c r="F56" i="10"/>
  <c r="E56" i="10"/>
  <c r="D56" i="10"/>
  <c r="C56" i="10"/>
  <c r="B56" i="10"/>
  <c r="B54" i="10"/>
  <c r="B53" i="10"/>
  <c r="J52" i="10"/>
  <c r="I52" i="10"/>
  <c r="H52" i="10"/>
  <c r="G52" i="10"/>
  <c r="F52" i="10"/>
  <c r="E52" i="10"/>
  <c r="D52" i="10"/>
  <c r="C52" i="10"/>
  <c r="B52" i="10"/>
  <c r="B50" i="10"/>
  <c r="B49" i="10" s="1"/>
  <c r="J49" i="10"/>
  <c r="I49" i="10"/>
  <c r="H49" i="10"/>
  <c r="G49" i="10"/>
  <c r="F49" i="10"/>
  <c r="E49" i="10"/>
  <c r="D49" i="10"/>
  <c r="C49" i="10"/>
  <c r="B47" i="10"/>
  <c r="B46" i="10"/>
  <c r="B45" i="10"/>
  <c r="B44" i="10"/>
  <c r="B43" i="10"/>
  <c r="B42" i="10"/>
  <c r="B41" i="10"/>
  <c r="B40" i="10"/>
  <c r="B39" i="10"/>
  <c r="B38" i="10"/>
  <c r="J37" i="10"/>
  <c r="J12" i="10" s="1"/>
  <c r="I37" i="10"/>
  <c r="H37" i="10"/>
  <c r="G37" i="10"/>
  <c r="F37" i="10"/>
  <c r="F12" i="10" s="1"/>
  <c r="E37" i="10"/>
  <c r="D37" i="10"/>
  <c r="C37" i="10"/>
  <c r="B37" i="10"/>
  <c r="B35" i="10"/>
  <c r="B34" i="10"/>
  <c r="B33" i="10"/>
  <c r="B32" i="10"/>
  <c r="B31" i="10"/>
  <c r="B30" i="10"/>
  <c r="B29" i="10"/>
  <c r="B28" i="10"/>
  <c r="B25" i="10" s="1"/>
  <c r="B27" i="10"/>
  <c r="B26" i="10"/>
  <c r="J25" i="10"/>
  <c r="I25" i="10"/>
  <c r="I12" i="10" s="1"/>
  <c r="H25" i="10"/>
  <c r="G25" i="10"/>
  <c r="F25" i="10"/>
  <c r="E25" i="10"/>
  <c r="E12" i="10" s="1"/>
  <c r="D25" i="10"/>
  <c r="C25" i="10"/>
  <c r="B23" i="10"/>
  <c r="B22" i="10"/>
  <c r="B21" i="10"/>
  <c r="B20" i="10"/>
  <c r="B19" i="10"/>
  <c r="B18" i="10"/>
  <c r="B17" i="10"/>
  <c r="B16" i="10"/>
  <c r="B15" i="10"/>
  <c r="B14" i="10" s="1"/>
  <c r="J14" i="10"/>
  <c r="I14" i="10"/>
  <c r="H14" i="10"/>
  <c r="G14" i="10"/>
  <c r="G12" i="10" s="1"/>
  <c r="F14" i="10"/>
  <c r="E14" i="10"/>
  <c r="D14" i="10"/>
  <c r="C14" i="10"/>
  <c r="C12" i="10" s="1"/>
  <c r="H12" i="10"/>
  <c r="D12" i="10"/>
  <c r="B20" i="9"/>
  <c r="B19" i="9"/>
  <c r="B18" i="9"/>
  <c r="B17" i="9"/>
  <c r="B16" i="9"/>
  <c r="B15" i="9" s="1"/>
  <c r="B11" i="9" s="1"/>
  <c r="K15" i="9"/>
  <c r="K11" i="9" s="1"/>
  <c r="J15" i="9"/>
  <c r="I15" i="9"/>
  <c r="I11" i="9" s="1"/>
  <c r="H15" i="9"/>
  <c r="G15" i="9"/>
  <c r="G11" i="9" s="1"/>
  <c r="F15" i="9"/>
  <c r="E15" i="9"/>
  <c r="E11" i="9" s="1"/>
  <c r="D15" i="9"/>
  <c r="C15" i="9"/>
  <c r="C11" i="9" s="1"/>
  <c r="B13" i="9"/>
  <c r="J11" i="9"/>
  <c r="H11" i="9"/>
  <c r="F11" i="9"/>
  <c r="D11" i="9"/>
  <c r="B61" i="8"/>
  <c r="J60" i="8"/>
  <c r="I60" i="8"/>
  <c r="H60" i="8"/>
  <c r="G60" i="8"/>
  <c r="F60" i="8"/>
  <c r="E60" i="8"/>
  <c r="D60" i="8"/>
  <c r="C60" i="8"/>
  <c r="B60" i="8"/>
  <c r="B58" i="8"/>
  <c r="J57" i="8"/>
  <c r="I57" i="8"/>
  <c r="H57" i="8"/>
  <c r="G57" i="8"/>
  <c r="F57" i="8"/>
  <c r="E57" i="8"/>
  <c r="D57" i="8"/>
  <c r="C57" i="8"/>
  <c r="B57" i="8"/>
  <c r="B55" i="8"/>
  <c r="B54" i="8"/>
  <c r="B53" i="8"/>
  <c r="J52" i="8"/>
  <c r="I52" i="8"/>
  <c r="H52" i="8"/>
  <c r="G52" i="8"/>
  <c r="F52" i="8"/>
  <c r="E52" i="8"/>
  <c r="D52" i="8"/>
  <c r="C52" i="8"/>
  <c r="B52" i="8"/>
  <c r="B50" i="8"/>
  <c r="B49" i="8"/>
  <c r="B48" i="8" s="1"/>
  <c r="J48" i="8"/>
  <c r="I48" i="8"/>
  <c r="H48" i="8"/>
  <c r="G48" i="8"/>
  <c r="F48" i="8"/>
  <c r="E48" i="8"/>
  <c r="D48" i="8"/>
  <c r="C48" i="8"/>
  <c r="B46" i="8"/>
  <c r="B44" i="8" s="1"/>
  <c r="B45" i="8"/>
  <c r="J44" i="8"/>
  <c r="I44" i="8"/>
  <c r="H44" i="8"/>
  <c r="G44" i="8"/>
  <c r="F44" i="8"/>
  <c r="E44" i="8"/>
  <c r="D44" i="8"/>
  <c r="C44" i="8"/>
  <c r="B42" i="8"/>
  <c r="B41" i="8"/>
  <c r="B40" i="8" s="1"/>
  <c r="J40" i="8"/>
  <c r="I40" i="8"/>
  <c r="H40" i="8"/>
  <c r="G40" i="8"/>
  <c r="F40" i="8"/>
  <c r="E40" i="8"/>
  <c r="D40" i="8"/>
  <c r="C40" i="8"/>
  <c r="B38" i="8"/>
  <c r="B37" i="8"/>
  <c r="J36" i="8"/>
  <c r="I36" i="8"/>
  <c r="H36" i="8"/>
  <c r="G36" i="8"/>
  <c r="F36" i="8"/>
  <c r="E36" i="8"/>
  <c r="D36" i="8"/>
  <c r="C36" i="8"/>
  <c r="B36" i="8"/>
  <c r="B34" i="8"/>
  <c r="B33" i="8"/>
  <c r="B32" i="8" s="1"/>
  <c r="J32" i="8"/>
  <c r="I32" i="8"/>
  <c r="I11" i="8" s="1"/>
  <c r="H32" i="8"/>
  <c r="G32" i="8"/>
  <c r="F32" i="8"/>
  <c r="E32" i="8"/>
  <c r="E11" i="8" s="1"/>
  <c r="D32" i="8"/>
  <c r="C32" i="8"/>
  <c r="B30" i="8"/>
  <c r="B28" i="8" s="1"/>
  <c r="B29" i="8"/>
  <c r="J28" i="8"/>
  <c r="I28" i="8"/>
  <c r="H28" i="8"/>
  <c r="G28" i="8"/>
  <c r="F28" i="8"/>
  <c r="E28" i="8"/>
  <c r="D28" i="8"/>
  <c r="C28" i="8"/>
  <c r="B26" i="8"/>
  <c r="B25" i="8"/>
  <c r="B24" i="8" s="1"/>
  <c r="J24" i="8"/>
  <c r="I24" i="8"/>
  <c r="H24" i="8"/>
  <c r="G24" i="8"/>
  <c r="F24" i="8"/>
  <c r="E24" i="8"/>
  <c r="D24" i="8"/>
  <c r="C24" i="8"/>
  <c r="B22" i="8"/>
  <c r="B21" i="8"/>
  <c r="J20" i="8"/>
  <c r="J11" i="8" s="1"/>
  <c r="I20" i="8"/>
  <c r="H20" i="8"/>
  <c r="G20" i="8"/>
  <c r="F20" i="8"/>
  <c r="F11" i="8" s="1"/>
  <c r="E20" i="8"/>
  <c r="D20" i="8"/>
  <c r="C20" i="8"/>
  <c r="B20" i="8"/>
  <c r="B18" i="8"/>
  <c r="J17" i="8"/>
  <c r="I17" i="8"/>
  <c r="H17" i="8"/>
  <c r="G17" i="8"/>
  <c r="F17" i="8"/>
  <c r="E17" i="8"/>
  <c r="D17" i="8"/>
  <c r="C17" i="8"/>
  <c r="B17" i="8"/>
  <c r="B15" i="8"/>
  <c r="B14" i="8"/>
  <c r="B13" i="8" s="1"/>
  <c r="J13" i="8"/>
  <c r="I13" i="8"/>
  <c r="H13" i="8"/>
  <c r="G13" i="8"/>
  <c r="G11" i="8" s="1"/>
  <c r="F13" i="8"/>
  <c r="E13" i="8"/>
  <c r="D13" i="8"/>
  <c r="C13" i="8"/>
  <c r="C11" i="8" s="1"/>
  <c r="H11" i="8"/>
  <c r="D11" i="8"/>
  <c r="B62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B59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B56" i="7"/>
  <c r="B55" i="7"/>
  <c r="B53" i="7" s="1"/>
  <c r="B54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1" i="7"/>
  <c r="B50" i="7"/>
  <c r="B49" i="7" s="1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7" i="7"/>
  <c r="B46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B43" i="7"/>
  <c r="B42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B39" i="7"/>
  <c r="B37" i="7" s="1"/>
  <c r="B38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5" i="7"/>
  <c r="B34" i="7"/>
  <c r="B33" i="7" s="1"/>
  <c r="AH33" i="7"/>
  <c r="AG33" i="7"/>
  <c r="AF33" i="7"/>
  <c r="AE33" i="7"/>
  <c r="AE12" i="7" s="1"/>
  <c r="AD33" i="7"/>
  <c r="AC33" i="7"/>
  <c r="AB33" i="7"/>
  <c r="AA33" i="7"/>
  <c r="AA12" i="7" s="1"/>
  <c r="Z33" i="7"/>
  <c r="Y33" i="7"/>
  <c r="X33" i="7"/>
  <c r="W33" i="7"/>
  <c r="W12" i="7" s="1"/>
  <c r="V33" i="7"/>
  <c r="U33" i="7"/>
  <c r="T33" i="7"/>
  <c r="S33" i="7"/>
  <c r="S12" i="7" s="1"/>
  <c r="R33" i="7"/>
  <c r="Q33" i="7"/>
  <c r="P33" i="7"/>
  <c r="O33" i="7"/>
  <c r="O12" i="7" s="1"/>
  <c r="N33" i="7"/>
  <c r="M33" i="7"/>
  <c r="L33" i="7"/>
  <c r="K33" i="7"/>
  <c r="K12" i="7" s="1"/>
  <c r="J33" i="7"/>
  <c r="I33" i="7"/>
  <c r="H33" i="7"/>
  <c r="G33" i="7"/>
  <c r="G12" i="7" s="1"/>
  <c r="F33" i="7"/>
  <c r="E33" i="7"/>
  <c r="D33" i="7"/>
  <c r="C33" i="7"/>
  <c r="C12" i="7" s="1"/>
  <c r="B31" i="7"/>
  <c r="B30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B27" i="7"/>
  <c r="B26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B23" i="7"/>
  <c r="B21" i="7" s="1"/>
  <c r="B22" i="7"/>
  <c r="AH21" i="7"/>
  <c r="AG21" i="7"/>
  <c r="AF21" i="7"/>
  <c r="AF12" i="7" s="1"/>
  <c r="AE21" i="7"/>
  <c r="AD21" i="7"/>
  <c r="AC21" i="7"/>
  <c r="AB21" i="7"/>
  <c r="AB12" i="7" s="1"/>
  <c r="AA21" i="7"/>
  <c r="Z21" i="7"/>
  <c r="Y21" i="7"/>
  <c r="X21" i="7"/>
  <c r="X12" i="7" s="1"/>
  <c r="W21" i="7"/>
  <c r="V21" i="7"/>
  <c r="U21" i="7"/>
  <c r="T21" i="7"/>
  <c r="T12" i="7" s="1"/>
  <c r="S21" i="7"/>
  <c r="R21" i="7"/>
  <c r="Q21" i="7"/>
  <c r="P21" i="7"/>
  <c r="P12" i="7" s="1"/>
  <c r="O21" i="7"/>
  <c r="N21" i="7"/>
  <c r="M21" i="7"/>
  <c r="L21" i="7"/>
  <c r="L12" i="7" s="1"/>
  <c r="K21" i="7"/>
  <c r="J21" i="7"/>
  <c r="I21" i="7"/>
  <c r="H21" i="7"/>
  <c r="H12" i="7" s="1"/>
  <c r="G21" i="7"/>
  <c r="F21" i="7"/>
  <c r="E21" i="7"/>
  <c r="D21" i="7"/>
  <c r="D12" i="7" s="1"/>
  <c r="C21" i="7"/>
  <c r="B19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B16" i="7"/>
  <c r="B15" i="7"/>
  <c r="AH14" i="7"/>
  <c r="AG14" i="7"/>
  <c r="AG12" i="7" s="1"/>
  <c r="AF14" i="7"/>
  <c r="AE14" i="7"/>
  <c r="AD14" i="7"/>
  <c r="AC14" i="7"/>
  <c r="AC12" i="7" s="1"/>
  <c r="AB14" i="7"/>
  <c r="AA14" i="7"/>
  <c r="Z14" i="7"/>
  <c r="Y14" i="7"/>
  <c r="Y12" i="7" s="1"/>
  <c r="X14" i="7"/>
  <c r="W14" i="7"/>
  <c r="V14" i="7"/>
  <c r="U14" i="7"/>
  <c r="U12" i="7" s="1"/>
  <c r="T14" i="7"/>
  <c r="S14" i="7"/>
  <c r="R14" i="7"/>
  <c r="Q14" i="7"/>
  <c r="Q12" i="7" s="1"/>
  <c r="P14" i="7"/>
  <c r="O14" i="7"/>
  <c r="N14" i="7"/>
  <c r="M14" i="7"/>
  <c r="M12" i="7" s="1"/>
  <c r="L14" i="7"/>
  <c r="K14" i="7"/>
  <c r="J14" i="7"/>
  <c r="I14" i="7"/>
  <c r="I12" i="7" s="1"/>
  <c r="H14" i="7"/>
  <c r="G14" i="7"/>
  <c r="F14" i="7"/>
  <c r="E14" i="7"/>
  <c r="E12" i="7" s="1"/>
  <c r="D14" i="7"/>
  <c r="C14" i="7"/>
  <c r="B14" i="7"/>
  <c r="AH12" i="7"/>
  <c r="AD12" i="7"/>
  <c r="Z12" i="7"/>
  <c r="V12" i="7"/>
  <c r="R12" i="7"/>
  <c r="N12" i="7"/>
  <c r="J12" i="7"/>
  <c r="F12" i="7"/>
  <c r="B61" i="6"/>
  <c r="K60" i="6"/>
  <c r="J60" i="6"/>
  <c r="I60" i="6"/>
  <c r="H60" i="6"/>
  <c r="G60" i="6"/>
  <c r="F60" i="6"/>
  <c r="E60" i="6"/>
  <c r="D60" i="6"/>
  <c r="C60" i="6"/>
  <c r="B60" i="6"/>
  <c r="B58" i="6"/>
  <c r="B57" i="6" s="1"/>
  <c r="K57" i="6"/>
  <c r="J57" i="6"/>
  <c r="I57" i="6"/>
  <c r="H57" i="6"/>
  <c r="G57" i="6"/>
  <c r="F57" i="6"/>
  <c r="E57" i="6"/>
  <c r="D57" i="6"/>
  <c r="C57" i="6"/>
  <c r="B55" i="6"/>
  <c r="B54" i="6"/>
  <c r="B52" i="6" s="1"/>
  <c r="B53" i="6"/>
  <c r="K52" i="6"/>
  <c r="J52" i="6"/>
  <c r="I52" i="6"/>
  <c r="H52" i="6"/>
  <c r="G52" i="6"/>
  <c r="F52" i="6"/>
  <c r="E52" i="6"/>
  <c r="D52" i="6"/>
  <c r="C52" i="6"/>
  <c r="B50" i="6"/>
  <c r="B48" i="6" s="1"/>
  <c r="B49" i="6"/>
  <c r="K48" i="6"/>
  <c r="J48" i="6"/>
  <c r="I48" i="6"/>
  <c r="H48" i="6"/>
  <c r="G48" i="6"/>
  <c r="F48" i="6"/>
  <c r="E48" i="6"/>
  <c r="D48" i="6"/>
  <c r="C48" i="6"/>
  <c r="B46" i="6"/>
  <c r="B44" i="6" s="1"/>
  <c r="B45" i="6"/>
  <c r="K44" i="6"/>
  <c r="J44" i="6"/>
  <c r="I44" i="6"/>
  <c r="H44" i="6"/>
  <c r="G44" i="6"/>
  <c r="F44" i="6"/>
  <c r="E44" i="6"/>
  <c r="D44" i="6"/>
  <c r="C44" i="6"/>
  <c r="B42" i="6"/>
  <c r="B40" i="6" s="1"/>
  <c r="B41" i="6"/>
  <c r="K40" i="6"/>
  <c r="J40" i="6"/>
  <c r="I40" i="6"/>
  <c r="H40" i="6"/>
  <c r="G40" i="6"/>
  <c r="F40" i="6"/>
  <c r="E40" i="6"/>
  <c r="D40" i="6"/>
  <c r="C40" i="6"/>
  <c r="B38" i="6"/>
  <c r="B36" i="6" s="1"/>
  <c r="B37" i="6"/>
  <c r="K36" i="6"/>
  <c r="J36" i="6"/>
  <c r="I36" i="6"/>
  <c r="H36" i="6"/>
  <c r="G36" i="6"/>
  <c r="F36" i="6"/>
  <c r="E36" i="6"/>
  <c r="D36" i="6"/>
  <c r="C36" i="6"/>
  <c r="B34" i="6"/>
  <c r="B32" i="6" s="1"/>
  <c r="B33" i="6"/>
  <c r="K32" i="6"/>
  <c r="J32" i="6"/>
  <c r="I32" i="6"/>
  <c r="H32" i="6"/>
  <c r="G32" i="6"/>
  <c r="F32" i="6"/>
  <c r="E32" i="6"/>
  <c r="D32" i="6"/>
  <c r="C32" i="6"/>
  <c r="B30" i="6"/>
  <c r="B28" i="6" s="1"/>
  <c r="B29" i="6"/>
  <c r="K28" i="6"/>
  <c r="J28" i="6"/>
  <c r="I28" i="6"/>
  <c r="H28" i="6"/>
  <c r="G28" i="6"/>
  <c r="F28" i="6"/>
  <c r="E28" i="6"/>
  <c r="D28" i="6"/>
  <c r="C28" i="6"/>
  <c r="B26" i="6"/>
  <c r="B24" i="6" s="1"/>
  <c r="B25" i="6"/>
  <c r="K24" i="6"/>
  <c r="J24" i="6"/>
  <c r="I24" i="6"/>
  <c r="H24" i="6"/>
  <c r="G24" i="6"/>
  <c r="F24" i="6"/>
  <c r="E24" i="6"/>
  <c r="D24" i="6"/>
  <c r="C24" i="6"/>
  <c r="B22" i="6"/>
  <c r="B20" i="6" s="1"/>
  <c r="B21" i="6"/>
  <c r="K20" i="6"/>
  <c r="J20" i="6"/>
  <c r="I20" i="6"/>
  <c r="H20" i="6"/>
  <c r="G20" i="6"/>
  <c r="F20" i="6"/>
  <c r="E20" i="6"/>
  <c r="D20" i="6"/>
  <c r="C20" i="6"/>
  <c r="B18" i="6"/>
  <c r="B17" i="6" s="1"/>
  <c r="K17" i="6"/>
  <c r="J17" i="6"/>
  <c r="I17" i="6"/>
  <c r="H17" i="6"/>
  <c r="G17" i="6"/>
  <c r="F17" i="6"/>
  <c r="E17" i="6"/>
  <c r="D17" i="6"/>
  <c r="C17" i="6"/>
  <c r="B15" i="6"/>
  <c r="B14" i="6"/>
  <c r="B13" i="6" s="1"/>
  <c r="K13" i="6"/>
  <c r="J13" i="6"/>
  <c r="I13" i="6"/>
  <c r="I11" i="6" s="1"/>
  <c r="H13" i="6"/>
  <c r="H11" i="6" s="1"/>
  <c r="G13" i="6"/>
  <c r="F13" i="6"/>
  <c r="E13" i="6"/>
  <c r="E11" i="6" s="1"/>
  <c r="D13" i="6"/>
  <c r="D11" i="6" s="1"/>
  <c r="C13" i="6"/>
  <c r="K11" i="6"/>
  <c r="J11" i="6"/>
  <c r="G11" i="6"/>
  <c r="F11" i="6"/>
  <c r="C11" i="6"/>
  <c r="B61" i="5"/>
  <c r="I60" i="5"/>
  <c r="H60" i="5"/>
  <c r="G60" i="5"/>
  <c r="F60" i="5"/>
  <c r="E60" i="5"/>
  <c r="D60" i="5"/>
  <c r="C60" i="5"/>
  <c r="B60" i="5"/>
  <c r="B58" i="5"/>
  <c r="I57" i="5"/>
  <c r="H57" i="5"/>
  <c r="G57" i="5"/>
  <c r="F57" i="5"/>
  <c r="E57" i="5"/>
  <c r="D57" i="5"/>
  <c r="C57" i="5"/>
  <c r="B57" i="5"/>
  <c r="B55" i="5"/>
  <c r="B54" i="5"/>
  <c r="B52" i="5" s="1"/>
  <c r="B53" i="5"/>
  <c r="I52" i="5"/>
  <c r="H52" i="5"/>
  <c r="G52" i="5"/>
  <c r="F52" i="5"/>
  <c r="E52" i="5"/>
  <c r="D52" i="5"/>
  <c r="C52" i="5"/>
  <c r="B50" i="5"/>
  <c r="B49" i="5"/>
  <c r="I48" i="5"/>
  <c r="H48" i="5"/>
  <c r="G48" i="5"/>
  <c r="F48" i="5"/>
  <c r="E48" i="5"/>
  <c r="D48" i="5"/>
  <c r="C48" i="5"/>
  <c r="B48" i="5"/>
  <c r="B46" i="5"/>
  <c r="B44" i="5" s="1"/>
  <c r="B45" i="5"/>
  <c r="I44" i="5"/>
  <c r="H44" i="5"/>
  <c r="G44" i="5"/>
  <c r="F44" i="5"/>
  <c r="E44" i="5"/>
  <c r="D44" i="5"/>
  <c r="C44" i="5"/>
  <c r="B42" i="5"/>
  <c r="B41" i="5"/>
  <c r="I40" i="5"/>
  <c r="H40" i="5"/>
  <c r="G40" i="5"/>
  <c r="F40" i="5"/>
  <c r="E40" i="5"/>
  <c r="D40" i="5"/>
  <c r="C40" i="5"/>
  <c r="B40" i="5"/>
  <c r="B38" i="5"/>
  <c r="B36" i="5" s="1"/>
  <c r="B37" i="5"/>
  <c r="I36" i="5"/>
  <c r="H36" i="5"/>
  <c r="G36" i="5"/>
  <c r="F36" i="5"/>
  <c r="E36" i="5"/>
  <c r="D36" i="5"/>
  <c r="C36" i="5"/>
  <c r="B34" i="5"/>
  <c r="B33" i="5"/>
  <c r="I32" i="5"/>
  <c r="H32" i="5"/>
  <c r="G32" i="5"/>
  <c r="F32" i="5"/>
  <c r="E32" i="5"/>
  <c r="D32" i="5"/>
  <c r="C32" i="5"/>
  <c r="B32" i="5"/>
  <c r="B30" i="5"/>
  <c r="B28" i="5" s="1"/>
  <c r="B29" i="5"/>
  <c r="I28" i="5"/>
  <c r="H28" i="5"/>
  <c r="G28" i="5"/>
  <c r="F28" i="5"/>
  <c r="E28" i="5"/>
  <c r="D28" i="5"/>
  <c r="C28" i="5"/>
  <c r="B26" i="5"/>
  <c r="B25" i="5"/>
  <c r="I24" i="5"/>
  <c r="H24" i="5"/>
  <c r="G24" i="5"/>
  <c r="F24" i="5"/>
  <c r="E24" i="5"/>
  <c r="D24" i="5"/>
  <c r="C24" i="5"/>
  <c r="B24" i="5"/>
  <c r="B22" i="5"/>
  <c r="B20" i="5" s="1"/>
  <c r="B21" i="5"/>
  <c r="I20" i="5"/>
  <c r="H20" i="5"/>
  <c r="G20" i="5"/>
  <c r="G11" i="5" s="1"/>
  <c r="F20" i="5"/>
  <c r="E20" i="5"/>
  <c r="D20" i="5"/>
  <c r="C20" i="5"/>
  <c r="C11" i="5" s="1"/>
  <c r="B18" i="5"/>
  <c r="I17" i="5"/>
  <c r="I11" i="5" s="1"/>
  <c r="H17" i="5"/>
  <c r="H11" i="5" s="1"/>
  <c r="G17" i="5"/>
  <c r="F17" i="5"/>
  <c r="E17" i="5"/>
  <c r="E11" i="5" s="1"/>
  <c r="D17" i="5"/>
  <c r="D11" i="5" s="1"/>
  <c r="C17" i="5"/>
  <c r="B17" i="5"/>
  <c r="B15" i="5"/>
  <c r="B14" i="5"/>
  <c r="I13" i="5"/>
  <c r="H13" i="5"/>
  <c r="G13" i="5"/>
  <c r="F13" i="5"/>
  <c r="E13" i="5"/>
  <c r="D13" i="5"/>
  <c r="C13" i="5"/>
  <c r="B13" i="5"/>
  <c r="F11" i="5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B58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B55" i="4"/>
  <c r="B54" i="4"/>
  <c r="B53" i="4"/>
  <c r="B52" i="4" s="1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0" i="4"/>
  <c r="B49" i="4"/>
  <c r="B48" i="4" s="1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6" i="4"/>
  <c r="B45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B42" i="4"/>
  <c r="B41" i="4"/>
  <c r="B40" i="4" s="1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38" i="4"/>
  <c r="B37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B34" i="4"/>
  <c r="B33" i="4"/>
  <c r="B32" i="4" s="1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0" i="4"/>
  <c r="B29" i="4"/>
  <c r="P28" i="4"/>
  <c r="O28" i="4"/>
  <c r="N28" i="4"/>
  <c r="N11" i="4" s="1"/>
  <c r="M28" i="4"/>
  <c r="L28" i="4"/>
  <c r="K28" i="4"/>
  <c r="J28" i="4"/>
  <c r="J11" i="4" s="1"/>
  <c r="I28" i="4"/>
  <c r="H28" i="4"/>
  <c r="G28" i="4"/>
  <c r="F28" i="4"/>
  <c r="F11" i="4" s="1"/>
  <c r="E28" i="4"/>
  <c r="D28" i="4"/>
  <c r="C28" i="4"/>
  <c r="B28" i="4"/>
  <c r="B26" i="4"/>
  <c r="B25" i="4"/>
  <c r="B24" i="4" s="1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2" i="4"/>
  <c r="B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B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B15" i="4"/>
  <c r="B14" i="4"/>
  <c r="B13" i="4" s="1"/>
  <c r="P13" i="4"/>
  <c r="O13" i="4"/>
  <c r="O11" i="4" s="1"/>
  <c r="N13" i="4"/>
  <c r="M13" i="4"/>
  <c r="M11" i="4" s="1"/>
  <c r="L13" i="4"/>
  <c r="K13" i="4"/>
  <c r="K11" i="4" s="1"/>
  <c r="J13" i="4"/>
  <c r="I13" i="4"/>
  <c r="I11" i="4" s="1"/>
  <c r="H13" i="4"/>
  <c r="G13" i="4"/>
  <c r="G11" i="4" s="1"/>
  <c r="F13" i="4"/>
  <c r="E13" i="4"/>
  <c r="E11" i="4" s="1"/>
  <c r="D13" i="4"/>
  <c r="C13" i="4"/>
  <c r="C11" i="4" s="1"/>
  <c r="P11" i="4"/>
  <c r="L11" i="4"/>
  <c r="H11" i="4"/>
  <c r="D11" i="4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2" i="3"/>
  <c r="O10" i="3" s="1"/>
  <c r="N12" i="3"/>
  <c r="N10" i="3" s="1"/>
  <c r="M12" i="3"/>
  <c r="L12" i="3"/>
  <c r="K12" i="3"/>
  <c r="K10" i="3" s="1"/>
  <c r="J12" i="3"/>
  <c r="J10" i="3" s="1"/>
  <c r="I12" i="3"/>
  <c r="H12" i="3"/>
  <c r="G12" i="3"/>
  <c r="G10" i="3" s="1"/>
  <c r="F12" i="3"/>
  <c r="F10" i="3" s="1"/>
  <c r="E12" i="3"/>
  <c r="D12" i="3"/>
  <c r="C12" i="3"/>
  <c r="C10" i="3" s="1"/>
  <c r="B12" i="3"/>
  <c r="B10" i="3" s="1"/>
  <c r="M10" i="3"/>
  <c r="L10" i="3"/>
  <c r="I10" i="3"/>
  <c r="H10" i="3"/>
  <c r="E10" i="3"/>
  <c r="D10" i="3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O12" i="2"/>
  <c r="O10" i="2" s="1"/>
  <c r="N12" i="2"/>
  <c r="N10" i="2" s="1"/>
  <c r="M12" i="2"/>
  <c r="L12" i="2"/>
  <c r="K12" i="2"/>
  <c r="K10" i="2" s="1"/>
  <c r="J12" i="2"/>
  <c r="J10" i="2" s="1"/>
  <c r="I12" i="2"/>
  <c r="H12" i="2"/>
  <c r="G12" i="2"/>
  <c r="G10" i="2" s="1"/>
  <c r="F12" i="2"/>
  <c r="F10" i="2" s="1"/>
  <c r="E12" i="2"/>
  <c r="D12" i="2"/>
  <c r="C12" i="2"/>
  <c r="C10" i="2" s="1"/>
  <c r="B12" i="2"/>
  <c r="B10" i="2" s="1"/>
  <c r="M10" i="2"/>
  <c r="L10" i="2"/>
  <c r="I10" i="2"/>
  <c r="H10" i="2"/>
  <c r="E10" i="2"/>
  <c r="D10" i="2"/>
  <c r="B11" i="5" l="1"/>
  <c r="B12" i="10"/>
  <c r="B11" i="14"/>
  <c r="B11" i="4"/>
  <c r="B12" i="7"/>
  <c r="B11" i="8"/>
  <c r="B11" i="6"/>
</calcChain>
</file>

<file path=xl/sharedStrings.xml><?xml version="1.0" encoding="utf-8"?>
<sst xmlns="http://schemas.openxmlformats.org/spreadsheetml/2006/main" count="988" uniqueCount="616">
  <si>
    <t>CUADRO N° 1</t>
  </si>
  <si>
    <t xml:space="preserve">JUZGADOS PENALES JUVENILES: MOVIMIENTO DE TRABAJO </t>
  </si>
  <si>
    <t xml:space="preserve"> </t>
  </si>
  <si>
    <t>CIRCUITO JUDICIAL Y OFICINA</t>
  </si>
  <si>
    <t>ACTIVOS AL INICIAR PERÍODO</t>
  </si>
  <si>
    <t>ENTRADOS</t>
  </si>
  <si>
    <t>REENTRADOS</t>
  </si>
  <si>
    <t>TESTIMONIOS DE PIEZAS</t>
  </si>
  <si>
    <t>TERMINADOS</t>
  </si>
  <si>
    <t>ACTIVOS AL FINALIZAR PERÍODO</t>
  </si>
  <si>
    <t>ESTADO DEL EXPEDIENTE</t>
  </si>
  <si>
    <t>En Trámite</t>
  </si>
  <si>
    <t>Rebeldía</t>
  </si>
  <si>
    <t>Suspensión Proceso a Prueba</t>
  </si>
  <si>
    <t>Conciliación Condicionada</t>
  </si>
  <si>
    <t>Ausencia</t>
  </si>
  <si>
    <t>Justicia Restaurativa Suspensión Proceso a Prueba</t>
  </si>
  <si>
    <t>Justicia Restaurativa Conciliación Condicionada</t>
  </si>
  <si>
    <t>Otros con Provisional</t>
  </si>
  <si>
    <t>TOTAL</t>
  </si>
  <si>
    <t>I Circuito Judicial de San José</t>
  </si>
  <si>
    <t>Juzgado Penal Juvenil San José</t>
  </si>
  <si>
    <t>Juzgado Civil, Trabajo y Familia Puriscal</t>
  </si>
  <si>
    <t>I Circuito Judicial de Alajuela</t>
  </si>
  <si>
    <t xml:space="preserve">Juzgado Penal Juvenil I Circ.Jud Alajuela </t>
  </si>
  <si>
    <t>II Circuito Judicial de Alajuela</t>
  </si>
  <si>
    <t>Juzgado Penal Juvenil II Circ.Jud  Alajuela (San Carlos)</t>
  </si>
  <si>
    <t>Juzgado Civil y Trabajo II Circ.Jud  Alajuela, sede Upala</t>
  </si>
  <si>
    <t>III Circuito Judicial de Alajuela</t>
  </si>
  <si>
    <t>Juzgado Penal Juvenil, Familia y VD Grecia</t>
  </si>
  <si>
    <r>
      <t xml:space="preserve">Juzgado Penal Juvenil III Circ.Jud  Alajuela (San Ramón) </t>
    </r>
    <r>
      <rPr>
        <vertAlign val="superscript"/>
        <sz val="12"/>
        <rFont val="Times New Roman"/>
        <family val="1"/>
      </rPr>
      <t>(1)</t>
    </r>
  </si>
  <si>
    <t>Circuito Judicial de Cartago</t>
  </si>
  <si>
    <t xml:space="preserve">Juzgado Penal Juvenil Cartago </t>
  </si>
  <si>
    <t>Juzgado Penal Juvenil, Familia y VD Turrialba</t>
  </si>
  <si>
    <t>Circuito Judicial de Heredia</t>
  </si>
  <si>
    <t xml:space="preserve">Juzgado Penal Juvenil Heredia </t>
  </si>
  <si>
    <t>Juzgado Penal Juvenil, Civil, Trabajo, Familia y VD Sarapiquí</t>
  </si>
  <si>
    <t>I Circuito Judicial de Guanacaste</t>
  </si>
  <si>
    <t>Juzgado Penal Juvenil I Circ.Jud  Guanacaste (Liberia)</t>
  </si>
  <si>
    <t>Juzgado Penal Juvenil, Familia y VD Cañas</t>
  </si>
  <si>
    <t>II Circuito Judicial de Guanacaste</t>
  </si>
  <si>
    <r>
      <t xml:space="preserve">Juzgado Penal Juvenil II Circ.Jud  Guanacaste (Nicoya) </t>
    </r>
    <r>
      <rPr>
        <vertAlign val="superscript"/>
        <sz val="12"/>
        <rFont val="Times New Roman"/>
        <family val="1"/>
      </rPr>
      <t>(1)</t>
    </r>
  </si>
  <si>
    <t>Juzgado Penal Juvenil, Familia y VD Santa Cruz</t>
  </si>
  <si>
    <t>Circuito Judicial de Puntarenas</t>
  </si>
  <si>
    <t>Juzgado Penal Juvenil Puntarenas</t>
  </si>
  <si>
    <t>Juzgado Civil, Trabajo y Familia Quepos</t>
  </si>
  <si>
    <t>I Circuito Judicial de Zona Sur</t>
  </si>
  <si>
    <t>Juzgado Penal Juvenil I Circ.Jud  Zona Sur (Pérez Zeledón)</t>
  </si>
  <si>
    <t>Juzgado Civil, Trabajo y Familia Buenos Aires</t>
  </si>
  <si>
    <t>II Circuito Judicial de Zona Sur</t>
  </si>
  <si>
    <t>Juzgado Civil, Trabajo y Familia Osa</t>
  </si>
  <si>
    <t>Juzgado Penal Juvenil, Familia y VD de Golfito</t>
  </si>
  <si>
    <r>
      <t xml:space="preserve">Juzgado Penal Juvenil II Circ.Jud  Zona Sur (Corredores) </t>
    </r>
    <r>
      <rPr>
        <vertAlign val="superscript"/>
        <sz val="12"/>
        <rFont val="Times New Roman"/>
        <family val="1"/>
      </rPr>
      <t xml:space="preserve">(1) </t>
    </r>
  </si>
  <si>
    <t>I Circuito Judicial de Zona Atlántica</t>
  </si>
  <si>
    <t>Juzgado Penal Juvenil I Circ.Jud  Zona Atlántica (Limón)</t>
  </si>
  <si>
    <t>II Circuito Judicial de Zona Atlántica</t>
  </si>
  <si>
    <t xml:space="preserve">Juzgado Penal Juvenil II Circ.Jud Zona Atlántica (Pococí) </t>
  </si>
  <si>
    <t>1-/ Aumento de circulante por traslado de expedientes a este despacho.</t>
  </si>
  <si>
    <t xml:space="preserve">Elaborado por: Subproceso de Estadística, Dirección de Planificación. </t>
  </si>
  <si>
    <t>CUADRO N° 2</t>
  </si>
  <si>
    <t>SEGÚN: PROVINCIA Y OFICINA</t>
  </si>
  <si>
    <t>ACTIVOS AL INICIAR PERIODO</t>
  </si>
  <si>
    <t>CASOS ENTRADOS</t>
  </si>
  <si>
    <t>CASOS REENTRADOS</t>
  </si>
  <si>
    <t>CASOS TERMINADOS</t>
  </si>
  <si>
    <t>ACTIVOS AL FINALIZAR PERIODO</t>
  </si>
  <si>
    <t>SAN JOSÉ</t>
  </si>
  <si>
    <t>Penal Juvenil San José</t>
  </si>
  <si>
    <t>Civil y Trabajo Puriscal</t>
  </si>
  <si>
    <t>Penal Juvenil I Circuito Judicial  Zona Sur (Pérez Zeledón)</t>
  </si>
  <si>
    <t>ALAJUELA</t>
  </si>
  <si>
    <t xml:space="preserve">Familia y Penal Juvenil Alajuela </t>
  </si>
  <si>
    <t xml:space="preserve">Penal Juvenil San Carlos </t>
  </si>
  <si>
    <t>Penal Juvenil San Carlos, sede Upala</t>
  </si>
  <si>
    <t>Familia y Penal Juvenil Grecia</t>
  </si>
  <si>
    <t xml:space="preserve">Penal Juvenil III Cir. Jud. Alajuela (San Ramón) </t>
  </si>
  <si>
    <t>CARTAGO</t>
  </si>
  <si>
    <t xml:space="preserve">Familia y Penal Juvenil Cartago </t>
  </si>
  <si>
    <t>Familia y Penal Juvenil Turrialba</t>
  </si>
  <si>
    <t>HEREDIA</t>
  </si>
  <si>
    <t xml:space="preserve">Familia y Penal Juvenil Heredia </t>
  </si>
  <si>
    <t>Civil, Trabajo, Familia, Penal Juvenil  de Sarapiquí</t>
  </si>
  <si>
    <t>GUANACASTE</t>
  </si>
  <si>
    <t>Penal Juvenil I Circ. Jud. Guanacaste (Liberia)</t>
  </si>
  <si>
    <t>Familia y Violencia Doméstica de Cañas</t>
  </si>
  <si>
    <t>Penal Juvenil II Circ. Jud. Guanacaste (Nicoya)</t>
  </si>
  <si>
    <t xml:space="preserve">Familia y Penal Juvenil Santa Cruz  </t>
  </si>
  <si>
    <t>PUNTARENAS</t>
  </si>
  <si>
    <t>Penal Juvenil Puntarenas</t>
  </si>
  <si>
    <t>Civil, Trabajo y Familia de Buenos Aires</t>
  </si>
  <si>
    <t>Civil, Trabajo y Familia Osa</t>
  </si>
  <si>
    <t>Civil, Trabajo y Familia Golfito</t>
  </si>
  <si>
    <t>Penal Juvenil II Circ. Judicial  Zona Sur</t>
  </si>
  <si>
    <t>LIMÓN</t>
  </si>
  <si>
    <t>Penal Juvenil I Circuito Judicial Zona Atlántica (Limón)</t>
  </si>
  <si>
    <t>Penal Juvenil II Circuito Judicial Zona Atlántica (Pococí)</t>
  </si>
  <si>
    <t>CUADRO N° 3</t>
  </si>
  <si>
    <t>JUZGADOS PENALES JUVENILES: CASOS TERMINADOS</t>
  </si>
  <si>
    <t>SEGÚN: CIRCUITO JUDICIAL Y OFICINA</t>
  </si>
  <si>
    <t>POR: MOTIVO DE TÉRMINO</t>
  </si>
  <si>
    <t>MOTIVO DE TÉRMINO</t>
  </si>
  <si>
    <t>Acumulación</t>
  </si>
  <si>
    <t>Sentencias</t>
  </si>
  <si>
    <t>Desestimación</t>
  </si>
  <si>
    <t>Devuelto. MP. Deniega Gestión</t>
  </si>
  <si>
    <t>Just.Juv.Rest. Conciliación</t>
  </si>
  <si>
    <t>Just.Juv.Rest. Cump.plazo susp.proceso a prueba</t>
  </si>
  <si>
    <t>Just.Juv.Rest. Cump.plazo susp.proceso a prueba con Repar. Integral Daño</t>
  </si>
  <si>
    <t>Just.Juv.Rest. Cump. Conciliación con Repar. Integral Daño</t>
  </si>
  <si>
    <t>Remitido a otra Jurisdicción</t>
  </si>
  <si>
    <t>Remitido al Centro de Conciliación</t>
  </si>
  <si>
    <t xml:space="preserve">Sanción  Cumplida </t>
  </si>
  <si>
    <t>Sobreseimiento Definitivo</t>
  </si>
  <si>
    <t>Otros</t>
  </si>
  <si>
    <t xml:space="preserve">Juzgado Penal Juvenil I Circ. Jud Alajuela </t>
  </si>
  <si>
    <t>Juzgado Penal Juvenil II Circ. Jud Alajuela (San Carlos)</t>
  </si>
  <si>
    <t>Juzgado Civil y Trabajo II Circ. Jud  Alajuela, sede Upala</t>
  </si>
  <si>
    <t xml:space="preserve">Juzgado Penal Juvenil III Circ. Jud  Alajuela (San Ramón) </t>
  </si>
  <si>
    <t>Juzgado Penal Juvenil I Circ. Jud  Guanacaste (Liberia)</t>
  </si>
  <si>
    <t>Juzgado Penal Juvenil II Circ. Jud Guanacaste (Nicoya)</t>
  </si>
  <si>
    <t xml:space="preserve">Juzgado Penal Juvenil Puntarenas </t>
  </si>
  <si>
    <t>Juzgado Penal Juvenil I Circ. Jud Zona Sur (Pérez Zeledón)</t>
  </si>
  <si>
    <t>Juzgado Penal Juvenil II Circ. Jud Zona Sur (Corredores)</t>
  </si>
  <si>
    <t>Juzgado Penal Juvenil I Circ. Jud Zona Atlántica (Limón)</t>
  </si>
  <si>
    <t>Juzgado Penal Juvenil II Circ. Jud Zona Atlántica (Pococí)</t>
  </si>
  <si>
    <t>CUADRO N° 4</t>
  </si>
  <si>
    <t>JUZGADOS PENALES JUVENILES: CASOS TERMINADOS POR SENTENCIA</t>
  </si>
  <si>
    <t>POR: TIPO DE SENTENCIA</t>
  </si>
  <si>
    <t>TIPO DE SENTENCIA</t>
  </si>
  <si>
    <t>Absolutoria</t>
  </si>
  <si>
    <t>Absolutoria y Sin Lugar</t>
  </si>
  <si>
    <t>Absolutoria y Con Lugar</t>
  </si>
  <si>
    <t>Cond. y Abs. Con Lugar</t>
  </si>
  <si>
    <t>Condenatoria</t>
  </si>
  <si>
    <t>Condenatoria y Con Lugar</t>
  </si>
  <si>
    <t>Condenatoria-Absolutoria</t>
  </si>
  <si>
    <t>Juzgado Civil y Trabajo II Circ. Jud Alajuela, sede Upala</t>
  </si>
  <si>
    <t xml:space="preserve">Juzgado Penal Juvenil III Circ. Jud Alajuela (San Ramón) </t>
  </si>
  <si>
    <t>Juzgado Penal Juvenil I Circ. Jud Guanacaste (Liberia)</t>
  </si>
  <si>
    <t>CUADRO N° 5</t>
  </si>
  <si>
    <t>JUZGADOS PENALES JUVENILES: CASOS TERMINADOS POR SOBRESEIMIENTO DEFINITIVO</t>
  </si>
  <si>
    <t>POR: TIPO DE SOBRESEIMIENTO DEFINITIVO</t>
  </si>
  <si>
    <t>TIPO DE SOBRESEIMIENTO DEFINITIVO</t>
  </si>
  <si>
    <t>Sob. Def. Conciliación</t>
  </si>
  <si>
    <t>Sob. Def. Prescrip. Art. 31 C.P.P</t>
  </si>
  <si>
    <t>CUADRO N° 6</t>
  </si>
  <si>
    <t xml:space="preserve">JUZGADOS PENALES JUVENILES: RESOLUCIONES DICTADAS A LOS MENORES </t>
  </si>
  <si>
    <t>POR: TIPO DE RESOLUCIÓN DICTADA</t>
  </si>
  <si>
    <t>TIPO DE RESOLUCIÓN DICTADA</t>
  </si>
  <si>
    <t>Absolutoria Con Abreviado</t>
  </si>
  <si>
    <t>Condenatoria  Con Abreviado</t>
  </si>
  <si>
    <t>Condenatoria - Absolutoria</t>
  </si>
  <si>
    <t>Condenatoria - Absolutoria y Con Lugar</t>
  </si>
  <si>
    <t>Incompetencia o Remitido a otra Jurisdicción</t>
  </si>
  <si>
    <t>Susp. Proceso a Prueba</t>
  </si>
  <si>
    <t>Otra Razón</t>
  </si>
  <si>
    <t>Juzgado Penal Juvenil II Circ.Jud Alajuela (San Carlos)</t>
  </si>
  <si>
    <t>Juzgado Civil y Trabajo II Circ.Jud Alajuela, sede Upala</t>
  </si>
  <si>
    <t>Juzgado Penal Juvenil I Circ.Jud Guanacaste (Liberia)</t>
  </si>
  <si>
    <t>Juzgado Penal Juvenil II Circ.Jud Guanacaste (Nicoya)</t>
  </si>
  <si>
    <t>Juzgado Penal Juvenil I Circ.Jud Zona Sur (Pérez Zeledón)</t>
  </si>
  <si>
    <t>Juzgado Penal Juvenil II Circ.Jud Zona Sur (Corredores)</t>
  </si>
  <si>
    <t>Juzgado Penal Juvenil I Circ.Jud Zona Atlántica (Limón)</t>
  </si>
  <si>
    <t>Juzgado Penal Juvenil II Circ.Jud Zona Atlántica (Pococí)</t>
  </si>
  <si>
    <t>CUADRO N° 7</t>
  </si>
  <si>
    <t>POR: TIPO DE SENTENCIA DICTADA Y SANCIÓN IMPUESTA</t>
  </si>
  <si>
    <t>TIPO DE SENTENCIA DICTADA</t>
  </si>
  <si>
    <t>SANCIÓN IMPUESTA</t>
  </si>
  <si>
    <t>Absolutoria - Condenatoria</t>
  </si>
  <si>
    <t>Amonestación y Advertencia</t>
  </si>
  <si>
    <t>Libertad Asistida</t>
  </si>
  <si>
    <t>Prestac. Servicios a la Comunidad</t>
  </si>
  <si>
    <t>Orden Orientación y Supervisión</t>
  </si>
  <si>
    <t>Internamiento Centro Especializado</t>
  </si>
  <si>
    <t>CUADRO N° 8</t>
  </si>
  <si>
    <t>JUZGADOS PENALES JUVENILES: MENORES SENTENCIADOS</t>
  </si>
  <si>
    <t>SEGÚN: RESOLUCIÓN DICTADA</t>
  </si>
  <si>
    <t>POR: SEXO Y EDAD</t>
  </si>
  <si>
    <t>SEXO</t>
  </si>
  <si>
    <t>EDAD</t>
  </si>
  <si>
    <t>RESOLUCIÓN DICTADA</t>
  </si>
  <si>
    <t>Masculino</t>
  </si>
  <si>
    <t>Femenino</t>
  </si>
  <si>
    <r>
      <t>Desconocido</t>
    </r>
    <r>
      <rPr>
        <b/>
        <vertAlign val="superscript"/>
        <sz val="12"/>
        <rFont val="Times New Roman"/>
        <family val="1"/>
      </rPr>
      <t>(1)</t>
    </r>
  </si>
  <si>
    <t>Absolutorias</t>
  </si>
  <si>
    <t>Condenatorias</t>
  </si>
  <si>
    <t>Libertad asistida</t>
  </si>
  <si>
    <t>Amonestación y advertencia</t>
  </si>
  <si>
    <t>Internamiento en centro especializado</t>
  </si>
  <si>
    <t>Orden de orientación y supervisión</t>
  </si>
  <si>
    <t>Prestación de servicio a la comunidad</t>
  </si>
  <si>
    <t>CUADRO N° 9</t>
  </si>
  <si>
    <t xml:space="preserve">JUZGADOS PENALES JUVENILES: MENORES SENTENCIADOS </t>
  </si>
  <si>
    <t>POR: TIPO DE SENTENCIA Y SANCIÓN IMPUESTA</t>
  </si>
  <si>
    <t>DELITO POR TÍTULO EN EL CÓDIGO PENAL Y LEYES ESPECIALES</t>
  </si>
  <si>
    <t>SENTENCIA</t>
  </si>
  <si>
    <t>SANCIONES IMPUESTAS</t>
  </si>
  <si>
    <t>Sanciones Socioeducativas</t>
  </si>
  <si>
    <t>Sanciones Privativas de libertad</t>
  </si>
  <si>
    <t>Orden de
 orientación
 y supervisión</t>
  </si>
  <si>
    <t>Absolutoria-Condenatoria</t>
  </si>
  <si>
    <t>Amonestación
 y advertencia</t>
  </si>
  <si>
    <t>Libertad
 asistida</t>
  </si>
  <si>
    <t>Prestación 
servicio
 comunidad</t>
  </si>
  <si>
    <t>CONTRA LA VIDA</t>
  </si>
  <si>
    <t>Agresión calificada</t>
  </si>
  <si>
    <t>Agresión con arma</t>
  </si>
  <si>
    <t>Homicidio calificado</t>
  </si>
  <si>
    <t>Homicidio calificado (tentativa de)</t>
  </si>
  <si>
    <t>Homicidio</t>
  </si>
  <si>
    <t>Homicidio (tentativa de)</t>
  </si>
  <si>
    <t>Lesiones culposas</t>
  </si>
  <si>
    <t>Lesiones graves</t>
  </si>
  <si>
    <t>Lesiones leves</t>
  </si>
  <si>
    <t>SEXUALES</t>
  </si>
  <si>
    <t>Abusos sexuales contra mayores</t>
  </si>
  <si>
    <t>Abusos sexuales contra menores de edad e incapaces</t>
  </si>
  <si>
    <t>Corrupción</t>
  </si>
  <si>
    <t>Difusión de Pornografía</t>
  </si>
  <si>
    <t>Relaciones sexuales con menores</t>
  </si>
  <si>
    <t>Seducción o encuentros con menores por medios electrónicos</t>
  </si>
  <si>
    <t>Violación</t>
  </si>
  <si>
    <t>Violación Agravada</t>
  </si>
  <si>
    <t>Violación calificada</t>
  </si>
  <si>
    <t>Violación (Tentativa de)</t>
  </si>
  <si>
    <t>CONTRA LA PROPIEDAD</t>
  </si>
  <si>
    <t>Apropiación y retención indebida</t>
  </si>
  <si>
    <t>Daños</t>
  </si>
  <si>
    <t>Daños agravados</t>
  </si>
  <si>
    <t>Estafa</t>
  </si>
  <si>
    <t>Hurto agravado</t>
  </si>
  <si>
    <t>Hurto</t>
  </si>
  <si>
    <t>Hurto (Tentativa de)</t>
  </si>
  <si>
    <t>Robo agravado</t>
  </si>
  <si>
    <t>Robo agravado (tentativa de)</t>
  </si>
  <si>
    <t>Robo simple</t>
  </si>
  <si>
    <t>CONTRA LA SEGURIDAD COMÚN</t>
  </si>
  <si>
    <t>Accionamiento de arma</t>
  </si>
  <si>
    <t>CONTRA LA LIBERTAD</t>
  </si>
  <si>
    <t>Amenazas agravadas</t>
  </si>
  <si>
    <t>Privación de libertad sin ánimo de lucro</t>
  </si>
  <si>
    <t>CONTRA LA ADMINISTRACIÓN DE JUSTICIA</t>
  </si>
  <si>
    <t>Receptación</t>
  </si>
  <si>
    <t>Receptación de cosas de procedencia sospechosa</t>
  </si>
  <si>
    <t>CONTRA EL ÁMBITO DE LA INTIMIDAD</t>
  </si>
  <si>
    <t>Violación de domicilio</t>
  </si>
  <si>
    <t>CONTRA LOS DEBERES DE LA FUNCIÓN PUBLICA</t>
  </si>
  <si>
    <t>Corrupción agravada</t>
  </si>
  <si>
    <t>CONTRA LA AUTORIDAD PÚBLICA</t>
  </si>
  <si>
    <t>Amenaza a un funcionario público</t>
  </si>
  <si>
    <t>Desobediencia a la autoridad</t>
  </si>
  <si>
    <t>Resistencia a la autoridad</t>
  </si>
  <si>
    <t>CONTRA LEYES ESPECIALES</t>
  </si>
  <si>
    <t>Incumplimiento medidas de seguridad</t>
  </si>
  <si>
    <t>CONTRA LA LEY DE PENALIZACIÓN DE VIOLENCIA CONTRA LA MUJER</t>
  </si>
  <si>
    <t>Incumplimiento de una Medida de Protección</t>
  </si>
  <si>
    <t>Violación contra una Mujer</t>
  </si>
  <si>
    <t>Maltrato</t>
  </si>
  <si>
    <t>CONTRA LA LEY DE SICOTRÓPICOS</t>
  </si>
  <si>
    <t>Posesión de drogas</t>
  </si>
  <si>
    <t>Tráfico de drogas / Transporte de drogas</t>
  </si>
  <si>
    <t>Venta de drogas</t>
  </si>
  <si>
    <t>Otras infracciones</t>
  </si>
  <si>
    <t>CONTRA LA LEY DE ARMAS Y EXPLOSIVOS</t>
  </si>
  <si>
    <t>Infracción Ley de Armas</t>
  </si>
  <si>
    <t>Portación ilícita de arma permitida</t>
  </si>
  <si>
    <t>CONTRA LA  FE PÚBLICA</t>
  </si>
  <si>
    <t>Circulación de moneda falsa recibida de buena fe</t>
  </si>
  <si>
    <t>Falsificación de Señas y Marcas</t>
  </si>
  <si>
    <t>Contravenciones</t>
  </si>
  <si>
    <t>Amenazas personales</t>
  </si>
  <si>
    <t>Dificultar Acción de la Autoridad</t>
  </si>
  <si>
    <t>Lesiones Levísimas</t>
  </si>
  <si>
    <t>Pelea Dual</t>
  </si>
  <si>
    <t>Provocación en riña</t>
  </si>
  <si>
    <t>CUADRO N° 10</t>
  </si>
  <si>
    <t xml:space="preserve">JUZGADOS PENALES JUVENILES: DURACIÓN PROMEDIO DE LAS SENTENCIAS DICTADAS A LOS MENORES </t>
  </si>
  <si>
    <t>SEGÚN: OFICINA</t>
  </si>
  <si>
    <t>MENORES</t>
  </si>
  <si>
    <t>DURACIÓN PROMEDIO</t>
  </si>
  <si>
    <t>Total</t>
  </si>
  <si>
    <t>29 Meses 2 Semanas</t>
  </si>
  <si>
    <t>31 Meses 0 Semanas</t>
  </si>
  <si>
    <t>28 Meses 0 Semanas</t>
  </si>
  <si>
    <t>29 Meses 1 Semana</t>
  </si>
  <si>
    <t xml:space="preserve">34 Meses 3Semanas </t>
  </si>
  <si>
    <t>23 Meses 2 Semanas</t>
  </si>
  <si>
    <t xml:space="preserve">Penal Juvenil I Circuito Judicial Alajuela </t>
  </si>
  <si>
    <t>13 Meses 0 Semanas</t>
  </si>
  <si>
    <t>16 Meses 1 Semana</t>
  </si>
  <si>
    <t>11 Meses 1 Semana</t>
  </si>
  <si>
    <t xml:space="preserve">Familia y Penal Juvenil II Circ. Jud. Alajuela </t>
  </si>
  <si>
    <t>30 Meses 3 Semanas</t>
  </si>
  <si>
    <t>28 Meses 1 Semana</t>
  </si>
  <si>
    <t>36 Meses 2 Semanas</t>
  </si>
  <si>
    <t>Civil y Trabajo II Circ. Jud  Alajuela, sede Upala</t>
  </si>
  <si>
    <t>Familia, Penal Juvenil y Viol. Domést. Grecia</t>
  </si>
  <si>
    <t>40 Meses 0 Semanas</t>
  </si>
  <si>
    <t>37 Meses 0 Semanas</t>
  </si>
  <si>
    <t>44 Meses 1 Semana</t>
  </si>
  <si>
    <t>22 Meses 1 Semana</t>
  </si>
  <si>
    <t>25  Meses 0 Semanas</t>
  </si>
  <si>
    <t>13 Meses 1 Semana</t>
  </si>
  <si>
    <t xml:space="preserve">Penal Juvenil Cartago </t>
  </si>
  <si>
    <t>19 Meses 3 Semanas</t>
  </si>
  <si>
    <t>26 Meses 2 Semanas</t>
  </si>
  <si>
    <t>Familia, Penal Juvenil y Violencia Doméstica Turrialba</t>
  </si>
  <si>
    <t>32 Meses 2 Semanas</t>
  </si>
  <si>
    <t>0 Meses 0 Semanas</t>
  </si>
  <si>
    <t xml:space="preserve"> Penal Juvenil Heredia </t>
  </si>
  <si>
    <t>44 Meses 0 Semanas</t>
  </si>
  <si>
    <t>43 Meses 1 Semana</t>
  </si>
  <si>
    <t>44 Meses 3 Semanas</t>
  </si>
  <si>
    <t>13 Meses 3 Semanas</t>
  </si>
  <si>
    <t>15 Meses 0 Semanas</t>
  </si>
  <si>
    <t>11 Meses 2 Semanas</t>
  </si>
  <si>
    <t>16 Meses 2 Semanas</t>
  </si>
  <si>
    <t>Familia, Penal Juvenil y Violencia Doméstica de Cañas</t>
  </si>
  <si>
    <t>16 Meses 3 Semanas</t>
  </si>
  <si>
    <t>40 Meses 3 Semanas</t>
  </si>
  <si>
    <t>Familia, Penal Juvenil y Violencia Doméstica de Santa Cruz</t>
  </si>
  <si>
    <t>20 Meses 0 Semanas</t>
  </si>
  <si>
    <t>31 Meses 2 Semanas</t>
  </si>
  <si>
    <t>8 Meses 2 Semanas</t>
  </si>
  <si>
    <t>33 Meses 1 Semana</t>
  </si>
  <si>
    <t>18 Meses 3 Semanas</t>
  </si>
  <si>
    <t>27 Meses 3 Semanas</t>
  </si>
  <si>
    <t>Civil, Trabajo y Familia Quepos</t>
  </si>
  <si>
    <t>30 Meses 0 Semanas</t>
  </si>
  <si>
    <t>41 Meses 2 Semanas</t>
  </si>
  <si>
    <t>22 Meses 2 Semanas</t>
  </si>
  <si>
    <t>20 Meses 2 Semanas</t>
  </si>
  <si>
    <t>24 Meses 2 Semanas</t>
  </si>
  <si>
    <t xml:space="preserve">45 Meses 0 Semanas </t>
  </si>
  <si>
    <t xml:space="preserve">34 Meses 2 Semanas </t>
  </si>
  <si>
    <t>55 Meses 1 Semana</t>
  </si>
  <si>
    <t>42 Meses 2 Semanas</t>
  </si>
  <si>
    <t>Familia, Penal Juvenil y Viol. Dom. II Circ. Judicial  Zona Sur</t>
  </si>
  <si>
    <t>21 Meses 0 Semanas</t>
  </si>
  <si>
    <t>23 Meses 0 Semanas</t>
  </si>
  <si>
    <t>20 Meses 3 Semanas</t>
  </si>
  <si>
    <t>40 Meses 2 Semanas</t>
  </si>
  <si>
    <t>41 Meses 1 Semana</t>
  </si>
  <si>
    <t>39 Meses 3 Semanas</t>
  </si>
  <si>
    <t>38 Meses 2 Semanas</t>
  </si>
  <si>
    <t>35 Meses 1 Semana</t>
  </si>
  <si>
    <t>CUADRO N° 11</t>
  </si>
  <si>
    <t>28  Meses 0 Semanas</t>
  </si>
  <si>
    <t>27 Meses 2 Semanas</t>
  </si>
  <si>
    <t>28 Meses 3 Semanas</t>
  </si>
  <si>
    <t>48 Meses 1 Semana</t>
  </si>
  <si>
    <t>CUADRO N° 12</t>
  </si>
  <si>
    <t>POR: SEXO Y CLASIFICACIÓN DEL DELITO</t>
  </si>
  <si>
    <t>OFICINA</t>
  </si>
  <si>
    <t>TOTAL MENORES</t>
  </si>
  <si>
    <t>CLASIFICACIÓN DEL DELITO</t>
  </si>
  <si>
    <t>Ignorado</t>
  </si>
  <si>
    <t>Delito</t>
  </si>
  <si>
    <t>Contravención</t>
  </si>
  <si>
    <t>Tránsito</t>
  </si>
  <si>
    <r>
      <t xml:space="preserve">No Delito </t>
    </r>
    <r>
      <rPr>
        <b/>
        <vertAlign val="superscript"/>
        <sz val="12"/>
        <rFont val="Times New Roman"/>
        <family val="1"/>
      </rPr>
      <t>(1)</t>
    </r>
  </si>
  <si>
    <r>
      <t xml:space="preserve">Ignorados </t>
    </r>
    <r>
      <rPr>
        <b/>
        <vertAlign val="superscript"/>
        <sz val="12"/>
        <rFont val="Times New Roman"/>
        <family val="1"/>
      </rPr>
      <t>(2)</t>
    </r>
  </si>
  <si>
    <t xml:space="preserve">Juzgado Penal Juvenil I Circ.Jud. Alajuela </t>
  </si>
  <si>
    <t>Juzgado Penal Juvenil II Circ.Jud. Alajuela (San Carlos)</t>
  </si>
  <si>
    <t>Juzgado Civil y Trabajo II Circ.Jud. Alajuela, sede Upala</t>
  </si>
  <si>
    <t xml:space="preserve">Juzgado Penal Juvenil III Circ.Jud. Alajuela (San Ramón) </t>
  </si>
  <si>
    <t>Juzgado Penal Juvenil I Circ.Jud. Guanacaste (Liberia)</t>
  </si>
  <si>
    <t>Juzgado Penal Juvenil II Circ.Jud.Guanacaste (Nicoya)</t>
  </si>
  <si>
    <t>Juzgado Penal Juvenil I Circ.Jud.Zona Sur (Pérez Zeledón)</t>
  </si>
  <si>
    <t>Juzgado Penal Juvenil II Circ.Jud.  Zona Sur (Corredores)</t>
  </si>
  <si>
    <t>Juzgado Penal Juvenil I Circ.Jud. Zona Atlántica (Limón)</t>
  </si>
  <si>
    <t>Juzgado Penal Juvenil II Circ.Jud. Zona Atlántica (Pococí)</t>
  </si>
  <si>
    <t>CUADRO Nº 13</t>
  </si>
  <si>
    <t xml:space="preserve">JUZGADOS PENALES JUVENILES: MENORES ACUSADOS </t>
  </si>
  <si>
    <t>POR: OFICINA</t>
  </si>
  <si>
    <t>San José</t>
  </si>
  <si>
    <t>Mixto
 Puriscal</t>
  </si>
  <si>
    <t>Alajuela</t>
  </si>
  <si>
    <t>San Carlos</t>
  </si>
  <si>
    <t>Mixto
Grecia</t>
  </si>
  <si>
    <t>San Ramón</t>
  </si>
  <si>
    <t xml:space="preserve"> Cartago</t>
  </si>
  <si>
    <t>Mixto
Turrialba</t>
  </si>
  <si>
    <t>Heredia</t>
  </si>
  <si>
    <t>Mixto Sarapiquí</t>
  </si>
  <si>
    <t>Fam. 
Liberia</t>
  </si>
  <si>
    <t>Mixto
Cañas</t>
  </si>
  <si>
    <t>Nicoya</t>
  </si>
  <si>
    <t>Mixto
Santa Cruz</t>
  </si>
  <si>
    <t>Puntarenas</t>
  </si>
  <si>
    <t>Mixto
Quepos</t>
  </si>
  <si>
    <t>Pérez Zeledón</t>
  </si>
  <si>
    <t>Mixto Buenos Aires</t>
  </si>
  <si>
    <t>Mixto
Osa</t>
  </si>
  <si>
    <t>Mixto
Golfito</t>
  </si>
  <si>
    <t>Corredores</t>
  </si>
  <si>
    <t>Limón</t>
  </si>
  <si>
    <t>Pococí</t>
  </si>
  <si>
    <t>Delitos</t>
  </si>
  <si>
    <t>Abandono de incapaces y casos de agravación</t>
  </si>
  <si>
    <t>Aborto con o sin consentimiento</t>
  </si>
  <si>
    <t>Aborto procurado</t>
  </si>
  <si>
    <t>Abusos sexuales contra las personas mayores de edad</t>
  </si>
  <si>
    <t>Abusos sexuales contra personas menores de edad e incapaces</t>
  </si>
  <si>
    <t>Actos Hostiles</t>
  </si>
  <si>
    <t>Actos sexuales remunerados con personas menores de edad</t>
  </si>
  <si>
    <t>Adquisición o procesamiento ilegal de productos forestales</t>
  </si>
  <si>
    <t>Agresión física</t>
  </si>
  <si>
    <t>Agresión psicológica</t>
  </si>
  <si>
    <t>Agresión sexual</t>
  </si>
  <si>
    <t>Allanamiento Ilegal</t>
  </si>
  <si>
    <t>Almacenamiento de drogas</t>
  </si>
  <si>
    <t>Alteración de características</t>
  </si>
  <si>
    <t>Amenazas contra una mujer</t>
  </si>
  <si>
    <t>Apropiación irregular</t>
  </si>
  <si>
    <t>Aprovechamiento de recursos forestales patrimonio natural del Estado</t>
  </si>
  <si>
    <t>Aprovechamiento en áreas de protección</t>
  </si>
  <si>
    <t>Calumnias</t>
  </si>
  <si>
    <t>Captación Indebida de Manifestaciones Verbales</t>
  </si>
  <si>
    <t>Circulación de Sustancias  Envenenada o Adulteradas</t>
  </si>
  <si>
    <t xml:space="preserve">Coacción </t>
  </si>
  <si>
    <t xml:space="preserve">Conducción temeraria </t>
  </si>
  <si>
    <t>Contrabando</t>
  </si>
  <si>
    <t>Comercio de armas, explosivos y pólvora</t>
  </si>
  <si>
    <t>Comercio, tráfico, trasiego de animales silvestres sin el permiso del SINAC</t>
  </si>
  <si>
    <t>Cultivar-producir-extraer drogas</t>
  </si>
  <si>
    <t>Crueldad contra los animales</t>
  </si>
  <si>
    <t>Daño agravado</t>
  </si>
  <si>
    <t>Daño Patrimonial</t>
  </si>
  <si>
    <t>Delito contra el ámbito de la intimidad</t>
  </si>
  <si>
    <t>Delito contra la fe pública</t>
  </si>
  <si>
    <t>Delitos contra la seguridad común</t>
  </si>
  <si>
    <t>Denuncia y querella calumniosa y calumnia real</t>
  </si>
  <si>
    <t>Descuido con animales</t>
  </si>
  <si>
    <t>Desobediencia a la autoridad pública</t>
  </si>
  <si>
    <t>Desobediencia a orden de demolición en área de concesión acuícola</t>
  </si>
  <si>
    <t>Destrucción de nidos de tortuga</t>
  </si>
  <si>
    <t>Difamación</t>
  </si>
  <si>
    <t>Difusión de pornografía</t>
  </si>
  <si>
    <t>Distribuir-suministrar-poseer drogas</t>
  </si>
  <si>
    <t>Estafa informática</t>
  </si>
  <si>
    <t>Explotación ilegal de material</t>
  </si>
  <si>
    <t>Explotación ilegal de material en parque nacional o áreas de protección</t>
  </si>
  <si>
    <t>Extorsión</t>
  </si>
  <si>
    <t>Extracción, destrucción de plantas o sus productos sin autorización en áreas oficiales de protección</t>
  </si>
  <si>
    <t>Fabricación o Circulación de Fotografías que semejen valores</t>
  </si>
  <si>
    <t>Fabricación o tenencia de materiales  explosivos</t>
  </si>
  <si>
    <t>Fabricación, producción o reproducción de pornografía</t>
  </si>
  <si>
    <t>Falsedad ideológica</t>
  </si>
  <si>
    <t>Falsificación de documentos públicos y auténticos</t>
  </si>
  <si>
    <t>Falsificación de señas y marcas</t>
  </si>
  <si>
    <t>Falso testimonio</t>
  </si>
  <si>
    <t>Fraude Informático</t>
  </si>
  <si>
    <t>Homicidio culposo</t>
  </si>
  <si>
    <t>Homicidio culposo (Ley de Tránsito)</t>
  </si>
  <si>
    <t>Homicidio en Riña</t>
  </si>
  <si>
    <t>Homicidio simple</t>
  </si>
  <si>
    <t>Homicidio simple (tentativa de)</t>
  </si>
  <si>
    <t>Hurto (tentativa de)</t>
  </si>
  <si>
    <t>Hurto agravado (tentativa de)</t>
  </si>
  <si>
    <t>Hurto de Uso</t>
  </si>
  <si>
    <t>Incendio o explosión</t>
  </si>
  <si>
    <t>Incumplimiento de deberes de asistencia</t>
  </si>
  <si>
    <t>Incumplimiento de una medida de protección</t>
  </si>
  <si>
    <t>Incumplimiento de medidas de seguridad</t>
  </si>
  <si>
    <t>Incumplimiento o abuso de la Patria Potestad</t>
  </si>
  <si>
    <t>Infracción Ley Caza y Pesca</t>
  </si>
  <si>
    <t>Infracción Ley Conservación Vida Silvestre</t>
  </si>
  <si>
    <t>Infracción Ley de Armas y Explosivos</t>
  </si>
  <si>
    <t>Infracción Ley de Licores</t>
  </si>
  <si>
    <t>Infracción Ley de Minería</t>
  </si>
  <si>
    <t>Infracción Ley de Psicotrópicos</t>
  </si>
  <si>
    <t>Infracción Ley de Tránsito</t>
  </si>
  <si>
    <t>Infracción Ley Forestal</t>
  </si>
  <si>
    <t>Infracción Ley Integral Persona Adulto Mayor</t>
  </si>
  <si>
    <t>Infracción Ley Orgánica del Ambiente</t>
  </si>
  <si>
    <t>Infracción Ley Rifas y Loterías</t>
  </si>
  <si>
    <t>Injurias</t>
  </si>
  <si>
    <t>Inobservancia de Formalidades</t>
  </si>
  <si>
    <t>Introducción de droga en un centro penitenciario</t>
  </si>
  <si>
    <t>Legitimación de Capitales</t>
  </si>
  <si>
    <t>Lesiones culposas (Ley de Tránsito)</t>
  </si>
  <si>
    <t>Lesiones gravísimas</t>
  </si>
  <si>
    <t>Lesiones leves en riña</t>
  </si>
  <si>
    <t>Matrimonio Ilegal</t>
  </si>
  <si>
    <t>Molestia o Estorbo a la Autoridad</t>
  </si>
  <si>
    <t>Obstaculización Acceso a la Justicia</t>
  </si>
  <si>
    <t>Obstrucción de la vía pública</t>
  </si>
  <si>
    <t>Ofensas a la dignidad</t>
  </si>
  <si>
    <t xml:space="preserve">Pesca comercial o deportiva ilegal en parques nacionales, monumentos naturales y reservas biológicas </t>
  </si>
  <si>
    <t xml:space="preserve">Pesca con artes prohibidos </t>
  </si>
  <si>
    <t>Pesca de especies en veda o en épocas y zonas de veda</t>
  </si>
  <si>
    <t>Pesca ilegal en aguas continentales</t>
  </si>
  <si>
    <t>Pesca ilegal sin licencia o con licencia vencida más de 2 meses</t>
  </si>
  <si>
    <t>Posesión de droga</t>
  </si>
  <si>
    <t>Posesión sin Autorización de Precursores o otras Sustancias para Procesar Drogas</t>
  </si>
  <si>
    <t>Profanación de Cementerios y Cadáveres</t>
  </si>
  <si>
    <t>Proxenetismo</t>
  </si>
  <si>
    <t>Proxenetismo agravado</t>
  </si>
  <si>
    <t>Relaciones Impropias</t>
  </si>
  <si>
    <t>Relaciones sexuales con personas menores de edad</t>
  </si>
  <si>
    <t>Resistencia a la autoridad pública</t>
  </si>
  <si>
    <t>Resistencia a la autoridad pública agravada</t>
  </si>
  <si>
    <t>Responsabilidad de personeros legales</t>
  </si>
  <si>
    <t>Robo simple (tentativa de)</t>
  </si>
  <si>
    <t>Secuestro extorsivo</t>
  </si>
  <si>
    <t>Seducción o Encuentros con Personas Menores de Edad</t>
  </si>
  <si>
    <t>Simulación de delito</t>
  </si>
  <si>
    <t>Suministro de Drogas, Sustancias o Productos sin Autorización Legal</t>
  </si>
  <si>
    <t>Suplantación de identidad</t>
  </si>
  <si>
    <t>Sustracción de la persona menor de edad o con discapacidad</t>
  </si>
  <si>
    <t>Tenencia de armas prohibidas</t>
  </si>
  <si>
    <t>Tenencia de material pornográfico</t>
  </si>
  <si>
    <t>Tenencia y Portación Ilegal de Armas Permitidas</t>
  </si>
  <si>
    <t>Tenencia de droga</t>
  </si>
  <si>
    <t>Tráfico de droga / transporte de droga</t>
  </si>
  <si>
    <t xml:space="preserve">Trata de personas </t>
  </si>
  <si>
    <t>Uso de documento falso</t>
  </si>
  <si>
    <t>Usurpación</t>
  </si>
  <si>
    <t>Venta de droga</t>
  </si>
  <si>
    <t>Venta de Objetos Peligrosos a Menores o Incapaces</t>
  </si>
  <si>
    <t>Violación de Comunicaciones Electrónicas (Artículo 196 Bis)</t>
  </si>
  <si>
    <t>Violación de Datos Personales</t>
  </si>
  <si>
    <t>V.D. Desobediencia</t>
  </si>
  <si>
    <t>V.D. Amenazas Agravadas</t>
  </si>
  <si>
    <t>Acometimiento a una mujer en estado de gravidez</t>
  </si>
  <si>
    <t>Alborotos</t>
  </si>
  <si>
    <t>Alteración de Dispositivos y señales de tránsito</t>
  </si>
  <si>
    <t>Desórdenes</t>
  </si>
  <si>
    <t>Dificultar acción de autoridad</t>
  </si>
  <si>
    <t>Embriaguez</t>
  </si>
  <si>
    <t>Entrada sin permiso a terreno ajeno</t>
  </si>
  <si>
    <t>Exhibicionismo</t>
  </si>
  <si>
    <t>Lanzamientos de objetos</t>
  </si>
  <si>
    <t>Lesiones levísimas (golpes)</t>
  </si>
  <si>
    <t>Llamadas Falsas a Entidades de Emergencia</t>
  </si>
  <si>
    <t>Llamadas mortificantes</t>
  </si>
  <si>
    <t>Maltrato a animales</t>
  </si>
  <si>
    <t>Miradas Indiscretas</t>
  </si>
  <si>
    <t>Molestias a transeúntes o conductores</t>
  </si>
  <si>
    <t>Negativa a identificarse</t>
  </si>
  <si>
    <t>Palabras  o actos obscenos</t>
  </si>
  <si>
    <t>Participación en riña</t>
  </si>
  <si>
    <t>Pelea dual</t>
  </si>
  <si>
    <t>Proposiciones irrespetuosas</t>
  </si>
  <si>
    <t>Provocación a riña</t>
  </si>
  <si>
    <t xml:space="preserve">Tocamientos </t>
  </si>
  <si>
    <t>Uso no autorizado de las vías públicas</t>
  </si>
  <si>
    <t>Usurpación de nombre</t>
  </si>
  <si>
    <t>Otras Contravenciones</t>
  </si>
  <si>
    <t>No delitos</t>
  </si>
  <si>
    <t xml:space="preserve">Averiguar desaparición </t>
  </si>
  <si>
    <t>Averiguar muerte</t>
  </si>
  <si>
    <t>Hecho atípico</t>
  </si>
  <si>
    <t>DURANTE: EL 2017</t>
  </si>
  <si>
    <t xml:space="preserve">Sanción Cumplida </t>
  </si>
  <si>
    <t>Devuelto MP sanear act. proc. defect.</t>
  </si>
  <si>
    <t>Sobreseimiento Definitivo (Art 311, Inc A,B,C,E)</t>
  </si>
  <si>
    <t>Sob. Def. Prescrip. (Art. 31 C.P.P)</t>
  </si>
  <si>
    <t>Sob. Def. Cump. Pla. Susp. Proc. Pba</t>
  </si>
  <si>
    <t>Sob. Def. Ext. Acc. Pen. Cump. Repar. Daño</t>
  </si>
  <si>
    <t>Sob. Def. Ext. Acc. Pen. Desest. Querella</t>
  </si>
  <si>
    <t>Sob. Def. Ext. Acc. Pen. Incum. Fij. Plazo</t>
  </si>
  <si>
    <t>Sob. Def. Ext. Acc. Pen. Muerte Imputado</t>
  </si>
  <si>
    <t>Sob. Def. Ext. Acc. Pen. Venc. Plazo. Sobr. Prov.</t>
  </si>
  <si>
    <t>Devuel. M.P. Sanear Act. Proc. Defect.</t>
  </si>
  <si>
    <t>Just. Juv. Rest. Conciliación</t>
  </si>
  <si>
    <t>Just. Juv. Rest. Cumpl. Integral Daño</t>
  </si>
  <si>
    <t>Just. Juv. Rest. Cumpl. Plazo Susp. Proc. a Prueba</t>
  </si>
  <si>
    <t>Sob. Def. Cumpl. Pla. Susp. Proc. Pba</t>
  </si>
  <si>
    <t>Sob. Def. Ext. Acc. Pen. Cumpl. Repar. Daños</t>
  </si>
  <si>
    <t>SEGÚN: TÍTULO DEL DELITO EN EL CÓDIGO PENAL Y LEYES ESPECIALES</t>
  </si>
  <si>
    <t>CONTRAVENCIONES</t>
  </si>
  <si>
    <t>16 Meses 0 Semanas</t>
  </si>
  <si>
    <t>JUZGADOS PENALES JUVENILES: DURACIÓN PROMEDIO</t>
  </si>
  <si>
    <t>DE LAS SENTENCIAS DICTADAS A LOS MENORES</t>
  </si>
  <si>
    <t>JUZGADOS PENALES JUVENILES: MENORES ACUSADOS</t>
  </si>
  <si>
    <t>SEGÚN: DELITO Y CONTRAVENCIÓN</t>
  </si>
  <si>
    <t>PROVINCIA Y OFICINA</t>
  </si>
  <si>
    <t>DELITO Y CONTRAVENCIÓN</t>
  </si>
  <si>
    <t xml:space="preserve">Mixto Upala </t>
  </si>
  <si>
    <t>Índice de Cuadros Estadísticos</t>
  </si>
  <si>
    <t>Cuadro Nº</t>
  </si>
  <si>
    <t xml:space="preserve">Descripción </t>
  </si>
  <si>
    <t xml:space="preserve">Durante: el 2017 </t>
  </si>
  <si>
    <t>Juzgados Penales Juveniles 2017</t>
  </si>
  <si>
    <t xml:space="preserve">Juzgados Penales Juveniles: Movimiento de trabajo </t>
  </si>
  <si>
    <t>Según: Circuito Judicial y oficina</t>
  </si>
  <si>
    <t>Según: Provincia y oficina</t>
  </si>
  <si>
    <t>Juzgados Penales Juveniles: Casos terminados</t>
  </si>
  <si>
    <t>Por: Motivo de término</t>
  </si>
  <si>
    <t>Juzgados Penales Juveniles: Casos terminados por sentencia</t>
  </si>
  <si>
    <t>Por: Tipo de sentencia</t>
  </si>
  <si>
    <t>Juzgados Penales Juveniles: Casos terminados por sobreseimiento definitivo</t>
  </si>
  <si>
    <t>Por: Tipo de sobreseimiento definitivo</t>
  </si>
  <si>
    <t xml:space="preserve">Juzgados Penales Juveniles: Resoluciones dictadas a los menores </t>
  </si>
  <si>
    <t>Por: Tipo de resolución dictada</t>
  </si>
  <si>
    <t>Juzgados Penales Juveniles: Menores sentenciados</t>
  </si>
  <si>
    <t>Por: Tipo de sentencia dictada y sanción impuesta</t>
  </si>
  <si>
    <t>Según: Resolución dictada</t>
  </si>
  <si>
    <t>Por: Sexo y edad</t>
  </si>
  <si>
    <t xml:space="preserve">Juzgados Penales Juveniles: Menores sentenciados </t>
  </si>
  <si>
    <t>Según: Título del delito en el Código Penal y leyes especiales</t>
  </si>
  <si>
    <t>Por: Tipo de sentencia y sanción impuesta</t>
  </si>
  <si>
    <t xml:space="preserve">Juzgados Penales Juveniles: Duración promedio de las sentencias dictadas a los menores </t>
  </si>
  <si>
    <t>Según: Oficina</t>
  </si>
  <si>
    <t>Juzgados Penales Juveniles: Duración promedio de las sentencias dictadas a los menores</t>
  </si>
  <si>
    <t>Juzgados Penales Juveniles: Menores acusados</t>
  </si>
  <si>
    <t>Por: Sexo y clasificación del delito</t>
  </si>
  <si>
    <t xml:space="preserve">Juzgados Penales Juveniles: Menores acusados </t>
  </si>
  <si>
    <t>Según: Delito y contravención</t>
  </si>
  <si>
    <t>Por: Oficina</t>
  </si>
  <si>
    <r>
      <t>Durante: el 2017</t>
    </r>
    <r>
      <rPr>
        <sz val="10"/>
        <color indexed="8"/>
        <rFont val="Times New Roman"/>
        <family val="1"/>
      </rPr>
      <t xml:space="preserve"> </t>
    </r>
  </si>
  <si>
    <t xml:space="preserve">1-/ Corresponde a hechos atípicos, averiguar desaparición y averiguar muerte.
</t>
  </si>
  <si>
    <t>2-/ El personal de algunos despachos no registró la información correspondiente a la variable delito en el sistema informático.</t>
  </si>
  <si>
    <t>1-/ El personal de algunos despachos no registró la información correspondiente a la variable sexo en el sistema informático.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</si>
</sst>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53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vertAlign val="superscript"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326">
    <xf numFmtId="0" fontId="0" fillId="0" borderId="0" xfId="0"/>
    <xf numFmtId="0" fontId="5" fillId="0" borderId="0" xfId="0" applyFont="1" applyFill="1" applyProtection="1"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9" xfId="0" applyFont="1" applyFill="1" applyBorder="1" applyAlignment="1" applyProtection="1"/>
    <xf numFmtId="0" fontId="5" fillId="0" borderId="9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12" xfId="0" applyFont="1" applyFill="1" applyBorder="1" applyAlignment="1" applyProtection="1"/>
    <xf numFmtId="0" fontId="6" fillId="0" borderId="13" xfId="0" applyFont="1" applyFill="1" applyBorder="1" applyAlignment="1" applyProtection="1">
      <alignment horizontal="center"/>
    </xf>
    <xf numFmtId="0" fontId="6" fillId="0" borderId="13" xfId="0" applyFont="1" applyFill="1" applyBorder="1" applyAlignment="1"/>
    <xf numFmtId="0" fontId="6" fillId="0" borderId="14" xfId="0" applyFont="1" applyFill="1" applyBorder="1" applyAlignment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9" fillId="0" borderId="0" xfId="0" applyFont="1" applyFill="1"/>
    <xf numFmtId="0" fontId="5" fillId="0" borderId="9" xfId="0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3" fontId="5" fillId="0" borderId="10" xfId="0" applyNumberFormat="1" applyFont="1" applyFill="1" applyBorder="1" applyAlignment="1" applyProtection="1">
      <alignment horizontal="center"/>
    </xf>
    <xf numFmtId="3" fontId="5" fillId="0" borderId="11" xfId="0" applyNumberFormat="1" applyFont="1" applyFill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0" fontId="5" fillId="0" borderId="9" xfId="0" applyFont="1" applyFill="1" applyBorder="1" applyAlignment="1" applyProtection="1"/>
    <xf numFmtId="3" fontId="5" fillId="0" borderId="9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 applyProtection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 applyProtection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 applyProtection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0" xfId="0" applyFont="1" applyFill="1" applyProtection="1">
      <protection locked="0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9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/>
    </xf>
    <xf numFmtId="0" fontId="6" fillId="0" borderId="7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/>
    <xf numFmtId="0" fontId="10" fillId="0" borderId="7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5" fillId="0" borderId="0" xfId="1" applyFont="1" applyFill="1"/>
    <xf numFmtId="0" fontId="6" fillId="0" borderId="0" xfId="1" applyFont="1" applyFill="1" applyAlignment="1">
      <alignment horizontal="center"/>
    </xf>
    <xf numFmtId="0" fontId="5" fillId="0" borderId="0" xfId="1" applyFont="1" applyFill="1" applyBorder="1"/>
    <xf numFmtId="0" fontId="6" fillId="0" borderId="0" xfId="1" applyFont="1" applyFill="1"/>
    <xf numFmtId="0" fontId="6" fillId="0" borderId="21" xfId="1" applyFont="1" applyFill="1" applyBorder="1"/>
    <xf numFmtId="0" fontId="6" fillId="0" borderId="8" xfId="1" applyFont="1" applyFill="1" applyBorder="1"/>
    <xf numFmtId="0" fontId="5" fillId="0" borderId="20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6" fillId="0" borderId="0" xfId="1" applyFont="1" applyFill="1" applyBorder="1"/>
    <xf numFmtId="0" fontId="10" fillId="0" borderId="10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5" fillId="0" borderId="0" xfId="1" applyFont="1" applyFill="1" applyBorder="1" applyAlignment="1"/>
    <xf numFmtId="3" fontId="5" fillId="0" borderId="10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center"/>
    </xf>
    <xf numFmtId="3" fontId="6" fillId="0" borderId="10" xfId="1" applyNumberFormat="1" applyFont="1" applyFill="1" applyBorder="1" applyAlignment="1">
      <alignment horizontal="center"/>
    </xf>
    <xf numFmtId="3" fontId="6" fillId="0" borderId="9" xfId="1" applyNumberFormat="1" applyFont="1" applyFill="1" applyBorder="1" applyAlignment="1">
      <alignment horizontal="center"/>
    </xf>
    <xf numFmtId="3" fontId="6" fillId="0" borderId="11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6" fillId="0" borderId="20" xfId="1" applyFont="1" applyFill="1" applyBorder="1"/>
    <xf numFmtId="0" fontId="6" fillId="0" borderId="13" xfId="1" applyFont="1" applyFill="1" applyBorder="1" applyAlignment="1">
      <alignment horizontal="center"/>
    </xf>
    <xf numFmtId="0" fontId="6" fillId="0" borderId="13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Border="1" applyAlignment="1" applyProtection="1"/>
    <xf numFmtId="0" fontId="5" fillId="0" borderId="25" xfId="1" applyFont="1" applyFill="1" applyBorder="1" applyAlignment="1" applyProtection="1">
      <alignment horizontal="center" wrapText="1"/>
    </xf>
    <xf numFmtId="0" fontId="6" fillId="0" borderId="9" xfId="1" applyFont="1" applyFill="1" applyBorder="1" applyAlignment="1" applyProtection="1">
      <alignment horizontal="fill"/>
    </xf>
    <xf numFmtId="3" fontId="10" fillId="0" borderId="10" xfId="1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0" fontId="6" fillId="0" borderId="12" xfId="1" applyFont="1" applyFill="1" applyBorder="1"/>
    <xf numFmtId="0" fontId="6" fillId="0" borderId="13" xfId="1" applyFont="1" applyFill="1" applyBorder="1"/>
    <xf numFmtId="0" fontId="5" fillId="0" borderId="0" xfId="1" applyFont="1" applyFill="1" applyAlignment="1">
      <alignment horizontal="center"/>
    </xf>
    <xf numFmtId="0" fontId="10" fillId="0" borderId="9" xfId="1" applyFont="1" applyFill="1" applyBorder="1" applyAlignment="1">
      <alignment horizontal="right"/>
    </xf>
    <xf numFmtId="0" fontId="10" fillId="0" borderId="9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/>
    </xf>
    <xf numFmtId="0" fontId="5" fillId="0" borderId="10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9" xfId="1" applyFont="1" applyFill="1" applyBorder="1" applyAlignment="1" applyProtection="1"/>
    <xf numFmtId="164" fontId="6" fillId="0" borderId="11" xfId="1" applyNumberFormat="1" applyFont="1" applyFill="1" applyBorder="1" applyAlignment="1">
      <alignment horizontal="center"/>
    </xf>
    <xf numFmtId="164" fontId="6" fillId="0" borderId="26" xfId="1" applyNumberFormat="1" applyFont="1" applyFill="1" applyBorder="1" applyAlignment="1">
      <alignment horizontal="center"/>
    </xf>
    <xf numFmtId="0" fontId="6" fillId="0" borderId="12" xfId="1" applyFont="1" applyFill="1" applyBorder="1" applyAlignment="1" applyProtection="1"/>
    <xf numFmtId="0" fontId="5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3" fillId="0" borderId="0" xfId="0" applyFont="1"/>
    <xf numFmtId="0" fontId="6" fillId="0" borderId="7" xfId="1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3" fontId="14" fillId="0" borderId="1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center"/>
    </xf>
    <xf numFmtId="0" fontId="6" fillId="0" borderId="20" xfId="1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3" fontId="10" fillId="0" borderId="11" xfId="1" applyNumberFormat="1" applyFont="1" applyFill="1" applyBorder="1" applyAlignment="1">
      <alignment horizontal="center"/>
    </xf>
    <xf numFmtId="3" fontId="6" fillId="0" borderId="33" xfId="1" applyNumberFormat="1" applyFont="1" applyFill="1" applyBorder="1" applyAlignment="1">
      <alignment horizontal="center"/>
    </xf>
    <xf numFmtId="3" fontId="6" fillId="0" borderId="34" xfId="1" applyNumberFormat="1" applyFont="1" applyFill="1" applyBorder="1" applyAlignment="1">
      <alignment horizontal="center"/>
    </xf>
    <xf numFmtId="0" fontId="6" fillId="0" borderId="35" xfId="1" applyFont="1" applyFill="1" applyBorder="1"/>
    <xf numFmtId="0" fontId="6" fillId="0" borderId="18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centerContinuous" vertical="center"/>
    </xf>
    <xf numFmtId="3" fontId="6" fillId="0" borderId="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6" fillId="0" borderId="0" xfId="0" applyNumberFormat="1" applyFont="1" applyFill="1" applyAlignment="1"/>
    <xf numFmtId="3" fontId="5" fillId="0" borderId="0" xfId="0" applyNumberFormat="1" applyFont="1" applyFill="1" applyAlignment="1"/>
    <xf numFmtId="0" fontId="5" fillId="0" borderId="9" xfId="0" applyFont="1" applyFill="1" applyBorder="1" applyAlignment="1" applyProtection="1">
      <alignment horizontal="left" vertical="center"/>
    </xf>
    <xf numFmtId="3" fontId="6" fillId="0" borderId="34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0" fontId="6" fillId="0" borderId="39" xfId="1" applyFont="1" applyFill="1" applyBorder="1" applyAlignment="1">
      <alignment horizontal="center"/>
    </xf>
    <xf numFmtId="3" fontId="5" fillId="0" borderId="40" xfId="1" applyNumberFormat="1" applyFont="1" applyFill="1" applyBorder="1" applyAlignment="1">
      <alignment horizontal="center"/>
    </xf>
    <xf numFmtId="3" fontId="6" fillId="0" borderId="40" xfId="1" applyNumberFormat="1" applyFont="1" applyFill="1" applyBorder="1" applyAlignment="1">
      <alignment horizontal="center"/>
    </xf>
    <xf numFmtId="0" fontId="6" fillId="0" borderId="41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Continuous" vertical="center"/>
    </xf>
    <xf numFmtId="0" fontId="3" fillId="0" borderId="0" xfId="0" applyFo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Continuous"/>
    </xf>
    <xf numFmtId="3" fontId="5" fillId="0" borderId="42" xfId="1" applyNumberFormat="1" applyFont="1" applyFill="1" applyBorder="1" applyAlignment="1">
      <alignment horizontal="center"/>
    </xf>
    <xf numFmtId="3" fontId="13" fillId="0" borderId="42" xfId="1" applyNumberFormat="1" applyFont="1" applyFill="1" applyBorder="1" applyAlignment="1">
      <alignment horizontal="center"/>
    </xf>
    <xf numFmtId="3" fontId="6" fillId="0" borderId="42" xfId="1" applyNumberFormat="1" applyFont="1" applyFill="1" applyBorder="1" applyAlignment="1">
      <alignment horizontal="center"/>
    </xf>
    <xf numFmtId="3" fontId="10" fillId="0" borderId="10" xfId="1" applyNumberFormat="1" applyFont="1" applyFill="1" applyBorder="1" applyAlignment="1">
      <alignment horizontal="center"/>
    </xf>
    <xf numFmtId="0" fontId="5" fillId="0" borderId="29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 wrapText="1"/>
    </xf>
    <xf numFmtId="0" fontId="5" fillId="0" borderId="45" xfId="1" applyFont="1" applyFill="1" applyBorder="1" applyAlignment="1" applyProtection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6" fillId="0" borderId="50" xfId="1" applyFont="1" applyFill="1" applyBorder="1"/>
    <xf numFmtId="3" fontId="5" fillId="0" borderId="51" xfId="1" applyNumberFormat="1" applyFont="1" applyFill="1" applyBorder="1" applyAlignment="1">
      <alignment horizontal="center"/>
    </xf>
    <xf numFmtId="3" fontId="10" fillId="0" borderId="51" xfId="1" applyNumberFormat="1" applyFont="1" applyFill="1" applyBorder="1" applyAlignment="1">
      <alignment horizontal="center"/>
    </xf>
    <xf numFmtId="3" fontId="13" fillId="0" borderId="51" xfId="1" applyNumberFormat="1" applyFont="1" applyFill="1" applyBorder="1" applyAlignment="1">
      <alignment horizontal="center"/>
    </xf>
    <xf numFmtId="3" fontId="6" fillId="0" borderId="51" xfId="1" applyNumberFormat="1" applyFont="1" applyFill="1" applyBorder="1" applyAlignment="1">
      <alignment horizontal="center"/>
    </xf>
    <xf numFmtId="0" fontId="6" fillId="0" borderId="14" xfId="1" applyFont="1" applyFill="1" applyBorder="1"/>
    <xf numFmtId="0" fontId="10" fillId="0" borderId="0" xfId="1" applyFont="1" applyFill="1" applyBorder="1" applyAlignment="1">
      <alignment horizontal="center"/>
    </xf>
    <xf numFmtId="3" fontId="5" fillId="0" borderId="52" xfId="1" applyNumberFormat="1" applyFont="1" applyFill="1" applyBorder="1" applyAlignment="1">
      <alignment horizontal="center"/>
    </xf>
    <xf numFmtId="3" fontId="13" fillId="0" borderId="0" xfId="1" applyNumberFormat="1" applyFont="1" applyFill="1" applyBorder="1" applyAlignment="1">
      <alignment horizontal="center"/>
    </xf>
    <xf numFmtId="3" fontId="10" fillId="0" borderId="53" xfId="1" applyNumberFormat="1" applyFont="1" applyFill="1" applyBorder="1" applyAlignment="1">
      <alignment horizontal="center"/>
    </xf>
    <xf numFmtId="0" fontId="10" fillId="0" borderId="54" xfId="1" applyFont="1" applyFill="1" applyBorder="1" applyAlignment="1">
      <alignment horizontal="center"/>
    </xf>
    <xf numFmtId="0" fontId="10" fillId="0" borderId="55" xfId="1" applyFont="1" applyFill="1" applyBorder="1" applyAlignment="1">
      <alignment horizontal="center"/>
    </xf>
    <xf numFmtId="3" fontId="5" fillId="0" borderId="56" xfId="1" applyNumberFormat="1" applyFont="1" applyFill="1" applyBorder="1" applyAlignment="1">
      <alignment horizontal="center"/>
    </xf>
    <xf numFmtId="3" fontId="5" fillId="0" borderId="57" xfId="1" applyNumberFormat="1" applyFont="1" applyFill="1" applyBorder="1" applyAlignment="1">
      <alignment horizontal="center"/>
    </xf>
    <xf numFmtId="3" fontId="5" fillId="0" borderId="58" xfId="1" applyNumberFormat="1" applyFont="1" applyFill="1" applyBorder="1" applyAlignment="1">
      <alignment horizontal="center"/>
    </xf>
    <xf numFmtId="3" fontId="13" fillId="0" borderId="56" xfId="1" applyNumberFormat="1" applyFont="1" applyFill="1" applyBorder="1" applyAlignment="1">
      <alignment horizontal="center"/>
    </xf>
    <xf numFmtId="3" fontId="13" fillId="0" borderId="57" xfId="1" applyNumberFormat="1" applyFont="1" applyFill="1" applyBorder="1" applyAlignment="1">
      <alignment horizontal="center"/>
    </xf>
    <xf numFmtId="3" fontId="13" fillId="0" borderId="58" xfId="1" applyNumberFormat="1" applyFont="1" applyFill="1" applyBorder="1" applyAlignment="1">
      <alignment horizontal="center"/>
    </xf>
    <xf numFmtId="3" fontId="6" fillId="0" borderId="56" xfId="1" applyNumberFormat="1" applyFont="1" applyFill="1" applyBorder="1" applyAlignment="1">
      <alignment horizontal="center"/>
    </xf>
    <xf numFmtId="3" fontId="6" fillId="0" borderId="57" xfId="1" applyNumberFormat="1" applyFont="1" applyFill="1" applyBorder="1" applyAlignment="1">
      <alignment horizontal="center"/>
    </xf>
    <xf numFmtId="3" fontId="6" fillId="0" borderId="58" xfId="1" applyNumberFormat="1" applyFont="1" applyFill="1" applyBorder="1" applyAlignment="1">
      <alignment horizontal="center"/>
    </xf>
    <xf numFmtId="0" fontId="6" fillId="0" borderId="59" xfId="1" applyFont="1" applyFill="1" applyBorder="1"/>
    <xf numFmtId="0" fontId="6" fillId="0" borderId="60" xfId="1" applyFont="1" applyFill="1" applyBorder="1"/>
    <xf numFmtId="0" fontId="10" fillId="0" borderId="6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Continuous"/>
    </xf>
    <xf numFmtId="0" fontId="5" fillId="0" borderId="9" xfId="0" applyFont="1" applyFill="1" applyBorder="1" applyAlignment="1"/>
    <xf numFmtId="0" fontId="5" fillId="0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3" fontId="5" fillId="0" borderId="51" xfId="0" applyNumberFormat="1" applyFont="1" applyFill="1" applyBorder="1" applyAlignment="1">
      <alignment horizontal="center"/>
    </xf>
    <xf numFmtId="3" fontId="6" fillId="0" borderId="26" xfId="0" applyNumberFormat="1" applyFont="1" applyFill="1" applyBorder="1"/>
    <xf numFmtId="3" fontId="6" fillId="0" borderId="11" xfId="0" applyNumberFormat="1" applyFont="1" applyFill="1" applyBorder="1"/>
    <xf numFmtId="3" fontId="6" fillId="0" borderId="26" xfId="0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Continuous" vertical="center"/>
    </xf>
    <xf numFmtId="3" fontId="6" fillId="0" borderId="10" xfId="1" applyNumberFormat="1" applyFont="1" applyFill="1" applyBorder="1" applyAlignment="1">
      <alignment horizontal="center" vertical="center"/>
    </xf>
    <xf numFmtId="3" fontId="10" fillId="0" borderId="52" xfId="1" applyNumberFormat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left" wrapText="1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>
      <alignment horizontal="left" vertical="center" wrapText="1"/>
    </xf>
    <xf numFmtId="3" fontId="6" fillId="0" borderId="52" xfId="1" applyNumberFormat="1" applyFont="1" applyFill="1" applyBorder="1" applyAlignment="1">
      <alignment horizontal="center"/>
    </xf>
    <xf numFmtId="3" fontId="6" fillId="0" borderId="52" xfId="1" applyNumberFormat="1" applyFont="1" applyFill="1" applyBorder="1" applyAlignment="1">
      <alignment horizontal="center" vertical="center"/>
    </xf>
    <xf numFmtId="3" fontId="6" fillId="0" borderId="63" xfId="1" applyNumberFormat="1" applyFont="1" applyFill="1" applyBorder="1" applyAlignment="1">
      <alignment horizontal="center"/>
    </xf>
    <xf numFmtId="3" fontId="6" fillId="0" borderId="62" xfId="1" applyNumberFormat="1" applyFont="1" applyFill="1" applyBorder="1" applyAlignment="1">
      <alignment horizontal="center"/>
    </xf>
    <xf numFmtId="3" fontId="6" fillId="0" borderId="62" xfId="1" applyNumberFormat="1" applyFont="1" applyFill="1" applyBorder="1" applyAlignment="1">
      <alignment horizontal="center" vertical="center"/>
    </xf>
    <xf numFmtId="3" fontId="5" fillId="0" borderId="62" xfId="1" applyNumberFormat="1" applyFont="1" applyFill="1" applyBorder="1" applyAlignment="1">
      <alignment horizontal="center"/>
    </xf>
    <xf numFmtId="3" fontId="6" fillId="0" borderId="51" xfId="1" applyNumberFormat="1" applyFont="1" applyFill="1" applyBorder="1" applyAlignment="1">
      <alignment horizontal="center" vertical="center"/>
    </xf>
    <xf numFmtId="3" fontId="5" fillId="0" borderId="64" xfId="1" applyNumberFormat="1" applyFont="1" applyFill="1" applyBorder="1" applyAlignment="1">
      <alignment horizontal="center"/>
    </xf>
    <xf numFmtId="3" fontId="6" fillId="0" borderId="52" xfId="1" applyNumberFormat="1" applyFont="1" applyFill="1" applyBorder="1" applyAlignment="1">
      <alignment horizontal="center" wrapText="1"/>
    </xf>
    <xf numFmtId="3" fontId="13" fillId="0" borderId="9" xfId="1" applyNumberFormat="1" applyFont="1" applyFill="1" applyBorder="1" applyAlignment="1">
      <alignment horizontal="center" wrapText="1"/>
    </xf>
    <xf numFmtId="3" fontId="6" fillId="0" borderId="10" xfId="1" applyNumberFormat="1" applyFont="1" applyFill="1" applyBorder="1" applyAlignment="1">
      <alignment horizontal="center" wrapText="1"/>
    </xf>
    <xf numFmtId="3" fontId="13" fillId="0" borderId="0" xfId="1" applyNumberFormat="1" applyFont="1" applyFill="1" applyBorder="1" applyAlignment="1">
      <alignment horizontal="center" wrapText="1"/>
    </xf>
    <xf numFmtId="3" fontId="13" fillId="0" borderId="11" xfId="1" applyNumberFormat="1" applyFont="1" applyFill="1" applyBorder="1" applyAlignment="1">
      <alignment horizontal="center" wrapText="1"/>
    </xf>
    <xf numFmtId="3" fontId="13" fillId="0" borderId="10" xfId="1" applyNumberFormat="1" applyFont="1" applyFill="1" applyBorder="1" applyAlignment="1">
      <alignment horizontal="center" wrapText="1"/>
    </xf>
    <xf numFmtId="3" fontId="13" fillId="0" borderId="51" xfId="1" applyNumberFormat="1" applyFont="1" applyFill="1" applyBorder="1" applyAlignment="1">
      <alignment horizontal="center" wrapText="1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15" fillId="0" borderId="0" xfId="2" applyFont="1"/>
    <xf numFmtId="0" fontId="6" fillId="2" borderId="2" xfId="2" applyFont="1" applyFill="1" applyBorder="1" applyAlignment="1">
      <alignment horizontal="center"/>
    </xf>
    <xf numFmtId="0" fontId="6" fillId="2" borderId="65" xfId="2" applyFont="1" applyFill="1" applyBorder="1"/>
    <xf numFmtId="0" fontId="5" fillId="2" borderId="0" xfId="2" applyFont="1" applyFill="1" applyBorder="1" applyAlignment="1">
      <alignment horizontal="center"/>
    </xf>
    <xf numFmtId="0" fontId="5" fillId="2" borderId="64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36" xfId="2" applyFont="1" applyFill="1" applyBorder="1"/>
    <xf numFmtId="0" fontId="15" fillId="0" borderId="0" xfId="2" applyFont="1" applyAlignment="1">
      <alignment horizontal="center"/>
    </xf>
    <xf numFmtId="0" fontId="3" fillId="0" borderId="65" xfId="0" applyFont="1" applyBorder="1" applyAlignment="1">
      <alignment horizontal="justify" vertical="center"/>
    </xf>
    <xf numFmtId="0" fontId="3" fillId="0" borderId="64" xfId="0" applyFont="1" applyBorder="1" applyAlignment="1">
      <alignment horizontal="justify" vertical="center"/>
    </xf>
    <xf numFmtId="0" fontId="3" fillId="0" borderId="36" xfId="0" applyFont="1" applyBorder="1" applyAlignment="1">
      <alignment horizontal="justify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protection locked="0"/>
    </xf>
    <xf numFmtId="3" fontId="6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29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22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center"/>
    </xf>
    <xf numFmtId="0" fontId="5" fillId="0" borderId="25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 vertical="center"/>
    </xf>
    <xf numFmtId="1" fontId="5" fillId="0" borderId="15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 2" xfId="2" xr:uid="{00000000-0005-0000-0000-000002000000}"/>
  </cellStyles>
  <dxfs count="4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%202016\Redacci&#243;n%202015\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len%20Vargas\Produccion\CUADROS%20PENAL\JUZGADOS%20PENALES%20JUVENILES\bases\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ccion-copiar\bases\Entrada%20x%20delito%20Jdos%20Penales%20Juveniles%202012-%20Ka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selyn\Joselyn\ericka\Trabajo%20Especial\Cuadros%20anuale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6"/>
  <sheetViews>
    <sheetView tabSelected="1" zoomScale="80" zoomScaleNormal="80" zoomScaleSheetLayoutView="100" workbookViewId="0">
      <pane ySplit="6" topLeftCell="A7" activePane="bottomLeft" state="frozen"/>
      <selection pane="bottomLeft"/>
    </sheetView>
  </sheetViews>
  <sheetFormatPr baseColWidth="10" defaultColWidth="0" defaultRowHeight="15.75" customHeight="1" zeroHeight="1" x14ac:dyDescent="0.25"/>
  <cols>
    <col min="1" max="1" width="16" style="257" customWidth="1"/>
    <col min="2" max="2" width="88" style="250" bestFit="1" customWidth="1"/>
    <col min="3" max="16384" width="11.42578125" style="250" hidden="1"/>
  </cols>
  <sheetData>
    <row r="1" spans="1:2" ht="18.75" x14ac:dyDescent="0.3">
      <c r="A1" s="248" t="s">
        <v>581</v>
      </c>
      <c r="B1" s="249"/>
    </row>
    <row r="2" spans="1:2" ht="18.75" x14ac:dyDescent="0.3">
      <c r="A2" s="248" t="s">
        <v>585</v>
      </c>
      <c r="B2" s="249"/>
    </row>
    <row r="3" spans="1:2" ht="15.75" customHeight="1" x14ac:dyDescent="0.25"/>
    <row r="4" spans="1:2" ht="15.75" customHeight="1" x14ac:dyDescent="0.25">
      <c r="A4" s="251"/>
      <c r="B4" s="252"/>
    </row>
    <row r="5" spans="1:2" x14ac:dyDescent="0.25">
      <c r="A5" s="253" t="s">
        <v>582</v>
      </c>
      <c r="B5" s="254" t="s">
        <v>583</v>
      </c>
    </row>
    <row r="6" spans="1:2" ht="15.75" customHeight="1" x14ac:dyDescent="0.25">
      <c r="A6" s="255"/>
      <c r="B6" s="256"/>
    </row>
    <row r="7" spans="1:2" ht="15.75" customHeight="1" x14ac:dyDescent="0.25">
      <c r="A7" s="268">
        <v>1</v>
      </c>
      <c r="B7" s="258" t="s">
        <v>586</v>
      </c>
    </row>
    <row r="8" spans="1:2" ht="15.75" customHeight="1" x14ac:dyDescent="0.25">
      <c r="A8" s="269"/>
      <c r="B8" s="259" t="s">
        <v>587</v>
      </c>
    </row>
    <row r="9" spans="1:2" ht="15.75" customHeight="1" x14ac:dyDescent="0.25">
      <c r="A9" s="270"/>
      <c r="B9" s="260" t="s">
        <v>584</v>
      </c>
    </row>
    <row r="10" spans="1:2" ht="15.75" customHeight="1" x14ac:dyDescent="0.25">
      <c r="A10" s="268">
        <v>2</v>
      </c>
      <c r="B10" s="258" t="s">
        <v>586</v>
      </c>
    </row>
    <row r="11" spans="1:2" ht="15.75" customHeight="1" x14ac:dyDescent="0.25">
      <c r="A11" s="269"/>
      <c r="B11" s="259" t="s">
        <v>588</v>
      </c>
    </row>
    <row r="12" spans="1:2" ht="15.75" customHeight="1" x14ac:dyDescent="0.25">
      <c r="A12" s="270"/>
      <c r="B12" s="260" t="s">
        <v>584</v>
      </c>
    </row>
    <row r="13" spans="1:2" ht="15.75" customHeight="1" x14ac:dyDescent="0.25">
      <c r="A13" s="269">
        <v>3</v>
      </c>
      <c r="B13" s="259" t="s">
        <v>589</v>
      </c>
    </row>
    <row r="14" spans="1:2" ht="15.75" customHeight="1" x14ac:dyDescent="0.25">
      <c r="A14" s="269"/>
      <c r="B14" s="259" t="s">
        <v>587</v>
      </c>
    </row>
    <row r="15" spans="1:2" ht="15.75" customHeight="1" x14ac:dyDescent="0.25">
      <c r="A15" s="269"/>
      <c r="B15" s="259" t="s">
        <v>590</v>
      </c>
    </row>
    <row r="16" spans="1:2" ht="15.75" customHeight="1" x14ac:dyDescent="0.25">
      <c r="A16" s="270"/>
      <c r="B16" s="260" t="s">
        <v>584</v>
      </c>
    </row>
    <row r="17" spans="1:2" ht="15.75" customHeight="1" x14ac:dyDescent="0.25">
      <c r="A17" s="268">
        <v>4</v>
      </c>
      <c r="B17" s="258" t="s">
        <v>591</v>
      </c>
    </row>
    <row r="18" spans="1:2" ht="15.75" customHeight="1" x14ac:dyDescent="0.25">
      <c r="A18" s="269"/>
      <c r="B18" s="259" t="s">
        <v>587</v>
      </c>
    </row>
    <row r="19" spans="1:2" ht="15.75" customHeight="1" x14ac:dyDescent="0.25">
      <c r="A19" s="269"/>
      <c r="B19" s="259" t="s">
        <v>592</v>
      </c>
    </row>
    <row r="20" spans="1:2" ht="15.75" customHeight="1" x14ac:dyDescent="0.25">
      <c r="A20" s="270"/>
      <c r="B20" s="260" t="s">
        <v>584</v>
      </c>
    </row>
    <row r="21" spans="1:2" ht="15.75" customHeight="1" x14ac:dyDescent="0.25">
      <c r="A21" s="268">
        <v>5</v>
      </c>
      <c r="B21" s="258" t="s">
        <v>593</v>
      </c>
    </row>
    <row r="22" spans="1:2" ht="15.75" customHeight="1" x14ac:dyDescent="0.25">
      <c r="A22" s="269"/>
      <c r="B22" s="259" t="s">
        <v>587</v>
      </c>
    </row>
    <row r="23" spans="1:2" ht="15.75" customHeight="1" x14ac:dyDescent="0.25">
      <c r="A23" s="269"/>
      <c r="B23" s="259" t="s">
        <v>594</v>
      </c>
    </row>
    <row r="24" spans="1:2" ht="15.75" customHeight="1" x14ac:dyDescent="0.25">
      <c r="A24" s="270"/>
      <c r="B24" s="260" t="s">
        <v>584</v>
      </c>
    </row>
    <row r="25" spans="1:2" ht="15.75" customHeight="1" x14ac:dyDescent="0.25">
      <c r="A25" s="268">
        <v>6</v>
      </c>
      <c r="B25" s="258" t="s">
        <v>595</v>
      </c>
    </row>
    <row r="26" spans="1:2" ht="15.75" customHeight="1" x14ac:dyDescent="0.25">
      <c r="A26" s="269"/>
      <c r="B26" s="259" t="s">
        <v>587</v>
      </c>
    </row>
    <row r="27" spans="1:2" ht="15.75" customHeight="1" x14ac:dyDescent="0.25">
      <c r="A27" s="269"/>
      <c r="B27" s="259" t="s">
        <v>596</v>
      </c>
    </row>
    <row r="28" spans="1:2" ht="15.75" customHeight="1" x14ac:dyDescent="0.25">
      <c r="A28" s="270"/>
      <c r="B28" s="260" t="s">
        <v>584</v>
      </c>
    </row>
    <row r="29" spans="1:2" ht="15.75" customHeight="1" x14ac:dyDescent="0.25">
      <c r="A29" s="268">
        <v>7</v>
      </c>
      <c r="B29" s="258" t="s">
        <v>597</v>
      </c>
    </row>
    <row r="30" spans="1:2" ht="15.75" customHeight="1" x14ac:dyDescent="0.25">
      <c r="A30" s="269"/>
      <c r="B30" s="259" t="s">
        <v>587</v>
      </c>
    </row>
    <row r="31" spans="1:2" ht="15.75" customHeight="1" x14ac:dyDescent="0.25">
      <c r="A31" s="269"/>
      <c r="B31" s="259" t="s">
        <v>598</v>
      </c>
    </row>
    <row r="32" spans="1:2" ht="15.75" customHeight="1" x14ac:dyDescent="0.25">
      <c r="A32" s="270"/>
      <c r="B32" s="260" t="s">
        <v>584</v>
      </c>
    </row>
    <row r="33" spans="1:2" ht="15.75" customHeight="1" x14ac:dyDescent="0.25">
      <c r="A33" s="268">
        <v>8</v>
      </c>
      <c r="B33" s="258" t="s">
        <v>597</v>
      </c>
    </row>
    <row r="34" spans="1:2" ht="15.75" customHeight="1" x14ac:dyDescent="0.25">
      <c r="A34" s="269"/>
      <c r="B34" s="259" t="s">
        <v>599</v>
      </c>
    </row>
    <row r="35" spans="1:2" ht="15.75" customHeight="1" x14ac:dyDescent="0.25">
      <c r="A35" s="269"/>
      <c r="B35" s="259" t="s">
        <v>600</v>
      </c>
    </row>
    <row r="36" spans="1:2" ht="15.75" customHeight="1" x14ac:dyDescent="0.25">
      <c r="A36" s="270"/>
      <c r="B36" s="260" t="s">
        <v>584</v>
      </c>
    </row>
    <row r="37" spans="1:2" ht="15.75" customHeight="1" x14ac:dyDescent="0.25">
      <c r="A37" s="268">
        <v>9</v>
      </c>
      <c r="B37" s="258" t="s">
        <v>601</v>
      </c>
    </row>
    <row r="38" spans="1:2" ht="15.75" customHeight="1" x14ac:dyDescent="0.25">
      <c r="A38" s="269"/>
      <c r="B38" s="259" t="s">
        <v>602</v>
      </c>
    </row>
    <row r="39" spans="1:2" ht="15.75" customHeight="1" x14ac:dyDescent="0.25">
      <c r="A39" s="269"/>
      <c r="B39" s="259" t="s">
        <v>603</v>
      </c>
    </row>
    <row r="40" spans="1:2" ht="15.75" customHeight="1" x14ac:dyDescent="0.25">
      <c r="A40" s="270"/>
      <c r="B40" s="260" t="s">
        <v>584</v>
      </c>
    </row>
    <row r="41" spans="1:2" ht="15.75" customHeight="1" x14ac:dyDescent="0.25">
      <c r="A41" s="268">
        <v>10</v>
      </c>
      <c r="B41" s="258" t="s">
        <v>604</v>
      </c>
    </row>
    <row r="42" spans="1:2" ht="15.75" customHeight="1" x14ac:dyDescent="0.25">
      <c r="A42" s="269"/>
      <c r="B42" s="259" t="s">
        <v>605</v>
      </c>
    </row>
    <row r="43" spans="1:2" ht="15.75" customHeight="1" x14ac:dyDescent="0.25">
      <c r="A43" s="269"/>
      <c r="B43" s="259" t="s">
        <v>592</v>
      </c>
    </row>
    <row r="44" spans="1:2" ht="15.75" customHeight="1" x14ac:dyDescent="0.25">
      <c r="A44" s="270"/>
      <c r="B44" s="260" t="s">
        <v>584</v>
      </c>
    </row>
    <row r="45" spans="1:2" ht="15.75" customHeight="1" x14ac:dyDescent="0.25">
      <c r="A45" s="268">
        <v>11</v>
      </c>
      <c r="B45" s="258" t="s">
        <v>606</v>
      </c>
    </row>
    <row r="46" spans="1:2" ht="15.75" customHeight="1" x14ac:dyDescent="0.25">
      <c r="A46" s="269"/>
      <c r="B46" s="259" t="s">
        <v>599</v>
      </c>
    </row>
    <row r="47" spans="1:2" ht="15.75" customHeight="1" x14ac:dyDescent="0.25">
      <c r="A47" s="270"/>
      <c r="B47" s="260" t="s">
        <v>584</v>
      </c>
    </row>
    <row r="48" spans="1:2" ht="15.75" customHeight="1" x14ac:dyDescent="0.25">
      <c r="A48" s="268">
        <v>12</v>
      </c>
      <c r="B48" s="258" t="s">
        <v>607</v>
      </c>
    </row>
    <row r="49" spans="1:2" ht="15.75" customHeight="1" x14ac:dyDescent="0.25">
      <c r="A49" s="269"/>
      <c r="B49" s="259" t="s">
        <v>605</v>
      </c>
    </row>
    <row r="50" spans="1:2" ht="15.75" customHeight="1" x14ac:dyDescent="0.25">
      <c r="A50" s="269"/>
      <c r="B50" s="259" t="s">
        <v>608</v>
      </c>
    </row>
    <row r="51" spans="1:2" ht="15.75" customHeight="1" x14ac:dyDescent="0.25">
      <c r="A51" s="270"/>
      <c r="B51" s="260" t="s">
        <v>584</v>
      </c>
    </row>
    <row r="52" spans="1:2" ht="15.75" customHeight="1" x14ac:dyDescent="0.25">
      <c r="A52" s="268">
        <v>13</v>
      </c>
      <c r="B52" s="258" t="s">
        <v>609</v>
      </c>
    </row>
    <row r="53" spans="1:2" ht="15.75" customHeight="1" x14ac:dyDescent="0.25">
      <c r="A53" s="269"/>
      <c r="B53" s="259" t="s">
        <v>610</v>
      </c>
    </row>
    <row r="54" spans="1:2" ht="15.75" customHeight="1" x14ac:dyDescent="0.25">
      <c r="A54" s="269"/>
      <c r="B54" s="259" t="s">
        <v>611</v>
      </c>
    </row>
    <row r="55" spans="1:2" ht="15.75" customHeight="1" x14ac:dyDescent="0.25">
      <c r="A55" s="270"/>
      <c r="B55" s="260" t="s">
        <v>612</v>
      </c>
    </row>
    <row r="56" spans="1:2" ht="15.75" customHeight="1" x14ac:dyDescent="0.25"/>
  </sheetData>
  <mergeCells count="13">
    <mergeCell ref="A48:A51"/>
    <mergeCell ref="A52:A55"/>
    <mergeCell ref="A25:A28"/>
    <mergeCell ref="A29:A32"/>
    <mergeCell ref="A33:A36"/>
    <mergeCell ref="A37:A40"/>
    <mergeCell ref="A41:A44"/>
    <mergeCell ref="A45:A47"/>
    <mergeCell ref="A7:A9"/>
    <mergeCell ref="A10:A12"/>
    <mergeCell ref="A13:A16"/>
    <mergeCell ref="A17:A20"/>
    <mergeCell ref="A21:A24"/>
  </mergeCells>
  <printOptions horizontalCentered="1" verticalCentered="1"/>
  <pageMargins left="0" right="0" top="0" bottom="0" header="0" footer="0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1"/>
  <sheetViews>
    <sheetView zoomScale="80" zoomScaleNormal="80" zoomScaleSheetLayoutView="80" workbookViewId="0">
      <pane ySplit="10" topLeftCell="A81" activePane="bottomLeft" state="frozen"/>
      <selection pane="bottomLeft" activeCell="A2" sqref="A2"/>
    </sheetView>
  </sheetViews>
  <sheetFormatPr baseColWidth="10" defaultColWidth="0" defaultRowHeight="15.75" zeroHeight="1" x14ac:dyDescent="0.25"/>
  <cols>
    <col min="1" max="1" width="80.42578125" style="51" customWidth="1"/>
    <col min="2" max="2" width="13" style="51" customWidth="1"/>
    <col min="3" max="3" width="14.7109375" style="51" customWidth="1"/>
    <col min="4" max="4" width="15.28515625" style="51" customWidth="1"/>
    <col min="5" max="5" width="16.140625" style="51" customWidth="1"/>
    <col min="6" max="6" width="15.7109375" style="51" customWidth="1"/>
    <col min="7" max="7" width="14.28515625" style="51" customWidth="1"/>
    <col min="8" max="8" width="14.5703125" style="51" customWidth="1"/>
    <col min="9" max="9" width="16.5703125" style="51" customWidth="1"/>
    <col min="10" max="10" width="15" style="51" bestFit="1" customWidth="1"/>
    <col min="11" max="11" width="11.42578125" style="51" hidden="1" customWidth="1"/>
    <col min="12" max="12" width="0" style="51" hidden="1" customWidth="1"/>
    <col min="13" max="16384" width="11.42578125" style="51" hidden="1"/>
  </cols>
  <sheetData>
    <row r="1" spans="1:10" x14ac:dyDescent="0.25">
      <c r="A1" s="104" t="s">
        <v>191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x14ac:dyDescent="0.25">
      <c r="A2" s="104"/>
      <c r="B2" s="266"/>
      <c r="C2" s="266"/>
      <c r="D2" s="266"/>
      <c r="E2" s="266"/>
      <c r="F2" s="266"/>
      <c r="G2" s="266"/>
      <c r="H2" s="266"/>
      <c r="I2" s="266"/>
      <c r="J2" s="266"/>
    </row>
    <row r="3" spans="1:10" x14ac:dyDescent="0.25">
      <c r="A3" s="177" t="s">
        <v>192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 t="s">
        <v>571</v>
      </c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177" t="s">
        <v>193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 x14ac:dyDescent="0.25">
      <c r="A6" s="177" t="s">
        <v>554</v>
      </c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</row>
    <row r="8" spans="1:10" ht="15.75" customHeight="1" x14ac:dyDescent="0.25">
      <c r="A8" s="301" t="s">
        <v>194</v>
      </c>
      <c r="B8" s="303" t="s">
        <v>19</v>
      </c>
      <c r="C8" s="305" t="s">
        <v>195</v>
      </c>
      <c r="D8" s="306"/>
      <c r="E8" s="307"/>
      <c r="F8" s="311" t="s">
        <v>196</v>
      </c>
      <c r="G8" s="311"/>
      <c r="H8" s="311"/>
      <c r="I8" s="311"/>
      <c r="J8" s="311"/>
    </row>
    <row r="9" spans="1:10" ht="47.25" customHeight="1" x14ac:dyDescent="0.25">
      <c r="A9" s="301"/>
      <c r="B9" s="303"/>
      <c r="C9" s="308"/>
      <c r="D9" s="309"/>
      <c r="E9" s="310"/>
      <c r="F9" s="312" t="s">
        <v>197</v>
      </c>
      <c r="G9" s="312"/>
      <c r="H9" s="312"/>
      <c r="I9" s="106" t="s">
        <v>198</v>
      </c>
      <c r="J9" s="313" t="s">
        <v>199</v>
      </c>
    </row>
    <row r="10" spans="1:10" ht="53.25" customHeight="1" x14ac:dyDescent="0.25">
      <c r="A10" s="302"/>
      <c r="B10" s="304"/>
      <c r="C10" s="182" t="s">
        <v>129</v>
      </c>
      <c r="D10" s="183" t="s">
        <v>133</v>
      </c>
      <c r="E10" s="184" t="s">
        <v>200</v>
      </c>
      <c r="F10" s="185" t="s">
        <v>201</v>
      </c>
      <c r="G10" s="186" t="s">
        <v>202</v>
      </c>
      <c r="H10" s="187" t="s">
        <v>203</v>
      </c>
      <c r="I10" s="188" t="s">
        <v>173</v>
      </c>
      <c r="J10" s="314"/>
    </row>
    <row r="11" spans="1:10" x14ac:dyDescent="0.25">
      <c r="A11" s="107"/>
      <c r="B11" s="108"/>
      <c r="C11" s="181"/>
      <c r="D11" s="181"/>
      <c r="E11" s="191"/>
      <c r="F11" s="198"/>
      <c r="G11" s="199"/>
      <c r="H11" s="200"/>
      <c r="I11" s="195"/>
      <c r="J11" s="212"/>
    </row>
    <row r="12" spans="1:10" x14ac:dyDescent="0.25">
      <c r="A12" s="5" t="s">
        <v>19</v>
      </c>
      <c r="B12" s="92">
        <f>SUM(B14,B25,B37,B49,B52,B56,B60,B63,B66,B71,B74,B79,B85,B89,B93)</f>
        <v>828</v>
      </c>
      <c r="C12" s="92">
        <f t="shared" ref="C12:J12" si="0">SUM(C14,C25,C37,C49,C52,C56,C60,C63,C66,C71,C74,C79,C85,C89,C93)</f>
        <v>418</v>
      </c>
      <c r="D12" s="92">
        <f t="shared" si="0"/>
        <v>399</v>
      </c>
      <c r="E12" s="190">
        <f t="shared" si="0"/>
        <v>11</v>
      </c>
      <c r="F12" s="201">
        <f t="shared" si="0"/>
        <v>81</v>
      </c>
      <c r="G12" s="202">
        <f t="shared" si="0"/>
        <v>194</v>
      </c>
      <c r="H12" s="203">
        <f t="shared" si="0"/>
        <v>1</v>
      </c>
      <c r="I12" s="109">
        <f t="shared" si="0"/>
        <v>122</v>
      </c>
      <c r="J12" s="178">
        <f t="shared" si="0"/>
        <v>12</v>
      </c>
    </row>
    <row r="13" spans="1:10" x14ac:dyDescent="0.25">
      <c r="A13" s="4"/>
      <c r="B13" s="94"/>
      <c r="C13" s="110"/>
      <c r="D13" s="110"/>
      <c r="E13" s="192"/>
      <c r="F13" s="204"/>
      <c r="G13" s="205"/>
      <c r="H13" s="206"/>
      <c r="I13" s="197"/>
      <c r="J13" s="179"/>
    </row>
    <row r="14" spans="1:10" x14ac:dyDescent="0.25">
      <c r="A14" s="5" t="s">
        <v>204</v>
      </c>
      <c r="B14" s="92">
        <f t="shared" ref="B14:J14" si="1">SUM(B15:B23)</f>
        <v>200</v>
      </c>
      <c r="C14" s="92">
        <f t="shared" si="1"/>
        <v>93</v>
      </c>
      <c r="D14" s="92">
        <f t="shared" si="1"/>
        <v>106</v>
      </c>
      <c r="E14" s="190">
        <f t="shared" si="1"/>
        <v>1</v>
      </c>
      <c r="F14" s="201">
        <f t="shared" si="1"/>
        <v>8</v>
      </c>
      <c r="G14" s="202">
        <f t="shared" si="1"/>
        <v>54</v>
      </c>
      <c r="H14" s="203">
        <f t="shared" si="1"/>
        <v>1</v>
      </c>
      <c r="I14" s="109">
        <f t="shared" si="1"/>
        <v>44</v>
      </c>
      <c r="J14" s="178">
        <f t="shared" si="1"/>
        <v>0</v>
      </c>
    </row>
    <row r="15" spans="1:10" x14ac:dyDescent="0.25">
      <c r="A15" s="4" t="s">
        <v>205</v>
      </c>
      <c r="B15" s="94">
        <f t="shared" ref="B15:B77" si="2">SUM(C15:E15)</f>
        <v>3</v>
      </c>
      <c r="C15" s="94">
        <v>2</v>
      </c>
      <c r="D15" s="94">
        <v>1</v>
      </c>
      <c r="E15" s="193">
        <v>0</v>
      </c>
      <c r="F15" s="207">
        <v>1</v>
      </c>
      <c r="G15" s="208">
        <v>0</v>
      </c>
      <c r="H15" s="209">
        <v>0</v>
      </c>
      <c r="I15" s="111">
        <v>0</v>
      </c>
      <c r="J15" s="180">
        <v>0</v>
      </c>
    </row>
    <row r="16" spans="1:10" x14ac:dyDescent="0.25">
      <c r="A16" s="4" t="s">
        <v>206</v>
      </c>
      <c r="B16" s="94">
        <f t="shared" si="2"/>
        <v>24</v>
      </c>
      <c r="C16" s="94">
        <v>17</v>
      </c>
      <c r="D16" s="94">
        <v>7</v>
      </c>
      <c r="E16" s="193">
        <v>0</v>
      </c>
      <c r="F16" s="207">
        <v>6</v>
      </c>
      <c r="G16" s="208">
        <v>1</v>
      </c>
      <c r="H16" s="209">
        <v>0</v>
      </c>
      <c r="I16" s="111">
        <v>0</v>
      </c>
      <c r="J16" s="180">
        <v>0</v>
      </c>
    </row>
    <row r="17" spans="1:10" x14ac:dyDescent="0.25">
      <c r="A17" s="4" t="s">
        <v>207</v>
      </c>
      <c r="B17" s="94">
        <f t="shared" si="2"/>
        <v>33</v>
      </c>
      <c r="C17" s="94">
        <v>16</v>
      </c>
      <c r="D17" s="94">
        <v>17</v>
      </c>
      <c r="E17" s="193">
        <v>0</v>
      </c>
      <c r="F17" s="207">
        <v>0</v>
      </c>
      <c r="G17" s="208">
        <v>6</v>
      </c>
      <c r="H17" s="209">
        <v>0</v>
      </c>
      <c r="I17" s="111">
        <v>11</v>
      </c>
      <c r="J17" s="180">
        <v>0</v>
      </c>
    </row>
    <row r="18" spans="1:10" x14ac:dyDescent="0.25">
      <c r="A18" s="4" t="s">
        <v>208</v>
      </c>
      <c r="B18" s="94">
        <f t="shared" si="2"/>
        <v>1</v>
      </c>
      <c r="C18" s="94">
        <v>0</v>
      </c>
      <c r="D18" s="94">
        <v>1</v>
      </c>
      <c r="E18" s="193">
        <v>0</v>
      </c>
      <c r="F18" s="207">
        <v>0</v>
      </c>
      <c r="G18" s="208">
        <v>0</v>
      </c>
      <c r="H18" s="209">
        <v>0</v>
      </c>
      <c r="I18" s="111">
        <v>1</v>
      </c>
      <c r="J18" s="180">
        <v>0</v>
      </c>
    </row>
    <row r="19" spans="1:10" x14ac:dyDescent="0.25">
      <c r="A19" s="4" t="s">
        <v>209</v>
      </c>
      <c r="B19" s="94">
        <f t="shared" si="2"/>
        <v>31</v>
      </c>
      <c r="C19" s="94">
        <v>15</v>
      </c>
      <c r="D19" s="94">
        <v>15</v>
      </c>
      <c r="E19" s="193">
        <v>1</v>
      </c>
      <c r="F19" s="207">
        <v>0</v>
      </c>
      <c r="G19" s="208">
        <v>4</v>
      </c>
      <c r="H19" s="209">
        <v>0</v>
      </c>
      <c r="I19" s="111">
        <v>12</v>
      </c>
      <c r="J19" s="180">
        <v>0</v>
      </c>
    </row>
    <row r="20" spans="1:10" x14ac:dyDescent="0.25">
      <c r="A20" s="4" t="s">
        <v>210</v>
      </c>
      <c r="B20" s="94">
        <f t="shared" si="2"/>
        <v>96</v>
      </c>
      <c r="C20" s="94">
        <v>36</v>
      </c>
      <c r="D20" s="94">
        <v>60</v>
      </c>
      <c r="E20" s="193">
        <v>0</v>
      </c>
      <c r="F20" s="207">
        <v>1</v>
      </c>
      <c r="G20" s="208">
        <v>39</v>
      </c>
      <c r="H20" s="209">
        <v>0</v>
      </c>
      <c r="I20" s="111">
        <v>20</v>
      </c>
      <c r="J20" s="180">
        <v>0</v>
      </c>
    </row>
    <row r="21" spans="1:10" x14ac:dyDescent="0.25">
      <c r="A21" s="4" t="s">
        <v>211</v>
      </c>
      <c r="B21" s="94">
        <f t="shared" si="2"/>
        <v>2</v>
      </c>
      <c r="C21" s="94">
        <v>1</v>
      </c>
      <c r="D21" s="94">
        <v>1</v>
      </c>
      <c r="E21" s="193">
        <v>0</v>
      </c>
      <c r="F21" s="207">
        <v>0</v>
      </c>
      <c r="G21" s="208">
        <v>1</v>
      </c>
      <c r="H21" s="209">
        <v>0</v>
      </c>
      <c r="I21" s="111">
        <v>0</v>
      </c>
      <c r="J21" s="180">
        <v>0</v>
      </c>
    </row>
    <row r="22" spans="1:10" x14ac:dyDescent="0.25">
      <c r="A22" s="4" t="s">
        <v>212</v>
      </c>
      <c r="B22" s="94">
        <f t="shared" si="2"/>
        <v>6</v>
      </c>
      <c r="C22" s="94">
        <v>3</v>
      </c>
      <c r="D22" s="94">
        <v>3</v>
      </c>
      <c r="E22" s="193">
        <v>0</v>
      </c>
      <c r="F22" s="207">
        <v>0</v>
      </c>
      <c r="G22" s="208">
        <v>3</v>
      </c>
      <c r="H22" s="209">
        <v>0</v>
      </c>
      <c r="I22" s="111">
        <v>0</v>
      </c>
      <c r="J22" s="180">
        <v>0</v>
      </c>
    </row>
    <row r="23" spans="1:10" x14ac:dyDescent="0.25">
      <c r="A23" s="4" t="s">
        <v>213</v>
      </c>
      <c r="B23" s="94">
        <f t="shared" si="2"/>
        <v>4</v>
      </c>
      <c r="C23" s="94">
        <v>3</v>
      </c>
      <c r="D23" s="94">
        <v>1</v>
      </c>
      <c r="E23" s="193">
        <v>0</v>
      </c>
      <c r="F23" s="207">
        <v>0</v>
      </c>
      <c r="G23" s="208">
        <v>0</v>
      </c>
      <c r="H23" s="209">
        <v>1</v>
      </c>
      <c r="I23" s="111">
        <v>0</v>
      </c>
      <c r="J23" s="180">
        <v>0</v>
      </c>
    </row>
    <row r="24" spans="1:10" x14ac:dyDescent="0.25">
      <c r="A24" s="4"/>
      <c r="B24" s="94"/>
      <c r="C24" s="94"/>
      <c r="D24" s="94"/>
      <c r="E24" s="193"/>
      <c r="F24" s="207"/>
      <c r="G24" s="208"/>
      <c r="H24" s="209"/>
      <c r="I24" s="111"/>
      <c r="J24" s="180"/>
    </row>
    <row r="25" spans="1:10" x14ac:dyDescent="0.25">
      <c r="A25" s="5" t="s">
        <v>214</v>
      </c>
      <c r="B25" s="92">
        <f>SUM(B26:B35)</f>
        <v>155</v>
      </c>
      <c r="C25" s="92">
        <f t="shared" ref="C25:J25" si="3">SUM(C26:C35)</f>
        <v>103</v>
      </c>
      <c r="D25" s="92">
        <f t="shared" si="3"/>
        <v>50</v>
      </c>
      <c r="E25" s="190">
        <f t="shared" si="3"/>
        <v>2</v>
      </c>
      <c r="F25" s="201">
        <f t="shared" si="3"/>
        <v>2</v>
      </c>
      <c r="G25" s="202">
        <f t="shared" si="3"/>
        <v>32</v>
      </c>
      <c r="H25" s="203">
        <f t="shared" si="3"/>
        <v>0</v>
      </c>
      <c r="I25" s="109">
        <f t="shared" si="3"/>
        <v>15</v>
      </c>
      <c r="J25" s="178">
        <f t="shared" si="3"/>
        <v>3</v>
      </c>
    </row>
    <row r="26" spans="1:10" x14ac:dyDescent="0.25">
      <c r="A26" s="4" t="s">
        <v>215</v>
      </c>
      <c r="B26" s="94">
        <f t="shared" si="2"/>
        <v>2</v>
      </c>
      <c r="C26" s="94">
        <v>1</v>
      </c>
      <c r="D26" s="94">
        <v>1</v>
      </c>
      <c r="E26" s="193">
        <v>0</v>
      </c>
      <c r="F26" s="207">
        <v>0</v>
      </c>
      <c r="G26" s="208">
        <v>0</v>
      </c>
      <c r="H26" s="209">
        <v>0</v>
      </c>
      <c r="I26" s="111">
        <v>0</v>
      </c>
      <c r="J26" s="180">
        <v>1</v>
      </c>
    </row>
    <row r="27" spans="1:10" x14ac:dyDescent="0.25">
      <c r="A27" s="4" t="s">
        <v>216</v>
      </c>
      <c r="B27" s="94">
        <f t="shared" si="2"/>
        <v>64</v>
      </c>
      <c r="C27" s="94">
        <v>42</v>
      </c>
      <c r="D27" s="94">
        <v>22</v>
      </c>
      <c r="E27" s="193">
        <v>0</v>
      </c>
      <c r="F27" s="207">
        <v>2</v>
      </c>
      <c r="G27" s="208">
        <v>16</v>
      </c>
      <c r="H27" s="209">
        <v>0</v>
      </c>
      <c r="I27" s="111">
        <v>3</v>
      </c>
      <c r="J27" s="180">
        <v>1</v>
      </c>
    </row>
    <row r="28" spans="1:10" x14ac:dyDescent="0.25">
      <c r="A28" s="4" t="s">
        <v>217</v>
      </c>
      <c r="B28" s="94">
        <f t="shared" si="2"/>
        <v>2</v>
      </c>
      <c r="C28" s="94">
        <v>2</v>
      </c>
      <c r="D28" s="94">
        <v>0</v>
      </c>
      <c r="E28" s="193">
        <v>0</v>
      </c>
      <c r="F28" s="207">
        <v>0</v>
      </c>
      <c r="G28" s="208">
        <v>0</v>
      </c>
      <c r="H28" s="209">
        <v>0</v>
      </c>
      <c r="I28" s="111">
        <v>0</v>
      </c>
      <c r="J28" s="180"/>
    </row>
    <row r="29" spans="1:10" x14ac:dyDescent="0.25">
      <c r="A29" s="4" t="s">
        <v>218</v>
      </c>
      <c r="B29" s="94">
        <f t="shared" si="2"/>
        <v>7</v>
      </c>
      <c r="C29" s="94">
        <v>6</v>
      </c>
      <c r="D29" s="94">
        <v>1</v>
      </c>
      <c r="E29" s="193">
        <v>0</v>
      </c>
      <c r="F29" s="207">
        <v>0</v>
      </c>
      <c r="G29" s="208">
        <v>1</v>
      </c>
      <c r="H29" s="209">
        <v>0</v>
      </c>
      <c r="I29" s="111">
        <v>0</v>
      </c>
      <c r="J29" s="180">
        <v>0</v>
      </c>
    </row>
    <row r="30" spans="1:10" x14ac:dyDescent="0.25">
      <c r="A30" s="4" t="s">
        <v>219</v>
      </c>
      <c r="B30" s="94">
        <f t="shared" si="2"/>
        <v>1</v>
      </c>
      <c r="C30" s="94">
        <v>0</v>
      </c>
      <c r="D30" s="94">
        <v>1</v>
      </c>
      <c r="E30" s="193">
        <v>0</v>
      </c>
      <c r="F30" s="207">
        <v>0</v>
      </c>
      <c r="G30" s="208">
        <v>0</v>
      </c>
      <c r="H30" s="209">
        <v>0</v>
      </c>
      <c r="I30" s="111">
        <v>1</v>
      </c>
      <c r="J30" s="180">
        <v>0</v>
      </c>
    </row>
    <row r="31" spans="1:10" x14ac:dyDescent="0.25">
      <c r="A31" s="4" t="s">
        <v>220</v>
      </c>
      <c r="B31" s="94">
        <f t="shared" si="2"/>
        <v>1</v>
      </c>
      <c r="C31" s="94">
        <v>1</v>
      </c>
      <c r="D31" s="94">
        <v>0</v>
      </c>
      <c r="E31" s="193">
        <v>0</v>
      </c>
      <c r="F31" s="207">
        <v>0</v>
      </c>
      <c r="G31" s="208">
        <v>0</v>
      </c>
      <c r="H31" s="209">
        <v>0</v>
      </c>
      <c r="I31" s="111">
        <v>0</v>
      </c>
      <c r="J31" s="180">
        <v>0</v>
      </c>
    </row>
    <row r="32" spans="1:10" x14ac:dyDescent="0.25">
      <c r="A32" s="4" t="s">
        <v>221</v>
      </c>
      <c r="B32" s="94">
        <f t="shared" si="2"/>
        <v>54</v>
      </c>
      <c r="C32" s="94">
        <v>31</v>
      </c>
      <c r="D32" s="94">
        <v>22</v>
      </c>
      <c r="E32" s="193">
        <v>1</v>
      </c>
      <c r="F32" s="207">
        <v>0</v>
      </c>
      <c r="G32" s="208">
        <v>13</v>
      </c>
      <c r="H32" s="209">
        <v>0</v>
      </c>
      <c r="I32" s="111">
        <v>9</v>
      </c>
      <c r="J32" s="180">
        <v>1</v>
      </c>
    </row>
    <row r="33" spans="1:10" x14ac:dyDescent="0.25">
      <c r="A33" s="4" t="s">
        <v>222</v>
      </c>
      <c r="B33" s="94">
        <f t="shared" si="2"/>
        <v>2</v>
      </c>
      <c r="C33" s="94">
        <v>2</v>
      </c>
      <c r="D33" s="94">
        <v>0</v>
      </c>
      <c r="E33" s="193">
        <v>0</v>
      </c>
      <c r="F33" s="207">
        <v>0</v>
      </c>
      <c r="G33" s="208">
        <v>0</v>
      </c>
      <c r="H33" s="209">
        <v>0</v>
      </c>
      <c r="I33" s="111">
        <v>0</v>
      </c>
      <c r="J33" s="180">
        <v>0</v>
      </c>
    </row>
    <row r="34" spans="1:10" x14ac:dyDescent="0.25">
      <c r="A34" s="4" t="s">
        <v>223</v>
      </c>
      <c r="B34" s="94">
        <f t="shared" si="2"/>
        <v>16</v>
      </c>
      <c r="C34" s="94">
        <v>13</v>
      </c>
      <c r="D34" s="94">
        <v>3</v>
      </c>
      <c r="E34" s="193">
        <v>0</v>
      </c>
      <c r="F34" s="207">
        <v>0</v>
      </c>
      <c r="G34" s="208">
        <v>2</v>
      </c>
      <c r="H34" s="209">
        <v>0</v>
      </c>
      <c r="I34" s="111">
        <v>1</v>
      </c>
      <c r="J34" s="180">
        <v>0</v>
      </c>
    </row>
    <row r="35" spans="1:10" x14ac:dyDescent="0.25">
      <c r="A35" s="4" t="s">
        <v>224</v>
      </c>
      <c r="B35" s="94">
        <f t="shared" si="2"/>
        <v>6</v>
      </c>
      <c r="C35" s="94">
        <v>5</v>
      </c>
      <c r="D35" s="94">
        <v>0</v>
      </c>
      <c r="E35" s="193">
        <v>1</v>
      </c>
      <c r="F35" s="207">
        <v>0</v>
      </c>
      <c r="G35" s="208">
        <v>0</v>
      </c>
      <c r="H35" s="209">
        <v>0</v>
      </c>
      <c r="I35" s="111">
        <v>1</v>
      </c>
      <c r="J35" s="180">
        <v>0</v>
      </c>
    </row>
    <row r="36" spans="1:10" x14ac:dyDescent="0.25">
      <c r="A36" s="4"/>
      <c r="B36" s="94"/>
      <c r="C36" s="94"/>
      <c r="D36" s="94"/>
      <c r="E36" s="193"/>
      <c r="F36" s="207"/>
      <c r="G36" s="208"/>
      <c r="H36" s="209"/>
      <c r="I36" s="111"/>
      <c r="J36" s="180"/>
    </row>
    <row r="37" spans="1:10" x14ac:dyDescent="0.25">
      <c r="A37" s="5" t="s">
        <v>225</v>
      </c>
      <c r="B37" s="92">
        <f>SUM(B38:B47)</f>
        <v>313</v>
      </c>
      <c r="C37" s="92">
        <f t="shared" ref="C37:J37" si="4">SUM(C38:C47)</f>
        <v>139</v>
      </c>
      <c r="D37" s="92">
        <f t="shared" si="4"/>
        <v>167</v>
      </c>
      <c r="E37" s="190">
        <f t="shared" si="4"/>
        <v>7</v>
      </c>
      <c r="F37" s="201">
        <f t="shared" si="4"/>
        <v>30</v>
      </c>
      <c r="G37" s="202">
        <f t="shared" si="4"/>
        <v>86</v>
      </c>
      <c r="H37" s="203">
        <f t="shared" si="4"/>
        <v>0</v>
      </c>
      <c r="I37" s="109">
        <f t="shared" si="4"/>
        <v>49</v>
      </c>
      <c r="J37" s="178">
        <f t="shared" si="4"/>
        <v>9</v>
      </c>
    </row>
    <row r="38" spans="1:10" x14ac:dyDescent="0.25">
      <c r="A38" s="4" t="s">
        <v>226</v>
      </c>
      <c r="B38" s="94">
        <f t="shared" si="2"/>
        <v>1</v>
      </c>
      <c r="C38" s="94">
        <v>1</v>
      </c>
      <c r="D38" s="94">
        <v>0</v>
      </c>
      <c r="E38" s="193">
        <v>0</v>
      </c>
      <c r="F38" s="207">
        <v>0</v>
      </c>
      <c r="G38" s="208">
        <v>0</v>
      </c>
      <c r="H38" s="209">
        <v>0</v>
      </c>
      <c r="I38" s="111">
        <v>0</v>
      </c>
      <c r="J38" s="180">
        <v>0</v>
      </c>
    </row>
    <row r="39" spans="1:10" x14ac:dyDescent="0.25">
      <c r="A39" s="4" t="s">
        <v>227</v>
      </c>
      <c r="B39" s="94">
        <f t="shared" si="2"/>
        <v>21</v>
      </c>
      <c r="C39" s="94">
        <v>11</v>
      </c>
      <c r="D39" s="94">
        <v>10</v>
      </c>
      <c r="E39" s="193">
        <v>0</v>
      </c>
      <c r="F39" s="207">
        <v>9</v>
      </c>
      <c r="G39" s="208">
        <v>1</v>
      </c>
      <c r="H39" s="209">
        <v>0</v>
      </c>
      <c r="I39" s="111">
        <v>0</v>
      </c>
      <c r="J39" s="180">
        <v>0</v>
      </c>
    </row>
    <row r="40" spans="1:10" x14ac:dyDescent="0.25">
      <c r="A40" s="4" t="s">
        <v>228</v>
      </c>
      <c r="B40" s="94">
        <f t="shared" si="2"/>
        <v>10</v>
      </c>
      <c r="C40" s="94">
        <v>6</v>
      </c>
      <c r="D40" s="94">
        <v>4</v>
      </c>
      <c r="E40" s="193">
        <v>0</v>
      </c>
      <c r="F40" s="207">
        <v>4</v>
      </c>
      <c r="G40" s="208">
        <v>0</v>
      </c>
      <c r="H40" s="209">
        <v>0</v>
      </c>
      <c r="I40" s="111">
        <v>0</v>
      </c>
      <c r="J40" s="180">
        <v>0</v>
      </c>
    </row>
    <row r="41" spans="1:10" x14ac:dyDescent="0.25">
      <c r="A41" s="4" t="s">
        <v>229</v>
      </c>
      <c r="B41" s="94">
        <f t="shared" si="2"/>
        <v>2</v>
      </c>
      <c r="C41" s="94">
        <v>2</v>
      </c>
      <c r="D41" s="94">
        <v>0</v>
      </c>
      <c r="E41" s="193">
        <v>0</v>
      </c>
      <c r="F41" s="207">
        <v>0</v>
      </c>
      <c r="G41" s="208">
        <v>0</v>
      </c>
      <c r="H41" s="209">
        <v>0</v>
      </c>
      <c r="I41" s="111">
        <v>0</v>
      </c>
      <c r="J41" s="180">
        <v>0</v>
      </c>
    </row>
    <row r="42" spans="1:10" x14ac:dyDescent="0.25">
      <c r="A42" s="4" t="s">
        <v>230</v>
      </c>
      <c r="B42" s="94">
        <f t="shared" si="2"/>
        <v>11</v>
      </c>
      <c r="C42" s="94">
        <v>3</v>
      </c>
      <c r="D42" s="94">
        <v>8</v>
      </c>
      <c r="E42" s="193">
        <v>0</v>
      </c>
      <c r="F42" s="207">
        <v>6</v>
      </c>
      <c r="G42" s="208">
        <v>1</v>
      </c>
      <c r="H42" s="209">
        <v>0</v>
      </c>
      <c r="I42" s="111">
        <v>1</v>
      </c>
      <c r="J42" s="180">
        <v>0</v>
      </c>
    </row>
    <row r="43" spans="1:10" x14ac:dyDescent="0.25">
      <c r="A43" s="4" t="s">
        <v>231</v>
      </c>
      <c r="B43" s="94">
        <f t="shared" si="2"/>
        <v>26</v>
      </c>
      <c r="C43" s="94">
        <v>12</v>
      </c>
      <c r="D43" s="94">
        <v>14</v>
      </c>
      <c r="E43" s="193">
        <v>0</v>
      </c>
      <c r="F43" s="207">
        <v>5</v>
      </c>
      <c r="G43" s="208">
        <v>7</v>
      </c>
      <c r="H43" s="209">
        <v>0</v>
      </c>
      <c r="I43" s="111">
        <v>1</v>
      </c>
      <c r="J43" s="180">
        <v>1</v>
      </c>
    </row>
    <row r="44" spans="1:10" x14ac:dyDescent="0.25">
      <c r="A44" s="4" t="s">
        <v>232</v>
      </c>
      <c r="B44" s="94">
        <f t="shared" si="2"/>
        <v>2</v>
      </c>
      <c r="C44" s="94">
        <v>1</v>
      </c>
      <c r="D44" s="94">
        <v>1</v>
      </c>
      <c r="E44" s="193">
        <v>0</v>
      </c>
      <c r="F44" s="207">
        <v>1</v>
      </c>
      <c r="G44" s="208">
        <v>0</v>
      </c>
      <c r="H44" s="209">
        <v>0</v>
      </c>
      <c r="I44" s="111">
        <v>0</v>
      </c>
      <c r="J44" s="180">
        <v>0</v>
      </c>
    </row>
    <row r="45" spans="1:10" x14ac:dyDescent="0.25">
      <c r="A45" s="4" t="s">
        <v>233</v>
      </c>
      <c r="B45" s="94">
        <f t="shared" si="2"/>
        <v>217</v>
      </c>
      <c r="C45" s="94">
        <v>93</v>
      </c>
      <c r="D45" s="94">
        <v>117</v>
      </c>
      <c r="E45" s="193">
        <v>7</v>
      </c>
      <c r="F45" s="207">
        <v>4</v>
      </c>
      <c r="G45" s="208">
        <v>72</v>
      </c>
      <c r="H45" s="209">
        <v>0</v>
      </c>
      <c r="I45" s="111">
        <v>42</v>
      </c>
      <c r="J45" s="180">
        <v>6</v>
      </c>
    </row>
    <row r="46" spans="1:10" x14ac:dyDescent="0.25">
      <c r="A46" s="4" t="s">
        <v>234</v>
      </c>
      <c r="B46" s="94">
        <f t="shared" si="2"/>
        <v>8</v>
      </c>
      <c r="C46" s="94">
        <v>2</v>
      </c>
      <c r="D46" s="94">
        <v>6</v>
      </c>
      <c r="E46" s="193">
        <v>0</v>
      </c>
      <c r="F46" s="207">
        <v>0</v>
      </c>
      <c r="G46" s="208">
        <v>4</v>
      </c>
      <c r="H46" s="209">
        <v>0</v>
      </c>
      <c r="I46" s="111">
        <v>1</v>
      </c>
      <c r="J46" s="180">
        <v>1</v>
      </c>
    </row>
    <row r="47" spans="1:10" x14ac:dyDescent="0.25">
      <c r="A47" s="4" t="s">
        <v>235</v>
      </c>
      <c r="B47" s="94">
        <f t="shared" si="2"/>
        <v>15</v>
      </c>
      <c r="C47" s="94">
        <v>8</v>
      </c>
      <c r="D47" s="94">
        <v>7</v>
      </c>
      <c r="E47" s="193">
        <v>0</v>
      </c>
      <c r="F47" s="207">
        <v>1</v>
      </c>
      <c r="G47" s="208">
        <v>1</v>
      </c>
      <c r="H47" s="209">
        <v>0</v>
      </c>
      <c r="I47" s="111">
        <v>4</v>
      </c>
      <c r="J47" s="180">
        <v>1</v>
      </c>
    </row>
    <row r="48" spans="1:10" x14ac:dyDescent="0.25">
      <c r="A48" s="4"/>
      <c r="B48" s="94"/>
      <c r="C48" s="94"/>
      <c r="D48" s="94"/>
      <c r="E48" s="193"/>
      <c r="F48" s="207"/>
      <c r="G48" s="208"/>
      <c r="H48" s="209"/>
      <c r="I48" s="111"/>
      <c r="J48" s="180"/>
    </row>
    <row r="49" spans="1:10" x14ac:dyDescent="0.25">
      <c r="A49" s="5" t="s">
        <v>236</v>
      </c>
      <c r="B49" s="92">
        <f>SUM(B50)</f>
        <v>2</v>
      </c>
      <c r="C49" s="92">
        <f t="shared" ref="C49:J49" si="5">SUM(C50)</f>
        <v>1</v>
      </c>
      <c r="D49" s="92">
        <f t="shared" si="5"/>
        <v>1</v>
      </c>
      <c r="E49" s="190">
        <f t="shared" si="5"/>
        <v>0</v>
      </c>
      <c r="F49" s="201">
        <f t="shared" si="5"/>
        <v>0</v>
      </c>
      <c r="G49" s="202">
        <f t="shared" si="5"/>
        <v>1</v>
      </c>
      <c r="H49" s="203">
        <f t="shared" si="5"/>
        <v>0</v>
      </c>
      <c r="I49" s="109">
        <f t="shared" si="5"/>
        <v>0</v>
      </c>
      <c r="J49" s="178">
        <f t="shared" si="5"/>
        <v>0</v>
      </c>
    </row>
    <row r="50" spans="1:10" x14ac:dyDescent="0.25">
      <c r="A50" s="4" t="s">
        <v>237</v>
      </c>
      <c r="B50" s="94">
        <f t="shared" si="2"/>
        <v>2</v>
      </c>
      <c r="C50" s="94">
        <v>1</v>
      </c>
      <c r="D50" s="94">
        <v>1</v>
      </c>
      <c r="E50" s="193">
        <v>0</v>
      </c>
      <c r="F50" s="207">
        <v>0</v>
      </c>
      <c r="G50" s="208">
        <v>1</v>
      </c>
      <c r="H50" s="209">
        <v>0</v>
      </c>
      <c r="I50" s="111">
        <v>0</v>
      </c>
      <c r="J50" s="180">
        <v>0</v>
      </c>
    </row>
    <row r="51" spans="1:10" x14ac:dyDescent="0.25">
      <c r="A51" s="4"/>
      <c r="B51" s="94"/>
      <c r="C51" s="94"/>
      <c r="D51" s="94"/>
      <c r="E51" s="193"/>
      <c r="F51" s="207"/>
      <c r="G51" s="208"/>
      <c r="H51" s="209"/>
      <c r="I51" s="111"/>
      <c r="J51" s="180"/>
    </row>
    <row r="52" spans="1:10" x14ac:dyDescent="0.25">
      <c r="A52" s="5" t="s">
        <v>238</v>
      </c>
      <c r="B52" s="92">
        <f>SUM(B53:B54)</f>
        <v>16</v>
      </c>
      <c r="C52" s="92">
        <f t="shared" ref="C52:J52" si="6">SUM(C53:C54)</f>
        <v>8</v>
      </c>
      <c r="D52" s="92">
        <f t="shared" si="6"/>
        <v>8</v>
      </c>
      <c r="E52" s="190">
        <f t="shared" si="6"/>
        <v>0</v>
      </c>
      <c r="F52" s="201">
        <f t="shared" si="6"/>
        <v>7</v>
      </c>
      <c r="G52" s="202">
        <f t="shared" si="6"/>
        <v>1</v>
      </c>
      <c r="H52" s="203">
        <f t="shared" si="6"/>
        <v>0</v>
      </c>
      <c r="I52" s="109">
        <f t="shared" si="6"/>
        <v>0</v>
      </c>
      <c r="J52" s="178">
        <f t="shared" si="6"/>
        <v>0</v>
      </c>
    </row>
    <row r="53" spans="1:10" x14ac:dyDescent="0.25">
      <c r="A53" s="4" t="s">
        <v>239</v>
      </c>
      <c r="B53" s="94">
        <f t="shared" si="2"/>
        <v>15</v>
      </c>
      <c r="C53" s="94">
        <v>8</v>
      </c>
      <c r="D53" s="94">
        <v>7</v>
      </c>
      <c r="E53" s="193">
        <v>0</v>
      </c>
      <c r="F53" s="207">
        <v>7</v>
      </c>
      <c r="G53" s="208">
        <v>0</v>
      </c>
      <c r="H53" s="209">
        <v>0</v>
      </c>
      <c r="I53" s="111">
        <v>0</v>
      </c>
      <c r="J53" s="180">
        <v>0</v>
      </c>
    </row>
    <row r="54" spans="1:10" x14ac:dyDescent="0.25">
      <c r="A54" s="4" t="s">
        <v>240</v>
      </c>
      <c r="B54" s="94">
        <f t="shared" si="2"/>
        <v>1</v>
      </c>
      <c r="C54" s="94">
        <v>0</v>
      </c>
      <c r="D54" s="94">
        <v>1</v>
      </c>
      <c r="E54" s="193">
        <v>0</v>
      </c>
      <c r="F54" s="207">
        <v>0</v>
      </c>
      <c r="G54" s="208">
        <v>1</v>
      </c>
      <c r="H54" s="209">
        <v>0</v>
      </c>
      <c r="I54" s="111">
        <v>0</v>
      </c>
      <c r="J54" s="180">
        <v>0</v>
      </c>
    </row>
    <row r="55" spans="1:10" x14ac:dyDescent="0.25">
      <c r="A55" s="4"/>
      <c r="B55" s="94"/>
      <c r="C55" s="94"/>
      <c r="D55" s="94"/>
      <c r="E55" s="193"/>
      <c r="F55" s="207"/>
      <c r="G55" s="208"/>
      <c r="H55" s="209"/>
      <c r="I55" s="111"/>
      <c r="J55" s="180"/>
    </row>
    <row r="56" spans="1:10" x14ac:dyDescent="0.25">
      <c r="A56" s="5" t="s">
        <v>241</v>
      </c>
      <c r="B56" s="92">
        <f>SUM(B57:B58)</f>
        <v>2</v>
      </c>
      <c r="C56" s="92">
        <f t="shared" ref="C56:J56" si="7">SUM(C57:C58)</f>
        <v>2</v>
      </c>
      <c r="D56" s="92">
        <f t="shared" si="7"/>
        <v>0</v>
      </c>
      <c r="E56" s="190">
        <f t="shared" si="7"/>
        <v>0</v>
      </c>
      <c r="F56" s="201">
        <f t="shared" si="7"/>
        <v>0</v>
      </c>
      <c r="G56" s="202">
        <f t="shared" si="7"/>
        <v>0</v>
      </c>
      <c r="H56" s="203">
        <f t="shared" si="7"/>
        <v>0</v>
      </c>
      <c r="I56" s="109">
        <f t="shared" si="7"/>
        <v>0</v>
      </c>
      <c r="J56" s="178">
        <f t="shared" si="7"/>
        <v>0</v>
      </c>
    </row>
    <row r="57" spans="1:10" x14ac:dyDescent="0.25">
      <c r="A57" s="4" t="s">
        <v>242</v>
      </c>
      <c r="B57" s="94">
        <f t="shared" si="2"/>
        <v>1</v>
      </c>
      <c r="C57" s="94">
        <v>1</v>
      </c>
      <c r="D57" s="94">
        <v>0</v>
      </c>
      <c r="E57" s="193">
        <v>0</v>
      </c>
      <c r="F57" s="207">
        <v>0</v>
      </c>
      <c r="G57" s="208">
        <v>0</v>
      </c>
      <c r="H57" s="209">
        <v>0</v>
      </c>
      <c r="I57" s="111">
        <v>0</v>
      </c>
      <c r="J57" s="180">
        <v>0</v>
      </c>
    </row>
    <row r="58" spans="1:10" x14ac:dyDescent="0.25">
      <c r="A58" s="4" t="s">
        <v>243</v>
      </c>
      <c r="B58" s="94">
        <f t="shared" si="2"/>
        <v>1</v>
      </c>
      <c r="C58" s="94">
        <v>1</v>
      </c>
      <c r="D58" s="94">
        <v>0</v>
      </c>
      <c r="E58" s="193">
        <v>0</v>
      </c>
      <c r="F58" s="207">
        <v>0</v>
      </c>
      <c r="G58" s="208">
        <v>0</v>
      </c>
      <c r="H58" s="209">
        <v>0</v>
      </c>
      <c r="I58" s="111">
        <v>0</v>
      </c>
      <c r="J58" s="180">
        <v>0</v>
      </c>
    </row>
    <row r="59" spans="1:10" x14ac:dyDescent="0.25">
      <c r="A59" s="4"/>
      <c r="B59" s="94"/>
      <c r="C59" s="94"/>
      <c r="D59" s="94"/>
      <c r="E59" s="193"/>
      <c r="F59" s="207"/>
      <c r="G59" s="208"/>
      <c r="H59" s="209"/>
      <c r="I59" s="111"/>
      <c r="J59" s="180"/>
    </row>
    <row r="60" spans="1:10" x14ac:dyDescent="0.25">
      <c r="A60" s="5" t="s">
        <v>244</v>
      </c>
      <c r="B60" s="92">
        <f>SUM(B61)</f>
        <v>2</v>
      </c>
      <c r="C60" s="92">
        <f t="shared" ref="C60:J60" si="8">SUM(C61)</f>
        <v>1</v>
      </c>
      <c r="D60" s="92">
        <f t="shared" si="8"/>
        <v>1</v>
      </c>
      <c r="E60" s="190">
        <f t="shared" si="8"/>
        <v>0</v>
      </c>
      <c r="F60" s="201">
        <f t="shared" si="8"/>
        <v>0</v>
      </c>
      <c r="G60" s="202">
        <f t="shared" si="8"/>
        <v>1</v>
      </c>
      <c r="H60" s="203">
        <f t="shared" si="8"/>
        <v>0</v>
      </c>
      <c r="I60" s="109">
        <f t="shared" si="8"/>
        <v>0</v>
      </c>
      <c r="J60" s="178">
        <f t="shared" si="8"/>
        <v>0</v>
      </c>
    </row>
    <row r="61" spans="1:10" x14ac:dyDescent="0.25">
      <c r="A61" s="4" t="s">
        <v>245</v>
      </c>
      <c r="B61" s="94">
        <f t="shared" si="2"/>
        <v>2</v>
      </c>
      <c r="C61" s="94">
        <v>1</v>
      </c>
      <c r="D61" s="94">
        <v>1</v>
      </c>
      <c r="E61" s="193">
        <v>0</v>
      </c>
      <c r="F61" s="207">
        <v>0</v>
      </c>
      <c r="G61" s="208">
        <v>1</v>
      </c>
      <c r="H61" s="209">
        <v>0</v>
      </c>
      <c r="I61" s="111">
        <v>0</v>
      </c>
      <c r="J61" s="180">
        <v>0</v>
      </c>
    </row>
    <row r="62" spans="1:10" x14ac:dyDescent="0.25">
      <c r="A62" s="4"/>
      <c r="B62" s="94"/>
      <c r="C62" s="94"/>
      <c r="D62" s="94"/>
      <c r="E62" s="193"/>
      <c r="F62" s="207"/>
      <c r="G62" s="208"/>
      <c r="H62" s="209"/>
      <c r="I62" s="111"/>
      <c r="J62" s="180"/>
    </row>
    <row r="63" spans="1:10" x14ac:dyDescent="0.25">
      <c r="A63" s="5" t="s">
        <v>246</v>
      </c>
      <c r="B63" s="92">
        <f>SUM(B64)</f>
        <v>3</v>
      </c>
      <c r="C63" s="92">
        <f t="shared" ref="C63:J63" si="9">SUM(C64)</f>
        <v>1</v>
      </c>
      <c r="D63" s="92">
        <f t="shared" si="9"/>
        <v>2</v>
      </c>
      <c r="E63" s="190">
        <f t="shared" si="9"/>
        <v>0</v>
      </c>
      <c r="F63" s="201">
        <f t="shared" si="9"/>
        <v>0</v>
      </c>
      <c r="G63" s="202">
        <f t="shared" si="9"/>
        <v>2</v>
      </c>
      <c r="H63" s="203">
        <f t="shared" si="9"/>
        <v>0</v>
      </c>
      <c r="I63" s="109">
        <f t="shared" si="9"/>
        <v>0</v>
      </c>
      <c r="J63" s="178">
        <f t="shared" si="9"/>
        <v>0</v>
      </c>
    </row>
    <row r="64" spans="1:10" x14ac:dyDescent="0.25">
      <c r="A64" s="4" t="s">
        <v>247</v>
      </c>
      <c r="B64" s="94">
        <f t="shared" si="2"/>
        <v>3</v>
      </c>
      <c r="C64" s="94">
        <v>1</v>
      </c>
      <c r="D64" s="94">
        <v>2</v>
      </c>
      <c r="E64" s="193">
        <v>0</v>
      </c>
      <c r="F64" s="207">
        <v>0</v>
      </c>
      <c r="G64" s="208">
        <v>2</v>
      </c>
      <c r="H64" s="209">
        <v>0</v>
      </c>
      <c r="I64" s="111">
        <v>0</v>
      </c>
      <c r="J64" s="180">
        <v>0</v>
      </c>
    </row>
    <row r="65" spans="1:10" x14ac:dyDescent="0.25">
      <c r="A65" s="4"/>
      <c r="B65" s="94"/>
      <c r="C65" s="94"/>
      <c r="D65" s="94"/>
      <c r="E65" s="193"/>
      <c r="F65" s="207"/>
      <c r="G65" s="208"/>
      <c r="H65" s="209"/>
      <c r="I65" s="111"/>
      <c r="J65" s="180"/>
    </row>
    <row r="66" spans="1:10" x14ac:dyDescent="0.25">
      <c r="A66" s="5" t="s">
        <v>248</v>
      </c>
      <c r="B66" s="92">
        <f>SUM(B67:B69)</f>
        <v>68</v>
      </c>
      <c r="C66" s="92">
        <f t="shared" ref="C66:J66" si="10">SUM(C67:C69)</f>
        <v>34</v>
      </c>
      <c r="D66" s="92">
        <f t="shared" si="10"/>
        <v>33</v>
      </c>
      <c r="E66" s="190">
        <f t="shared" si="10"/>
        <v>1</v>
      </c>
      <c r="F66" s="201">
        <f t="shared" si="10"/>
        <v>17</v>
      </c>
      <c r="G66" s="202">
        <f t="shared" si="10"/>
        <v>14</v>
      </c>
      <c r="H66" s="203">
        <f t="shared" si="10"/>
        <v>0</v>
      </c>
      <c r="I66" s="109">
        <f t="shared" si="10"/>
        <v>3</v>
      </c>
      <c r="J66" s="178">
        <f t="shared" si="10"/>
        <v>0</v>
      </c>
    </row>
    <row r="67" spans="1:10" x14ac:dyDescent="0.25">
      <c r="A67" s="4" t="s">
        <v>249</v>
      </c>
      <c r="B67" s="94">
        <f t="shared" si="2"/>
        <v>13</v>
      </c>
      <c r="C67" s="94">
        <v>6</v>
      </c>
      <c r="D67" s="94">
        <v>7</v>
      </c>
      <c r="E67" s="193">
        <v>0</v>
      </c>
      <c r="F67" s="207">
        <v>3</v>
      </c>
      <c r="G67" s="208">
        <v>4</v>
      </c>
      <c r="H67" s="209">
        <v>0</v>
      </c>
      <c r="I67" s="111">
        <v>0</v>
      </c>
      <c r="J67" s="180">
        <v>0</v>
      </c>
    </row>
    <row r="68" spans="1:10" x14ac:dyDescent="0.25">
      <c r="A68" s="4" t="s">
        <v>250</v>
      </c>
      <c r="B68" s="94">
        <f t="shared" si="2"/>
        <v>37</v>
      </c>
      <c r="C68" s="94">
        <v>25</v>
      </c>
      <c r="D68" s="94">
        <v>12</v>
      </c>
      <c r="E68" s="193">
        <v>0</v>
      </c>
      <c r="F68" s="207">
        <v>2</v>
      </c>
      <c r="G68" s="208">
        <v>8</v>
      </c>
      <c r="H68" s="209">
        <v>0</v>
      </c>
      <c r="I68" s="111">
        <v>2</v>
      </c>
      <c r="J68" s="180">
        <v>0</v>
      </c>
    </row>
    <row r="69" spans="1:10" x14ac:dyDescent="0.25">
      <c r="A69" s="4" t="s">
        <v>251</v>
      </c>
      <c r="B69" s="94">
        <f t="shared" si="2"/>
        <v>18</v>
      </c>
      <c r="C69" s="94">
        <v>3</v>
      </c>
      <c r="D69" s="94">
        <v>14</v>
      </c>
      <c r="E69" s="193">
        <v>1</v>
      </c>
      <c r="F69" s="207">
        <v>12</v>
      </c>
      <c r="G69" s="208">
        <v>2</v>
      </c>
      <c r="H69" s="209">
        <v>0</v>
      </c>
      <c r="I69" s="111">
        <v>1</v>
      </c>
      <c r="J69" s="180">
        <v>0</v>
      </c>
    </row>
    <row r="70" spans="1:10" x14ac:dyDescent="0.25">
      <c r="A70" s="4"/>
      <c r="B70" s="94"/>
      <c r="C70" s="94"/>
      <c r="D70" s="94"/>
      <c r="E70" s="193"/>
      <c r="F70" s="207"/>
      <c r="G70" s="208"/>
      <c r="H70" s="209"/>
      <c r="I70" s="111"/>
      <c r="J70" s="180"/>
    </row>
    <row r="71" spans="1:10" x14ac:dyDescent="0.25">
      <c r="A71" s="5" t="s">
        <v>252</v>
      </c>
      <c r="B71" s="92">
        <f>SUM(B72)</f>
        <v>1</v>
      </c>
      <c r="C71" s="92">
        <f t="shared" ref="C71:J71" si="11">SUM(C72)</f>
        <v>1</v>
      </c>
      <c r="D71" s="92">
        <f t="shared" si="11"/>
        <v>0</v>
      </c>
      <c r="E71" s="190">
        <f t="shared" si="11"/>
        <v>0</v>
      </c>
      <c r="F71" s="201">
        <f t="shared" si="11"/>
        <v>0</v>
      </c>
      <c r="G71" s="202">
        <f t="shared" si="11"/>
        <v>0</v>
      </c>
      <c r="H71" s="203">
        <f t="shared" si="11"/>
        <v>0</v>
      </c>
      <c r="I71" s="109">
        <f t="shared" si="11"/>
        <v>0</v>
      </c>
      <c r="J71" s="178">
        <f t="shared" si="11"/>
        <v>0</v>
      </c>
    </row>
    <row r="72" spans="1:10" x14ac:dyDescent="0.25">
      <c r="A72" s="4" t="s">
        <v>253</v>
      </c>
      <c r="B72" s="94">
        <f t="shared" si="2"/>
        <v>1</v>
      </c>
      <c r="C72" s="94">
        <v>1</v>
      </c>
      <c r="D72" s="94">
        <v>0</v>
      </c>
      <c r="E72" s="193">
        <v>0</v>
      </c>
      <c r="F72" s="207">
        <v>0</v>
      </c>
      <c r="G72" s="208">
        <v>0</v>
      </c>
      <c r="H72" s="209">
        <v>0</v>
      </c>
      <c r="I72" s="111">
        <v>0</v>
      </c>
      <c r="J72" s="180">
        <v>0</v>
      </c>
    </row>
    <row r="73" spans="1:10" x14ac:dyDescent="0.25">
      <c r="A73" s="4"/>
      <c r="B73" s="94"/>
      <c r="C73" s="94"/>
      <c r="D73" s="94"/>
      <c r="E73" s="193"/>
      <c r="F73" s="207"/>
      <c r="G73" s="208"/>
      <c r="H73" s="209"/>
      <c r="I73" s="111"/>
      <c r="J73" s="180"/>
    </row>
    <row r="74" spans="1:10" x14ac:dyDescent="0.25">
      <c r="A74" s="5" t="s">
        <v>254</v>
      </c>
      <c r="B74" s="92">
        <f>SUM(B75:B77)</f>
        <v>10</v>
      </c>
      <c r="C74" s="92">
        <f t="shared" ref="C74:J74" si="12">SUM(C75:C77)</f>
        <v>8</v>
      </c>
      <c r="D74" s="92">
        <f t="shared" si="12"/>
        <v>2</v>
      </c>
      <c r="E74" s="190">
        <f t="shared" si="12"/>
        <v>0</v>
      </c>
      <c r="F74" s="201">
        <f t="shared" si="12"/>
        <v>0</v>
      </c>
      <c r="G74" s="202">
        <f t="shared" si="12"/>
        <v>1</v>
      </c>
      <c r="H74" s="203">
        <f t="shared" si="12"/>
        <v>0</v>
      </c>
      <c r="I74" s="109">
        <f t="shared" si="12"/>
        <v>1</v>
      </c>
      <c r="J74" s="178">
        <f t="shared" si="12"/>
        <v>0</v>
      </c>
    </row>
    <row r="75" spans="1:10" x14ac:dyDescent="0.25">
      <c r="A75" s="4" t="s">
        <v>255</v>
      </c>
      <c r="B75" s="94">
        <f t="shared" si="2"/>
        <v>7</v>
      </c>
      <c r="C75" s="94">
        <v>6</v>
      </c>
      <c r="D75" s="94">
        <v>1</v>
      </c>
      <c r="E75" s="193">
        <v>0</v>
      </c>
      <c r="F75" s="207">
        <v>0</v>
      </c>
      <c r="G75" s="208">
        <v>1</v>
      </c>
      <c r="H75" s="209">
        <v>0</v>
      </c>
      <c r="I75" s="111">
        <v>0</v>
      </c>
      <c r="J75" s="180">
        <v>0</v>
      </c>
    </row>
    <row r="76" spans="1:10" x14ac:dyDescent="0.25">
      <c r="A76" s="4" t="s">
        <v>256</v>
      </c>
      <c r="B76" s="94">
        <f t="shared" si="2"/>
        <v>2</v>
      </c>
      <c r="C76" s="94">
        <v>1</v>
      </c>
      <c r="D76" s="94">
        <v>1</v>
      </c>
      <c r="E76" s="193">
        <v>0</v>
      </c>
      <c r="F76" s="207">
        <v>0</v>
      </c>
      <c r="G76" s="208">
        <v>0</v>
      </c>
      <c r="H76" s="209">
        <v>0</v>
      </c>
      <c r="I76" s="111">
        <v>1</v>
      </c>
      <c r="J76" s="180">
        <v>0</v>
      </c>
    </row>
    <row r="77" spans="1:10" x14ac:dyDescent="0.25">
      <c r="A77" s="4" t="s">
        <v>257</v>
      </c>
      <c r="B77" s="94">
        <f t="shared" si="2"/>
        <v>1</v>
      </c>
      <c r="C77" s="94">
        <v>1</v>
      </c>
      <c r="D77" s="94">
        <v>0</v>
      </c>
      <c r="E77" s="193">
        <v>0</v>
      </c>
      <c r="F77" s="207">
        <v>0</v>
      </c>
      <c r="G77" s="208">
        <v>0</v>
      </c>
      <c r="H77" s="209">
        <v>0</v>
      </c>
      <c r="I77" s="111">
        <v>0</v>
      </c>
      <c r="J77" s="180">
        <v>0</v>
      </c>
    </row>
    <row r="78" spans="1:10" x14ac:dyDescent="0.25">
      <c r="A78" s="4"/>
      <c r="B78" s="94"/>
      <c r="C78" s="94"/>
      <c r="D78" s="94"/>
      <c r="E78" s="193"/>
      <c r="F78" s="207"/>
      <c r="G78" s="208"/>
      <c r="H78" s="209"/>
      <c r="I78" s="111"/>
      <c r="J78" s="180"/>
    </row>
    <row r="79" spans="1:10" x14ac:dyDescent="0.25">
      <c r="A79" s="5" t="s">
        <v>258</v>
      </c>
      <c r="B79" s="92">
        <f>SUM(B80:B83)</f>
        <v>12</v>
      </c>
      <c r="C79" s="92">
        <f t="shared" ref="C79:J79" si="13">SUM(C80:C83)</f>
        <v>3</v>
      </c>
      <c r="D79" s="92">
        <f t="shared" si="13"/>
        <v>9</v>
      </c>
      <c r="E79" s="190">
        <f t="shared" si="13"/>
        <v>0</v>
      </c>
      <c r="F79" s="201">
        <f t="shared" si="13"/>
        <v>0</v>
      </c>
      <c r="G79" s="202">
        <f t="shared" si="13"/>
        <v>1</v>
      </c>
      <c r="H79" s="203">
        <f t="shared" si="13"/>
        <v>0</v>
      </c>
      <c r="I79" s="109">
        <f t="shared" si="13"/>
        <v>8</v>
      </c>
      <c r="J79" s="178">
        <f t="shared" si="13"/>
        <v>0</v>
      </c>
    </row>
    <row r="80" spans="1:10" x14ac:dyDescent="0.25">
      <c r="A80" s="4" t="s">
        <v>259</v>
      </c>
      <c r="B80" s="94">
        <f t="shared" ref="B80:B98" si="14">SUM(C80:E80)</f>
        <v>2</v>
      </c>
      <c r="C80" s="94">
        <v>1</v>
      </c>
      <c r="D80" s="94">
        <v>1</v>
      </c>
      <c r="E80" s="193">
        <v>0</v>
      </c>
      <c r="F80" s="207">
        <v>0</v>
      </c>
      <c r="G80" s="208">
        <v>0</v>
      </c>
      <c r="H80" s="209">
        <v>0</v>
      </c>
      <c r="I80" s="111">
        <v>1</v>
      </c>
      <c r="J80" s="180">
        <v>0</v>
      </c>
    </row>
    <row r="81" spans="1:10" x14ac:dyDescent="0.25">
      <c r="A81" s="4" t="s">
        <v>260</v>
      </c>
      <c r="B81" s="94">
        <f t="shared" si="14"/>
        <v>2</v>
      </c>
      <c r="C81" s="94">
        <v>1</v>
      </c>
      <c r="D81" s="94">
        <v>1</v>
      </c>
      <c r="E81" s="193">
        <v>0</v>
      </c>
      <c r="F81" s="207">
        <v>0</v>
      </c>
      <c r="G81" s="208">
        <v>0</v>
      </c>
      <c r="H81" s="209">
        <v>0</v>
      </c>
      <c r="I81" s="111">
        <v>1</v>
      </c>
      <c r="J81" s="180">
        <v>0</v>
      </c>
    </row>
    <row r="82" spans="1:10" x14ac:dyDescent="0.25">
      <c r="A82" s="4" t="s">
        <v>261</v>
      </c>
      <c r="B82" s="94">
        <f t="shared" si="14"/>
        <v>7</v>
      </c>
      <c r="C82" s="94">
        <v>1</v>
      </c>
      <c r="D82" s="94">
        <v>6</v>
      </c>
      <c r="E82" s="193">
        <v>0</v>
      </c>
      <c r="F82" s="207">
        <v>0</v>
      </c>
      <c r="G82" s="208">
        <v>1</v>
      </c>
      <c r="H82" s="209">
        <v>0</v>
      </c>
      <c r="I82" s="111">
        <v>5</v>
      </c>
      <c r="J82" s="180">
        <v>0</v>
      </c>
    </row>
    <row r="83" spans="1:10" x14ac:dyDescent="0.25">
      <c r="A83" s="4" t="s">
        <v>262</v>
      </c>
      <c r="B83" s="94">
        <f t="shared" si="14"/>
        <v>1</v>
      </c>
      <c r="C83" s="94">
        <v>0</v>
      </c>
      <c r="D83" s="94">
        <v>1</v>
      </c>
      <c r="E83" s="193">
        <v>0</v>
      </c>
      <c r="F83" s="207">
        <v>0</v>
      </c>
      <c r="G83" s="208">
        <v>0</v>
      </c>
      <c r="H83" s="209">
        <v>0</v>
      </c>
      <c r="I83" s="111">
        <v>1</v>
      </c>
      <c r="J83" s="180">
        <v>0</v>
      </c>
    </row>
    <row r="84" spans="1:10" x14ac:dyDescent="0.25">
      <c r="A84" s="4"/>
      <c r="B84" s="94"/>
      <c r="C84" s="94"/>
      <c r="D84" s="94"/>
      <c r="E84" s="193"/>
      <c r="F84" s="207"/>
      <c r="G84" s="208"/>
      <c r="H84" s="209"/>
      <c r="I84" s="111"/>
      <c r="J84" s="180"/>
    </row>
    <row r="85" spans="1:10" x14ac:dyDescent="0.25">
      <c r="A85" s="5" t="s">
        <v>263</v>
      </c>
      <c r="B85" s="92">
        <f>SUM(B86:B87)</f>
        <v>13</v>
      </c>
      <c r="C85" s="92">
        <f t="shared" ref="C85:J85" si="15">SUM(C86:C87)</f>
        <v>1</v>
      </c>
      <c r="D85" s="92">
        <f t="shared" si="15"/>
        <v>12</v>
      </c>
      <c r="E85" s="190">
        <f t="shared" si="15"/>
        <v>0</v>
      </c>
      <c r="F85" s="201">
        <f t="shared" si="15"/>
        <v>12</v>
      </c>
      <c r="G85" s="202">
        <f t="shared" si="15"/>
        <v>0</v>
      </c>
      <c r="H85" s="203">
        <f t="shared" si="15"/>
        <v>0</v>
      </c>
      <c r="I85" s="109">
        <f t="shared" si="15"/>
        <v>0</v>
      </c>
      <c r="J85" s="178">
        <f t="shared" si="15"/>
        <v>0</v>
      </c>
    </row>
    <row r="86" spans="1:10" x14ac:dyDescent="0.25">
      <c r="A86" s="4" t="s">
        <v>264</v>
      </c>
      <c r="B86" s="94">
        <f t="shared" si="14"/>
        <v>1</v>
      </c>
      <c r="C86" s="94">
        <v>0</v>
      </c>
      <c r="D86" s="94">
        <v>1</v>
      </c>
      <c r="E86" s="193">
        <v>0</v>
      </c>
      <c r="F86" s="207">
        <v>1</v>
      </c>
      <c r="G86" s="208">
        <v>0</v>
      </c>
      <c r="H86" s="209">
        <v>0</v>
      </c>
      <c r="I86" s="111">
        <v>0</v>
      </c>
      <c r="J86" s="180">
        <v>0</v>
      </c>
    </row>
    <row r="87" spans="1:10" x14ac:dyDescent="0.25">
      <c r="A87" s="4" t="s">
        <v>265</v>
      </c>
      <c r="B87" s="94">
        <f t="shared" si="14"/>
        <v>12</v>
      </c>
      <c r="C87" s="94">
        <v>1</v>
      </c>
      <c r="D87" s="94">
        <v>11</v>
      </c>
      <c r="E87" s="193">
        <v>0</v>
      </c>
      <c r="F87" s="207">
        <v>11</v>
      </c>
      <c r="G87" s="208">
        <v>0</v>
      </c>
      <c r="H87" s="209">
        <v>0</v>
      </c>
      <c r="I87" s="111">
        <v>0</v>
      </c>
      <c r="J87" s="180">
        <v>0</v>
      </c>
    </row>
    <row r="88" spans="1:10" x14ac:dyDescent="0.25">
      <c r="A88" s="4"/>
      <c r="B88" s="94"/>
      <c r="C88" s="94"/>
      <c r="D88" s="94"/>
      <c r="E88" s="193"/>
      <c r="F88" s="207"/>
      <c r="G88" s="208"/>
      <c r="H88" s="209"/>
      <c r="I88" s="111"/>
      <c r="J88" s="180"/>
    </row>
    <row r="89" spans="1:10" x14ac:dyDescent="0.25">
      <c r="A89" s="5" t="s">
        <v>266</v>
      </c>
      <c r="B89" s="92">
        <f>SUM(B90:B91)</f>
        <v>2</v>
      </c>
      <c r="C89" s="92">
        <f t="shared" ref="C89:J89" si="16">SUM(C90:C91)</f>
        <v>1</v>
      </c>
      <c r="D89" s="92">
        <f t="shared" si="16"/>
        <v>1</v>
      </c>
      <c r="E89" s="190">
        <f t="shared" si="16"/>
        <v>0</v>
      </c>
      <c r="F89" s="201">
        <f t="shared" si="16"/>
        <v>0</v>
      </c>
      <c r="G89" s="202">
        <f t="shared" si="16"/>
        <v>1</v>
      </c>
      <c r="H89" s="203">
        <f t="shared" si="16"/>
        <v>0</v>
      </c>
      <c r="I89" s="109">
        <f t="shared" si="16"/>
        <v>0</v>
      </c>
      <c r="J89" s="178">
        <f t="shared" si="16"/>
        <v>0</v>
      </c>
    </row>
    <row r="90" spans="1:10" x14ac:dyDescent="0.25">
      <c r="A90" s="4" t="s">
        <v>267</v>
      </c>
      <c r="B90" s="94">
        <f t="shared" si="14"/>
        <v>1</v>
      </c>
      <c r="C90" s="94">
        <v>0</v>
      </c>
      <c r="D90" s="94">
        <v>1</v>
      </c>
      <c r="E90" s="193">
        <v>0</v>
      </c>
      <c r="F90" s="207">
        <v>0</v>
      </c>
      <c r="G90" s="208">
        <v>1</v>
      </c>
      <c r="H90" s="209">
        <v>0</v>
      </c>
      <c r="I90" s="111">
        <v>0</v>
      </c>
      <c r="J90" s="180">
        <v>0</v>
      </c>
    </row>
    <row r="91" spans="1:10" x14ac:dyDescent="0.25">
      <c r="A91" s="4" t="s">
        <v>268</v>
      </c>
      <c r="B91" s="94">
        <f t="shared" si="14"/>
        <v>1</v>
      </c>
      <c r="C91" s="94">
        <v>1</v>
      </c>
      <c r="D91" s="94">
        <v>0</v>
      </c>
      <c r="E91" s="193">
        <v>0</v>
      </c>
      <c r="F91" s="207">
        <v>0</v>
      </c>
      <c r="G91" s="208">
        <v>0</v>
      </c>
      <c r="H91" s="209">
        <v>0</v>
      </c>
      <c r="I91" s="111">
        <v>0</v>
      </c>
      <c r="J91" s="180">
        <v>0</v>
      </c>
    </row>
    <row r="92" spans="1:10" x14ac:dyDescent="0.25">
      <c r="A92" s="4"/>
      <c r="B92" s="94"/>
      <c r="C92" s="94"/>
      <c r="D92" s="94"/>
      <c r="E92" s="193"/>
      <c r="F92" s="207"/>
      <c r="G92" s="208"/>
      <c r="H92" s="209"/>
      <c r="I92" s="111"/>
      <c r="J92" s="180"/>
    </row>
    <row r="93" spans="1:10" x14ac:dyDescent="0.25">
      <c r="A93" s="5" t="s">
        <v>572</v>
      </c>
      <c r="B93" s="92">
        <f>SUM(B94:B98)</f>
        <v>29</v>
      </c>
      <c r="C93" s="92">
        <f t="shared" ref="C93:J93" si="17">SUM(C94:C98)</f>
        <v>22</v>
      </c>
      <c r="D93" s="92">
        <f t="shared" si="17"/>
        <v>7</v>
      </c>
      <c r="E93" s="190">
        <f t="shared" si="17"/>
        <v>0</v>
      </c>
      <c r="F93" s="201">
        <f t="shared" si="17"/>
        <v>5</v>
      </c>
      <c r="G93" s="202">
        <f t="shared" si="17"/>
        <v>0</v>
      </c>
      <c r="H93" s="203">
        <f t="shared" si="17"/>
        <v>0</v>
      </c>
      <c r="I93" s="109">
        <f t="shared" si="17"/>
        <v>2</v>
      </c>
      <c r="J93" s="178">
        <f t="shared" si="17"/>
        <v>0</v>
      </c>
    </row>
    <row r="94" spans="1:10" x14ac:dyDescent="0.25">
      <c r="A94" s="4" t="s">
        <v>270</v>
      </c>
      <c r="B94" s="94">
        <f t="shared" si="14"/>
        <v>10</v>
      </c>
      <c r="C94" s="94">
        <v>8</v>
      </c>
      <c r="D94" s="94">
        <v>2</v>
      </c>
      <c r="E94" s="193">
        <v>0</v>
      </c>
      <c r="F94" s="207">
        <v>1</v>
      </c>
      <c r="G94" s="208">
        <v>0</v>
      </c>
      <c r="H94" s="209">
        <v>0</v>
      </c>
      <c r="I94" s="111">
        <v>1</v>
      </c>
      <c r="J94" s="180">
        <v>0</v>
      </c>
    </row>
    <row r="95" spans="1:10" x14ac:dyDescent="0.25">
      <c r="A95" s="4" t="s">
        <v>271</v>
      </c>
      <c r="B95" s="94">
        <f t="shared" si="14"/>
        <v>1</v>
      </c>
      <c r="C95" s="94">
        <v>1</v>
      </c>
      <c r="D95" s="94">
        <v>0</v>
      </c>
      <c r="E95" s="193">
        <v>0</v>
      </c>
      <c r="F95" s="207">
        <v>0</v>
      </c>
      <c r="G95" s="208">
        <v>0</v>
      </c>
      <c r="H95" s="209">
        <v>0</v>
      </c>
      <c r="I95" s="111">
        <v>0</v>
      </c>
      <c r="J95" s="180">
        <v>0</v>
      </c>
    </row>
    <row r="96" spans="1:10" x14ac:dyDescent="0.25">
      <c r="A96" s="4" t="s">
        <v>272</v>
      </c>
      <c r="B96" s="94">
        <f t="shared" si="14"/>
        <v>14</v>
      </c>
      <c r="C96" s="94">
        <v>10</v>
      </c>
      <c r="D96" s="94">
        <v>4</v>
      </c>
      <c r="E96" s="193">
        <v>0</v>
      </c>
      <c r="F96" s="207">
        <v>3</v>
      </c>
      <c r="G96" s="208">
        <v>0</v>
      </c>
      <c r="H96" s="209">
        <v>0</v>
      </c>
      <c r="I96" s="111">
        <v>1</v>
      </c>
      <c r="J96" s="180">
        <v>0</v>
      </c>
    </row>
    <row r="97" spans="1:10" x14ac:dyDescent="0.25">
      <c r="A97" s="4" t="s">
        <v>273</v>
      </c>
      <c r="B97" s="94">
        <f t="shared" si="14"/>
        <v>1</v>
      </c>
      <c r="C97" s="94">
        <v>0</v>
      </c>
      <c r="D97" s="94">
        <v>1</v>
      </c>
      <c r="E97" s="193">
        <v>0</v>
      </c>
      <c r="F97" s="207">
        <v>1</v>
      </c>
      <c r="G97" s="208">
        <v>0</v>
      </c>
      <c r="H97" s="209">
        <v>0</v>
      </c>
      <c r="I97" s="111">
        <v>0</v>
      </c>
      <c r="J97" s="180">
        <v>0</v>
      </c>
    </row>
    <row r="98" spans="1:10" x14ac:dyDescent="0.25">
      <c r="A98" s="4" t="s">
        <v>274</v>
      </c>
      <c r="B98" s="94">
        <f t="shared" si="14"/>
        <v>3</v>
      </c>
      <c r="C98" s="94">
        <v>3</v>
      </c>
      <c r="D98" s="94">
        <v>0</v>
      </c>
      <c r="E98" s="193">
        <v>0</v>
      </c>
      <c r="F98" s="207">
        <v>0</v>
      </c>
      <c r="G98" s="208">
        <v>0</v>
      </c>
      <c r="H98" s="209">
        <v>0</v>
      </c>
      <c r="I98" s="111">
        <v>0</v>
      </c>
      <c r="J98" s="180">
        <v>0</v>
      </c>
    </row>
    <row r="99" spans="1:10" x14ac:dyDescent="0.25">
      <c r="A99" s="112"/>
      <c r="B99" s="113"/>
      <c r="C99" s="113"/>
      <c r="D99" s="113"/>
      <c r="E99" s="194"/>
      <c r="F99" s="210"/>
      <c r="G99" s="113"/>
      <c r="H99" s="211"/>
      <c r="I99" s="98"/>
      <c r="J99" s="189"/>
    </row>
    <row r="100" spans="1:10" x14ac:dyDescent="0.25">
      <c r="A100" s="49" t="s">
        <v>58</v>
      </c>
      <c r="B100" s="76"/>
      <c r="C100" s="86"/>
      <c r="D100" s="76"/>
      <c r="E100" s="76"/>
      <c r="F100" s="76"/>
      <c r="G100" s="76"/>
      <c r="H100" s="76"/>
      <c r="I100" s="76"/>
      <c r="J100" s="76"/>
    </row>
    <row r="101" spans="1:10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</row>
  </sheetData>
  <sheetProtection selectLockedCells="1" selectUnlockedCells="1"/>
  <mergeCells count="6">
    <mergeCell ref="A8:A10"/>
    <mergeCell ref="B8:B10"/>
    <mergeCell ref="C8:E9"/>
    <mergeCell ref="F8:J8"/>
    <mergeCell ref="F9:H9"/>
    <mergeCell ref="J9:J10"/>
  </mergeCells>
  <printOptions horizontalCentered="1" verticalCentered="1"/>
  <pageMargins left="0" right="0" top="0" bottom="0" header="0" footer="0"/>
  <pageSetup scale="38" firstPageNumber="0" orientation="portrait" horizontalDpi="300" verticalDpi="300" r:id="rId1"/>
  <headerFooter alignWithMargins="0"/>
  <ignoredErrors>
    <ignoredError sqref="B15:B23 B26:B35 B38:B47 B50 B53:B54 B57:B58 B61 B64 B67:B69 B72 B75:B77 B80:B83 B86:B87 B90:B91 B94:B9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"/>
  <sheetViews>
    <sheetView zoomScale="80" zoomScaleNormal="80" zoomScaleSheetLayoutView="80" workbookViewId="0">
      <selection activeCell="B35" sqref="B35"/>
    </sheetView>
  </sheetViews>
  <sheetFormatPr baseColWidth="10" defaultColWidth="0" defaultRowHeight="15.75" zeroHeight="1" x14ac:dyDescent="0.25"/>
  <cols>
    <col min="1" max="1" width="60.42578125" style="76" customWidth="1"/>
    <col min="2" max="2" width="15.7109375" style="76" customWidth="1"/>
    <col min="3" max="5" width="25.7109375" style="76" customWidth="1"/>
    <col min="6" max="6" width="11.42578125" style="26" hidden="1" customWidth="1"/>
    <col min="7" max="16384" width="11.42578125" style="51" hidden="1"/>
  </cols>
  <sheetData>
    <row r="1" spans="1:5" x14ac:dyDescent="0.25">
      <c r="A1" s="73" t="s">
        <v>275</v>
      </c>
    </row>
    <row r="2" spans="1:5" x14ac:dyDescent="0.25">
      <c r="A2" s="73"/>
    </row>
    <row r="3" spans="1:5" x14ac:dyDescent="0.25">
      <c r="A3" s="213" t="s">
        <v>276</v>
      </c>
      <c r="B3" s="213"/>
      <c r="C3" s="213"/>
      <c r="D3" s="213"/>
      <c r="E3" s="213"/>
    </row>
    <row r="4" spans="1:5" x14ac:dyDescent="0.25">
      <c r="A4" s="213" t="s">
        <v>277</v>
      </c>
      <c r="B4" s="213"/>
      <c r="C4" s="213"/>
      <c r="D4" s="213"/>
      <c r="E4" s="213"/>
    </row>
    <row r="5" spans="1:5" x14ac:dyDescent="0.25">
      <c r="A5" s="213" t="s">
        <v>127</v>
      </c>
      <c r="B5" s="213"/>
      <c r="C5" s="213"/>
      <c r="D5" s="213"/>
      <c r="E5" s="213"/>
    </row>
    <row r="6" spans="1:5" x14ac:dyDescent="0.25">
      <c r="A6" s="213" t="s">
        <v>554</v>
      </c>
      <c r="B6" s="213"/>
      <c r="C6" s="213"/>
      <c r="D6" s="213"/>
      <c r="E6" s="213"/>
    </row>
    <row r="7" spans="1:5" x14ac:dyDescent="0.25">
      <c r="A7" s="114"/>
      <c r="B7" s="114"/>
      <c r="C7" s="114"/>
      <c r="D7" s="114"/>
      <c r="E7" s="114"/>
    </row>
    <row r="8" spans="1:5" x14ac:dyDescent="0.25">
      <c r="A8" s="315" t="s">
        <v>353</v>
      </c>
      <c r="B8" s="317" t="s">
        <v>278</v>
      </c>
      <c r="C8" s="319" t="s">
        <v>279</v>
      </c>
      <c r="D8" s="319"/>
      <c r="E8" s="319"/>
    </row>
    <row r="9" spans="1:5" x14ac:dyDescent="0.25">
      <c r="A9" s="316"/>
      <c r="B9" s="318"/>
      <c r="C9" s="80" t="s">
        <v>280</v>
      </c>
      <c r="D9" s="84" t="s">
        <v>184</v>
      </c>
      <c r="E9" s="79" t="s">
        <v>185</v>
      </c>
    </row>
    <row r="10" spans="1:5" x14ac:dyDescent="0.25">
      <c r="A10" s="115"/>
      <c r="B10" s="116"/>
      <c r="C10" s="117"/>
      <c r="D10" s="88"/>
      <c r="E10" s="102"/>
    </row>
    <row r="11" spans="1:5" x14ac:dyDescent="0.25">
      <c r="A11" s="118" t="s">
        <v>19</v>
      </c>
      <c r="B11" s="92">
        <f>SUM(B13:B33)</f>
        <v>828</v>
      </c>
      <c r="C11" s="92" t="s">
        <v>281</v>
      </c>
      <c r="D11" s="119" t="s">
        <v>282</v>
      </c>
      <c r="E11" s="176" t="s">
        <v>283</v>
      </c>
    </row>
    <row r="12" spans="1:5" x14ac:dyDescent="0.25">
      <c r="A12" s="120"/>
      <c r="B12" s="94"/>
      <c r="C12" s="117"/>
      <c r="D12" s="88"/>
      <c r="E12" s="102"/>
    </row>
    <row r="13" spans="1:5" x14ac:dyDescent="0.25">
      <c r="A13" s="121" t="s">
        <v>67</v>
      </c>
      <c r="B13" s="95">
        <v>316</v>
      </c>
      <c r="C13" s="117" t="s">
        <v>284</v>
      </c>
      <c r="D13" s="88" t="s">
        <v>285</v>
      </c>
      <c r="E13" s="102" t="s">
        <v>286</v>
      </c>
    </row>
    <row r="14" spans="1:5" x14ac:dyDescent="0.25">
      <c r="A14" s="121" t="s">
        <v>287</v>
      </c>
      <c r="B14" s="95">
        <v>54</v>
      </c>
      <c r="C14" s="74" t="s">
        <v>288</v>
      </c>
      <c r="D14" s="117" t="s">
        <v>289</v>
      </c>
      <c r="E14" s="117" t="s">
        <v>290</v>
      </c>
    </row>
    <row r="15" spans="1:5" x14ac:dyDescent="0.25">
      <c r="A15" s="121" t="s">
        <v>291</v>
      </c>
      <c r="B15" s="95">
        <v>26</v>
      </c>
      <c r="C15" s="74" t="s">
        <v>292</v>
      </c>
      <c r="D15" s="122" t="s">
        <v>293</v>
      </c>
      <c r="E15" s="122" t="s">
        <v>294</v>
      </c>
    </row>
    <row r="16" spans="1:5" x14ac:dyDescent="0.25">
      <c r="A16" s="121" t="s">
        <v>295</v>
      </c>
      <c r="B16" s="95">
        <v>8</v>
      </c>
      <c r="C16" s="122" t="s">
        <v>289</v>
      </c>
      <c r="D16" s="122" t="s">
        <v>573</v>
      </c>
      <c r="E16" s="122" t="s">
        <v>289</v>
      </c>
    </row>
    <row r="17" spans="1:5" x14ac:dyDescent="0.25">
      <c r="A17" s="121" t="s">
        <v>296</v>
      </c>
      <c r="B17" s="95">
        <v>5</v>
      </c>
      <c r="C17" s="122" t="s">
        <v>297</v>
      </c>
      <c r="D17" s="122" t="s">
        <v>298</v>
      </c>
      <c r="E17" s="122" t="s">
        <v>299</v>
      </c>
    </row>
    <row r="18" spans="1:5" x14ac:dyDescent="0.25">
      <c r="A18" s="14" t="s">
        <v>75</v>
      </c>
      <c r="B18" s="95">
        <v>28</v>
      </c>
      <c r="C18" s="122" t="s">
        <v>300</v>
      </c>
      <c r="D18" s="122" t="s">
        <v>301</v>
      </c>
      <c r="E18" s="122" t="s">
        <v>302</v>
      </c>
    </row>
    <row r="19" spans="1:5" x14ac:dyDescent="0.25">
      <c r="A19" s="121" t="s">
        <v>303</v>
      </c>
      <c r="B19" s="95">
        <v>38</v>
      </c>
      <c r="C19" s="122" t="s">
        <v>304</v>
      </c>
      <c r="D19" s="122" t="s">
        <v>302</v>
      </c>
      <c r="E19" s="122" t="s">
        <v>305</v>
      </c>
    </row>
    <row r="20" spans="1:5" x14ac:dyDescent="0.25">
      <c r="A20" s="121" t="s">
        <v>306</v>
      </c>
      <c r="B20" s="95">
        <v>3</v>
      </c>
      <c r="C20" s="123" t="s">
        <v>307</v>
      </c>
      <c r="D20" s="74" t="s">
        <v>308</v>
      </c>
      <c r="E20" s="122" t="s">
        <v>307</v>
      </c>
    </row>
    <row r="21" spans="1:5" x14ac:dyDescent="0.25">
      <c r="A21" s="121" t="s">
        <v>309</v>
      </c>
      <c r="B21" s="95">
        <v>89</v>
      </c>
      <c r="C21" s="74" t="s">
        <v>310</v>
      </c>
      <c r="D21" s="122" t="s">
        <v>311</v>
      </c>
      <c r="E21" s="122" t="s">
        <v>312</v>
      </c>
    </row>
    <row r="22" spans="1:5" x14ac:dyDescent="0.25">
      <c r="A22" s="14" t="s">
        <v>81</v>
      </c>
      <c r="B22" s="95">
        <v>2</v>
      </c>
      <c r="C22" s="122" t="s">
        <v>313</v>
      </c>
      <c r="D22" s="122" t="s">
        <v>313</v>
      </c>
      <c r="E22" s="122" t="s">
        <v>308</v>
      </c>
    </row>
    <row r="23" spans="1:5" x14ac:dyDescent="0.25">
      <c r="A23" s="14" t="s">
        <v>83</v>
      </c>
      <c r="B23" s="95">
        <v>16</v>
      </c>
      <c r="C23" s="74" t="s">
        <v>314</v>
      </c>
      <c r="D23" s="122" t="s">
        <v>315</v>
      </c>
      <c r="E23" s="122" t="s">
        <v>316</v>
      </c>
    </row>
    <row r="24" spans="1:5" x14ac:dyDescent="0.25">
      <c r="A24" s="121" t="s">
        <v>317</v>
      </c>
      <c r="B24" s="95">
        <v>13</v>
      </c>
      <c r="C24" s="122" t="s">
        <v>300</v>
      </c>
      <c r="D24" s="122" t="s">
        <v>318</v>
      </c>
      <c r="E24" s="122" t="s">
        <v>319</v>
      </c>
    </row>
    <row r="25" spans="1:5" x14ac:dyDescent="0.25">
      <c r="A25" s="121" t="s">
        <v>320</v>
      </c>
      <c r="B25" s="95">
        <v>2</v>
      </c>
      <c r="C25" s="122" t="s">
        <v>321</v>
      </c>
      <c r="D25" s="122" t="s">
        <v>322</v>
      </c>
      <c r="E25" s="122" t="s">
        <v>323</v>
      </c>
    </row>
    <row r="26" spans="1:5" x14ac:dyDescent="0.25">
      <c r="A26" s="121" t="s">
        <v>88</v>
      </c>
      <c r="B26" s="95">
        <v>52</v>
      </c>
      <c r="C26" s="122" t="s">
        <v>324</v>
      </c>
      <c r="D26" s="122" t="s">
        <v>325</v>
      </c>
      <c r="E26" s="122" t="s">
        <v>326</v>
      </c>
    </row>
    <row r="27" spans="1:5" x14ac:dyDescent="0.25">
      <c r="A27" s="121" t="s">
        <v>327</v>
      </c>
      <c r="B27" s="95">
        <v>7</v>
      </c>
      <c r="C27" s="74" t="s">
        <v>324</v>
      </c>
      <c r="D27" s="122" t="s">
        <v>328</v>
      </c>
      <c r="E27" s="122" t="s">
        <v>329</v>
      </c>
    </row>
    <row r="28" spans="1:5" x14ac:dyDescent="0.25">
      <c r="A28" s="14" t="s">
        <v>69</v>
      </c>
      <c r="B28" s="95">
        <v>24</v>
      </c>
      <c r="C28" s="122" t="s">
        <v>330</v>
      </c>
      <c r="D28" s="122" t="s">
        <v>331</v>
      </c>
      <c r="E28" s="122" t="s">
        <v>332</v>
      </c>
    </row>
    <row r="29" spans="1:5" x14ac:dyDescent="0.25">
      <c r="A29" s="121" t="s">
        <v>89</v>
      </c>
      <c r="B29" s="95">
        <v>6</v>
      </c>
      <c r="C29" s="122" t="s">
        <v>333</v>
      </c>
      <c r="D29" s="122" t="s">
        <v>334</v>
      </c>
      <c r="E29" s="122" t="s">
        <v>335</v>
      </c>
    </row>
    <row r="30" spans="1:5" x14ac:dyDescent="0.25">
      <c r="A30" s="121" t="s">
        <v>91</v>
      </c>
      <c r="B30" s="95">
        <v>1</v>
      </c>
      <c r="C30" s="122" t="s">
        <v>336</v>
      </c>
      <c r="D30" s="122" t="s">
        <v>336</v>
      </c>
      <c r="E30" s="122" t="s">
        <v>308</v>
      </c>
    </row>
    <row r="31" spans="1:5" x14ac:dyDescent="0.25">
      <c r="A31" s="121" t="s">
        <v>337</v>
      </c>
      <c r="B31" s="95">
        <v>20</v>
      </c>
      <c r="C31" s="123" t="s">
        <v>338</v>
      </c>
      <c r="D31" s="74" t="s">
        <v>339</v>
      </c>
      <c r="E31" s="122" t="s">
        <v>340</v>
      </c>
    </row>
    <row r="32" spans="1:5" x14ac:dyDescent="0.25">
      <c r="A32" s="121" t="s">
        <v>94</v>
      </c>
      <c r="B32" s="95">
        <v>71</v>
      </c>
      <c r="C32" s="122" t="s">
        <v>341</v>
      </c>
      <c r="D32" s="122" t="s">
        <v>342</v>
      </c>
      <c r="E32" s="122" t="s">
        <v>343</v>
      </c>
    </row>
    <row r="33" spans="1:5" x14ac:dyDescent="0.25">
      <c r="A33" s="14" t="s">
        <v>95</v>
      </c>
      <c r="B33" s="95">
        <v>47</v>
      </c>
      <c r="C33" s="122" t="s">
        <v>344</v>
      </c>
      <c r="D33" s="122" t="s">
        <v>299</v>
      </c>
      <c r="E33" s="122" t="s">
        <v>345</v>
      </c>
    </row>
    <row r="34" spans="1:5" x14ac:dyDescent="0.25">
      <c r="A34" s="124"/>
      <c r="B34" s="125"/>
      <c r="C34" s="126"/>
      <c r="D34" s="99"/>
      <c r="E34" s="127"/>
    </row>
    <row r="35" spans="1:5" x14ac:dyDescent="0.25">
      <c r="A35" s="49" t="s">
        <v>58</v>
      </c>
      <c r="B35" s="82"/>
      <c r="C35" s="102"/>
      <c r="D35" s="102"/>
      <c r="E35" s="102"/>
    </row>
    <row r="36" spans="1:5" x14ac:dyDescent="0.25"/>
    <row r="37" spans="1:5" hidden="1" x14ac:dyDescent="0.25"/>
    <row r="38" spans="1:5" hidden="1" x14ac:dyDescent="0.25"/>
  </sheetData>
  <sheetProtection selectLockedCells="1" selectUnlockedCells="1"/>
  <mergeCells count="3">
    <mergeCell ref="A8:A9"/>
    <mergeCell ref="B8:B9"/>
    <mergeCell ref="C8:E8"/>
  </mergeCells>
  <printOptions horizontalCentered="1" verticalCentered="1"/>
  <pageMargins left="0" right="0" top="0" bottom="0" header="0" footer="0"/>
  <pageSetup scale="52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6"/>
  <sheetViews>
    <sheetView zoomScale="80" zoomScaleNormal="80" zoomScaleSheetLayoutView="80" workbookViewId="0">
      <selection activeCell="C8" sqref="C8"/>
    </sheetView>
  </sheetViews>
  <sheetFormatPr baseColWidth="10" defaultColWidth="0" defaultRowHeight="15.75" customHeight="1" zeroHeight="1" x14ac:dyDescent="0.25"/>
  <cols>
    <col min="1" max="1" width="42.42578125" style="76" customWidth="1"/>
    <col min="2" max="2" width="20.7109375" style="76" customWidth="1"/>
    <col min="3" max="3" width="27.7109375" style="76" customWidth="1"/>
    <col min="4" max="16384" width="11.42578125" style="128" hidden="1"/>
  </cols>
  <sheetData>
    <row r="1" spans="1:3" x14ac:dyDescent="0.25">
      <c r="A1" s="73" t="s">
        <v>346</v>
      </c>
    </row>
    <row r="2" spans="1:3" x14ac:dyDescent="0.25">
      <c r="A2" s="73"/>
    </row>
    <row r="3" spans="1:3" x14ac:dyDescent="0.25">
      <c r="A3" s="174" t="s">
        <v>574</v>
      </c>
      <c r="B3" s="174"/>
      <c r="C3" s="174"/>
    </row>
    <row r="4" spans="1:3" s="175" customFormat="1" x14ac:dyDescent="0.25">
      <c r="A4" s="174" t="s">
        <v>575</v>
      </c>
      <c r="B4" s="174"/>
      <c r="C4" s="174"/>
    </row>
    <row r="5" spans="1:3" x14ac:dyDescent="0.25">
      <c r="A5" s="174" t="s">
        <v>176</v>
      </c>
      <c r="B5" s="174"/>
      <c r="C5" s="174"/>
    </row>
    <row r="6" spans="1:3" x14ac:dyDescent="0.25">
      <c r="A6" s="174" t="s">
        <v>554</v>
      </c>
      <c r="B6" s="174"/>
      <c r="C6" s="174"/>
    </row>
    <row r="7" spans="1:3" ht="15.75" customHeight="1" x14ac:dyDescent="0.25"/>
    <row r="8" spans="1:3" x14ac:dyDescent="0.25">
      <c r="A8" s="77"/>
      <c r="B8" s="129"/>
      <c r="C8" s="77"/>
    </row>
    <row r="9" spans="1:3" x14ac:dyDescent="0.25">
      <c r="A9" s="130" t="s">
        <v>180</v>
      </c>
      <c r="B9" s="131" t="s">
        <v>19</v>
      </c>
      <c r="C9" s="130" t="s">
        <v>279</v>
      </c>
    </row>
    <row r="10" spans="1:3" x14ac:dyDescent="0.25">
      <c r="A10" s="132"/>
      <c r="B10" s="133"/>
      <c r="C10" s="132"/>
    </row>
    <row r="11" spans="1:3" x14ac:dyDescent="0.25">
      <c r="A11" s="86"/>
      <c r="B11" s="134"/>
      <c r="C11" s="102"/>
    </row>
    <row r="12" spans="1:3" x14ac:dyDescent="0.25">
      <c r="A12" s="135" t="s">
        <v>19</v>
      </c>
      <c r="B12" s="92">
        <f>SUM(B14,B16)</f>
        <v>828</v>
      </c>
      <c r="C12" s="82" t="s">
        <v>281</v>
      </c>
    </row>
    <row r="13" spans="1:3" x14ac:dyDescent="0.25">
      <c r="A13" s="86"/>
      <c r="B13" s="94"/>
      <c r="C13" s="102"/>
    </row>
    <row r="14" spans="1:3" x14ac:dyDescent="0.25">
      <c r="A14" s="75" t="s">
        <v>184</v>
      </c>
      <c r="B14" s="92">
        <v>418</v>
      </c>
      <c r="C14" s="82" t="s">
        <v>282</v>
      </c>
    </row>
    <row r="15" spans="1:3" x14ac:dyDescent="0.25">
      <c r="A15" s="75"/>
      <c r="B15" s="92"/>
      <c r="C15" s="82"/>
    </row>
    <row r="16" spans="1:3" x14ac:dyDescent="0.25">
      <c r="A16" s="75" t="s">
        <v>185</v>
      </c>
      <c r="B16" s="92">
        <f>SUM(B17:B21)</f>
        <v>410</v>
      </c>
      <c r="C16" s="136" t="s">
        <v>347</v>
      </c>
    </row>
    <row r="17" spans="1:3" x14ac:dyDescent="0.25">
      <c r="A17" s="97" t="s">
        <v>186</v>
      </c>
      <c r="B17" s="94">
        <v>194</v>
      </c>
      <c r="C17" s="103" t="s">
        <v>326</v>
      </c>
    </row>
    <row r="18" spans="1:3" x14ac:dyDescent="0.25">
      <c r="A18" s="97" t="s">
        <v>187</v>
      </c>
      <c r="B18" s="94">
        <v>81</v>
      </c>
      <c r="C18" s="103" t="s">
        <v>293</v>
      </c>
    </row>
    <row r="19" spans="1:3" x14ac:dyDescent="0.25">
      <c r="A19" s="97" t="s">
        <v>188</v>
      </c>
      <c r="B19" s="94">
        <v>122</v>
      </c>
      <c r="C19" s="103" t="s">
        <v>348</v>
      </c>
    </row>
    <row r="20" spans="1:3" x14ac:dyDescent="0.25">
      <c r="A20" s="97" t="s">
        <v>189</v>
      </c>
      <c r="B20" s="94">
        <v>12</v>
      </c>
      <c r="C20" s="103" t="s">
        <v>349</v>
      </c>
    </row>
    <row r="21" spans="1:3" x14ac:dyDescent="0.25">
      <c r="A21" s="97" t="s">
        <v>190</v>
      </c>
      <c r="B21" s="94">
        <v>1</v>
      </c>
      <c r="C21" s="103" t="s">
        <v>350</v>
      </c>
    </row>
    <row r="22" spans="1:3" x14ac:dyDescent="0.25">
      <c r="A22" s="98"/>
      <c r="B22" s="99"/>
      <c r="C22" s="137"/>
    </row>
    <row r="23" spans="1:3" x14ac:dyDescent="0.25">
      <c r="A23" s="49" t="s">
        <v>58</v>
      </c>
      <c r="B23" s="102"/>
      <c r="C23" s="103"/>
    </row>
    <row r="24" spans="1:3" x14ac:dyDescent="0.25">
      <c r="A24" s="128"/>
    </row>
    <row r="25" spans="1:3" ht="15.75" hidden="1" customHeight="1" x14ac:dyDescent="0.25"/>
    <row r="26" spans="1:3" ht="15.75" hidden="1" customHeight="1" x14ac:dyDescent="0.25"/>
  </sheetData>
  <sheetProtection selectLockedCells="1" selectUnlockedCells="1"/>
  <printOptions horizontalCentered="1" verticalCentered="1"/>
  <pageMargins left="0" right="0" top="0" bottom="0" header="0" footer="0"/>
  <pageSetup scale="68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3"/>
  <sheetViews>
    <sheetView zoomScale="80" zoomScaleNormal="80" zoomScaleSheetLayoutView="80" workbookViewId="0">
      <selection activeCell="B8" sqref="B8:B9"/>
    </sheetView>
  </sheetViews>
  <sheetFormatPr baseColWidth="10" defaultColWidth="0" defaultRowHeight="15.75" zeroHeight="1" x14ac:dyDescent="0.25"/>
  <cols>
    <col min="1" max="1" width="62.7109375" style="4" customWidth="1"/>
    <col min="2" max="2" width="14.140625" style="4" customWidth="1"/>
    <col min="3" max="3" width="15" style="4" customWidth="1"/>
    <col min="4" max="4" width="14.5703125" style="4" customWidth="1"/>
    <col min="5" max="5" width="15" style="4" customWidth="1"/>
    <col min="6" max="6" width="14.28515625" style="4" customWidth="1"/>
    <col min="7" max="7" width="16.5703125" style="4" customWidth="1"/>
    <col min="8" max="8" width="14.140625" style="4" customWidth="1"/>
    <col min="9" max="9" width="15" style="4" customWidth="1"/>
    <col min="10" max="10" width="14.5703125" style="13" customWidth="1"/>
    <col min="11" max="12" width="0" style="4" hidden="1" customWidth="1"/>
    <col min="13" max="16384" width="11.42578125" style="4" hidden="1"/>
  </cols>
  <sheetData>
    <row r="1" spans="1:10" x14ac:dyDescent="0.25">
      <c r="A1" s="1" t="s">
        <v>351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25">
      <c r="A2" s="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166" t="s">
        <v>576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0" x14ac:dyDescent="0.25">
      <c r="A4" s="166" t="s">
        <v>277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x14ac:dyDescent="0.25">
      <c r="A5" s="166" t="s">
        <v>352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25">
      <c r="A6" s="166" t="s">
        <v>554</v>
      </c>
      <c r="B6" s="166"/>
      <c r="C6" s="166"/>
      <c r="D6" s="166"/>
      <c r="E6" s="166"/>
      <c r="F6" s="166"/>
      <c r="G6" s="166"/>
      <c r="H6" s="166"/>
      <c r="I6" s="166"/>
      <c r="J6" s="16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</row>
    <row r="8" spans="1:10" x14ac:dyDescent="0.25">
      <c r="A8" s="320" t="s">
        <v>353</v>
      </c>
      <c r="B8" s="275" t="s">
        <v>354</v>
      </c>
      <c r="C8" s="321" t="s">
        <v>178</v>
      </c>
      <c r="D8" s="321"/>
      <c r="E8" s="321"/>
      <c r="F8" s="322" t="s">
        <v>355</v>
      </c>
      <c r="G8" s="323"/>
      <c r="H8" s="323"/>
      <c r="I8" s="323"/>
      <c r="J8" s="323"/>
    </row>
    <row r="9" spans="1:10" ht="18.75" x14ac:dyDescent="0.25">
      <c r="A9" s="320"/>
      <c r="B9" s="275"/>
      <c r="C9" s="215" t="s">
        <v>181</v>
      </c>
      <c r="D9" s="215" t="s">
        <v>182</v>
      </c>
      <c r="E9" s="215" t="s">
        <v>356</v>
      </c>
      <c r="F9" s="216" t="s">
        <v>357</v>
      </c>
      <c r="G9" s="216" t="s">
        <v>358</v>
      </c>
      <c r="H9" s="217" t="s">
        <v>359</v>
      </c>
      <c r="I9" s="218" t="s">
        <v>360</v>
      </c>
      <c r="J9" s="219" t="s">
        <v>361</v>
      </c>
    </row>
    <row r="10" spans="1:10" x14ac:dyDescent="0.25">
      <c r="A10" s="138"/>
      <c r="B10" s="34"/>
      <c r="C10" s="34"/>
      <c r="D10" s="34"/>
      <c r="E10" s="34"/>
      <c r="F10" s="34"/>
      <c r="G10" s="34"/>
      <c r="H10" s="34"/>
      <c r="I10" s="139"/>
    </row>
    <row r="11" spans="1:10" x14ac:dyDescent="0.25">
      <c r="A11" s="214" t="s">
        <v>19</v>
      </c>
      <c r="B11" s="44">
        <f>SUM(B13:B36)</f>
        <v>15325</v>
      </c>
      <c r="C11" s="44">
        <f t="shared" ref="C11:J11" si="0">SUM(C13:C36)</f>
        <v>10584</v>
      </c>
      <c r="D11" s="44">
        <f t="shared" si="0"/>
        <v>2469</v>
      </c>
      <c r="E11" s="44">
        <f t="shared" si="0"/>
        <v>2272</v>
      </c>
      <c r="F11" s="44">
        <f t="shared" si="0"/>
        <v>10390</v>
      </c>
      <c r="G11" s="44">
        <f t="shared" si="0"/>
        <v>2468</v>
      </c>
      <c r="H11" s="44">
        <f t="shared" si="0"/>
        <v>171</v>
      </c>
      <c r="I11" s="44">
        <f t="shared" si="0"/>
        <v>2197</v>
      </c>
      <c r="J11" s="220">
        <f t="shared" si="0"/>
        <v>99</v>
      </c>
    </row>
    <row r="12" spans="1:10" x14ac:dyDescent="0.25">
      <c r="A12" s="138"/>
      <c r="B12" s="41"/>
      <c r="C12" s="41"/>
      <c r="D12" s="41"/>
      <c r="E12" s="41"/>
      <c r="F12" s="41"/>
      <c r="G12" s="42"/>
      <c r="H12" s="41"/>
      <c r="I12" s="221"/>
      <c r="J12" s="222"/>
    </row>
    <row r="13" spans="1:10" x14ac:dyDescent="0.25">
      <c r="A13" s="14" t="s">
        <v>21</v>
      </c>
      <c r="B13" s="41">
        <f t="shared" ref="B13:B36" si="1">SUM(C13:E13)</f>
        <v>7683</v>
      </c>
      <c r="C13" s="41">
        <v>4901</v>
      </c>
      <c r="D13" s="41">
        <v>731</v>
      </c>
      <c r="E13" s="41">
        <v>2051</v>
      </c>
      <c r="F13" s="41">
        <v>4678</v>
      </c>
      <c r="G13" s="41">
        <v>941</v>
      </c>
      <c r="H13" s="41">
        <v>43</v>
      </c>
      <c r="I13" s="223">
        <v>2018</v>
      </c>
      <c r="J13" s="42">
        <v>3</v>
      </c>
    </row>
    <row r="14" spans="1:10" x14ac:dyDescent="0.25">
      <c r="A14" s="14" t="s">
        <v>22</v>
      </c>
      <c r="B14" s="41">
        <f t="shared" si="1"/>
        <v>69</v>
      </c>
      <c r="C14" s="41">
        <v>48</v>
      </c>
      <c r="D14" s="41">
        <v>20</v>
      </c>
      <c r="E14" s="41">
        <v>1</v>
      </c>
      <c r="F14" s="41">
        <v>49</v>
      </c>
      <c r="G14" s="41">
        <v>17</v>
      </c>
      <c r="H14" s="41">
        <v>0</v>
      </c>
      <c r="I14" s="223">
        <v>2</v>
      </c>
      <c r="J14" s="42">
        <v>1</v>
      </c>
    </row>
    <row r="15" spans="1:10" x14ac:dyDescent="0.25">
      <c r="A15" s="14" t="s">
        <v>362</v>
      </c>
      <c r="B15" s="41">
        <f t="shared" si="1"/>
        <v>788</v>
      </c>
      <c r="C15" s="41">
        <v>554</v>
      </c>
      <c r="D15" s="41">
        <v>210</v>
      </c>
      <c r="E15" s="41">
        <v>24</v>
      </c>
      <c r="F15" s="41">
        <v>625</v>
      </c>
      <c r="G15" s="41">
        <v>143</v>
      </c>
      <c r="H15" s="41">
        <v>10</v>
      </c>
      <c r="I15" s="223">
        <v>8</v>
      </c>
      <c r="J15" s="42">
        <v>2</v>
      </c>
    </row>
    <row r="16" spans="1:10" x14ac:dyDescent="0.25">
      <c r="A16" s="14" t="s">
        <v>363</v>
      </c>
      <c r="B16" s="41">
        <f t="shared" si="1"/>
        <v>519</v>
      </c>
      <c r="C16" s="41">
        <v>429</v>
      </c>
      <c r="D16" s="41">
        <v>77</v>
      </c>
      <c r="E16" s="41">
        <v>13</v>
      </c>
      <c r="F16" s="41">
        <v>438</v>
      </c>
      <c r="G16" s="41">
        <v>67</v>
      </c>
      <c r="H16" s="41">
        <v>11</v>
      </c>
      <c r="I16" s="223">
        <v>3</v>
      </c>
      <c r="J16" s="42">
        <v>0</v>
      </c>
    </row>
    <row r="17" spans="1:10" x14ac:dyDescent="0.25">
      <c r="A17" s="14" t="s">
        <v>364</v>
      </c>
      <c r="B17" s="41">
        <f t="shared" si="1"/>
        <v>142</v>
      </c>
      <c r="C17" s="41">
        <v>97</v>
      </c>
      <c r="D17" s="41">
        <v>38</v>
      </c>
      <c r="E17" s="41">
        <v>7</v>
      </c>
      <c r="F17" s="41">
        <v>80</v>
      </c>
      <c r="G17" s="41">
        <v>25</v>
      </c>
      <c r="H17" s="41">
        <v>1</v>
      </c>
      <c r="I17" s="223">
        <v>5</v>
      </c>
      <c r="J17" s="42">
        <v>31</v>
      </c>
    </row>
    <row r="18" spans="1:10" x14ac:dyDescent="0.25">
      <c r="A18" s="14" t="s">
        <v>29</v>
      </c>
      <c r="B18" s="41">
        <f t="shared" si="1"/>
        <v>46</v>
      </c>
      <c r="C18" s="41">
        <v>43</v>
      </c>
      <c r="D18" s="41">
        <v>2</v>
      </c>
      <c r="E18" s="41">
        <v>1</v>
      </c>
      <c r="F18" s="41">
        <v>35</v>
      </c>
      <c r="G18" s="41">
        <v>3</v>
      </c>
      <c r="H18" s="41">
        <v>7</v>
      </c>
      <c r="I18" s="223">
        <v>0</v>
      </c>
      <c r="J18" s="42">
        <v>1</v>
      </c>
    </row>
    <row r="19" spans="1:10" x14ac:dyDescent="0.25">
      <c r="A19" s="14" t="s">
        <v>365</v>
      </c>
      <c r="B19" s="41">
        <f t="shared" si="1"/>
        <v>300</v>
      </c>
      <c r="C19" s="41">
        <v>223</v>
      </c>
      <c r="D19" s="41">
        <v>69</v>
      </c>
      <c r="E19" s="41">
        <v>8</v>
      </c>
      <c r="F19" s="41">
        <v>206</v>
      </c>
      <c r="G19" s="41">
        <v>70</v>
      </c>
      <c r="H19" s="41">
        <v>13</v>
      </c>
      <c r="I19" s="223">
        <v>8</v>
      </c>
      <c r="J19" s="42">
        <v>3</v>
      </c>
    </row>
    <row r="20" spans="1:10" x14ac:dyDescent="0.25">
      <c r="A20" s="14" t="s">
        <v>32</v>
      </c>
      <c r="B20" s="41">
        <f t="shared" si="1"/>
        <v>951</v>
      </c>
      <c r="C20" s="41">
        <v>709</v>
      </c>
      <c r="D20" s="41">
        <v>236</v>
      </c>
      <c r="E20" s="41">
        <v>6</v>
      </c>
      <c r="F20" s="41">
        <v>557</v>
      </c>
      <c r="G20" s="41">
        <v>272</v>
      </c>
      <c r="H20" s="41">
        <v>21</v>
      </c>
      <c r="I20" s="223">
        <v>100</v>
      </c>
      <c r="J20" s="42">
        <v>1</v>
      </c>
    </row>
    <row r="21" spans="1:10" x14ac:dyDescent="0.25">
      <c r="A21" s="14" t="s">
        <v>33</v>
      </c>
      <c r="B21" s="41">
        <f t="shared" si="1"/>
        <v>165</v>
      </c>
      <c r="C21" s="41">
        <v>130</v>
      </c>
      <c r="D21" s="41">
        <v>31</v>
      </c>
      <c r="E21" s="41">
        <v>4</v>
      </c>
      <c r="F21" s="41">
        <v>119</v>
      </c>
      <c r="G21" s="41">
        <v>34</v>
      </c>
      <c r="H21" s="41">
        <v>0</v>
      </c>
      <c r="I21" s="223">
        <v>12</v>
      </c>
      <c r="J21" s="42">
        <v>0</v>
      </c>
    </row>
    <row r="22" spans="1:10" x14ac:dyDescent="0.25">
      <c r="A22" s="14" t="s">
        <v>35</v>
      </c>
      <c r="B22" s="41">
        <f t="shared" si="1"/>
        <v>634</v>
      </c>
      <c r="C22" s="41">
        <v>442</v>
      </c>
      <c r="D22" s="41">
        <v>132</v>
      </c>
      <c r="E22" s="41">
        <v>60</v>
      </c>
      <c r="F22" s="41">
        <v>479</v>
      </c>
      <c r="G22" s="41">
        <v>120</v>
      </c>
      <c r="H22" s="41">
        <v>13</v>
      </c>
      <c r="I22" s="223">
        <v>13</v>
      </c>
      <c r="J22" s="42">
        <v>9</v>
      </c>
    </row>
    <row r="23" spans="1:10" x14ac:dyDescent="0.25">
      <c r="A23" s="14" t="s">
        <v>36</v>
      </c>
      <c r="B23" s="41">
        <f t="shared" si="1"/>
        <v>182</v>
      </c>
      <c r="C23" s="41">
        <v>130</v>
      </c>
      <c r="D23" s="41">
        <v>49</v>
      </c>
      <c r="E23" s="41">
        <v>3</v>
      </c>
      <c r="F23" s="41">
        <v>133</v>
      </c>
      <c r="G23" s="41">
        <v>48</v>
      </c>
      <c r="H23" s="41">
        <v>0</v>
      </c>
      <c r="I23" s="223">
        <v>1</v>
      </c>
      <c r="J23" s="42">
        <v>0</v>
      </c>
    </row>
    <row r="24" spans="1:10" x14ac:dyDescent="0.25">
      <c r="A24" s="14" t="s">
        <v>366</v>
      </c>
      <c r="B24" s="41">
        <f t="shared" si="1"/>
        <v>401</v>
      </c>
      <c r="C24" s="41">
        <v>298</v>
      </c>
      <c r="D24" s="41">
        <v>98</v>
      </c>
      <c r="E24" s="41">
        <v>5</v>
      </c>
      <c r="F24" s="41">
        <v>291</v>
      </c>
      <c r="G24" s="41">
        <v>101</v>
      </c>
      <c r="H24" s="41">
        <v>4</v>
      </c>
      <c r="I24" s="223">
        <v>3</v>
      </c>
      <c r="J24" s="42">
        <v>2</v>
      </c>
    </row>
    <row r="25" spans="1:10" x14ac:dyDescent="0.25">
      <c r="A25" s="17" t="s">
        <v>39</v>
      </c>
      <c r="B25" s="41">
        <f t="shared" si="1"/>
        <v>132</v>
      </c>
      <c r="C25" s="41">
        <v>99</v>
      </c>
      <c r="D25" s="41">
        <v>24</v>
      </c>
      <c r="E25" s="41">
        <v>9</v>
      </c>
      <c r="F25" s="41">
        <v>107</v>
      </c>
      <c r="G25" s="41">
        <v>23</v>
      </c>
      <c r="H25" s="41">
        <v>0</v>
      </c>
      <c r="I25" s="223">
        <v>1</v>
      </c>
      <c r="J25" s="42">
        <v>1</v>
      </c>
    </row>
    <row r="26" spans="1:10" x14ac:dyDescent="0.25">
      <c r="A26" s="14" t="s">
        <v>367</v>
      </c>
      <c r="B26" s="41">
        <f t="shared" si="1"/>
        <v>316</v>
      </c>
      <c r="C26" s="41">
        <v>214</v>
      </c>
      <c r="D26" s="41">
        <v>94</v>
      </c>
      <c r="E26" s="41">
        <v>8</v>
      </c>
      <c r="F26" s="41">
        <v>237</v>
      </c>
      <c r="G26" s="41">
        <v>57</v>
      </c>
      <c r="H26" s="41">
        <v>2</v>
      </c>
      <c r="I26" s="223">
        <v>3</v>
      </c>
      <c r="J26" s="42">
        <v>17</v>
      </c>
    </row>
    <row r="27" spans="1:10" x14ac:dyDescent="0.25">
      <c r="A27" s="14" t="s">
        <v>42</v>
      </c>
      <c r="B27" s="41">
        <f t="shared" si="1"/>
        <v>63</v>
      </c>
      <c r="C27" s="41">
        <v>36</v>
      </c>
      <c r="D27" s="41">
        <v>25</v>
      </c>
      <c r="E27" s="41">
        <v>2</v>
      </c>
      <c r="F27" s="41">
        <v>40</v>
      </c>
      <c r="G27" s="41">
        <v>22</v>
      </c>
      <c r="H27" s="41">
        <v>0</v>
      </c>
      <c r="I27" s="223">
        <v>1</v>
      </c>
      <c r="J27" s="42">
        <v>0</v>
      </c>
    </row>
    <row r="28" spans="1:10" x14ac:dyDescent="0.25">
      <c r="A28" s="14" t="s">
        <v>44</v>
      </c>
      <c r="B28" s="41">
        <f t="shared" si="1"/>
        <v>562</v>
      </c>
      <c r="C28" s="41">
        <v>418</v>
      </c>
      <c r="D28" s="41">
        <v>137</v>
      </c>
      <c r="E28" s="41">
        <v>7</v>
      </c>
      <c r="F28" s="41">
        <v>403</v>
      </c>
      <c r="G28" s="41">
        <v>132</v>
      </c>
      <c r="H28" s="41">
        <v>18</v>
      </c>
      <c r="I28" s="223">
        <v>9</v>
      </c>
      <c r="J28" s="42">
        <v>0</v>
      </c>
    </row>
    <row r="29" spans="1:10" x14ac:dyDescent="0.25">
      <c r="A29" s="14" t="s">
        <v>45</v>
      </c>
      <c r="B29" s="41">
        <f t="shared" si="1"/>
        <v>125</v>
      </c>
      <c r="C29" s="41">
        <v>111</v>
      </c>
      <c r="D29" s="41">
        <v>11</v>
      </c>
      <c r="E29" s="41">
        <v>3</v>
      </c>
      <c r="F29" s="41">
        <v>104</v>
      </c>
      <c r="G29" s="41">
        <v>16</v>
      </c>
      <c r="H29" s="41">
        <v>5</v>
      </c>
      <c r="I29" s="223">
        <v>0</v>
      </c>
      <c r="J29" s="42">
        <v>0</v>
      </c>
    </row>
    <row r="30" spans="1:10" x14ac:dyDescent="0.25">
      <c r="A30" s="14" t="s">
        <v>368</v>
      </c>
      <c r="B30" s="41">
        <f t="shared" si="1"/>
        <v>272</v>
      </c>
      <c r="C30" s="41">
        <v>212</v>
      </c>
      <c r="D30" s="41">
        <v>46</v>
      </c>
      <c r="E30" s="41">
        <v>14</v>
      </c>
      <c r="F30" s="41">
        <v>222</v>
      </c>
      <c r="G30" s="41">
        <v>38</v>
      </c>
      <c r="H30" s="41">
        <v>7</v>
      </c>
      <c r="I30" s="223">
        <v>3</v>
      </c>
      <c r="J30" s="42">
        <v>2</v>
      </c>
    </row>
    <row r="31" spans="1:10" x14ac:dyDescent="0.25">
      <c r="A31" s="14" t="s">
        <v>48</v>
      </c>
      <c r="B31" s="41">
        <f t="shared" si="1"/>
        <v>103</v>
      </c>
      <c r="C31" s="41">
        <v>80</v>
      </c>
      <c r="D31" s="41">
        <v>21</v>
      </c>
      <c r="E31" s="41">
        <v>2</v>
      </c>
      <c r="F31" s="41">
        <v>93</v>
      </c>
      <c r="G31" s="41">
        <v>8</v>
      </c>
      <c r="H31" s="41">
        <v>0</v>
      </c>
      <c r="I31" s="223">
        <v>2</v>
      </c>
      <c r="J31" s="42">
        <v>0</v>
      </c>
    </row>
    <row r="32" spans="1:10" x14ac:dyDescent="0.25">
      <c r="A32" s="14" t="s">
        <v>50</v>
      </c>
      <c r="B32" s="41">
        <f t="shared" si="1"/>
        <v>76</v>
      </c>
      <c r="C32" s="41">
        <v>59</v>
      </c>
      <c r="D32" s="41">
        <v>16</v>
      </c>
      <c r="E32" s="41">
        <v>1</v>
      </c>
      <c r="F32" s="41">
        <v>58</v>
      </c>
      <c r="G32" s="41">
        <v>18</v>
      </c>
      <c r="H32" s="41">
        <v>0</v>
      </c>
      <c r="I32" s="223">
        <v>0</v>
      </c>
      <c r="J32" s="42">
        <v>0</v>
      </c>
    </row>
    <row r="33" spans="1:10" x14ac:dyDescent="0.25">
      <c r="A33" s="16" t="s">
        <v>51</v>
      </c>
      <c r="B33" s="41">
        <f t="shared" si="1"/>
        <v>48</v>
      </c>
      <c r="C33" s="41">
        <v>42</v>
      </c>
      <c r="D33" s="41">
        <v>6</v>
      </c>
      <c r="E33" s="41">
        <v>0</v>
      </c>
      <c r="F33" s="41">
        <v>35</v>
      </c>
      <c r="G33" s="41">
        <v>2</v>
      </c>
      <c r="H33" s="41">
        <v>0</v>
      </c>
      <c r="I33" s="223">
        <v>0</v>
      </c>
      <c r="J33" s="42">
        <v>11</v>
      </c>
    </row>
    <row r="34" spans="1:10" x14ac:dyDescent="0.25">
      <c r="A34" s="14" t="s">
        <v>369</v>
      </c>
      <c r="B34" s="41">
        <f t="shared" si="1"/>
        <v>398</v>
      </c>
      <c r="C34" s="41">
        <v>309</v>
      </c>
      <c r="D34" s="41">
        <v>86</v>
      </c>
      <c r="E34" s="41">
        <v>3</v>
      </c>
      <c r="F34" s="41">
        <v>304</v>
      </c>
      <c r="G34" s="41">
        <v>78</v>
      </c>
      <c r="H34" s="41">
        <v>2</v>
      </c>
      <c r="I34" s="223">
        <v>2</v>
      </c>
      <c r="J34" s="42">
        <v>12</v>
      </c>
    </row>
    <row r="35" spans="1:10" x14ac:dyDescent="0.25">
      <c r="A35" s="14" t="s">
        <v>370</v>
      </c>
      <c r="B35" s="41">
        <f t="shared" si="1"/>
        <v>673</v>
      </c>
      <c r="C35" s="41">
        <v>516</v>
      </c>
      <c r="D35" s="41">
        <v>141</v>
      </c>
      <c r="E35" s="41">
        <v>16</v>
      </c>
      <c r="F35" s="41">
        <v>559</v>
      </c>
      <c r="G35" s="41">
        <v>109</v>
      </c>
      <c r="H35" s="41">
        <v>4</v>
      </c>
      <c r="I35" s="223">
        <v>1</v>
      </c>
      <c r="J35" s="42">
        <v>0</v>
      </c>
    </row>
    <row r="36" spans="1:10" x14ac:dyDescent="0.25">
      <c r="A36" s="14" t="s">
        <v>371</v>
      </c>
      <c r="B36" s="41">
        <f t="shared" si="1"/>
        <v>677</v>
      </c>
      <c r="C36" s="41">
        <v>484</v>
      </c>
      <c r="D36" s="41">
        <v>169</v>
      </c>
      <c r="E36" s="41">
        <v>24</v>
      </c>
      <c r="F36" s="41">
        <v>538</v>
      </c>
      <c r="G36" s="41">
        <v>124</v>
      </c>
      <c r="H36" s="41">
        <v>10</v>
      </c>
      <c r="I36" s="223">
        <v>2</v>
      </c>
      <c r="J36" s="42">
        <v>3</v>
      </c>
    </row>
    <row r="37" spans="1:10" x14ac:dyDescent="0.25">
      <c r="A37" s="140"/>
      <c r="B37" s="47"/>
      <c r="C37" s="141"/>
      <c r="D37" s="141"/>
      <c r="E37" s="141"/>
      <c r="F37" s="141"/>
      <c r="G37" s="142"/>
      <c r="H37" s="141"/>
      <c r="I37" s="143"/>
      <c r="J37" s="142"/>
    </row>
    <row r="38" spans="1:10" x14ac:dyDescent="0.25">
      <c r="A38" s="263" t="s">
        <v>613</v>
      </c>
      <c r="B38" s="144"/>
      <c r="C38" s="144"/>
      <c r="D38" s="144"/>
      <c r="E38" s="144"/>
      <c r="F38" s="144"/>
      <c r="G38" s="144"/>
      <c r="H38" s="50"/>
      <c r="I38" s="50"/>
    </row>
    <row r="39" spans="1:10" x14ac:dyDescent="0.25">
      <c r="A39" s="49" t="s">
        <v>614</v>
      </c>
      <c r="B39" s="13"/>
      <c r="C39" s="50"/>
      <c r="D39" s="50"/>
      <c r="E39" s="50"/>
      <c r="F39" s="50"/>
      <c r="G39" s="50"/>
      <c r="H39" s="50"/>
      <c r="I39" s="50"/>
    </row>
    <row r="40" spans="1:10" x14ac:dyDescent="0.25">
      <c r="A40" s="49" t="s">
        <v>58</v>
      </c>
      <c r="B40" s="145"/>
      <c r="C40" s="50"/>
      <c r="D40" s="50"/>
      <c r="E40" s="50"/>
      <c r="F40" s="50"/>
      <c r="G40" s="50"/>
      <c r="H40" s="50"/>
      <c r="I40" s="50"/>
    </row>
    <row r="41" spans="1:10" x14ac:dyDescent="0.25"/>
    <row r="42" spans="1:10" hidden="1" x14ac:dyDescent="0.25"/>
    <row r="43" spans="1:10" hidden="1" x14ac:dyDescent="0.25"/>
  </sheetData>
  <sheetProtection selectLockedCells="1" selectUnlockedCells="1"/>
  <mergeCells count="4">
    <mergeCell ref="A8:A9"/>
    <mergeCell ref="B8:B9"/>
    <mergeCell ref="C8:E8"/>
    <mergeCell ref="F8:J8"/>
  </mergeCells>
  <printOptions horizontalCentered="1" verticalCentered="1"/>
  <pageMargins left="0" right="0" top="0" bottom="0" header="0" footer="0"/>
  <pageSetup scale="42" firstPageNumber="0" orientation="portrait" horizontalDpi="300" verticalDpi="300" r:id="rId1"/>
  <headerFooter alignWithMargins="0"/>
  <ignoredErrors>
    <ignoredError sqref="B13 B14:B36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08"/>
  <sheetViews>
    <sheetView zoomScale="80" zoomScaleNormal="80" zoomScaleSheetLayoutView="80" workbookViewId="0">
      <pane ySplit="9" topLeftCell="A10" activePane="bottomLeft" state="frozen"/>
      <selection pane="bottomLeft" activeCell="A12" sqref="A12"/>
    </sheetView>
  </sheetViews>
  <sheetFormatPr baseColWidth="10" defaultColWidth="0" defaultRowHeight="15.75" zeroHeight="1" x14ac:dyDescent="0.25"/>
  <cols>
    <col min="1" max="1" width="76.5703125" style="76" customWidth="1"/>
    <col min="2" max="2" width="12.85546875" style="74" customWidth="1"/>
    <col min="3" max="3" width="10.5703125" style="74" customWidth="1"/>
    <col min="4" max="4" width="10.5703125" style="114" customWidth="1"/>
    <col min="5" max="5" width="10.5703125" style="74" customWidth="1"/>
    <col min="6" max="6" width="9.5703125" style="74" customWidth="1"/>
    <col min="7" max="8" width="10.5703125" style="74" customWidth="1"/>
    <col min="9" max="9" width="10.42578125" style="74" customWidth="1"/>
    <col min="10" max="10" width="10.140625" style="74" customWidth="1"/>
    <col min="11" max="11" width="11.140625" style="74" customWidth="1"/>
    <col min="12" max="12" width="10.85546875" style="74" customWidth="1"/>
    <col min="13" max="13" width="11.7109375" style="74" customWidth="1"/>
    <col min="14" max="15" width="10.140625" style="74" customWidth="1"/>
    <col min="16" max="16" width="9.85546875" style="74" customWidth="1"/>
    <col min="17" max="17" width="12.28515625" style="74" customWidth="1"/>
    <col min="18" max="18" width="13.42578125" style="74" customWidth="1"/>
    <col min="19" max="19" width="10.28515625" style="74" customWidth="1"/>
    <col min="20" max="20" width="10.42578125" style="74" customWidth="1"/>
    <col min="21" max="21" width="10.28515625" style="74" customWidth="1"/>
    <col min="22" max="22" width="9.28515625" style="74" customWidth="1"/>
    <col min="23" max="23" width="9.7109375" style="74" customWidth="1"/>
    <col min="24" max="24" width="13.140625" style="74" customWidth="1"/>
    <col min="25" max="25" width="10.28515625" style="74" customWidth="1"/>
    <col min="26" max="26" width="9.85546875" style="74" customWidth="1"/>
    <col min="27" max="16384" width="11.42578125" style="86" hidden="1"/>
  </cols>
  <sheetData>
    <row r="1" spans="1:26" x14ac:dyDescent="0.25">
      <c r="A1" s="73" t="s">
        <v>372</v>
      </c>
      <c r="B1" s="264"/>
      <c r="C1" s="264"/>
      <c r="D1" s="267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</row>
    <row r="2" spans="1:26" x14ac:dyDescent="0.25">
      <c r="A2" s="73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</row>
    <row r="3" spans="1:26" x14ac:dyDescent="0.25">
      <c r="A3" s="224" t="s">
        <v>373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</row>
    <row r="4" spans="1:26" x14ac:dyDescent="0.25">
      <c r="A4" s="224" t="s">
        <v>577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</row>
    <row r="5" spans="1:26" x14ac:dyDescent="0.25">
      <c r="A5" s="224" t="s">
        <v>374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</row>
    <row r="6" spans="1:26" x14ac:dyDescent="0.25">
      <c r="A6" s="224" t="s">
        <v>554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</row>
    <row r="7" spans="1:26" x14ac:dyDescent="0.25">
      <c r="D7" s="74"/>
    </row>
    <row r="8" spans="1:26" x14ac:dyDescent="0.25">
      <c r="A8" s="301" t="s">
        <v>579</v>
      </c>
      <c r="B8" s="317" t="s">
        <v>19</v>
      </c>
      <c r="C8" s="325" t="s">
        <v>353</v>
      </c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</row>
    <row r="9" spans="1:26" s="146" customFormat="1" ht="54" customHeight="1" x14ac:dyDescent="0.25">
      <c r="A9" s="302"/>
      <c r="B9" s="324"/>
      <c r="C9" s="227" t="s">
        <v>375</v>
      </c>
      <c r="D9" s="228" t="s">
        <v>376</v>
      </c>
      <c r="E9" s="229" t="s">
        <v>377</v>
      </c>
      <c r="F9" s="227" t="s">
        <v>378</v>
      </c>
      <c r="G9" s="228" t="s">
        <v>580</v>
      </c>
      <c r="H9" s="227" t="s">
        <v>379</v>
      </c>
      <c r="I9" s="228" t="s">
        <v>380</v>
      </c>
      <c r="J9" s="227" t="s">
        <v>381</v>
      </c>
      <c r="K9" s="227" t="s">
        <v>382</v>
      </c>
      <c r="L9" s="227" t="s">
        <v>383</v>
      </c>
      <c r="M9" s="229" t="s">
        <v>384</v>
      </c>
      <c r="N9" s="227" t="s">
        <v>385</v>
      </c>
      <c r="O9" s="227" t="s">
        <v>386</v>
      </c>
      <c r="P9" s="228" t="s">
        <v>387</v>
      </c>
      <c r="Q9" s="227" t="s">
        <v>388</v>
      </c>
      <c r="R9" s="227" t="s">
        <v>389</v>
      </c>
      <c r="S9" s="227" t="s">
        <v>390</v>
      </c>
      <c r="T9" s="227" t="s">
        <v>391</v>
      </c>
      <c r="U9" s="227" t="s">
        <v>392</v>
      </c>
      <c r="V9" s="227" t="s">
        <v>393</v>
      </c>
      <c r="W9" s="227" t="s">
        <v>394</v>
      </c>
      <c r="X9" s="227" t="s">
        <v>395</v>
      </c>
      <c r="Y9" s="229" t="s">
        <v>396</v>
      </c>
      <c r="Z9" s="229" t="s">
        <v>397</v>
      </c>
    </row>
    <row r="10" spans="1:26" x14ac:dyDescent="0.25">
      <c r="A10" s="19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148"/>
    </row>
    <row r="11" spans="1:26" x14ac:dyDescent="0.25">
      <c r="A11" s="118" t="s">
        <v>19</v>
      </c>
      <c r="B11" s="92">
        <f>SUM(B13,B171,B199)</f>
        <v>15325</v>
      </c>
      <c r="C11" s="92">
        <f t="shared" ref="C11:Z11" si="0">SUM(C13,C171,C199)</f>
        <v>7683</v>
      </c>
      <c r="D11" s="92">
        <f t="shared" si="0"/>
        <v>69</v>
      </c>
      <c r="E11" s="92">
        <f t="shared" si="0"/>
        <v>788</v>
      </c>
      <c r="F11" s="92">
        <f t="shared" si="0"/>
        <v>519</v>
      </c>
      <c r="G11" s="92">
        <f t="shared" si="0"/>
        <v>142</v>
      </c>
      <c r="H11" s="92">
        <f t="shared" si="0"/>
        <v>46</v>
      </c>
      <c r="I11" s="92">
        <f t="shared" si="0"/>
        <v>300</v>
      </c>
      <c r="J11" s="92">
        <f t="shared" si="0"/>
        <v>951</v>
      </c>
      <c r="K11" s="92">
        <f t="shared" si="0"/>
        <v>165</v>
      </c>
      <c r="L11" s="92">
        <f t="shared" si="0"/>
        <v>634</v>
      </c>
      <c r="M11" s="92">
        <f t="shared" si="0"/>
        <v>182</v>
      </c>
      <c r="N11" s="92">
        <f t="shared" si="0"/>
        <v>401</v>
      </c>
      <c r="O11" s="92">
        <f t="shared" si="0"/>
        <v>132</v>
      </c>
      <c r="P11" s="92">
        <f t="shared" si="0"/>
        <v>316</v>
      </c>
      <c r="Q11" s="92">
        <f t="shared" si="0"/>
        <v>63</v>
      </c>
      <c r="R11" s="92">
        <f t="shared" si="0"/>
        <v>562</v>
      </c>
      <c r="S11" s="92">
        <f t="shared" si="0"/>
        <v>125</v>
      </c>
      <c r="T11" s="92">
        <f t="shared" si="0"/>
        <v>272</v>
      </c>
      <c r="U11" s="92">
        <f t="shared" si="0"/>
        <v>103</v>
      </c>
      <c r="V11" s="92">
        <f t="shared" si="0"/>
        <v>76</v>
      </c>
      <c r="W11" s="92">
        <f t="shared" si="0"/>
        <v>48</v>
      </c>
      <c r="X11" s="92">
        <f t="shared" si="0"/>
        <v>398</v>
      </c>
      <c r="Y11" s="92">
        <f t="shared" si="0"/>
        <v>673</v>
      </c>
      <c r="Z11" s="190">
        <f t="shared" si="0"/>
        <v>677</v>
      </c>
    </row>
    <row r="12" spans="1:26" x14ac:dyDescent="0.25">
      <c r="A12" s="147"/>
      <c r="B12" s="92"/>
      <c r="C12" s="148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91"/>
    </row>
    <row r="13" spans="1:26" x14ac:dyDescent="0.25">
      <c r="A13" s="118" t="s">
        <v>398</v>
      </c>
      <c r="B13" s="92">
        <f>SUM(B14:B169)</f>
        <v>10551</v>
      </c>
      <c r="C13" s="92">
        <f t="shared" ref="C13:Z13" si="1">SUM(C14:C169)</f>
        <v>4721</v>
      </c>
      <c r="D13" s="92">
        <f t="shared" si="1"/>
        <v>49</v>
      </c>
      <c r="E13" s="92">
        <f t="shared" si="1"/>
        <v>635</v>
      </c>
      <c r="F13" s="92">
        <f t="shared" si="1"/>
        <v>449</v>
      </c>
      <c r="G13" s="92">
        <f t="shared" si="1"/>
        <v>81</v>
      </c>
      <c r="H13" s="92">
        <f t="shared" si="1"/>
        <v>42</v>
      </c>
      <c r="I13" s="92">
        <f t="shared" si="1"/>
        <v>219</v>
      </c>
      <c r="J13" s="92">
        <f t="shared" si="1"/>
        <v>569</v>
      </c>
      <c r="K13" s="92">
        <f t="shared" si="1"/>
        <v>119</v>
      </c>
      <c r="L13" s="92">
        <f t="shared" si="1"/>
        <v>492</v>
      </c>
      <c r="M13" s="92">
        <f t="shared" si="1"/>
        <v>133</v>
      </c>
      <c r="N13" s="92">
        <f t="shared" si="1"/>
        <v>295</v>
      </c>
      <c r="O13" s="92">
        <f t="shared" si="1"/>
        <v>107</v>
      </c>
      <c r="P13" s="92">
        <f t="shared" si="1"/>
        <v>239</v>
      </c>
      <c r="Q13" s="92">
        <f t="shared" si="1"/>
        <v>40</v>
      </c>
      <c r="R13" s="92">
        <f t="shared" si="1"/>
        <v>421</v>
      </c>
      <c r="S13" s="92">
        <f t="shared" si="1"/>
        <v>109</v>
      </c>
      <c r="T13" s="92">
        <f t="shared" si="1"/>
        <v>228</v>
      </c>
      <c r="U13" s="92">
        <f t="shared" si="1"/>
        <v>93</v>
      </c>
      <c r="V13" s="92">
        <f t="shared" si="1"/>
        <v>58</v>
      </c>
      <c r="W13" s="92">
        <f t="shared" si="1"/>
        <v>35</v>
      </c>
      <c r="X13" s="92">
        <f t="shared" si="1"/>
        <v>306</v>
      </c>
      <c r="Y13" s="92">
        <f t="shared" si="1"/>
        <v>563</v>
      </c>
      <c r="Z13" s="190">
        <f t="shared" si="1"/>
        <v>548</v>
      </c>
    </row>
    <row r="14" spans="1:26" x14ac:dyDescent="0.25">
      <c r="A14" s="86" t="s">
        <v>399</v>
      </c>
      <c r="B14" s="236">
        <f t="shared" ref="B14:B96" si="2">SUM(C14:Z14)</f>
        <v>1</v>
      </c>
      <c r="C14" s="233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1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193">
        <v>0</v>
      </c>
    </row>
    <row r="15" spans="1:26" x14ac:dyDescent="0.25">
      <c r="A15" s="86" t="s">
        <v>400</v>
      </c>
      <c r="B15" s="236">
        <f t="shared" si="2"/>
        <v>1</v>
      </c>
      <c r="C15" s="233">
        <v>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193">
        <v>0</v>
      </c>
    </row>
    <row r="16" spans="1:26" x14ac:dyDescent="0.25">
      <c r="A16" s="86" t="s">
        <v>401</v>
      </c>
      <c r="B16" s="236">
        <f t="shared" si="2"/>
        <v>1</v>
      </c>
      <c r="C16" s="233">
        <v>1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193">
        <v>0</v>
      </c>
    </row>
    <row r="17" spans="1:26" x14ac:dyDescent="0.25">
      <c r="A17" s="86" t="s">
        <v>402</v>
      </c>
      <c r="B17" s="236">
        <f t="shared" si="2"/>
        <v>32</v>
      </c>
      <c r="C17" s="233">
        <v>10</v>
      </c>
      <c r="D17" s="94">
        <v>0</v>
      </c>
      <c r="E17" s="94">
        <v>1</v>
      </c>
      <c r="F17" s="94">
        <v>1</v>
      </c>
      <c r="G17" s="94">
        <v>1</v>
      </c>
      <c r="H17" s="94">
        <v>0</v>
      </c>
      <c r="I17" s="94">
        <v>2</v>
      </c>
      <c r="J17" s="94">
        <v>2</v>
      </c>
      <c r="K17" s="94">
        <v>0</v>
      </c>
      <c r="L17" s="94">
        <v>1</v>
      </c>
      <c r="M17" s="94">
        <v>0</v>
      </c>
      <c r="N17" s="94">
        <v>0</v>
      </c>
      <c r="O17" s="94">
        <v>0</v>
      </c>
      <c r="P17" s="94">
        <v>2</v>
      </c>
      <c r="Q17" s="94">
        <v>0</v>
      </c>
      <c r="R17" s="94">
        <v>4</v>
      </c>
      <c r="S17" s="94">
        <v>2</v>
      </c>
      <c r="T17" s="94">
        <v>0</v>
      </c>
      <c r="U17" s="94">
        <v>0</v>
      </c>
      <c r="V17" s="94">
        <v>0</v>
      </c>
      <c r="W17" s="94">
        <v>0</v>
      </c>
      <c r="X17" s="94">
        <v>1</v>
      </c>
      <c r="Y17" s="94">
        <v>5</v>
      </c>
      <c r="Z17" s="193">
        <v>0</v>
      </c>
    </row>
    <row r="18" spans="1:26" x14ac:dyDescent="0.25">
      <c r="A18" s="86" t="s">
        <v>403</v>
      </c>
      <c r="B18" s="236">
        <f t="shared" si="2"/>
        <v>1095</v>
      </c>
      <c r="C18" s="233">
        <v>431</v>
      </c>
      <c r="D18" s="94">
        <v>0</v>
      </c>
      <c r="E18" s="94">
        <v>102</v>
      </c>
      <c r="F18" s="94">
        <v>75</v>
      </c>
      <c r="G18" s="94">
        <v>6</v>
      </c>
      <c r="H18" s="94">
        <v>10</v>
      </c>
      <c r="I18" s="94">
        <v>34</v>
      </c>
      <c r="J18" s="94">
        <v>63</v>
      </c>
      <c r="K18" s="94">
        <v>15</v>
      </c>
      <c r="L18" s="94">
        <v>79</v>
      </c>
      <c r="M18" s="94">
        <v>11</v>
      </c>
      <c r="N18" s="94">
        <v>23</v>
      </c>
      <c r="O18" s="94">
        <v>11</v>
      </c>
      <c r="P18" s="94">
        <v>21</v>
      </c>
      <c r="Q18" s="94">
        <v>2</v>
      </c>
      <c r="R18" s="94">
        <v>35</v>
      </c>
      <c r="S18" s="94">
        <v>11</v>
      </c>
      <c r="T18" s="94">
        <v>30</v>
      </c>
      <c r="U18" s="94">
        <v>7</v>
      </c>
      <c r="V18" s="94">
        <v>3</v>
      </c>
      <c r="W18" s="94">
        <v>0</v>
      </c>
      <c r="X18" s="94">
        <v>25</v>
      </c>
      <c r="Y18" s="94">
        <v>48</v>
      </c>
      <c r="Z18" s="193">
        <v>53</v>
      </c>
    </row>
    <row r="19" spans="1:26" x14ac:dyDescent="0.25">
      <c r="A19" s="230" t="s">
        <v>237</v>
      </c>
      <c r="B19" s="236">
        <f t="shared" si="2"/>
        <v>7</v>
      </c>
      <c r="C19" s="233">
        <v>1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2</v>
      </c>
      <c r="V19" s="94">
        <v>0</v>
      </c>
      <c r="W19" s="94">
        <v>1</v>
      </c>
      <c r="X19" s="94">
        <v>3</v>
      </c>
      <c r="Y19" s="94">
        <v>0</v>
      </c>
      <c r="Z19" s="193">
        <v>0</v>
      </c>
    </row>
    <row r="20" spans="1:26" x14ac:dyDescent="0.25">
      <c r="A20" s="230" t="s">
        <v>404</v>
      </c>
      <c r="B20" s="236">
        <f t="shared" si="2"/>
        <v>1</v>
      </c>
      <c r="C20" s="233">
        <v>0</v>
      </c>
      <c r="D20" s="94">
        <v>1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0</v>
      </c>
      <c r="W20" s="94">
        <v>0</v>
      </c>
      <c r="X20" s="94">
        <v>0</v>
      </c>
      <c r="Y20" s="94">
        <v>0</v>
      </c>
      <c r="Z20" s="193">
        <v>0</v>
      </c>
    </row>
    <row r="21" spans="1:26" x14ac:dyDescent="0.25">
      <c r="A21" s="230" t="s">
        <v>405</v>
      </c>
      <c r="B21" s="236">
        <f t="shared" si="2"/>
        <v>2</v>
      </c>
      <c r="C21" s="233">
        <v>0</v>
      </c>
      <c r="D21" s="94">
        <v>0</v>
      </c>
      <c r="E21" s="94">
        <v>1</v>
      </c>
      <c r="F21" s="94">
        <v>0</v>
      </c>
      <c r="G21" s="94">
        <v>0</v>
      </c>
      <c r="H21" s="94">
        <v>0</v>
      </c>
      <c r="I21" s="94">
        <v>1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193">
        <v>0</v>
      </c>
    </row>
    <row r="22" spans="1:26" x14ac:dyDescent="0.25">
      <c r="A22" s="230" t="s">
        <v>406</v>
      </c>
      <c r="B22" s="236">
        <f t="shared" si="2"/>
        <v>2</v>
      </c>
      <c r="C22" s="233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193">
        <v>2</v>
      </c>
    </row>
    <row r="23" spans="1:26" x14ac:dyDescent="0.25">
      <c r="A23" s="86" t="s">
        <v>205</v>
      </c>
      <c r="B23" s="236">
        <f t="shared" si="2"/>
        <v>14</v>
      </c>
      <c r="C23" s="233">
        <v>6</v>
      </c>
      <c r="D23" s="94">
        <v>0</v>
      </c>
      <c r="E23" s="94">
        <v>2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2</v>
      </c>
      <c r="M23" s="94">
        <v>0</v>
      </c>
      <c r="N23" s="94">
        <v>0</v>
      </c>
      <c r="O23" s="94">
        <v>2</v>
      </c>
      <c r="P23" s="94">
        <v>0</v>
      </c>
      <c r="Q23" s="94">
        <v>0</v>
      </c>
      <c r="R23" s="94">
        <v>2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193">
        <v>0</v>
      </c>
    </row>
    <row r="24" spans="1:26" x14ac:dyDescent="0.25">
      <c r="A24" s="230" t="s">
        <v>206</v>
      </c>
      <c r="B24" s="236">
        <f t="shared" si="2"/>
        <v>656</v>
      </c>
      <c r="C24" s="233">
        <v>183</v>
      </c>
      <c r="D24" s="94">
        <v>6</v>
      </c>
      <c r="E24" s="94">
        <v>37</v>
      </c>
      <c r="F24" s="94">
        <v>24</v>
      </c>
      <c r="G24" s="94">
        <v>3</v>
      </c>
      <c r="H24" s="94">
        <v>4</v>
      </c>
      <c r="I24" s="94">
        <v>7</v>
      </c>
      <c r="J24" s="94">
        <v>36</v>
      </c>
      <c r="K24" s="94">
        <v>11</v>
      </c>
      <c r="L24" s="94">
        <v>38</v>
      </c>
      <c r="M24" s="94">
        <v>12</v>
      </c>
      <c r="N24" s="94">
        <v>36</v>
      </c>
      <c r="O24" s="94">
        <v>5</v>
      </c>
      <c r="P24" s="94">
        <v>23</v>
      </c>
      <c r="Q24" s="94">
        <v>5</v>
      </c>
      <c r="R24" s="94">
        <v>23</v>
      </c>
      <c r="S24" s="94">
        <v>5</v>
      </c>
      <c r="T24" s="94">
        <v>11</v>
      </c>
      <c r="U24" s="94">
        <v>6</v>
      </c>
      <c r="V24" s="94">
        <v>6</v>
      </c>
      <c r="W24" s="94">
        <v>5</v>
      </c>
      <c r="X24" s="94">
        <v>28</v>
      </c>
      <c r="Y24" s="94">
        <v>61</v>
      </c>
      <c r="Z24" s="193">
        <v>81</v>
      </c>
    </row>
    <row r="25" spans="1:26" x14ac:dyDescent="0.25">
      <c r="A25" s="230" t="s">
        <v>407</v>
      </c>
      <c r="B25" s="236">
        <f t="shared" si="2"/>
        <v>24</v>
      </c>
      <c r="C25" s="233">
        <v>4</v>
      </c>
      <c r="D25" s="94">
        <v>1</v>
      </c>
      <c r="E25" s="94">
        <v>3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3</v>
      </c>
      <c r="N25" s="94">
        <v>1</v>
      </c>
      <c r="O25" s="94">
        <v>0</v>
      </c>
      <c r="P25" s="94">
        <v>1</v>
      </c>
      <c r="Q25" s="94">
        <v>0</v>
      </c>
      <c r="R25" s="94">
        <v>0</v>
      </c>
      <c r="S25" s="94">
        <v>0</v>
      </c>
      <c r="T25" s="94">
        <v>5</v>
      </c>
      <c r="U25" s="94">
        <v>3</v>
      </c>
      <c r="V25" s="94">
        <v>0</v>
      </c>
      <c r="W25" s="94">
        <v>0</v>
      </c>
      <c r="X25" s="94">
        <v>0</v>
      </c>
      <c r="Y25" s="94">
        <v>2</v>
      </c>
      <c r="Z25" s="193">
        <v>1</v>
      </c>
    </row>
    <row r="26" spans="1:26" x14ac:dyDescent="0.25">
      <c r="A26" s="230" t="s">
        <v>408</v>
      </c>
      <c r="B26" s="236">
        <f t="shared" si="2"/>
        <v>17</v>
      </c>
      <c r="C26" s="233">
        <v>8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2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1</v>
      </c>
      <c r="S26" s="94">
        <v>2</v>
      </c>
      <c r="T26" s="94">
        <v>0</v>
      </c>
      <c r="U26" s="94">
        <v>0</v>
      </c>
      <c r="V26" s="94">
        <v>0</v>
      </c>
      <c r="W26" s="94">
        <v>0</v>
      </c>
      <c r="X26" s="94">
        <v>3</v>
      </c>
      <c r="Y26" s="94">
        <v>0</v>
      </c>
      <c r="Z26" s="193">
        <v>1</v>
      </c>
    </row>
    <row r="27" spans="1:26" x14ac:dyDescent="0.25">
      <c r="A27" s="230" t="s">
        <v>409</v>
      </c>
      <c r="B27" s="236">
        <f t="shared" si="2"/>
        <v>2</v>
      </c>
      <c r="C27" s="233">
        <v>2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193">
        <v>0</v>
      </c>
    </row>
    <row r="28" spans="1:26" x14ac:dyDescent="0.25">
      <c r="A28" s="230" t="s">
        <v>410</v>
      </c>
      <c r="B28" s="236">
        <f t="shared" si="2"/>
        <v>12</v>
      </c>
      <c r="C28" s="233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4">
        <v>0</v>
      </c>
      <c r="Q28" s="94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12</v>
      </c>
      <c r="X28" s="94">
        <v>0</v>
      </c>
      <c r="Y28" s="94">
        <v>0</v>
      </c>
      <c r="Z28" s="193">
        <v>0</v>
      </c>
    </row>
    <row r="29" spans="1:26" x14ac:dyDescent="0.25">
      <c r="A29" s="230" t="s">
        <v>411</v>
      </c>
      <c r="B29" s="236">
        <f t="shared" si="2"/>
        <v>1</v>
      </c>
      <c r="C29" s="233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1</v>
      </c>
      <c r="O29" s="94">
        <v>0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193">
        <v>0</v>
      </c>
    </row>
    <row r="30" spans="1:26" x14ac:dyDescent="0.25">
      <c r="A30" s="230" t="s">
        <v>412</v>
      </c>
      <c r="B30" s="236">
        <f t="shared" si="2"/>
        <v>20</v>
      </c>
      <c r="C30" s="233">
        <v>6</v>
      </c>
      <c r="D30" s="94">
        <v>0</v>
      </c>
      <c r="E30" s="94">
        <v>3</v>
      </c>
      <c r="F30" s="94">
        <v>1</v>
      </c>
      <c r="G30" s="94">
        <v>0</v>
      </c>
      <c r="H30" s="94">
        <v>0</v>
      </c>
      <c r="I30" s="94">
        <v>1</v>
      </c>
      <c r="J30" s="94">
        <v>0</v>
      </c>
      <c r="K30" s="94">
        <v>0</v>
      </c>
      <c r="L30" s="94">
        <v>0</v>
      </c>
      <c r="M30" s="94">
        <v>2</v>
      </c>
      <c r="N30" s="94">
        <v>0</v>
      </c>
      <c r="O30" s="94">
        <v>0</v>
      </c>
      <c r="P30" s="94">
        <v>0</v>
      </c>
      <c r="Q30" s="94">
        <v>0</v>
      </c>
      <c r="R30" s="94">
        <v>0</v>
      </c>
      <c r="S30" s="94">
        <v>1</v>
      </c>
      <c r="T30" s="94">
        <v>1</v>
      </c>
      <c r="U30" s="94">
        <v>0</v>
      </c>
      <c r="V30" s="94">
        <v>2</v>
      </c>
      <c r="W30" s="94">
        <v>0</v>
      </c>
      <c r="X30" s="94">
        <v>0</v>
      </c>
      <c r="Y30" s="94">
        <v>2</v>
      </c>
      <c r="Z30" s="193">
        <v>1</v>
      </c>
    </row>
    <row r="31" spans="1:26" x14ac:dyDescent="0.25">
      <c r="A31" s="86" t="s">
        <v>249</v>
      </c>
      <c r="B31" s="236">
        <f t="shared" si="2"/>
        <v>64</v>
      </c>
      <c r="C31" s="233">
        <v>26</v>
      </c>
      <c r="D31" s="94">
        <v>1</v>
      </c>
      <c r="E31" s="94">
        <v>1</v>
      </c>
      <c r="F31" s="94">
        <v>2</v>
      </c>
      <c r="G31" s="94">
        <v>1</v>
      </c>
      <c r="H31" s="94">
        <v>0</v>
      </c>
      <c r="I31" s="94">
        <v>0</v>
      </c>
      <c r="J31" s="94">
        <v>2</v>
      </c>
      <c r="K31" s="94">
        <v>1</v>
      </c>
      <c r="L31" s="94">
        <v>5</v>
      </c>
      <c r="M31" s="94">
        <v>2</v>
      </c>
      <c r="N31" s="94">
        <v>2</v>
      </c>
      <c r="O31" s="94">
        <v>0</v>
      </c>
      <c r="P31" s="94">
        <v>1</v>
      </c>
      <c r="Q31" s="94">
        <v>0</v>
      </c>
      <c r="R31" s="94">
        <v>0</v>
      </c>
      <c r="S31" s="94">
        <v>2</v>
      </c>
      <c r="T31" s="94">
        <v>2</v>
      </c>
      <c r="U31" s="94">
        <v>1</v>
      </c>
      <c r="V31" s="94">
        <v>1</v>
      </c>
      <c r="W31" s="94">
        <v>0</v>
      </c>
      <c r="X31" s="94">
        <v>6</v>
      </c>
      <c r="Y31" s="94">
        <v>0</v>
      </c>
      <c r="Z31" s="193">
        <v>8</v>
      </c>
    </row>
    <row r="32" spans="1:26" x14ac:dyDescent="0.25">
      <c r="A32" s="86" t="s">
        <v>413</v>
      </c>
      <c r="B32" s="236">
        <f t="shared" si="2"/>
        <v>2</v>
      </c>
      <c r="C32" s="233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4">
        <v>2</v>
      </c>
      <c r="K32" s="94">
        <v>0</v>
      </c>
      <c r="L32" s="94">
        <v>0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193">
        <v>0</v>
      </c>
    </row>
    <row r="33" spans="1:26" x14ac:dyDescent="0.25">
      <c r="A33" s="230" t="s">
        <v>239</v>
      </c>
      <c r="B33" s="236">
        <f t="shared" si="2"/>
        <v>358</v>
      </c>
      <c r="C33" s="233">
        <v>119</v>
      </c>
      <c r="D33" s="94">
        <v>4</v>
      </c>
      <c r="E33" s="94">
        <v>17</v>
      </c>
      <c r="F33" s="94">
        <v>9</v>
      </c>
      <c r="G33" s="94">
        <v>0</v>
      </c>
      <c r="H33" s="94">
        <v>2</v>
      </c>
      <c r="I33" s="94">
        <v>16</v>
      </c>
      <c r="J33" s="94">
        <v>25</v>
      </c>
      <c r="K33" s="94">
        <v>3</v>
      </c>
      <c r="L33" s="94">
        <v>4</v>
      </c>
      <c r="M33" s="94">
        <v>22</v>
      </c>
      <c r="N33" s="94">
        <v>11</v>
      </c>
      <c r="O33" s="94">
        <v>1</v>
      </c>
      <c r="P33" s="94">
        <v>6</v>
      </c>
      <c r="Q33" s="94">
        <v>1</v>
      </c>
      <c r="R33" s="94">
        <v>28</v>
      </c>
      <c r="S33" s="94">
        <v>2</v>
      </c>
      <c r="T33" s="94">
        <v>7</v>
      </c>
      <c r="U33" s="94">
        <v>0</v>
      </c>
      <c r="V33" s="94">
        <v>0</v>
      </c>
      <c r="W33" s="94">
        <v>0</v>
      </c>
      <c r="X33" s="94">
        <v>12</v>
      </c>
      <c r="Y33" s="94">
        <v>35</v>
      </c>
      <c r="Z33" s="193">
        <v>34</v>
      </c>
    </row>
    <row r="34" spans="1:26" x14ac:dyDescent="0.25">
      <c r="A34" s="230" t="s">
        <v>414</v>
      </c>
      <c r="B34" s="236">
        <f t="shared" si="2"/>
        <v>7</v>
      </c>
      <c r="C34" s="233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0</v>
      </c>
      <c r="O34" s="94">
        <v>0</v>
      </c>
      <c r="P34" s="94">
        <v>0</v>
      </c>
      <c r="Q34" s="94">
        <v>0</v>
      </c>
      <c r="R34" s="94">
        <v>0</v>
      </c>
      <c r="S34" s="94">
        <v>0</v>
      </c>
      <c r="T34" s="94">
        <v>0</v>
      </c>
      <c r="U34" s="94">
        <v>0</v>
      </c>
      <c r="V34" s="94">
        <v>0</v>
      </c>
      <c r="W34" s="94">
        <v>1</v>
      </c>
      <c r="X34" s="94">
        <v>6</v>
      </c>
      <c r="Y34" s="94">
        <v>0</v>
      </c>
      <c r="Z34" s="193">
        <v>0</v>
      </c>
    </row>
    <row r="35" spans="1:26" x14ac:dyDescent="0.25">
      <c r="A35" s="230" t="s">
        <v>226</v>
      </c>
      <c r="B35" s="236">
        <f t="shared" si="2"/>
        <v>94</v>
      </c>
      <c r="C35" s="233">
        <v>65</v>
      </c>
      <c r="D35" s="94">
        <v>1</v>
      </c>
      <c r="E35" s="94">
        <v>1</v>
      </c>
      <c r="F35" s="94">
        <v>2</v>
      </c>
      <c r="G35" s="94">
        <v>0</v>
      </c>
      <c r="H35" s="94">
        <v>0</v>
      </c>
      <c r="I35" s="94">
        <v>2</v>
      </c>
      <c r="J35" s="94">
        <v>3</v>
      </c>
      <c r="K35" s="94">
        <v>1</v>
      </c>
      <c r="L35" s="94">
        <v>1</v>
      </c>
      <c r="M35" s="94">
        <v>0</v>
      </c>
      <c r="N35" s="94">
        <v>0</v>
      </c>
      <c r="O35" s="94">
        <v>1</v>
      </c>
      <c r="P35" s="94">
        <v>2</v>
      </c>
      <c r="Q35" s="94">
        <v>0</v>
      </c>
      <c r="R35" s="94">
        <v>2</v>
      </c>
      <c r="S35" s="94">
        <v>3</v>
      </c>
      <c r="T35" s="94">
        <v>1</v>
      </c>
      <c r="U35" s="94">
        <v>4</v>
      </c>
      <c r="V35" s="94">
        <v>0</v>
      </c>
      <c r="W35" s="94">
        <v>0</v>
      </c>
      <c r="X35" s="94">
        <v>2</v>
      </c>
      <c r="Y35" s="94">
        <v>1</v>
      </c>
      <c r="Z35" s="193">
        <v>2</v>
      </c>
    </row>
    <row r="36" spans="1:26" x14ac:dyDescent="0.25">
      <c r="A36" s="230" t="s">
        <v>415</v>
      </c>
      <c r="B36" s="236">
        <f t="shared" si="2"/>
        <v>1</v>
      </c>
      <c r="C36" s="233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1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94">
        <v>0</v>
      </c>
      <c r="X36" s="94">
        <v>0</v>
      </c>
      <c r="Y36" s="94">
        <v>0</v>
      </c>
      <c r="Z36" s="193">
        <v>0</v>
      </c>
    </row>
    <row r="37" spans="1:26" x14ac:dyDescent="0.25">
      <c r="A37" s="230" t="s">
        <v>416</v>
      </c>
      <c r="B37" s="236">
        <f t="shared" si="2"/>
        <v>1</v>
      </c>
      <c r="C37" s="233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4">
        <v>1</v>
      </c>
      <c r="V37" s="94">
        <v>0</v>
      </c>
      <c r="W37" s="94">
        <v>0</v>
      </c>
      <c r="X37" s="94">
        <v>0</v>
      </c>
      <c r="Y37" s="94">
        <v>0</v>
      </c>
      <c r="Z37" s="193">
        <v>0</v>
      </c>
    </row>
    <row r="38" spans="1:26" x14ac:dyDescent="0.25">
      <c r="A38" s="230" t="s">
        <v>417</v>
      </c>
      <c r="B38" s="236">
        <f t="shared" si="2"/>
        <v>2</v>
      </c>
      <c r="C38" s="233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2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193">
        <v>0</v>
      </c>
    </row>
    <row r="39" spans="1:26" x14ac:dyDescent="0.25">
      <c r="A39" s="230" t="s">
        <v>418</v>
      </c>
      <c r="B39" s="236">
        <f t="shared" si="2"/>
        <v>1</v>
      </c>
      <c r="C39" s="233">
        <v>1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4">
        <v>0</v>
      </c>
      <c r="Y39" s="94">
        <v>0</v>
      </c>
      <c r="Z39" s="193">
        <v>0</v>
      </c>
    </row>
    <row r="40" spans="1:26" x14ac:dyDescent="0.25">
      <c r="A40" s="86" t="s">
        <v>267</v>
      </c>
      <c r="B40" s="236">
        <f t="shared" si="2"/>
        <v>7</v>
      </c>
      <c r="C40" s="233">
        <v>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1</v>
      </c>
      <c r="R40" s="94">
        <v>0</v>
      </c>
      <c r="S40" s="94">
        <v>0</v>
      </c>
      <c r="T40" s="94">
        <v>0</v>
      </c>
      <c r="U40" s="94">
        <v>0</v>
      </c>
      <c r="V40" s="94">
        <v>0</v>
      </c>
      <c r="W40" s="94">
        <v>0</v>
      </c>
      <c r="X40" s="94">
        <v>1</v>
      </c>
      <c r="Y40" s="94">
        <v>0</v>
      </c>
      <c r="Z40" s="193">
        <v>4</v>
      </c>
    </row>
    <row r="41" spans="1:26" x14ac:dyDescent="0.25">
      <c r="A41" s="86" t="s">
        <v>419</v>
      </c>
      <c r="B41" s="236">
        <f t="shared" si="2"/>
        <v>1</v>
      </c>
      <c r="C41" s="233">
        <v>1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4">
        <v>0</v>
      </c>
      <c r="V41" s="94">
        <v>0</v>
      </c>
      <c r="W41" s="94">
        <v>0</v>
      </c>
      <c r="X41" s="94">
        <v>0</v>
      </c>
      <c r="Y41" s="94">
        <v>0</v>
      </c>
      <c r="Z41" s="193">
        <v>0</v>
      </c>
    </row>
    <row r="42" spans="1:26" x14ac:dyDescent="0.25">
      <c r="A42" s="86" t="s">
        <v>420</v>
      </c>
      <c r="B42" s="236">
        <f t="shared" si="2"/>
        <v>11</v>
      </c>
      <c r="C42" s="233">
        <v>2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  <c r="M42" s="94">
        <v>0</v>
      </c>
      <c r="N42" s="94">
        <v>6</v>
      </c>
      <c r="O42" s="94">
        <v>0</v>
      </c>
      <c r="P42" s="94">
        <v>0</v>
      </c>
      <c r="Q42" s="94">
        <v>1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0</v>
      </c>
      <c r="X42" s="94">
        <v>0</v>
      </c>
      <c r="Y42" s="94">
        <v>2</v>
      </c>
      <c r="Z42" s="193">
        <v>0</v>
      </c>
    </row>
    <row r="43" spans="1:26" x14ac:dyDescent="0.25">
      <c r="A43" s="86" t="s">
        <v>421</v>
      </c>
      <c r="B43" s="236">
        <f t="shared" si="2"/>
        <v>8</v>
      </c>
      <c r="C43" s="233">
        <v>3</v>
      </c>
      <c r="D43" s="94">
        <v>0</v>
      </c>
      <c r="E43" s="94">
        <v>0</v>
      </c>
      <c r="F43" s="94">
        <v>1</v>
      </c>
      <c r="G43" s="94">
        <v>0</v>
      </c>
      <c r="H43" s="94">
        <v>1</v>
      </c>
      <c r="I43" s="94">
        <v>1</v>
      </c>
      <c r="J43" s="94">
        <v>0</v>
      </c>
      <c r="K43" s="94">
        <v>1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94">
        <v>0</v>
      </c>
      <c r="R43" s="94">
        <v>0</v>
      </c>
      <c r="S43" s="94">
        <v>0</v>
      </c>
      <c r="T43" s="94">
        <v>1</v>
      </c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193">
        <v>0</v>
      </c>
    </row>
    <row r="44" spans="1:26" x14ac:dyDescent="0.25">
      <c r="A44" s="86" t="s">
        <v>422</v>
      </c>
      <c r="B44" s="236">
        <f t="shared" si="2"/>
        <v>1</v>
      </c>
      <c r="C44" s="233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1</v>
      </c>
      <c r="Y44" s="94">
        <v>0</v>
      </c>
      <c r="Z44" s="193">
        <v>0</v>
      </c>
    </row>
    <row r="45" spans="1:26" x14ac:dyDescent="0.25">
      <c r="A45" s="86" t="s">
        <v>423</v>
      </c>
      <c r="B45" s="236">
        <f t="shared" si="2"/>
        <v>5</v>
      </c>
      <c r="C45" s="233">
        <v>0</v>
      </c>
      <c r="D45" s="94">
        <v>0</v>
      </c>
      <c r="E45" s="94">
        <v>0</v>
      </c>
      <c r="F45" s="94">
        <v>1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1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0</v>
      </c>
      <c r="Y45" s="94">
        <v>3</v>
      </c>
      <c r="Z45" s="193">
        <v>0</v>
      </c>
    </row>
    <row r="46" spans="1:26" x14ac:dyDescent="0.25">
      <c r="A46" s="86" t="s">
        <v>424</v>
      </c>
      <c r="B46" s="236">
        <f t="shared" si="2"/>
        <v>1</v>
      </c>
      <c r="C46" s="233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1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193">
        <v>0</v>
      </c>
    </row>
    <row r="47" spans="1:26" x14ac:dyDescent="0.25">
      <c r="A47" s="86" t="s">
        <v>425</v>
      </c>
      <c r="B47" s="236">
        <f t="shared" si="2"/>
        <v>1</v>
      </c>
      <c r="C47" s="233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1</v>
      </c>
      <c r="O47" s="94">
        <v>0</v>
      </c>
      <c r="P47" s="94">
        <v>0</v>
      </c>
      <c r="Q47" s="94">
        <v>0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193">
        <v>0</v>
      </c>
    </row>
    <row r="48" spans="1:26" x14ac:dyDescent="0.25">
      <c r="A48" s="86" t="s">
        <v>217</v>
      </c>
      <c r="B48" s="236">
        <f t="shared" si="2"/>
        <v>34</v>
      </c>
      <c r="C48" s="233">
        <v>2</v>
      </c>
      <c r="D48" s="94">
        <v>0</v>
      </c>
      <c r="E48" s="94">
        <v>5</v>
      </c>
      <c r="F48" s="94">
        <v>17</v>
      </c>
      <c r="G48" s="94">
        <v>0</v>
      </c>
      <c r="H48" s="94">
        <v>0</v>
      </c>
      <c r="I48" s="94">
        <v>4</v>
      </c>
      <c r="J48" s="94">
        <v>4</v>
      </c>
      <c r="K48" s="94">
        <v>1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94">
        <v>0</v>
      </c>
      <c r="R48" s="94">
        <v>0</v>
      </c>
      <c r="S48" s="94">
        <v>0</v>
      </c>
      <c r="T48" s="94">
        <v>0</v>
      </c>
      <c r="U48" s="94">
        <v>0</v>
      </c>
      <c r="V48" s="94">
        <v>0</v>
      </c>
      <c r="W48" s="94">
        <v>0</v>
      </c>
      <c r="X48" s="94">
        <v>0</v>
      </c>
      <c r="Y48" s="94">
        <v>0</v>
      </c>
      <c r="Z48" s="193">
        <v>1</v>
      </c>
    </row>
    <row r="49" spans="1:26" x14ac:dyDescent="0.25">
      <c r="A49" s="86" t="s">
        <v>247</v>
      </c>
      <c r="B49" s="236">
        <f t="shared" si="2"/>
        <v>1</v>
      </c>
      <c r="C49" s="233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1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193">
        <v>0</v>
      </c>
    </row>
    <row r="50" spans="1:26" x14ac:dyDescent="0.25">
      <c r="A50" s="86" t="s">
        <v>426</v>
      </c>
      <c r="B50" s="236">
        <f t="shared" si="2"/>
        <v>4</v>
      </c>
      <c r="C50" s="233">
        <v>0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4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0</v>
      </c>
      <c r="X50" s="94">
        <v>0</v>
      </c>
      <c r="Y50" s="94">
        <v>0</v>
      </c>
      <c r="Z50" s="193">
        <v>0</v>
      </c>
    </row>
    <row r="51" spans="1:26" x14ac:dyDescent="0.25">
      <c r="A51" s="230" t="s">
        <v>427</v>
      </c>
      <c r="B51" s="236">
        <f t="shared" si="2"/>
        <v>28</v>
      </c>
      <c r="C51" s="233">
        <v>1</v>
      </c>
      <c r="D51" s="94">
        <v>0</v>
      </c>
      <c r="E51" s="94">
        <v>1</v>
      </c>
      <c r="F51" s="94">
        <v>0</v>
      </c>
      <c r="G51" s="94">
        <v>0</v>
      </c>
      <c r="H51" s="94">
        <v>0</v>
      </c>
      <c r="I51" s="94">
        <v>0</v>
      </c>
      <c r="J51" s="94">
        <v>8</v>
      </c>
      <c r="K51" s="94">
        <v>0</v>
      </c>
      <c r="L51" s="94">
        <v>0</v>
      </c>
      <c r="M51" s="94">
        <v>2</v>
      </c>
      <c r="N51" s="94">
        <v>1</v>
      </c>
      <c r="O51" s="94">
        <v>0</v>
      </c>
      <c r="P51" s="94">
        <v>0</v>
      </c>
      <c r="Q51" s="94">
        <v>1</v>
      </c>
      <c r="R51" s="94">
        <v>3</v>
      </c>
      <c r="S51" s="94">
        <v>5</v>
      </c>
      <c r="T51" s="94">
        <v>0</v>
      </c>
      <c r="U51" s="94">
        <v>0</v>
      </c>
      <c r="V51" s="94">
        <v>0</v>
      </c>
      <c r="W51" s="94">
        <v>0</v>
      </c>
      <c r="X51" s="94">
        <v>1</v>
      </c>
      <c r="Y51" s="94">
        <v>5</v>
      </c>
      <c r="Z51" s="193">
        <v>0</v>
      </c>
    </row>
    <row r="52" spans="1:26" x14ac:dyDescent="0.25">
      <c r="A52" s="230" t="s">
        <v>428</v>
      </c>
      <c r="B52" s="236">
        <f t="shared" si="2"/>
        <v>1</v>
      </c>
      <c r="C52" s="233">
        <v>0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4">
        <v>0</v>
      </c>
      <c r="K52" s="94">
        <v>0</v>
      </c>
      <c r="L52" s="94">
        <v>1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</v>
      </c>
      <c r="U52" s="94">
        <v>0</v>
      </c>
      <c r="V52" s="94">
        <v>0</v>
      </c>
      <c r="W52" s="94">
        <v>0</v>
      </c>
      <c r="X52" s="94">
        <v>0</v>
      </c>
      <c r="Y52" s="94">
        <v>0</v>
      </c>
      <c r="Z52" s="193">
        <v>0</v>
      </c>
    </row>
    <row r="53" spans="1:26" x14ac:dyDescent="0.25">
      <c r="A53" s="230" t="s">
        <v>227</v>
      </c>
      <c r="B53" s="236">
        <f t="shared" si="2"/>
        <v>491</v>
      </c>
      <c r="C53" s="233">
        <v>234</v>
      </c>
      <c r="D53" s="94">
        <v>2</v>
      </c>
      <c r="E53" s="94">
        <v>17</v>
      </c>
      <c r="F53" s="94">
        <v>12</v>
      </c>
      <c r="G53" s="94">
        <v>2</v>
      </c>
      <c r="H53" s="94">
        <v>2</v>
      </c>
      <c r="I53" s="94">
        <v>9</v>
      </c>
      <c r="J53" s="94">
        <v>16</v>
      </c>
      <c r="K53" s="94">
        <v>11</v>
      </c>
      <c r="L53" s="94">
        <v>27</v>
      </c>
      <c r="M53" s="94">
        <v>12</v>
      </c>
      <c r="N53" s="94">
        <v>21</v>
      </c>
      <c r="O53" s="94">
        <v>3</v>
      </c>
      <c r="P53" s="94">
        <v>6</v>
      </c>
      <c r="Q53" s="94">
        <v>0</v>
      </c>
      <c r="R53" s="94">
        <v>28</v>
      </c>
      <c r="S53" s="94">
        <v>1</v>
      </c>
      <c r="T53" s="94">
        <v>3</v>
      </c>
      <c r="U53" s="94">
        <v>6</v>
      </c>
      <c r="V53" s="94">
        <v>2</v>
      </c>
      <c r="W53" s="94">
        <v>1</v>
      </c>
      <c r="X53" s="94">
        <v>14</v>
      </c>
      <c r="Y53" s="94">
        <v>33</v>
      </c>
      <c r="Z53" s="193">
        <v>29</v>
      </c>
    </row>
    <row r="54" spans="1:26" x14ac:dyDescent="0.25">
      <c r="A54" s="230" t="s">
        <v>429</v>
      </c>
      <c r="B54" s="236">
        <f t="shared" si="2"/>
        <v>1</v>
      </c>
      <c r="C54" s="233">
        <v>0</v>
      </c>
      <c r="D54" s="94">
        <v>0</v>
      </c>
      <c r="E54" s="94">
        <v>0</v>
      </c>
      <c r="F54" s="94">
        <v>0</v>
      </c>
      <c r="G54" s="94">
        <v>1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193">
        <v>0</v>
      </c>
    </row>
    <row r="55" spans="1:26" x14ac:dyDescent="0.25">
      <c r="A55" s="230" t="s">
        <v>430</v>
      </c>
      <c r="B55" s="236">
        <f t="shared" si="2"/>
        <v>1</v>
      </c>
      <c r="C55" s="233">
        <v>0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0</v>
      </c>
      <c r="S55" s="94">
        <v>0</v>
      </c>
      <c r="T55" s="94">
        <v>0</v>
      </c>
      <c r="U55" s="94">
        <v>1</v>
      </c>
      <c r="V55" s="94">
        <v>0</v>
      </c>
      <c r="W55" s="94">
        <v>0</v>
      </c>
      <c r="X55" s="94">
        <v>0</v>
      </c>
      <c r="Y55" s="94">
        <v>0</v>
      </c>
      <c r="Z55" s="193">
        <v>0</v>
      </c>
    </row>
    <row r="56" spans="1:26" x14ac:dyDescent="0.25">
      <c r="A56" s="230" t="s">
        <v>431</v>
      </c>
      <c r="B56" s="236">
        <f t="shared" si="2"/>
        <v>1</v>
      </c>
      <c r="C56" s="233">
        <v>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94">
        <v>0</v>
      </c>
      <c r="J56" s="94">
        <v>0</v>
      </c>
      <c r="K56" s="94">
        <v>0</v>
      </c>
      <c r="L56" s="94">
        <v>0</v>
      </c>
      <c r="M56" s="94">
        <v>0</v>
      </c>
      <c r="N56" s="94">
        <v>0</v>
      </c>
      <c r="O56" s="94">
        <v>0</v>
      </c>
      <c r="P56" s="94">
        <v>0</v>
      </c>
      <c r="Q56" s="94">
        <v>0</v>
      </c>
      <c r="R56" s="94">
        <v>0</v>
      </c>
      <c r="S56" s="94">
        <v>0</v>
      </c>
      <c r="T56" s="94">
        <v>0</v>
      </c>
      <c r="U56" s="94">
        <v>0</v>
      </c>
      <c r="V56" s="94">
        <v>0</v>
      </c>
      <c r="W56" s="94">
        <v>0</v>
      </c>
      <c r="X56" s="94">
        <v>1</v>
      </c>
      <c r="Y56" s="94">
        <v>0</v>
      </c>
      <c r="Z56" s="193">
        <v>0</v>
      </c>
    </row>
    <row r="57" spans="1:26" x14ac:dyDescent="0.25">
      <c r="A57" s="86" t="s">
        <v>432</v>
      </c>
      <c r="B57" s="236">
        <f t="shared" si="2"/>
        <v>3</v>
      </c>
      <c r="C57" s="233">
        <v>0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94">
        <v>1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94">
        <v>0</v>
      </c>
      <c r="R57" s="94">
        <v>0</v>
      </c>
      <c r="S57" s="94">
        <v>0</v>
      </c>
      <c r="T57" s="94">
        <v>0</v>
      </c>
      <c r="U57" s="94">
        <v>0</v>
      </c>
      <c r="V57" s="94">
        <v>0</v>
      </c>
      <c r="W57" s="94">
        <v>0</v>
      </c>
      <c r="X57" s="94">
        <v>0</v>
      </c>
      <c r="Y57" s="94">
        <v>2</v>
      </c>
      <c r="Z57" s="193">
        <v>0</v>
      </c>
    </row>
    <row r="58" spans="1:26" x14ac:dyDescent="0.25">
      <c r="A58" s="86" t="s">
        <v>433</v>
      </c>
      <c r="B58" s="236">
        <f t="shared" si="2"/>
        <v>2</v>
      </c>
      <c r="C58" s="233">
        <v>1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94">
        <v>0</v>
      </c>
      <c r="Q58" s="94">
        <v>0</v>
      </c>
      <c r="R58" s="94">
        <v>0</v>
      </c>
      <c r="S58" s="94">
        <v>0</v>
      </c>
      <c r="T58" s="94">
        <v>0</v>
      </c>
      <c r="U58" s="94">
        <v>0</v>
      </c>
      <c r="V58" s="94">
        <v>1</v>
      </c>
      <c r="W58" s="94">
        <v>0</v>
      </c>
      <c r="X58" s="94">
        <v>0</v>
      </c>
      <c r="Y58" s="94">
        <v>0</v>
      </c>
      <c r="Z58" s="193">
        <v>0</v>
      </c>
    </row>
    <row r="59" spans="1:26" x14ac:dyDescent="0.25">
      <c r="A59" s="86" t="s">
        <v>434</v>
      </c>
      <c r="B59" s="236">
        <f t="shared" si="2"/>
        <v>425</v>
      </c>
      <c r="C59" s="233">
        <v>67</v>
      </c>
      <c r="D59" s="94">
        <v>0</v>
      </c>
      <c r="E59" s="94">
        <v>36</v>
      </c>
      <c r="F59" s="94">
        <v>19</v>
      </c>
      <c r="G59" s="94">
        <v>1</v>
      </c>
      <c r="H59" s="94">
        <v>0</v>
      </c>
      <c r="I59" s="94">
        <v>7</v>
      </c>
      <c r="J59" s="94">
        <v>63</v>
      </c>
      <c r="K59" s="94">
        <v>4</v>
      </c>
      <c r="L59" s="94">
        <v>34</v>
      </c>
      <c r="M59" s="94">
        <v>2</v>
      </c>
      <c r="N59" s="94">
        <v>22</v>
      </c>
      <c r="O59" s="94">
        <v>3</v>
      </c>
      <c r="P59" s="94">
        <v>25</v>
      </c>
      <c r="Q59" s="94">
        <v>2</v>
      </c>
      <c r="R59" s="94">
        <v>20</v>
      </c>
      <c r="S59" s="94">
        <v>18</v>
      </c>
      <c r="T59" s="94">
        <v>28</v>
      </c>
      <c r="U59" s="94">
        <v>8</v>
      </c>
      <c r="V59" s="94">
        <v>2</v>
      </c>
      <c r="W59" s="94">
        <v>0</v>
      </c>
      <c r="X59" s="94">
        <v>25</v>
      </c>
      <c r="Y59" s="94">
        <v>21</v>
      </c>
      <c r="Z59" s="193">
        <v>18</v>
      </c>
    </row>
    <row r="60" spans="1:26" x14ac:dyDescent="0.25">
      <c r="A60" s="86" t="s">
        <v>435</v>
      </c>
      <c r="B60" s="236">
        <f t="shared" si="2"/>
        <v>1</v>
      </c>
      <c r="C60" s="233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  <c r="M60" s="94">
        <v>1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4">
        <v>0</v>
      </c>
      <c r="T60" s="94">
        <v>0</v>
      </c>
      <c r="U60" s="94">
        <v>0</v>
      </c>
      <c r="V60" s="94">
        <v>0</v>
      </c>
      <c r="W60" s="94">
        <v>0</v>
      </c>
      <c r="X60" s="94">
        <v>0</v>
      </c>
      <c r="Y60" s="94">
        <v>0</v>
      </c>
      <c r="Z60" s="193">
        <v>0</v>
      </c>
    </row>
    <row r="61" spans="1:26" x14ac:dyDescent="0.25">
      <c r="A61" s="86" t="s">
        <v>436</v>
      </c>
      <c r="B61" s="236">
        <f t="shared" si="2"/>
        <v>1</v>
      </c>
      <c r="C61" s="233">
        <v>0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v>0</v>
      </c>
      <c r="R61" s="94">
        <v>0</v>
      </c>
      <c r="S61" s="94">
        <v>0</v>
      </c>
      <c r="T61" s="94">
        <v>0</v>
      </c>
      <c r="U61" s="94">
        <v>0</v>
      </c>
      <c r="V61" s="94">
        <v>0</v>
      </c>
      <c r="W61" s="94">
        <v>0</v>
      </c>
      <c r="X61" s="94">
        <v>0</v>
      </c>
      <c r="Y61" s="94">
        <v>0</v>
      </c>
      <c r="Z61" s="193">
        <v>1</v>
      </c>
    </row>
    <row r="62" spans="1:26" x14ac:dyDescent="0.25">
      <c r="A62" s="86" t="s">
        <v>437</v>
      </c>
      <c r="B62" s="236">
        <f t="shared" si="2"/>
        <v>6</v>
      </c>
      <c r="C62" s="233">
        <v>0</v>
      </c>
      <c r="D62" s="94">
        <v>0</v>
      </c>
      <c r="E62" s="94">
        <v>1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1</v>
      </c>
      <c r="M62" s="94">
        <v>0</v>
      </c>
      <c r="N62" s="94">
        <v>0</v>
      </c>
      <c r="O62" s="94">
        <v>1</v>
      </c>
      <c r="P62" s="94">
        <v>0</v>
      </c>
      <c r="Q62" s="94">
        <v>0</v>
      </c>
      <c r="R62" s="94">
        <v>0</v>
      </c>
      <c r="S62" s="94">
        <v>0</v>
      </c>
      <c r="T62" s="94">
        <v>0</v>
      </c>
      <c r="U62" s="94">
        <v>0</v>
      </c>
      <c r="V62" s="94">
        <v>0</v>
      </c>
      <c r="W62" s="94">
        <v>0</v>
      </c>
      <c r="X62" s="94">
        <v>3</v>
      </c>
      <c r="Y62" s="94">
        <v>0</v>
      </c>
      <c r="Z62" s="193">
        <v>0</v>
      </c>
    </row>
    <row r="63" spans="1:26" x14ac:dyDescent="0.25">
      <c r="A63" s="231" t="s">
        <v>438</v>
      </c>
      <c r="B63" s="236">
        <f t="shared" si="2"/>
        <v>191</v>
      </c>
      <c r="C63" s="233">
        <v>100</v>
      </c>
      <c r="D63" s="94">
        <v>6</v>
      </c>
      <c r="E63" s="94">
        <v>16</v>
      </c>
      <c r="F63" s="94">
        <v>6</v>
      </c>
      <c r="G63" s="94">
        <v>1</v>
      </c>
      <c r="H63" s="94">
        <v>0</v>
      </c>
      <c r="I63" s="94">
        <v>5</v>
      </c>
      <c r="J63" s="94">
        <v>16</v>
      </c>
      <c r="K63" s="94">
        <v>5</v>
      </c>
      <c r="L63" s="94">
        <v>3</v>
      </c>
      <c r="M63" s="94">
        <v>2</v>
      </c>
      <c r="N63" s="94">
        <v>0</v>
      </c>
      <c r="O63" s="94">
        <v>0</v>
      </c>
      <c r="P63" s="94">
        <v>2</v>
      </c>
      <c r="Q63" s="94">
        <v>1</v>
      </c>
      <c r="R63" s="94">
        <v>7</v>
      </c>
      <c r="S63" s="94">
        <v>0</v>
      </c>
      <c r="T63" s="94">
        <v>5</v>
      </c>
      <c r="U63" s="94">
        <v>0</v>
      </c>
      <c r="V63" s="94">
        <v>0</v>
      </c>
      <c r="W63" s="94">
        <v>0</v>
      </c>
      <c r="X63" s="94">
        <v>1</v>
      </c>
      <c r="Y63" s="94">
        <v>4</v>
      </c>
      <c r="Z63" s="193">
        <v>11</v>
      </c>
    </row>
    <row r="64" spans="1:26" x14ac:dyDescent="0.25">
      <c r="A64" s="86" t="s">
        <v>439</v>
      </c>
      <c r="B64" s="236">
        <f t="shared" si="2"/>
        <v>0</v>
      </c>
      <c r="C64" s="233">
        <v>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4">
        <v>0</v>
      </c>
      <c r="S64" s="94">
        <v>0</v>
      </c>
      <c r="T64" s="94">
        <v>0</v>
      </c>
      <c r="U64" s="94">
        <v>0</v>
      </c>
      <c r="V64" s="94">
        <v>0</v>
      </c>
      <c r="W64" s="94">
        <v>0</v>
      </c>
      <c r="X64" s="94">
        <v>0</v>
      </c>
      <c r="Y64" s="94">
        <v>0</v>
      </c>
      <c r="Z64" s="193">
        <v>0</v>
      </c>
    </row>
    <row r="65" spans="1:26" x14ac:dyDescent="0.25">
      <c r="A65" s="97" t="s">
        <v>229</v>
      </c>
      <c r="B65" s="236">
        <f t="shared" si="2"/>
        <v>58</v>
      </c>
      <c r="C65" s="233">
        <v>37</v>
      </c>
      <c r="D65" s="94">
        <v>0</v>
      </c>
      <c r="E65" s="94">
        <v>0</v>
      </c>
      <c r="F65" s="94">
        <v>4</v>
      </c>
      <c r="G65" s="94">
        <v>0</v>
      </c>
      <c r="H65" s="94">
        <v>0</v>
      </c>
      <c r="I65" s="94">
        <v>0</v>
      </c>
      <c r="J65" s="94">
        <v>1</v>
      </c>
      <c r="K65" s="94">
        <v>1</v>
      </c>
      <c r="L65" s="94">
        <v>1</v>
      </c>
      <c r="M65" s="94">
        <v>4</v>
      </c>
      <c r="N65" s="94">
        <v>6</v>
      </c>
      <c r="O65" s="94">
        <v>1</v>
      </c>
      <c r="P65" s="94">
        <v>1</v>
      </c>
      <c r="Q65" s="94">
        <v>0</v>
      </c>
      <c r="R65" s="94">
        <v>2</v>
      </c>
      <c r="S65" s="94">
        <v>0</v>
      </c>
      <c r="T65" s="94">
        <v>0</v>
      </c>
      <c r="U65" s="94">
        <v>0</v>
      </c>
      <c r="V65" s="94">
        <v>0</v>
      </c>
      <c r="W65" s="94">
        <v>0</v>
      </c>
      <c r="X65" s="94">
        <v>0</v>
      </c>
      <c r="Y65" s="94">
        <v>0</v>
      </c>
      <c r="Z65" s="193">
        <v>0</v>
      </c>
    </row>
    <row r="66" spans="1:26" x14ac:dyDescent="0.25">
      <c r="A66" s="97" t="s">
        <v>440</v>
      </c>
      <c r="B66" s="236">
        <f t="shared" si="2"/>
        <v>2</v>
      </c>
      <c r="C66" s="233"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2</v>
      </c>
      <c r="O66" s="94">
        <v>0</v>
      </c>
      <c r="P66" s="94">
        <v>0</v>
      </c>
      <c r="Q66" s="94">
        <v>0</v>
      </c>
      <c r="R66" s="94">
        <v>0</v>
      </c>
      <c r="S66" s="94">
        <v>0</v>
      </c>
      <c r="T66" s="94">
        <v>0</v>
      </c>
      <c r="U66" s="94">
        <v>0</v>
      </c>
      <c r="V66" s="94">
        <v>0</v>
      </c>
      <c r="W66" s="94">
        <v>0</v>
      </c>
      <c r="X66" s="94">
        <v>0</v>
      </c>
      <c r="Y66" s="94">
        <v>0</v>
      </c>
      <c r="Z66" s="193">
        <v>0</v>
      </c>
    </row>
    <row r="67" spans="1:26" x14ac:dyDescent="0.25">
      <c r="A67" s="97" t="s">
        <v>441</v>
      </c>
      <c r="B67" s="236">
        <f t="shared" si="2"/>
        <v>1</v>
      </c>
      <c r="C67" s="233">
        <v>0</v>
      </c>
      <c r="D67" s="94">
        <v>0</v>
      </c>
      <c r="E67" s="94">
        <v>0</v>
      </c>
      <c r="F67" s="94">
        <v>1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4">
        <v>0</v>
      </c>
      <c r="W67" s="94">
        <v>0</v>
      </c>
      <c r="X67" s="94">
        <v>0</v>
      </c>
      <c r="Y67" s="94">
        <v>0</v>
      </c>
      <c r="Z67" s="193">
        <v>0</v>
      </c>
    </row>
    <row r="68" spans="1:26" x14ac:dyDescent="0.25">
      <c r="A68" s="97" t="s">
        <v>442</v>
      </c>
      <c r="B68" s="236">
        <f t="shared" si="2"/>
        <v>4</v>
      </c>
      <c r="C68" s="233">
        <v>0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94">
        <v>0</v>
      </c>
      <c r="J68" s="94">
        <v>0</v>
      </c>
      <c r="K68" s="94">
        <v>0</v>
      </c>
      <c r="L68" s="94">
        <v>0</v>
      </c>
      <c r="M68" s="94">
        <v>0</v>
      </c>
      <c r="N68" s="94">
        <v>0</v>
      </c>
      <c r="O68" s="94">
        <v>0</v>
      </c>
      <c r="P68" s="94">
        <v>0</v>
      </c>
      <c r="Q68" s="94">
        <v>0</v>
      </c>
      <c r="R68" s="94">
        <v>0</v>
      </c>
      <c r="S68" s="94">
        <v>0</v>
      </c>
      <c r="T68" s="94">
        <v>0</v>
      </c>
      <c r="U68" s="94">
        <v>0</v>
      </c>
      <c r="V68" s="94">
        <v>0</v>
      </c>
      <c r="W68" s="94">
        <v>0</v>
      </c>
      <c r="X68" s="94">
        <v>4</v>
      </c>
      <c r="Y68" s="94">
        <v>0</v>
      </c>
      <c r="Z68" s="193">
        <v>0</v>
      </c>
    </row>
    <row r="69" spans="1:26" x14ac:dyDescent="0.25">
      <c r="A69" s="97" t="s">
        <v>443</v>
      </c>
      <c r="B69" s="236">
        <f t="shared" si="2"/>
        <v>46</v>
      </c>
      <c r="C69" s="233">
        <v>35</v>
      </c>
      <c r="D69" s="94">
        <v>0</v>
      </c>
      <c r="E69" s="94">
        <v>1</v>
      </c>
      <c r="F69" s="94">
        <v>0</v>
      </c>
      <c r="G69" s="94">
        <v>0</v>
      </c>
      <c r="H69" s="94">
        <v>0</v>
      </c>
      <c r="I69" s="94">
        <v>1</v>
      </c>
      <c r="J69" s="94">
        <v>0</v>
      </c>
      <c r="K69" s="94">
        <v>0</v>
      </c>
      <c r="L69" s="94">
        <v>2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1</v>
      </c>
      <c r="T69" s="94">
        <v>0</v>
      </c>
      <c r="U69" s="94">
        <v>0</v>
      </c>
      <c r="V69" s="94">
        <v>1</v>
      </c>
      <c r="W69" s="94">
        <v>0</v>
      </c>
      <c r="X69" s="94">
        <v>1</v>
      </c>
      <c r="Y69" s="94">
        <v>4</v>
      </c>
      <c r="Z69" s="193">
        <v>0</v>
      </c>
    </row>
    <row r="70" spans="1:26" ht="31.5" x14ac:dyDescent="0.25">
      <c r="A70" s="232" t="s">
        <v>444</v>
      </c>
      <c r="B70" s="237">
        <f t="shared" si="2"/>
        <v>2</v>
      </c>
      <c r="C70" s="234">
        <v>0</v>
      </c>
      <c r="D70" s="225">
        <v>0</v>
      </c>
      <c r="E70" s="225">
        <v>0</v>
      </c>
      <c r="F70" s="225">
        <v>2</v>
      </c>
      <c r="G70" s="225">
        <v>0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5">
        <v>0</v>
      </c>
      <c r="N70" s="225">
        <v>0</v>
      </c>
      <c r="O70" s="225">
        <v>0</v>
      </c>
      <c r="P70" s="225">
        <v>0</v>
      </c>
      <c r="Q70" s="225">
        <v>0</v>
      </c>
      <c r="R70" s="225">
        <v>0</v>
      </c>
      <c r="S70" s="225">
        <v>0</v>
      </c>
      <c r="T70" s="225">
        <v>0</v>
      </c>
      <c r="U70" s="225">
        <v>0</v>
      </c>
      <c r="V70" s="225">
        <v>0</v>
      </c>
      <c r="W70" s="225">
        <v>0</v>
      </c>
      <c r="X70" s="225">
        <v>0</v>
      </c>
      <c r="Y70" s="225">
        <v>0</v>
      </c>
      <c r="Z70" s="239">
        <v>0</v>
      </c>
    </row>
    <row r="71" spans="1:26" x14ac:dyDescent="0.25">
      <c r="A71" s="97" t="s">
        <v>445</v>
      </c>
      <c r="B71" s="236">
        <f t="shared" si="2"/>
        <v>1</v>
      </c>
      <c r="C71" s="233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1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4">
        <v>0</v>
      </c>
      <c r="W71" s="94">
        <v>0</v>
      </c>
      <c r="X71" s="94">
        <v>0</v>
      </c>
      <c r="Y71" s="94">
        <v>0</v>
      </c>
      <c r="Z71" s="193">
        <v>0</v>
      </c>
    </row>
    <row r="72" spans="1:26" x14ac:dyDescent="0.25">
      <c r="A72" s="97" t="s">
        <v>446</v>
      </c>
      <c r="B72" s="236">
        <f t="shared" si="2"/>
        <v>1</v>
      </c>
      <c r="C72" s="233">
        <v>0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4">
        <v>0</v>
      </c>
      <c r="V72" s="94">
        <v>0</v>
      </c>
      <c r="W72" s="94">
        <v>0</v>
      </c>
      <c r="X72" s="94">
        <v>1</v>
      </c>
      <c r="Y72" s="94">
        <v>0</v>
      </c>
      <c r="Z72" s="193">
        <v>0</v>
      </c>
    </row>
    <row r="73" spans="1:26" x14ac:dyDescent="0.25">
      <c r="A73" s="86" t="s">
        <v>447</v>
      </c>
      <c r="B73" s="236">
        <f t="shared" si="2"/>
        <v>2</v>
      </c>
      <c r="C73" s="233">
        <v>0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94">
        <v>1</v>
      </c>
      <c r="R73" s="94">
        <v>1</v>
      </c>
      <c r="S73" s="94">
        <v>0</v>
      </c>
      <c r="T73" s="94">
        <v>0</v>
      </c>
      <c r="U73" s="94">
        <v>0</v>
      </c>
      <c r="V73" s="94">
        <v>0</v>
      </c>
      <c r="W73" s="94">
        <v>0</v>
      </c>
      <c r="X73" s="94">
        <v>0</v>
      </c>
      <c r="Y73" s="94">
        <v>0</v>
      </c>
      <c r="Z73" s="193">
        <v>0</v>
      </c>
    </row>
    <row r="74" spans="1:26" x14ac:dyDescent="0.25">
      <c r="A74" s="86" t="s">
        <v>448</v>
      </c>
      <c r="B74" s="236">
        <f t="shared" si="2"/>
        <v>5</v>
      </c>
      <c r="C74" s="233">
        <v>2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1</v>
      </c>
      <c r="J74" s="94">
        <v>1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1</v>
      </c>
      <c r="Z74" s="193">
        <v>0</v>
      </c>
    </row>
    <row r="75" spans="1:26" x14ac:dyDescent="0.25">
      <c r="A75" s="97" t="s">
        <v>449</v>
      </c>
      <c r="B75" s="236">
        <f t="shared" si="2"/>
        <v>2</v>
      </c>
      <c r="C75" s="233">
        <v>0</v>
      </c>
      <c r="D75" s="94">
        <v>0</v>
      </c>
      <c r="E75" s="94">
        <v>0</v>
      </c>
      <c r="F75" s="94">
        <v>0</v>
      </c>
      <c r="G75" s="94">
        <v>1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1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0</v>
      </c>
      <c r="X75" s="94">
        <v>0</v>
      </c>
      <c r="Y75" s="94">
        <v>0</v>
      </c>
      <c r="Z75" s="193">
        <v>0</v>
      </c>
    </row>
    <row r="76" spans="1:26" x14ac:dyDescent="0.25">
      <c r="A76" s="97" t="s">
        <v>450</v>
      </c>
      <c r="B76" s="236">
        <f t="shared" si="2"/>
        <v>29</v>
      </c>
      <c r="C76" s="233">
        <v>1</v>
      </c>
      <c r="D76" s="94">
        <v>1</v>
      </c>
      <c r="E76" s="94">
        <v>4</v>
      </c>
      <c r="F76" s="94">
        <v>1</v>
      </c>
      <c r="G76" s="94">
        <v>0</v>
      </c>
      <c r="H76" s="94">
        <v>0</v>
      </c>
      <c r="I76" s="94">
        <v>1</v>
      </c>
      <c r="J76" s="94">
        <v>2</v>
      </c>
      <c r="K76" s="94">
        <v>0</v>
      </c>
      <c r="L76" s="94">
        <v>6</v>
      </c>
      <c r="M76" s="94">
        <v>3</v>
      </c>
      <c r="N76" s="94">
        <v>0</v>
      </c>
      <c r="O76" s="94">
        <v>1</v>
      </c>
      <c r="P76" s="94">
        <v>2</v>
      </c>
      <c r="Q76" s="94">
        <v>0</v>
      </c>
      <c r="R76" s="94">
        <v>0</v>
      </c>
      <c r="S76" s="94">
        <v>3</v>
      </c>
      <c r="T76" s="94">
        <v>0</v>
      </c>
      <c r="U76" s="94">
        <v>0</v>
      </c>
      <c r="V76" s="94">
        <v>1</v>
      </c>
      <c r="W76" s="94">
        <v>0</v>
      </c>
      <c r="X76" s="94">
        <v>1</v>
      </c>
      <c r="Y76" s="94">
        <v>2</v>
      </c>
      <c r="Z76" s="193">
        <v>0</v>
      </c>
    </row>
    <row r="77" spans="1:26" x14ac:dyDescent="0.25">
      <c r="A77" s="97" t="s">
        <v>451</v>
      </c>
      <c r="B77" s="236">
        <f t="shared" si="2"/>
        <v>5</v>
      </c>
      <c r="C77" s="233">
        <v>1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2</v>
      </c>
      <c r="M77" s="94">
        <v>0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0</v>
      </c>
      <c r="T77" s="94">
        <v>0</v>
      </c>
      <c r="U77" s="94">
        <v>0</v>
      </c>
      <c r="V77" s="94">
        <v>0</v>
      </c>
      <c r="W77" s="94">
        <v>0</v>
      </c>
      <c r="X77" s="94">
        <v>0</v>
      </c>
      <c r="Y77" s="94">
        <v>2</v>
      </c>
      <c r="Z77" s="193">
        <v>0</v>
      </c>
    </row>
    <row r="78" spans="1:26" x14ac:dyDescent="0.25">
      <c r="A78" s="97" t="s">
        <v>452</v>
      </c>
      <c r="B78" s="236">
        <f t="shared" si="2"/>
        <v>14</v>
      </c>
      <c r="C78" s="233">
        <v>10</v>
      </c>
      <c r="D78" s="94">
        <v>0</v>
      </c>
      <c r="E78" s="94">
        <v>3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1</v>
      </c>
      <c r="S78" s="94">
        <v>0</v>
      </c>
      <c r="T78" s="94">
        <v>0</v>
      </c>
      <c r="U78" s="94">
        <v>0</v>
      </c>
      <c r="V78" s="94">
        <v>0</v>
      </c>
      <c r="W78" s="94">
        <v>0</v>
      </c>
      <c r="X78" s="94">
        <v>0</v>
      </c>
      <c r="Y78" s="94">
        <v>0</v>
      </c>
      <c r="Z78" s="193">
        <v>0</v>
      </c>
    </row>
    <row r="79" spans="1:26" x14ac:dyDescent="0.25">
      <c r="A79" s="97" t="s">
        <v>207</v>
      </c>
      <c r="B79" s="236">
        <f t="shared" si="2"/>
        <v>20</v>
      </c>
      <c r="C79" s="233">
        <v>5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4</v>
      </c>
      <c r="J79" s="94">
        <v>2</v>
      </c>
      <c r="K79" s="94">
        <v>0</v>
      </c>
      <c r="L79" s="94">
        <v>1</v>
      </c>
      <c r="M79" s="94">
        <v>1</v>
      </c>
      <c r="N79" s="94">
        <v>0</v>
      </c>
      <c r="O79" s="94">
        <v>0</v>
      </c>
      <c r="P79" s="94">
        <v>0</v>
      </c>
      <c r="Q79" s="94">
        <v>0</v>
      </c>
      <c r="R79" s="94">
        <v>6</v>
      </c>
      <c r="S79" s="94">
        <v>0</v>
      </c>
      <c r="T79" s="94">
        <v>0</v>
      </c>
      <c r="U79" s="94">
        <v>0</v>
      </c>
      <c r="V79" s="94">
        <v>0</v>
      </c>
      <c r="W79" s="94">
        <v>0</v>
      </c>
      <c r="X79" s="94">
        <v>0</v>
      </c>
      <c r="Y79" s="94">
        <v>0</v>
      </c>
      <c r="Z79" s="193">
        <v>1</v>
      </c>
    </row>
    <row r="80" spans="1:26" x14ac:dyDescent="0.25">
      <c r="A80" s="97" t="s">
        <v>453</v>
      </c>
      <c r="B80" s="236">
        <f t="shared" si="2"/>
        <v>6</v>
      </c>
      <c r="C80" s="233">
        <v>1</v>
      </c>
      <c r="D80" s="94">
        <v>0</v>
      </c>
      <c r="E80" s="94">
        <v>0</v>
      </c>
      <c r="F80" s="94">
        <v>1</v>
      </c>
      <c r="G80" s="94">
        <v>1</v>
      </c>
      <c r="H80" s="94">
        <v>0</v>
      </c>
      <c r="I80" s="94">
        <v>0</v>
      </c>
      <c r="J80" s="94">
        <v>0</v>
      </c>
      <c r="K80" s="94">
        <v>1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94">
        <v>0</v>
      </c>
      <c r="R80" s="94">
        <v>0</v>
      </c>
      <c r="S80" s="94">
        <v>0</v>
      </c>
      <c r="T80" s="94">
        <v>0</v>
      </c>
      <c r="U80" s="94">
        <v>0</v>
      </c>
      <c r="V80" s="94">
        <v>0</v>
      </c>
      <c r="W80" s="94">
        <v>0</v>
      </c>
      <c r="X80" s="94">
        <v>2</v>
      </c>
      <c r="Y80" s="94">
        <v>0</v>
      </c>
      <c r="Z80" s="193">
        <v>0</v>
      </c>
    </row>
    <row r="81" spans="1:26" x14ac:dyDescent="0.25">
      <c r="A81" s="97" t="s">
        <v>454</v>
      </c>
      <c r="B81" s="236">
        <f t="shared" si="2"/>
        <v>1</v>
      </c>
      <c r="C81" s="233">
        <v>0</v>
      </c>
      <c r="D81" s="94">
        <v>0</v>
      </c>
      <c r="E81" s="94">
        <v>0</v>
      </c>
      <c r="F81" s="94">
        <v>0</v>
      </c>
      <c r="G81" s="94">
        <v>0</v>
      </c>
      <c r="H81" s="94">
        <v>1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4">
        <v>0</v>
      </c>
      <c r="T81" s="94">
        <v>0</v>
      </c>
      <c r="U81" s="94">
        <v>0</v>
      </c>
      <c r="V81" s="94">
        <v>0</v>
      </c>
      <c r="W81" s="94">
        <v>0</v>
      </c>
      <c r="X81" s="94">
        <v>0</v>
      </c>
      <c r="Y81" s="94">
        <v>0</v>
      </c>
      <c r="Z81" s="193">
        <v>0</v>
      </c>
    </row>
    <row r="82" spans="1:26" x14ac:dyDescent="0.25">
      <c r="A82" s="97" t="s">
        <v>455</v>
      </c>
      <c r="B82" s="236">
        <f t="shared" si="2"/>
        <v>1</v>
      </c>
      <c r="C82" s="233">
        <v>0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94">
        <v>1</v>
      </c>
      <c r="K82" s="94">
        <v>0</v>
      </c>
      <c r="L82" s="94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0</v>
      </c>
      <c r="S82" s="94">
        <v>0</v>
      </c>
      <c r="T82" s="94">
        <v>0</v>
      </c>
      <c r="U82" s="94">
        <v>0</v>
      </c>
      <c r="V82" s="94">
        <v>0</v>
      </c>
      <c r="W82" s="94">
        <v>0</v>
      </c>
      <c r="X82" s="94">
        <v>0</v>
      </c>
      <c r="Y82" s="94">
        <v>0</v>
      </c>
      <c r="Z82" s="193">
        <v>0</v>
      </c>
    </row>
    <row r="83" spans="1:26" x14ac:dyDescent="0.25">
      <c r="A83" s="97" t="s">
        <v>456</v>
      </c>
      <c r="B83" s="236">
        <f t="shared" si="2"/>
        <v>61</v>
      </c>
      <c r="C83" s="233">
        <v>46</v>
      </c>
      <c r="D83" s="94">
        <v>0</v>
      </c>
      <c r="E83" s="94">
        <v>0</v>
      </c>
      <c r="F83" s="94">
        <v>0</v>
      </c>
      <c r="G83" s="94">
        <v>3</v>
      </c>
      <c r="H83" s="94">
        <v>0</v>
      </c>
      <c r="I83" s="94">
        <v>1</v>
      </c>
      <c r="J83" s="94">
        <v>1</v>
      </c>
      <c r="K83" s="94">
        <v>0</v>
      </c>
      <c r="L83" s="94">
        <v>1</v>
      </c>
      <c r="M83" s="94">
        <v>0</v>
      </c>
      <c r="N83" s="94">
        <v>2</v>
      </c>
      <c r="O83" s="94">
        <v>1</v>
      </c>
      <c r="P83" s="94">
        <v>0</v>
      </c>
      <c r="Q83" s="94">
        <v>0</v>
      </c>
      <c r="R83" s="94">
        <v>0</v>
      </c>
      <c r="S83" s="94">
        <v>0</v>
      </c>
      <c r="T83" s="94">
        <v>1</v>
      </c>
      <c r="U83" s="94">
        <v>0</v>
      </c>
      <c r="V83" s="94">
        <v>0</v>
      </c>
      <c r="W83" s="94">
        <v>0</v>
      </c>
      <c r="X83" s="94">
        <v>0</v>
      </c>
      <c r="Y83" s="94">
        <v>1</v>
      </c>
      <c r="Z83" s="193">
        <v>4</v>
      </c>
    </row>
    <row r="84" spans="1:26" x14ac:dyDescent="0.25">
      <c r="A84" s="97" t="s">
        <v>457</v>
      </c>
      <c r="B84" s="236">
        <f t="shared" si="2"/>
        <v>155</v>
      </c>
      <c r="C84" s="233">
        <v>79</v>
      </c>
      <c r="D84" s="94">
        <v>0</v>
      </c>
      <c r="E84" s="94">
        <v>7</v>
      </c>
      <c r="F84" s="94">
        <v>3</v>
      </c>
      <c r="G84" s="94">
        <v>0</v>
      </c>
      <c r="H84" s="94">
        <v>0</v>
      </c>
      <c r="I84" s="94">
        <v>0</v>
      </c>
      <c r="J84" s="94">
        <v>10</v>
      </c>
      <c r="K84" s="94">
        <v>0</v>
      </c>
      <c r="L84" s="94">
        <v>1</v>
      </c>
      <c r="M84" s="94">
        <v>4</v>
      </c>
      <c r="N84" s="94">
        <v>2</v>
      </c>
      <c r="O84" s="94">
        <v>1</v>
      </c>
      <c r="P84" s="94">
        <v>1</v>
      </c>
      <c r="Q84" s="94">
        <v>1</v>
      </c>
      <c r="R84" s="94">
        <v>22</v>
      </c>
      <c r="S84" s="94">
        <v>4</v>
      </c>
      <c r="T84" s="94">
        <v>2</v>
      </c>
      <c r="U84" s="94">
        <v>1</v>
      </c>
      <c r="V84" s="94">
        <v>0</v>
      </c>
      <c r="W84" s="94">
        <v>0</v>
      </c>
      <c r="X84" s="94">
        <v>1</v>
      </c>
      <c r="Y84" s="94">
        <v>5</v>
      </c>
      <c r="Z84" s="193">
        <v>11</v>
      </c>
    </row>
    <row r="85" spans="1:26" x14ac:dyDescent="0.25">
      <c r="A85" s="97" t="s">
        <v>231</v>
      </c>
      <c r="B85" s="236">
        <f t="shared" si="2"/>
        <v>1174</v>
      </c>
      <c r="C85" s="233">
        <v>819</v>
      </c>
      <c r="D85" s="94">
        <v>1</v>
      </c>
      <c r="E85" s="94">
        <v>34</v>
      </c>
      <c r="F85" s="94">
        <v>32</v>
      </c>
      <c r="G85" s="94">
        <v>4</v>
      </c>
      <c r="H85" s="94">
        <v>2</v>
      </c>
      <c r="I85" s="94">
        <v>6</v>
      </c>
      <c r="J85" s="94">
        <v>18</v>
      </c>
      <c r="K85" s="94">
        <v>5</v>
      </c>
      <c r="L85" s="94">
        <v>24</v>
      </c>
      <c r="M85" s="94">
        <v>4</v>
      </c>
      <c r="N85" s="94">
        <v>11</v>
      </c>
      <c r="O85" s="94">
        <v>20</v>
      </c>
      <c r="P85" s="94">
        <v>18</v>
      </c>
      <c r="Q85" s="94">
        <v>3</v>
      </c>
      <c r="R85" s="94">
        <v>31</v>
      </c>
      <c r="S85" s="94">
        <v>7</v>
      </c>
      <c r="T85" s="94">
        <v>25</v>
      </c>
      <c r="U85" s="94">
        <v>9</v>
      </c>
      <c r="V85" s="94">
        <v>8</v>
      </c>
      <c r="W85" s="94">
        <v>0</v>
      </c>
      <c r="X85" s="94">
        <v>24</v>
      </c>
      <c r="Y85" s="94">
        <v>35</v>
      </c>
      <c r="Z85" s="193">
        <v>34</v>
      </c>
    </row>
    <row r="86" spans="1:26" x14ac:dyDescent="0.25">
      <c r="A86" s="86" t="s">
        <v>458</v>
      </c>
      <c r="B86" s="236">
        <f t="shared" si="2"/>
        <v>8</v>
      </c>
      <c r="C86" s="233">
        <v>0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94">
        <v>1</v>
      </c>
      <c r="J86" s="94">
        <v>0</v>
      </c>
      <c r="K86" s="94">
        <v>0</v>
      </c>
      <c r="L86" s="94">
        <v>0</v>
      </c>
      <c r="M86" s="94">
        <v>0</v>
      </c>
      <c r="N86" s="94">
        <v>1</v>
      </c>
      <c r="O86" s="94">
        <v>1</v>
      </c>
      <c r="P86" s="94">
        <v>1</v>
      </c>
      <c r="Q86" s="94">
        <v>0</v>
      </c>
      <c r="R86" s="94">
        <v>1</v>
      </c>
      <c r="S86" s="94">
        <v>1</v>
      </c>
      <c r="T86" s="94">
        <v>1</v>
      </c>
      <c r="U86" s="94">
        <v>0</v>
      </c>
      <c r="V86" s="94">
        <v>0</v>
      </c>
      <c r="W86" s="94">
        <v>0</v>
      </c>
      <c r="X86" s="94">
        <v>0</v>
      </c>
      <c r="Y86" s="94">
        <v>0</v>
      </c>
      <c r="Z86" s="193">
        <v>1</v>
      </c>
    </row>
    <row r="87" spans="1:26" x14ac:dyDescent="0.25">
      <c r="A87" s="97" t="s">
        <v>230</v>
      </c>
      <c r="B87" s="236">
        <f t="shared" si="2"/>
        <v>153</v>
      </c>
      <c r="C87" s="233">
        <v>19</v>
      </c>
      <c r="D87" s="94">
        <v>1</v>
      </c>
      <c r="E87" s="94">
        <v>6</v>
      </c>
      <c r="F87" s="94">
        <v>21</v>
      </c>
      <c r="G87" s="94">
        <v>0</v>
      </c>
      <c r="H87" s="94">
        <v>1</v>
      </c>
      <c r="I87" s="94">
        <v>4</v>
      </c>
      <c r="J87" s="94">
        <v>22</v>
      </c>
      <c r="K87" s="94">
        <v>0</v>
      </c>
      <c r="L87" s="94">
        <v>3</v>
      </c>
      <c r="M87" s="94">
        <v>4</v>
      </c>
      <c r="N87" s="94">
        <v>7</v>
      </c>
      <c r="O87" s="94">
        <v>1</v>
      </c>
      <c r="P87" s="94">
        <v>16</v>
      </c>
      <c r="Q87" s="94">
        <v>1</v>
      </c>
      <c r="R87" s="94">
        <v>5</v>
      </c>
      <c r="S87" s="94">
        <v>4</v>
      </c>
      <c r="T87" s="94">
        <v>1</v>
      </c>
      <c r="U87" s="94">
        <v>0</v>
      </c>
      <c r="V87" s="94">
        <v>2</v>
      </c>
      <c r="W87" s="94">
        <v>0</v>
      </c>
      <c r="X87" s="94">
        <v>5</v>
      </c>
      <c r="Y87" s="94">
        <v>13</v>
      </c>
      <c r="Z87" s="193">
        <v>17</v>
      </c>
    </row>
    <row r="88" spans="1:26" x14ac:dyDescent="0.25">
      <c r="A88" s="97" t="s">
        <v>459</v>
      </c>
      <c r="B88" s="236">
        <f t="shared" si="2"/>
        <v>13</v>
      </c>
      <c r="C88" s="233">
        <v>0</v>
      </c>
      <c r="D88" s="94">
        <v>0</v>
      </c>
      <c r="E88" s="94">
        <v>7</v>
      </c>
      <c r="F88" s="94">
        <v>0</v>
      </c>
      <c r="G88" s="94">
        <v>2</v>
      </c>
      <c r="H88" s="94">
        <v>0</v>
      </c>
      <c r="I88" s="94">
        <v>0</v>
      </c>
      <c r="J88" s="94">
        <v>0</v>
      </c>
      <c r="K88" s="94">
        <v>0</v>
      </c>
      <c r="L88" s="94">
        <v>0</v>
      </c>
      <c r="M88" s="94">
        <v>0</v>
      </c>
      <c r="N88" s="94">
        <v>1</v>
      </c>
      <c r="O88" s="94">
        <v>1</v>
      </c>
      <c r="P88" s="94">
        <v>0</v>
      </c>
      <c r="Q88" s="94">
        <v>0</v>
      </c>
      <c r="R88" s="94">
        <v>0</v>
      </c>
      <c r="S88" s="94">
        <v>0</v>
      </c>
      <c r="T88" s="94">
        <v>2</v>
      </c>
      <c r="U88" s="94">
        <v>0</v>
      </c>
      <c r="V88" s="94">
        <v>0</v>
      </c>
      <c r="W88" s="94">
        <v>0</v>
      </c>
      <c r="X88" s="94">
        <v>0</v>
      </c>
      <c r="Y88" s="94">
        <v>0</v>
      </c>
      <c r="Z88" s="193">
        <v>0</v>
      </c>
    </row>
    <row r="89" spans="1:26" x14ac:dyDescent="0.25">
      <c r="A89" s="97" t="s">
        <v>460</v>
      </c>
      <c r="B89" s="236">
        <f t="shared" si="2"/>
        <v>1</v>
      </c>
      <c r="C89" s="233">
        <v>0</v>
      </c>
      <c r="D89" s="94">
        <v>0</v>
      </c>
      <c r="E89" s="94">
        <v>0</v>
      </c>
      <c r="F89" s="94">
        <v>0</v>
      </c>
      <c r="G89" s="94">
        <v>0</v>
      </c>
      <c r="H89" s="94">
        <v>0</v>
      </c>
      <c r="I89" s="94">
        <v>0</v>
      </c>
      <c r="J89" s="94">
        <v>0</v>
      </c>
      <c r="K89" s="94">
        <v>0</v>
      </c>
      <c r="L89" s="94">
        <v>0</v>
      </c>
      <c r="M89" s="94">
        <v>0</v>
      </c>
      <c r="N89" s="94">
        <v>1</v>
      </c>
      <c r="O89" s="94">
        <v>0</v>
      </c>
      <c r="P89" s="94">
        <v>0</v>
      </c>
      <c r="Q89" s="94">
        <v>0</v>
      </c>
      <c r="R89" s="94">
        <v>0</v>
      </c>
      <c r="S89" s="94">
        <v>0</v>
      </c>
      <c r="T89" s="94">
        <v>0</v>
      </c>
      <c r="U89" s="94">
        <v>0</v>
      </c>
      <c r="V89" s="94">
        <v>0</v>
      </c>
      <c r="W89" s="94">
        <v>0</v>
      </c>
      <c r="X89" s="94">
        <v>0</v>
      </c>
      <c r="Y89" s="94">
        <v>0</v>
      </c>
      <c r="Z89" s="193">
        <v>0</v>
      </c>
    </row>
    <row r="90" spans="1:26" x14ac:dyDescent="0.25">
      <c r="A90" s="231" t="s">
        <v>461</v>
      </c>
      <c r="B90" s="236">
        <f t="shared" si="2"/>
        <v>18</v>
      </c>
      <c r="C90" s="233">
        <v>1</v>
      </c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1</v>
      </c>
      <c r="K90" s="94">
        <v>0</v>
      </c>
      <c r="L90" s="94">
        <v>0</v>
      </c>
      <c r="M90" s="94">
        <v>2</v>
      </c>
      <c r="N90" s="94">
        <v>0</v>
      </c>
      <c r="O90" s="94">
        <v>0</v>
      </c>
      <c r="P90" s="94">
        <v>0</v>
      </c>
      <c r="Q90" s="94">
        <v>0</v>
      </c>
      <c r="R90" s="94">
        <v>0</v>
      </c>
      <c r="S90" s="94">
        <v>0</v>
      </c>
      <c r="T90" s="94">
        <v>0</v>
      </c>
      <c r="U90" s="94">
        <v>0</v>
      </c>
      <c r="V90" s="94">
        <v>0</v>
      </c>
      <c r="W90" s="94">
        <v>0</v>
      </c>
      <c r="X90" s="94">
        <v>0</v>
      </c>
      <c r="Y90" s="94">
        <v>14</v>
      </c>
      <c r="Z90" s="193">
        <v>0</v>
      </c>
    </row>
    <row r="91" spans="1:26" x14ac:dyDescent="0.25">
      <c r="A91" s="231" t="s">
        <v>462</v>
      </c>
      <c r="B91" s="236">
        <f t="shared" si="2"/>
        <v>1</v>
      </c>
      <c r="C91" s="233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v>0</v>
      </c>
      <c r="K91" s="94">
        <v>0</v>
      </c>
      <c r="L91" s="94">
        <v>0</v>
      </c>
      <c r="M91" s="94">
        <v>0</v>
      </c>
      <c r="N91" s="94">
        <v>0</v>
      </c>
      <c r="O91" s="94">
        <v>1</v>
      </c>
      <c r="P91" s="94">
        <v>0</v>
      </c>
      <c r="Q91" s="94">
        <v>0</v>
      </c>
      <c r="R91" s="94">
        <v>0</v>
      </c>
      <c r="S91" s="94">
        <v>0</v>
      </c>
      <c r="T91" s="94">
        <v>0</v>
      </c>
      <c r="U91" s="94">
        <v>0</v>
      </c>
      <c r="V91" s="94">
        <v>0</v>
      </c>
      <c r="W91" s="94">
        <v>0</v>
      </c>
      <c r="X91" s="94">
        <v>0</v>
      </c>
      <c r="Y91" s="94">
        <v>0</v>
      </c>
      <c r="Z91" s="193">
        <v>0</v>
      </c>
    </row>
    <row r="92" spans="1:26" x14ac:dyDescent="0.25">
      <c r="A92" s="97" t="s">
        <v>463</v>
      </c>
      <c r="B92" s="236">
        <f t="shared" si="2"/>
        <v>97</v>
      </c>
      <c r="C92" s="233">
        <v>7</v>
      </c>
      <c r="D92" s="94">
        <v>1</v>
      </c>
      <c r="E92" s="94">
        <v>3</v>
      </c>
      <c r="F92" s="94">
        <v>9</v>
      </c>
      <c r="G92" s="94">
        <v>0</v>
      </c>
      <c r="H92" s="94">
        <v>0</v>
      </c>
      <c r="I92" s="94">
        <v>7</v>
      </c>
      <c r="J92" s="94">
        <v>8</v>
      </c>
      <c r="K92" s="94">
        <v>1</v>
      </c>
      <c r="L92" s="94">
        <v>1</v>
      </c>
      <c r="M92" s="94">
        <v>1</v>
      </c>
      <c r="N92" s="94">
        <v>2</v>
      </c>
      <c r="O92" s="94">
        <v>0</v>
      </c>
      <c r="P92" s="94">
        <v>10</v>
      </c>
      <c r="Q92" s="94">
        <v>3</v>
      </c>
      <c r="R92" s="94">
        <v>8</v>
      </c>
      <c r="S92" s="94">
        <v>0</v>
      </c>
      <c r="T92" s="94">
        <v>11</v>
      </c>
      <c r="U92" s="94">
        <v>2</v>
      </c>
      <c r="V92" s="94">
        <v>0</v>
      </c>
      <c r="W92" s="94">
        <v>2</v>
      </c>
      <c r="X92" s="94">
        <v>6</v>
      </c>
      <c r="Y92" s="94">
        <v>5</v>
      </c>
      <c r="Z92" s="193">
        <v>10</v>
      </c>
    </row>
    <row r="93" spans="1:26" x14ac:dyDescent="0.25">
      <c r="A93" s="86" t="s">
        <v>464</v>
      </c>
      <c r="B93" s="236">
        <f t="shared" si="2"/>
        <v>2</v>
      </c>
      <c r="C93" s="233">
        <v>2</v>
      </c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4">
        <v>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  <c r="R93" s="94">
        <v>0</v>
      </c>
      <c r="S93" s="94">
        <v>0</v>
      </c>
      <c r="T93" s="94">
        <v>0</v>
      </c>
      <c r="U93" s="94">
        <v>0</v>
      </c>
      <c r="V93" s="94">
        <v>0</v>
      </c>
      <c r="W93" s="94">
        <v>0</v>
      </c>
      <c r="X93" s="94">
        <v>0</v>
      </c>
      <c r="Y93" s="94">
        <v>0</v>
      </c>
      <c r="Z93" s="193">
        <v>0</v>
      </c>
    </row>
    <row r="94" spans="1:26" x14ac:dyDescent="0.25">
      <c r="A94" s="97" t="s">
        <v>465</v>
      </c>
      <c r="B94" s="236">
        <f t="shared" si="2"/>
        <v>6</v>
      </c>
      <c r="C94" s="233">
        <v>5</v>
      </c>
      <c r="D94" s="94">
        <v>0</v>
      </c>
      <c r="E94" s="94">
        <v>1</v>
      </c>
      <c r="F94" s="94">
        <v>0</v>
      </c>
      <c r="G94" s="94">
        <v>0</v>
      </c>
      <c r="H94" s="94">
        <v>0</v>
      </c>
      <c r="I94" s="94">
        <v>0</v>
      </c>
      <c r="J94" s="94">
        <v>0</v>
      </c>
      <c r="K94" s="94">
        <v>0</v>
      </c>
      <c r="L94" s="94">
        <v>0</v>
      </c>
      <c r="M94" s="94">
        <v>0</v>
      </c>
      <c r="N94" s="94">
        <v>0</v>
      </c>
      <c r="O94" s="94">
        <v>0</v>
      </c>
      <c r="P94" s="94">
        <v>0</v>
      </c>
      <c r="Q94" s="94">
        <v>0</v>
      </c>
      <c r="R94" s="94">
        <v>0</v>
      </c>
      <c r="S94" s="94">
        <v>0</v>
      </c>
      <c r="T94" s="94">
        <v>0</v>
      </c>
      <c r="U94" s="94">
        <v>0</v>
      </c>
      <c r="V94" s="94">
        <v>0</v>
      </c>
      <c r="W94" s="94">
        <v>0</v>
      </c>
      <c r="X94" s="94">
        <v>0</v>
      </c>
      <c r="Y94" s="94">
        <v>0</v>
      </c>
      <c r="Z94" s="193">
        <v>0</v>
      </c>
    </row>
    <row r="95" spans="1:26" x14ac:dyDescent="0.25">
      <c r="A95" s="97" t="s">
        <v>466</v>
      </c>
      <c r="B95" s="236">
        <f t="shared" si="2"/>
        <v>5</v>
      </c>
      <c r="C95" s="233">
        <v>0</v>
      </c>
      <c r="D95" s="94">
        <v>0</v>
      </c>
      <c r="E95" s="94">
        <v>0</v>
      </c>
      <c r="F95" s="94">
        <v>0</v>
      </c>
      <c r="G95" s="94">
        <v>1</v>
      </c>
      <c r="H95" s="94">
        <v>0</v>
      </c>
      <c r="I95" s="94">
        <v>0</v>
      </c>
      <c r="J95" s="94">
        <v>0</v>
      </c>
      <c r="K95" s="94">
        <v>0</v>
      </c>
      <c r="L95" s="94">
        <v>0</v>
      </c>
      <c r="M95" s="94">
        <v>1</v>
      </c>
      <c r="N95" s="94">
        <v>0</v>
      </c>
      <c r="O95" s="94">
        <v>0</v>
      </c>
      <c r="P95" s="94">
        <v>1</v>
      </c>
      <c r="Q95" s="94">
        <v>0</v>
      </c>
      <c r="R95" s="94">
        <v>0</v>
      </c>
      <c r="S95" s="94">
        <v>0</v>
      </c>
      <c r="T95" s="94">
        <v>0</v>
      </c>
      <c r="U95" s="94">
        <v>0</v>
      </c>
      <c r="V95" s="94">
        <v>0</v>
      </c>
      <c r="W95" s="94">
        <v>0</v>
      </c>
      <c r="X95" s="94">
        <v>0</v>
      </c>
      <c r="Y95" s="94">
        <v>0</v>
      </c>
      <c r="Z95" s="193">
        <v>2</v>
      </c>
    </row>
    <row r="96" spans="1:26" x14ac:dyDescent="0.25">
      <c r="A96" s="97" t="s">
        <v>467</v>
      </c>
      <c r="B96" s="236">
        <f t="shared" si="2"/>
        <v>16</v>
      </c>
      <c r="C96" s="233">
        <v>0</v>
      </c>
      <c r="D96" s="94">
        <v>0</v>
      </c>
      <c r="E96" s="94">
        <v>0</v>
      </c>
      <c r="F96" s="94">
        <v>0</v>
      </c>
      <c r="G96" s="94">
        <v>0</v>
      </c>
      <c r="H96" s="94">
        <v>0</v>
      </c>
      <c r="I96" s="94">
        <v>0</v>
      </c>
      <c r="J96" s="94">
        <v>0</v>
      </c>
      <c r="K96" s="94">
        <v>1</v>
      </c>
      <c r="L96" s="94">
        <v>3</v>
      </c>
      <c r="M96" s="94">
        <v>0</v>
      </c>
      <c r="N96" s="94">
        <v>0</v>
      </c>
      <c r="O96" s="94">
        <v>0</v>
      </c>
      <c r="P96" s="94">
        <v>0</v>
      </c>
      <c r="Q96" s="94">
        <v>0</v>
      </c>
      <c r="R96" s="94">
        <v>0</v>
      </c>
      <c r="S96" s="94">
        <v>0</v>
      </c>
      <c r="T96" s="94">
        <v>0</v>
      </c>
      <c r="U96" s="94">
        <v>0</v>
      </c>
      <c r="V96" s="94">
        <v>0</v>
      </c>
      <c r="W96" s="94">
        <v>0</v>
      </c>
      <c r="X96" s="94">
        <v>0</v>
      </c>
      <c r="Y96" s="94">
        <v>9</v>
      </c>
      <c r="Z96" s="193">
        <v>3</v>
      </c>
    </row>
    <row r="97" spans="1:26" x14ac:dyDescent="0.25">
      <c r="A97" s="97" t="s">
        <v>468</v>
      </c>
      <c r="B97" s="236">
        <f t="shared" ref="B97:B160" si="3">SUM(C97:Z97)</f>
        <v>2</v>
      </c>
      <c r="C97" s="233">
        <v>0</v>
      </c>
      <c r="D97" s="94">
        <v>0</v>
      </c>
      <c r="E97" s="94">
        <v>0</v>
      </c>
      <c r="F97" s="94">
        <v>1</v>
      </c>
      <c r="G97" s="94">
        <v>0</v>
      </c>
      <c r="H97" s="94">
        <v>0</v>
      </c>
      <c r="I97" s="94">
        <v>0</v>
      </c>
      <c r="J97" s="94">
        <v>0</v>
      </c>
      <c r="K97" s="94">
        <v>0</v>
      </c>
      <c r="L97" s="94">
        <v>0</v>
      </c>
      <c r="M97" s="94">
        <v>0</v>
      </c>
      <c r="N97" s="94">
        <v>0</v>
      </c>
      <c r="O97" s="94">
        <v>0</v>
      </c>
      <c r="P97" s="94">
        <v>0</v>
      </c>
      <c r="Q97" s="94">
        <v>0</v>
      </c>
      <c r="R97" s="94">
        <v>0</v>
      </c>
      <c r="S97" s="94">
        <v>1</v>
      </c>
      <c r="T97" s="94">
        <v>0</v>
      </c>
      <c r="U97" s="94">
        <v>0</v>
      </c>
      <c r="V97" s="94">
        <v>0</v>
      </c>
      <c r="W97" s="94">
        <v>0</v>
      </c>
      <c r="X97" s="94">
        <v>0</v>
      </c>
      <c r="Y97" s="94">
        <v>0</v>
      </c>
      <c r="Z97" s="193">
        <v>0</v>
      </c>
    </row>
    <row r="98" spans="1:26" x14ac:dyDescent="0.25">
      <c r="A98" s="97" t="s">
        <v>469</v>
      </c>
      <c r="B98" s="236">
        <f t="shared" si="3"/>
        <v>2</v>
      </c>
      <c r="C98" s="233">
        <v>2</v>
      </c>
      <c r="D98" s="94">
        <v>0</v>
      </c>
      <c r="E98" s="94">
        <v>0</v>
      </c>
      <c r="F98" s="94">
        <v>0</v>
      </c>
      <c r="G98" s="94">
        <v>0</v>
      </c>
      <c r="H98" s="94">
        <v>0</v>
      </c>
      <c r="I98" s="94">
        <v>0</v>
      </c>
      <c r="J98" s="94">
        <v>0</v>
      </c>
      <c r="K98" s="94">
        <v>0</v>
      </c>
      <c r="L98" s="94">
        <v>0</v>
      </c>
      <c r="M98" s="94">
        <v>0</v>
      </c>
      <c r="N98" s="94">
        <v>0</v>
      </c>
      <c r="O98" s="94">
        <v>0</v>
      </c>
      <c r="P98" s="94">
        <v>0</v>
      </c>
      <c r="Q98" s="94">
        <v>0</v>
      </c>
      <c r="R98" s="94">
        <v>0</v>
      </c>
      <c r="S98" s="94">
        <v>0</v>
      </c>
      <c r="T98" s="94">
        <v>0</v>
      </c>
      <c r="U98" s="94">
        <v>0</v>
      </c>
      <c r="V98" s="94">
        <v>0</v>
      </c>
      <c r="W98" s="94">
        <v>0</v>
      </c>
      <c r="X98" s="94">
        <v>0</v>
      </c>
      <c r="Y98" s="94">
        <v>0</v>
      </c>
      <c r="Z98" s="193">
        <v>0</v>
      </c>
    </row>
    <row r="99" spans="1:26" x14ac:dyDescent="0.25">
      <c r="A99" s="97" t="s">
        <v>470</v>
      </c>
      <c r="B99" s="236">
        <f t="shared" si="3"/>
        <v>2</v>
      </c>
      <c r="C99" s="233">
        <v>0</v>
      </c>
      <c r="D99" s="94">
        <v>0</v>
      </c>
      <c r="E99" s="94">
        <v>0</v>
      </c>
      <c r="F99" s="94">
        <v>2</v>
      </c>
      <c r="G99" s="94">
        <v>0</v>
      </c>
      <c r="H99" s="94">
        <v>0</v>
      </c>
      <c r="I99" s="94">
        <v>0</v>
      </c>
      <c r="J99" s="94">
        <v>0</v>
      </c>
      <c r="K99" s="94">
        <v>0</v>
      </c>
      <c r="L99" s="94">
        <v>0</v>
      </c>
      <c r="M99" s="94">
        <v>0</v>
      </c>
      <c r="N99" s="94">
        <v>0</v>
      </c>
      <c r="O99" s="94">
        <v>0</v>
      </c>
      <c r="P99" s="94">
        <v>0</v>
      </c>
      <c r="Q99" s="94">
        <v>0</v>
      </c>
      <c r="R99" s="94">
        <v>0</v>
      </c>
      <c r="S99" s="94">
        <v>0</v>
      </c>
      <c r="T99" s="94">
        <v>0</v>
      </c>
      <c r="U99" s="94">
        <v>0</v>
      </c>
      <c r="V99" s="94">
        <v>0</v>
      </c>
      <c r="W99" s="94">
        <v>0</v>
      </c>
      <c r="X99" s="94">
        <v>0</v>
      </c>
      <c r="Y99" s="94">
        <v>0</v>
      </c>
      <c r="Z99" s="193">
        <v>0</v>
      </c>
    </row>
    <row r="100" spans="1:26" x14ac:dyDescent="0.25">
      <c r="A100" s="97" t="s">
        <v>471</v>
      </c>
      <c r="B100" s="236">
        <f t="shared" si="3"/>
        <v>21</v>
      </c>
      <c r="C100" s="233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v>0</v>
      </c>
      <c r="K100" s="94">
        <v>0</v>
      </c>
      <c r="L100" s="94">
        <v>15</v>
      </c>
      <c r="M100" s="94">
        <v>0</v>
      </c>
      <c r="N100" s="94">
        <v>0</v>
      </c>
      <c r="O100" s="94">
        <v>2</v>
      </c>
      <c r="P100" s="94">
        <v>0</v>
      </c>
      <c r="Q100" s="94">
        <v>0</v>
      </c>
      <c r="R100" s="94">
        <v>0</v>
      </c>
      <c r="S100" s="94">
        <v>0</v>
      </c>
      <c r="T100" s="94">
        <v>4</v>
      </c>
      <c r="U100" s="94">
        <v>0</v>
      </c>
      <c r="V100" s="94">
        <v>0</v>
      </c>
      <c r="W100" s="94">
        <v>0</v>
      </c>
      <c r="X100" s="94">
        <v>0</v>
      </c>
      <c r="Y100" s="94">
        <v>0</v>
      </c>
      <c r="Z100" s="193">
        <v>0</v>
      </c>
    </row>
    <row r="101" spans="1:26" x14ac:dyDescent="0.25">
      <c r="A101" s="231" t="s">
        <v>472</v>
      </c>
      <c r="B101" s="236">
        <f t="shared" si="3"/>
        <v>172</v>
      </c>
      <c r="C101" s="233">
        <v>43</v>
      </c>
      <c r="D101" s="94">
        <v>0</v>
      </c>
      <c r="E101" s="94">
        <v>10</v>
      </c>
      <c r="F101" s="94">
        <v>11</v>
      </c>
      <c r="G101" s="94">
        <v>1</v>
      </c>
      <c r="H101" s="94">
        <v>7</v>
      </c>
      <c r="I101" s="94">
        <v>13</v>
      </c>
      <c r="J101" s="94">
        <v>21</v>
      </c>
      <c r="K101" s="94">
        <v>0</v>
      </c>
      <c r="L101" s="94">
        <v>13</v>
      </c>
      <c r="M101" s="94">
        <v>0</v>
      </c>
      <c r="N101" s="94">
        <v>4</v>
      </c>
      <c r="O101" s="94">
        <v>0</v>
      </c>
      <c r="P101" s="94">
        <v>3</v>
      </c>
      <c r="Q101" s="94">
        <v>0</v>
      </c>
      <c r="R101" s="94">
        <v>18</v>
      </c>
      <c r="S101" s="94">
        <v>5</v>
      </c>
      <c r="T101" s="94">
        <v>7</v>
      </c>
      <c r="U101" s="94">
        <v>0</v>
      </c>
      <c r="V101" s="94">
        <v>0</v>
      </c>
      <c r="W101" s="94">
        <v>0</v>
      </c>
      <c r="X101" s="94">
        <v>2</v>
      </c>
      <c r="Y101" s="94">
        <v>4</v>
      </c>
      <c r="Z101" s="193">
        <v>10</v>
      </c>
    </row>
    <row r="102" spans="1:26" x14ac:dyDescent="0.25">
      <c r="A102" s="97" t="s">
        <v>473</v>
      </c>
      <c r="B102" s="236">
        <f t="shared" si="3"/>
        <v>3</v>
      </c>
      <c r="C102" s="233">
        <v>0</v>
      </c>
      <c r="D102" s="94">
        <v>0</v>
      </c>
      <c r="E102" s="94">
        <v>0</v>
      </c>
      <c r="F102" s="94">
        <v>0</v>
      </c>
      <c r="G102" s="94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0</v>
      </c>
      <c r="P102" s="94">
        <v>1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  <c r="W102" s="94">
        <v>0</v>
      </c>
      <c r="X102" s="94">
        <v>0</v>
      </c>
      <c r="Y102" s="94">
        <v>2</v>
      </c>
      <c r="Z102" s="193">
        <v>0</v>
      </c>
    </row>
    <row r="103" spans="1:26" x14ac:dyDescent="0.25">
      <c r="A103" s="86" t="s">
        <v>474</v>
      </c>
      <c r="B103" s="236">
        <f t="shared" si="3"/>
        <v>19</v>
      </c>
      <c r="C103" s="233">
        <v>2</v>
      </c>
      <c r="D103" s="94">
        <v>0</v>
      </c>
      <c r="E103" s="94">
        <v>10</v>
      </c>
      <c r="F103" s="94">
        <v>0</v>
      </c>
      <c r="G103" s="94">
        <v>0</v>
      </c>
      <c r="H103" s="94">
        <v>0</v>
      </c>
      <c r="I103" s="94">
        <v>0</v>
      </c>
      <c r="J103" s="94">
        <v>0</v>
      </c>
      <c r="K103" s="94">
        <v>0</v>
      </c>
      <c r="L103" s="94">
        <v>1</v>
      </c>
      <c r="M103" s="94">
        <v>0</v>
      </c>
      <c r="N103" s="94">
        <v>0</v>
      </c>
      <c r="O103" s="94">
        <v>2</v>
      </c>
      <c r="P103" s="94">
        <v>1</v>
      </c>
      <c r="Q103" s="94">
        <v>0</v>
      </c>
      <c r="R103" s="94">
        <v>0</v>
      </c>
      <c r="S103" s="94">
        <v>0</v>
      </c>
      <c r="T103" s="94">
        <v>1</v>
      </c>
      <c r="U103" s="94">
        <v>0</v>
      </c>
      <c r="V103" s="94">
        <v>0</v>
      </c>
      <c r="W103" s="94">
        <v>0</v>
      </c>
      <c r="X103" s="94">
        <v>0</v>
      </c>
      <c r="Y103" s="94">
        <v>2</v>
      </c>
      <c r="Z103" s="193">
        <v>0</v>
      </c>
    </row>
    <row r="104" spans="1:26" x14ac:dyDescent="0.25">
      <c r="A104" s="86" t="s">
        <v>475</v>
      </c>
      <c r="B104" s="236">
        <f t="shared" si="3"/>
        <v>1</v>
      </c>
      <c r="C104" s="233">
        <v>0</v>
      </c>
      <c r="D104" s="94">
        <v>0</v>
      </c>
      <c r="E104" s="94">
        <v>0</v>
      </c>
      <c r="F104" s="94">
        <v>0</v>
      </c>
      <c r="G104" s="94">
        <v>0</v>
      </c>
      <c r="H104" s="94">
        <v>0</v>
      </c>
      <c r="I104" s="94">
        <v>0</v>
      </c>
      <c r="J104" s="94">
        <v>0</v>
      </c>
      <c r="K104" s="94">
        <v>0</v>
      </c>
      <c r="L104" s="94">
        <v>0</v>
      </c>
      <c r="M104" s="94">
        <v>0</v>
      </c>
      <c r="N104" s="94">
        <v>0</v>
      </c>
      <c r="O104" s="94">
        <v>0</v>
      </c>
      <c r="P104" s="94">
        <v>0</v>
      </c>
      <c r="Q104" s="94">
        <v>0</v>
      </c>
      <c r="R104" s="94">
        <v>0</v>
      </c>
      <c r="S104" s="94">
        <v>1</v>
      </c>
      <c r="T104" s="94">
        <v>0</v>
      </c>
      <c r="U104" s="94">
        <v>0</v>
      </c>
      <c r="V104" s="94">
        <v>0</v>
      </c>
      <c r="W104" s="94">
        <v>0</v>
      </c>
      <c r="X104" s="94">
        <v>0</v>
      </c>
      <c r="Y104" s="94">
        <v>0</v>
      </c>
      <c r="Z104" s="193">
        <v>0</v>
      </c>
    </row>
    <row r="105" spans="1:26" x14ac:dyDescent="0.25">
      <c r="A105" s="86" t="s">
        <v>476</v>
      </c>
      <c r="B105" s="236">
        <f t="shared" si="3"/>
        <v>1</v>
      </c>
      <c r="C105" s="233">
        <v>0</v>
      </c>
      <c r="D105" s="94">
        <v>0</v>
      </c>
      <c r="E105" s="94">
        <v>1</v>
      </c>
      <c r="F105" s="94">
        <v>0</v>
      </c>
      <c r="G105" s="94">
        <v>0</v>
      </c>
      <c r="H105" s="94">
        <v>0</v>
      </c>
      <c r="I105" s="94">
        <v>0</v>
      </c>
      <c r="J105" s="94">
        <v>0</v>
      </c>
      <c r="K105" s="94">
        <v>0</v>
      </c>
      <c r="L105" s="94">
        <v>0</v>
      </c>
      <c r="M105" s="94">
        <v>0</v>
      </c>
      <c r="N105" s="94">
        <v>0</v>
      </c>
      <c r="O105" s="94">
        <v>0</v>
      </c>
      <c r="P105" s="94">
        <v>0</v>
      </c>
      <c r="Q105" s="94">
        <v>0</v>
      </c>
      <c r="R105" s="94">
        <v>0</v>
      </c>
      <c r="S105" s="94">
        <v>0</v>
      </c>
      <c r="T105" s="94">
        <v>0</v>
      </c>
      <c r="U105" s="94">
        <v>0</v>
      </c>
      <c r="V105" s="94">
        <v>0</v>
      </c>
      <c r="W105" s="94">
        <v>0</v>
      </c>
      <c r="X105" s="94">
        <v>0</v>
      </c>
      <c r="Y105" s="94">
        <v>0</v>
      </c>
      <c r="Z105" s="193">
        <v>0</v>
      </c>
    </row>
    <row r="106" spans="1:26" x14ac:dyDescent="0.25">
      <c r="A106" s="97" t="s">
        <v>477</v>
      </c>
      <c r="B106" s="236">
        <f t="shared" si="3"/>
        <v>4</v>
      </c>
      <c r="C106" s="233">
        <v>0</v>
      </c>
      <c r="D106" s="94">
        <v>0</v>
      </c>
      <c r="E106" s="94">
        <v>0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4">
        <v>0</v>
      </c>
      <c r="M106" s="94">
        <v>0</v>
      </c>
      <c r="N106" s="94">
        <v>0</v>
      </c>
      <c r="O106" s="94">
        <v>0</v>
      </c>
      <c r="P106" s="94">
        <v>1</v>
      </c>
      <c r="Q106" s="94">
        <v>0</v>
      </c>
      <c r="R106" s="94">
        <v>0</v>
      </c>
      <c r="S106" s="94">
        <v>0</v>
      </c>
      <c r="T106" s="94">
        <v>0</v>
      </c>
      <c r="U106" s="94">
        <v>0</v>
      </c>
      <c r="V106" s="94">
        <v>0</v>
      </c>
      <c r="W106" s="94">
        <v>0</v>
      </c>
      <c r="X106" s="94">
        <v>2</v>
      </c>
      <c r="Y106" s="94">
        <v>0</v>
      </c>
      <c r="Z106" s="193">
        <v>1</v>
      </c>
    </row>
    <row r="107" spans="1:26" x14ac:dyDescent="0.25">
      <c r="A107" s="97" t="s">
        <v>478</v>
      </c>
      <c r="B107" s="236">
        <f t="shared" si="3"/>
        <v>18</v>
      </c>
      <c r="C107" s="233">
        <v>18</v>
      </c>
      <c r="D107" s="94">
        <v>0</v>
      </c>
      <c r="E107" s="94">
        <v>0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4">
        <v>0</v>
      </c>
      <c r="M107" s="94">
        <v>0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0</v>
      </c>
      <c r="T107" s="94">
        <v>0</v>
      </c>
      <c r="U107" s="94">
        <v>0</v>
      </c>
      <c r="V107" s="94">
        <v>0</v>
      </c>
      <c r="W107" s="94">
        <v>0</v>
      </c>
      <c r="X107" s="94">
        <v>0</v>
      </c>
      <c r="Y107" s="94">
        <v>0</v>
      </c>
      <c r="Z107" s="193">
        <v>0</v>
      </c>
    </row>
    <row r="108" spans="1:26" x14ac:dyDescent="0.25">
      <c r="A108" s="86" t="s">
        <v>479</v>
      </c>
      <c r="B108" s="236">
        <f t="shared" si="3"/>
        <v>4</v>
      </c>
      <c r="C108" s="233">
        <v>0</v>
      </c>
      <c r="D108" s="94">
        <v>0</v>
      </c>
      <c r="E108" s="94">
        <v>3</v>
      </c>
      <c r="F108" s="94">
        <v>0</v>
      </c>
      <c r="G108" s="94">
        <v>0</v>
      </c>
      <c r="H108" s="94">
        <v>0</v>
      </c>
      <c r="I108" s="94">
        <v>0</v>
      </c>
      <c r="J108" s="94">
        <v>0</v>
      </c>
      <c r="K108" s="94">
        <v>0</v>
      </c>
      <c r="L108" s="94">
        <v>0</v>
      </c>
      <c r="M108" s="94">
        <v>0</v>
      </c>
      <c r="N108" s="94">
        <v>0</v>
      </c>
      <c r="O108" s="94">
        <v>0</v>
      </c>
      <c r="P108" s="94">
        <v>0</v>
      </c>
      <c r="Q108" s="94">
        <v>0</v>
      </c>
      <c r="R108" s="94">
        <v>0</v>
      </c>
      <c r="S108" s="94">
        <v>0</v>
      </c>
      <c r="T108" s="94">
        <v>0</v>
      </c>
      <c r="U108" s="94">
        <v>0</v>
      </c>
      <c r="V108" s="94">
        <v>0</v>
      </c>
      <c r="W108" s="94">
        <v>0</v>
      </c>
      <c r="X108" s="94">
        <v>0</v>
      </c>
      <c r="Y108" s="94">
        <v>1</v>
      </c>
      <c r="Z108" s="193">
        <v>0</v>
      </c>
    </row>
    <row r="109" spans="1:26" x14ac:dyDescent="0.25">
      <c r="A109" s="86" t="s">
        <v>480</v>
      </c>
      <c r="B109" s="236">
        <f t="shared" si="3"/>
        <v>4</v>
      </c>
      <c r="C109" s="233">
        <v>0</v>
      </c>
      <c r="D109" s="94">
        <v>0</v>
      </c>
      <c r="E109" s="94">
        <v>2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v>0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v>0</v>
      </c>
      <c r="U109" s="94">
        <v>0</v>
      </c>
      <c r="V109" s="94">
        <v>0</v>
      </c>
      <c r="W109" s="94">
        <v>1</v>
      </c>
      <c r="X109" s="94">
        <v>1</v>
      </c>
      <c r="Y109" s="94">
        <v>0</v>
      </c>
      <c r="Z109" s="193">
        <v>0</v>
      </c>
    </row>
    <row r="110" spans="1:26" x14ac:dyDescent="0.25">
      <c r="A110" s="97" t="s">
        <v>211</v>
      </c>
      <c r="B110" s="236">
        <f t="shared" si="3"/>
        <v>30</v>
      </c>
      <c r="C110" s="233">
        <v>7</v>
      </c>
      <c r="D110" s="94">
        <v>0</v>
      </c>
      <c r="E110" s="94">
        <v>3</v>
      </c>
      <c r="F110" s="94">
        <v>1</v>
      </c>
      <c r="G110" s="94">
        <v>3</v>
      </c>
      <c r="H110" s="94">
        <v>0</v>
      </c>
      <c r="I110" s="94">
        <v>1</v>
      </c>
      <c r="J110" s="94">
        <v>0</v>
      </c>
      <c r="K110" s="94">
        <v>2</v>
      </c>
      <c r="L110" s="94">
        <v>0</v>
      </c>
      <c r="M110" s="94">
        <v>9</v>
      </c>
      <c r="N110" s="94">
        <v>0</v>
      </c>
      <c r="O110" s="94">
        <v>0</v>
      </c>
      <c r="P110" s="94">
        <v>1</v>
      </c>
      <c r="Q110" s="94">
        <v>0</v>
      </c>
      <c r="R110" s="94">
        <v>0</v>
      </c>
      <c r="S110" s="94">
        <v>0</v>
      </c>
      <c r="T110" s="94">
        <v>0</v>
      </c>
      <c r="U110" s="94">
        <v>1</v>
      </c>
      <c r="V110" s="94">
        <v>1</v>
      </c>
      <c r="W110" s="94">
        <v>0</v>
      </c>
      <c r="X110" s="94">
        <v>1</v>
      </c>
      <c r="Y110" s="94">
        <v>0</v>
      </c>
      <c r="Z110" s="193">
        <v>0</v>
      </c>
    </row>
    <row r="111" spans="1:26" x14ac:dyDescent="0.25">
      <c r="A111" s="97" t="s">
        <v>481</v>
      </c>
      <c r="B111" s="236">
        <f t="shared" si="3"/>
        <v>16</v>
      </c>
      <c r="C111" s="233">
        <v>1</v>
      </c>
      <c r="D111" s="94">
        <v>0</v>
      </c>
      <c r="E111" s="94">
        <v>3</v>
      </c>
      <c r="F111" s="94">
        <v>0</v>
      </c>
      <c r="G111" s="94">
        <v>0</v>
      </c>
      <c r="H111" s="94">
        <v>1</v>
      </c>
      <c r="I111" s="94">
        <v>3</v>
      </c>
      <c r="J111" s="94">
        <v>0</v>
      </c>
      <c r="K111" s="94">
        <v>0</v>
      </c>
      <c r="L111" s="94">
        <v>0</v>
      </c>
      <c r="M111" s="94">
        <v>0</v>
      </c>
      <c r="N111" s="94">
        <v>0</v>
      </c>
      <c r="O111" s="94">
        <v>0</v>
      </c>
      <c r="P111" s="94">
        <v>0</v>
      </c>
      <c r="Q111" s="94">
        <v>0</v>
      </c>
      <c r="R111" s="94">
        <v>2</v>
      </c>
      <c r="S111" s="94">
        <v>0</v>
      </c>
      <c r="T111" s="94">
        <v>1</v>
      </c>
      <c r="U111" s="94">
        <v>0</v>
      </c>
      <c r="V111" s="94">
        <v>0</v>
      </c>
      <c r="W111" s="94">
        <v>0</v>
      </c>
      <c r="X111" s="94">
        <v>0</v>
      </c>
      <c r="Y111" s="94">
        <v>5</v>
      </c>
      <c r="Z111" s="193">
        <v>0</v>
      </c>
    </row>
    <row r="112" spans="1:26" x14ac:dyDescent="0.25">
      <c r="A112" s="97" t="s">
        <v>212</v>
      </c>
      <c r="B112" s="236">
        <f t="shared" si="3"/>
        <v>26</v>
      </c>
      <c r="C112" s="233">
        <v>4</v>
      </c>
      <c r="D112" s="94">
        <v>1</v>
      </c>
      <c r="E112" s="94">
        <v>0</v>
      </c>
      <c r="F112" s="94">
        <v>1</v>
      </c>
      <c r="G112" s="94">
        <v>1</v>
      </c>
      <c r="H112" s="94">
        <v>0</v>
      </c>
      <c r="I112" s="94">
        <v>0</v>
      </c>
      <c r="J112" s="94">
        <v>6</v>
      </c>
      <c r="K112" s="94">
        <v>0</v>
      </c>
      <c r="L112" s="94">
        <v>2</v>
      </c>
      <c r="M112" s="94">
        <v>3</v>
      </c>
      <c r="N112" s="94">
        <v>0</v>
      </c>
      <c r="O112" s="94">
        <v>0</v>
      </c>
      <c r="P112" s="94">
        <v>1</v>
      </c>
      <c r="Q112" s="94">
        <v>0</v>
      </c>
      <c r="R112" s="94">
        <v>0</v>
      </c>
      <c r="S112" s="94">
        <v>0</v>
      </c>
      <c r="T112" s="94">
        <v>0</v>
      </c>
      <c r="U112" s="94">
        <v>0</v>
      </c>
      <c r="V112" s="94">
        <v>0</v>
      </c>
      <c r="W112" s="94">
        <v>0</v>
      </c>
      <c r="X112" s="94">
        <v>5</v>
      </c>
      <c r="Y112" s="94">
        <v>0</v>
      </c>
      <c r="Z112" s="193">
        <v>2</v>
      </c>
    </row>
    <row r="113" spans="1:26" x14ac:dyDescent="0.25">
      <c r="A113" s="97" t="s">
        <v>482</v>
      </c>
      <c r="B113" s="236">
        <f t="shared" si="3"/>
        <v>2</v>
      </c>
      <c r="C113" s="233">
        <v>1</v>
      </c>
      <c r="D113" s="94">
        <v>0</v>
      </c>
      <c r="E113" s="94">
        <v>0</v>
      </c>
      <c r="F113" s="94">
        <v>0</v>
      </c>
      <c r="G113" s="94">
        <v>0</v>
      </c>
      <c r="H113" s="94">
        <v>0</v>
      </c>
      <c r="I113" s="94">
        <v>0</v>
      </c>
      <c r="J113" s="94">
        <v>0</v>
      </c>
      <c r="K113" s="94">
        <v>1</v>
      </c>
      <c r="L113" s="94">
        <v>0</v>
      </c>
      <c r="M113" s="94">
        <v>0</v>
      </c>
      <c r="N113" s="94">
        <v>0</v>
      </c>
      <c r="O113" s="94">
        <v>0</v>
      </c>
      <c r="P113" s="94">
        <v>0</v>
      </c>
      <c r="Q113" s="94">
        <v>0</v>
      </c>
      <c r="R113" s="94">
        <v>0</v>
      </c>
      <c r="S113" s="94">
        <v>0</v>
      </c>
      <c r="T113" s="94">
        <v>0</v>
      </c>
      <c r="U113" s="94">
        <v>0</v>
      </c>
      <c r="V113" s="94">
        <v>0</v>
      </c>
      <c r="W113" s="94">
        <v>0</v>
      </c>
      <c r="X113" s="94">
        <v>0</v>
      </c>
      <c r="Y113" s="94">
        <v>0</v>
      </c>
      <c r="Z113" s="193">
        <v>0</v>
      </c>
    </row>
    <row r="114" spans="1:26" x14ac:dyDescent="0.25">
      <c r="A114" s="97" t="s">
        <v>213</v>
      </c>
      <c r="B114" s="236">
        <f t="shared" si="3"/>
        <v>167</v>
      </c>
      <c r="C114" s="233">
        <v>15</v>
      </c>
      <c r="D114" s="94">
        <v>1</v>
      </c>
      <c r="E114" s="94">
        <v>5</v>
      </c>
      <c r="F114" s="94">
        <v>7</v>
      </c>
      <c r="G114" s="94">
        <v>4</v>
      </c>
      <c r="H114" s="94">
        <v>0</v>
      </c>
      <c r="I114" s="94">
        <v>8</v>
      </c>
      <c r="J114" s="94">
        <v>7</v>
      </c>
      <c r="K114" s="94">
        <v>3</v>
      </c>
      <c r="L114" s="94">
        <v>10</v>
      </c>
      <c r="M114" s="94">
        <v>7</v>
      </c>
      <c r="N114" s="94">
        <v>16</v>
      </c>
      <c r="O114" s="94">
        <v>3</v>
      </c>
      <c r="P114" s="94">
        <v>15</v>
      </c>
      <c r="Q114" s="94">
        <v>3</v>
      </c>
      <c r="R114" s="94">
        <v>2</v>
      </c>
      <c r="S114" s="94">
        <v>0</v>
      </c>
      <c r="T114" s="94">
        <v>2</v>
      </c>
      <c r="U114" s="94">
        <v>4</v>
      </c>
      <c r="V114" s="94">
        <v>3</v>
      </c>
      <c r="W114" s="94">
        <v>1</v>
      </c>
      <c r="X114" s="94">
        <v>12</v>
      </c>
      <c r="Y114" s="94">
        <v>21</v>
      </c>
      <c r="Z114" s="193">
        <v>18</v>
      </c>
    </row>
    <row r="115" spans="1:26" x14ac:dyDescent="0.25">
      <c r="A115" s="97" t="s">
        <v>483</v>
      </c>
      <c r="B115" s="236">
        <f t="shared" si="3"/>
        <v>12</v>
      </c>
      <c r="C115" s="233">
        <v>0</v>
      </c>
      <c r="D115" s="94">
        <v>1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v>3</v>
      </c>
      <c r="K115" s="94">
        <v>1</v>
      </c>
      <c r="L115" s="94">
        <v>0</v>
      </c>
      <c r="M115" s="94">
        <v>3</v>
      </c>
      <c r="N115" s="94">
        <v>0</v>
      </c>
      <c r="O115" s="94">
        <v>0</v>
      </c>
      <c r="P115" s="94">
        <v>0</v>
      </c>
      <c r="Q115" s="94">
        <v>0</v>
      </c>
      <c r="R115" s="94">
        <v>0</v>
      </c>
      <c r="S115" s="94">
        <v>0</v>
      </c>
      <c r="T115" s="94">
        <v>0</v>
      </c>
      <c r="U115" s="94">
        <v>0</v>
      </c>
      <c r="V115" s="94">
        <v>0</v>
      </c>
      <c r="W115" s="94">
        <v>0</v>
      </c>
      <c r="X115" s="94">
        <v>4</v>
      </c>
      <c r="Y115" s="94">
        <v>0</v>
      </c>
      <c r="Z115" s="193">
        <v>0</v>
      </c>
    </row>
    <row r="116" spans="1:26" x14ac:dyDescent="0.25">
      <c r="A116" s="97" t="s">
        <v>257</v>
      </c>
      <c r="B116" s="236">
        <f t="shared" si="3"/>
        <v>39</v>
      </c>
      <c r="C116" s="233">
        <v>0</v>
      </c>
      <c r="D116" s="94">
        <v>0</v>
      </c>
      <c r="E116" s="94">
        <v>1</v>
      </c>
      <c r="F116" s="94">
        <v>16</v>
      </c>
      <c r="G116" s="94">
        <v>0</v>
      </c>
      <c r="H116" s="94">
        <v>0</v>
      </c>
      <c r="I116" s="94">
        <v>0</v>
      </c>
      <c r="J116" s="94">
        <v>1</v>
      </c>
      <c r="K116" s="94">
        <v>2</v>
      </c>
      <c r="L116" s="94">
        <v>3</v>
      </c>
      <c r="M116" s="94">
        <v>0</v>
      </c>
      <c r="N116" s="94">
        <v>0</v>
      </c>
      <c r="O116" s="94">
        <v>1</v>
      </c>
      <c r="P116" s="94">
        <v>1</v>
      </c>
      <c r="Q116" s="94">
        <v>0</v>
      </c>
      <c r="R116" s="94">
        <v>0</v>
      </c>
      <c r="S116" s="94">
        <v>1</v>
      </c>
      <c r="T116" s="94">
        <v>1</v>
      </c>
      <c r="U116" s="94">
        <v>0</v>
      </c>
      <c r="V116" s="94">
        <v>0</v>
      </c>
      <c r="W116" s="94">
        <v>0</v>
      </c>
      <c r="X116" s="94">
        <v>2</v>
      </c>
      <c r="Y116" s="94">
        <v>9</v>
      </c>
      <c r="Z116" s="193">
        <v>1</v>
      </c>
    </row>
    <row r="117" spans="1:26" x14ac:dyDescent="0.25">
      <c r="A117" s="97" t="s">
        <v>484</v>
      </c>
      <c r="B117" s="236">
        <f t="shared" si="3"/>
        <v>1</v>
      </c>
      <c r="C117" s="233">
        <v>0</v>
      </c>
      <c r="D117" s="94">
        <v>0</v>
      </c>
      <c r="E117" s="94">
        <v>1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4">
        <v>0</v>
      </c>
      <c r="V117" s="94">
        <v>0</v>
      </c>
      <c r="W117" s="94">
        <v>0</v>
      </c>
      <c r="X117" s="94">
        <v>0</v>
      </c>
      <c r="Y117" s="94">
        <v>0</v>
      </c>
      <c r="Z117" s="193">
        <v>0</v>
      </c>
    </row>
    <row r="118" spans="1:26" x14ac:dyDescent="0.25">
      <c r="A118" s="97" t="s">
        <v>485</v>
      </c>
      <c r="B118" s="236">
        <f t="shared" si="3"/>
        <v>3</v>
      </c>
      <c r="C118" s="233">
        <v>3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v>0</v>
      </c>
      <c r="K118" s="94">
        <v>0</v>
      </c>
      <c r="L118" s="94">
        <v>0</v>
      </c>
      <c r="M118" s="94">
        <v>0</v>
      </c>
      <c r="N118" s="94">
        <v>0</v>
      </c>
      <c r="O118" s="94">
        <v>0</v>
      </c>
      <c r="P118" s="94">
        <v>0</v>
      </c>
      <c r="Q118" s="94">
        <v>0</v>
      </c>
      <c r="R118" s="94">
        <v>0</v>
      </c>
      <c r="S118" s="94">
        <v>0</v>
      </c>
      <c r="T118" s="94">
        <v>0</v>
      </c>
      <c r="U118" s="94">
        <v>0</v>
      </c>
      <c r="V118" s="94">
        <v>0</v>
      </c>
      <c r="W118" s="94">
        <v>0</v>
      </c>
      <c r="X118" s="94">
        <v>0</v>
      </c>
      <c r="Y118" s="94">
        <v>0</v>
      </c>
      <c r="Z118" s="193">
        <v>0</v>
      </c>
    </row>
    <row r="119" spans="1:26" x14ac:dyDescent="0.25">
      <c r="A119" s="97" t="s">
        <v>486</v>
      </c>
      <c r="B119" s="236">
        <f t="shared" si="3"/>
        <v>1</v>
      </c>
      <c r="C119" s="233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v>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0</v>
      </c>
      <c r="R119" s="94">
        <v>0</v>
      </c>
      <c r="S119" s="94">
        <v>0</v>
      </c>
      <c r="T119" s="94">
        <v>0</v>
      </c>
      <c r="U119" s="94">
        <v>0</v>
      </c>
      <c r="V119" s="94">
        <v>0</v>
      </c>
      <c r="W119" s="94">
        <v>0</v>
      </c>
      <c r="X119" s="94">
        <v>0</v>
      </c>
      <c r="Y119" s="94">
        <v>0</v>
      </c>
      <c r="Z119" s="193">
        <v>1</v>
      </c>
    </row>
    <row r="120" spans="1:26" x14ac:dyDescent="0.25">
      <c r="A120" s="86" t="s">
        <v>487</v>
      </c>
      <c r="B120" s="236">
        <f t="shared" si="3"/>
        <v>4</v>
      </c>
      <c r="C120" s="233">
        <v>4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v>0</v>
      </c>
      <c r="K120" s="94">
        <v>0</v>
      </c>
      <c r="L120" s="94">
        <v>0</v>
      </c>
      <c r="M120" s="94">
        <v>0</v>
      </c>
      <c r="N120" s="94">
        <v>0</v>
      </c>
      <c r="O120" s="94">
        <v>0</v>
      </c>
      <c r="P120" s="94">
        <v>0</v>
      </c>
      <c r="Q120" s="94">
        <v>0</v>
      </c>
      <c r="R120" s="94">
        <v>0</v>
      </c>
      <c r="S120" s="94">
        <v>0</v>
      </c>
      <c r="T120" s="94">
        <v>0</v>
      </c>
      <c r="U120" s="94">
        <v>0</v>
      </c>
      <c r="V120" s="94">
        <v>0</v>
      </c>
      <c r="W120" s="94">
        <v>0</v>
      </c>
      <c r="X120" s="94">
        <v>0</v>
      </c>
      <c r="Y120" s="94">
        <v>0</v>
      </c>
      <c r="Z120" s="193">
        <v>0</v>
      </c>
    </row>
    <row r="121" spans="1:26" x14ac:dyDescent="0.25">
      <c r="A121" s="97" t="s">
        <v>488</v>
      </c>
      <c r="B121" s="236">
        <f t="shared" si="3"/>
        <v>7</v>
      </c>
      <c r="C121" s="233">
        <v>0</v>
      </c>
      <c r="D121" s="94">
        <v>2</v>
      </c>
      <c r="E121" s="94">
        <v>0</v>
      </c>
      <c r="F121" s="94">
        <v>0</v>
      </c>
      <c r="G121" s="94">
        <v>1</v>
      </c>
      <c r="H121" s="94">
        <v>0</v>
      </c>
      <c r="I121" s="94">
        <v>0</v>
      </c>
      <c r="J121" s="94">
        <v>0</v>
      </c>
      <c r="K121" s="94">
        <v>0</v>
      </c>
      <c r="L121" s="94">
        <v>0</v>
      </c>
      <c r="M121" s="94">
        <v>0</v>
      </c>
      <c r="N121" s="94">
        <v>0</v>
      </c>
      <c r="O121" s="94">
        <v>0</v>
      </c>
      <c r="P121" s="94">
        <v>1</v>
      </c>
      <c r="Q121" s="94">
        <v>0</v>
      </c>
      <c r="R121" s="94">
        <v>0</v>
      </c>
      <c r="S121" s="94">
        <v>0</v>
      </c>
      <c r="T121" s="94">
        <v>0</v>
      </c>
      <c r="U121" s="94">
        <v>0</v>
      </c>
      <c r="V121" s="94">
        <v>0</v>
      </c>
      <c r="W121" s="94">
        <v>0</v>
      </c>
      <c r="X121" s="94">
        <v>0</v>
      </c>
      <c r="Y121" s="94">
        <v>1</v>
      </c>
      <c r="Z121" s="193">
        <v>2</v>
      </c>
    </row>
    <row r="122" spans="1:26" ht="31.5" x14ac:dyDescent="0.25">
      <c r="A122" s="232" t="s">
        <v>489</v>
      </c>
      <c r="B122" s="237">
        <f t="shared" si="3"/>
        <v>1</v>
      </c>
      <c r="C122" s="234">
        <v>0</v>
      </c>
      <c r="D122" s="225">
        <v>0</v>
      </c>
      <c r="E122" s="225">
        <v>0</v>
      </c>
      <c r="F122" s="225">
        <v>0</v>
      </c>
      <c r="G122" s="225">
        <v>0</v>
      </c>
      <c r="H122" s="225">
        <v>0</v>
      </c>
      <c r="I122" s="225">
        <v>0</v>
      </c>
      <c r="J122" s="225">
        <v>0</v>
      </c>
      <c r="K122" s="225">
        <v>0</v>
      </c>
      <c r="L122" s="225">
        <v>0</v>
      </c>
      <c r="M122" s="225">
        <v>0</v>
      </c>
      <c r="N122" s="225">
        <v>0</v>
      </c>
      <c r="O122" s="225">
        <v>0</v>
      </c>
      <c r="P122" s="225">
        <v>0</v>
      </c>
      <c r="Q122" s="225">
        <v>0</v>
      </c>
      <c r="R122" s="225">
        <v>0</v>
      </c>
      <c r="S122" s="225">
        <v>0</v>
      </c>
      <c r="T122" s="225">
        <v>0</v>
      </c>
      <c r="U122" s="225">
        <v>0</v>
      </c>
      <c r="V122" s="225">
        <v>0</v>
      </c>
      <c r="W122" s="225">
        <v>0</v>
      </c>
      <c r="X122" s="225">
        <v>0</v>
      </c>
      <c r="Y122" s="225">
        <v>0</v>
      </c>
      <c r="Z122" s="239">
        <v>1</v>
      </c>
    </row>
    <row r="123" spans="1:26" x14ac:dyDescent="0.25">
      <c r="A123" s="97" t="s">
        <v>490</v>
      </c>
      <c r="B123" s="236">
        <f t="shared" si="3"/>
        <v>2</v>
      </c>
      <c r="C123" s="233">
        <v>0</v>
      </c>
      <c r="D123" s="94">
        <v>0</v>
      </c>
      <c r="E123" s="94">
        <v>0</v>
      </c>
      <c r="F123" s="94">
        <v>0</v>
      </c>
      <c r="G123" s="94">
        <v>0</v>
      </c>
      <c r="H123" s="94">
        <v>0</v>
      </c>
      <c r="I123" s="94">
        <v>0</v>
      </c>
      <c r="J123" s="94">
        <v>0</v>
      </c>
      <c r="K123" s="94">
        <v>0</v>
      </c>
      <c r="L123" s="94">
        <v>0</v>
      </c>
      <c r="M123" s="94">
        <v>0</v>
      </c>
      <c r="N123" s="94">
        <v>0</v>
      </c>
      <c r="O123" s="94">
        <v>0</v>
      </c>
      <c r="P123" s="94">
        <v>0</v>
      </c>
      <c r="Q123" s="94">
        <v>0</v>
      </c>
      <c r="R123" s="94">
        <v>0</v>
      </c>
      <c r="S123" s="94">
        <v>0</v>
      </c>
      <c r="T123" s="94">
        <v>0</v>
      </c>
      <c r="U123" s="94">
        <v>0</v>
      </c>
      <c r="V123" s="94">
        <v>0</v>
      </c>
      <c r="W123" s="94">
        <v>0</v>
      </c>
      <c r="X123" s="94">
        <v>0</v>
      </c>
      <c r="Y123" s="94">
        <v>1</v>
      </c>
      <c r="Z123" s="193">
        <v>1</v>
      </c>
    </row>
    <row r="124" spans="1:26" x14ac:dyDescent="0.25">
      <c r="A124" s="97" t="s">
        <v>491</v>
      </c>
      <c r="B124" s="236">
        <f t="shared" si="3"/>
        <v>1</v>
      </c>
      <c r="C124" s="233">
        <v>0</v>
      </c>
      <c r="D124" s="94">
        <v>0</v>
      </c>
      <c r="E124" s="94">
        <v>0</v>
      </c>
      <c r="F124" s="94">
        <v>0</v>
      </c>
      <c r="G124" s="94">
        <v>0</v>
      </c>
      <c r="H124" s="94">
        <v>0</v>
      </c>
      <c r="I124" s="94">
        <v>0</v>
      </c>
      <c r="J124" s="94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0</v>
      </c>
      <c r="R124" s="94">
        <v>0</v>
      </c>
      <c r="S124" s="94">
        <v>0</v>
      </c>
      <c r="T124" s="94">
        <v>0</v>
      </c>
      <c r="U124" s="94">
        <v>0</v>
      </c>
      <c r="V124" s="94">
        <v>0</v>
      </c>
      <c r="W124" s="94">
        <v>0</v>
      </c>
      <c r="X124" s="94">
        <v>1</v>
      </c>
      <c r="Y124" s="94">
        <v>0</v>
      </c>
      <c r="Z124" s="193">
        <v>0</v>
      </c>
    </row>
    <row r="125" spans="1:26" x14ac:dyDescent="0.25">
      <c r="A125" s="97" t="s">
        <v>492</v>
      </c>
      <c r="B125" s="236">
        <f t="shared" si="3"/>
        <v>4</v>
      </c>
      <c r="C125" s="233">
        <v>0</v>
      </c>
      <c r="D125" s="94">
        <v>0</v>
      </c>
      <c r="E125" s="94">
        <v>0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4">
        <v>0</v>
      </c>
      <c r="M125" s="94">
        <v>0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0</v>
      </c>
      <c r="T125" s="94">
        <v>0</v>
      </c>
      <c r="U125" s="94">
        <v>0</v>
      </c>
      <c r="V125" s="94">
        <v>0</v>
      </c>
      <c r="W125" s="94">
        <v>0</v>
      </c>
      <c r="X125" s="94">
        <v>0</v>
      </c>
      <c r="Y125" s="94">
        <v>0</v>
      </c>
      <c r="Z125" s="193">
        <v>4</v>
      </c>
    </row>
    <row r="126" spans="1:26" x14ac:dyDescent="0.25">
      <c r="A126" s="97" t="s">
        <v>493</v>
      </c>
      <c r="B126" s="236">
        <f t="shared" si="3"/>
        <v>1</v>
      </c>
      <c r="C126" s="233">
        <v>0</v>
      </c>
      <c r="D126" s="94">
        <v>0</v>
      </c>
      <c r="E126" s="94">
        <v>0</v>
      </c>
      <c r="F126" s="94">
        <v>0</v>
      </c>
      <c r="G126" s="94">
        <v>0</v>
      </c>
      <c r="H126" s="94">
        <v>0</v>
      </c>
      <c r="I126" s="94">
        <v>0</v>
      </c>
      <c r="J126" s="94">
        <v>0</v>
      </c>
      <c r="K126" s="94">
        <v>0</v>
      </c>
      <c r="L126" s="94">
        <v>0</v>
      </c>
      <c r="M126" s="94">
        <v>0</v>
      </c>
      <c r="N126" s="94">
        <v>1</v>
      </c>
      <c r="O126" s="94">
        <v>0</v>
      </c>
      <c r="P126" s="94">
        <v>0</v>
      </c>
      <c r="Q126" s="94">
        <v>0</v>
      </c>
      <c r="R126" s="94">
        <v>0</v>
      </c>
      <c r="S126" s="94">
        <v>0</v>
      </c>
      <c r="T126" s="94">
        <v>0</v>
      </c>
      <c r="U126" s="94">
        <v>0</v>
      </c>
      <c r="V126" s="94">
        <v>0</v>
      </c>
      <c r="W126" s="94">
        <v>0</v>
      </c>
      <c r="X126" s="94">
        <v>0</v>
      </c>
      <c r="Y126" s="94">
        <v>0</v>
      </c>
      <c r="Z126" s="193">
        <v>0</v>
      </c>
    </row>
    <row r="127" spans="1:26" x14ac:dyDescent="0.25">
      <c r="A127" s="86" t="s">
        <v>265</v>
      </c>
      <c r="B127" s="236">
        <f t="shared" si="3"/>
        <v>130</v>
      </c>
      <c r="C127" s="233">
        <v>11</v>
      </c>
      <c r="D127" s="94">
        <v>0</v>
      </c>
      <c r="E127" s="94">
        <v>14</v>
      </c>
      <c r="F127" s="94">
        <v>4</v>
      </c>
      <c r="G127" s="94">
        <v>1</v>
      </c>
      <c r="H127" s="94">
        <v>0</v>
      </c>
      <c r="I127" s="94">
        <v>1</v>
      </c>
      <c r="J127" s="94">
        <v>24</v>
      </c>
      <c r="K127" s="94">
        <v>1</v>
      </c>
      <c r="L127" s="94">
        <v>12</v>
      </c>
      <c r="M127" s="94">
        <v>0</v>
      </c>
      <c r="N127" s="94">
        <v>8</v>
      </c>
      <c r="O127" s="94">
        <v>0</v>
      </c>
      <c r="P127" s="94">
        <v>5</v>
      </c>
      <c r="Q127" s="94">
        <v>0</v>
      </c>
      <c r="R127" s="94">
        <v>21</v>
      </c>
      <c r="S127" s="94">
        <v>3</v>
      </c>
      <c r="T127" s="94">
        <v>2</v>
      </c>
      <c r="U127" s="94">
        <v>1</v>
      </c>
      <c r="V127" s="94">
        <v>1</v>
      </c>
      <c r="W127" s="94">
        <v>0</v>
      </c>
      <c r="X127" s="94">
        <v>2</v>
      </c>
      <c r="Y127" s="94">
        <v>8</v>
      </c>
      <c r="Z127" s="193">
        <v>11</v>
      </c>
    </row>
    <row r="128" spans="1:26" x14ac:dyDescent="0.25">
      <c r="A128" s="97" t="s">
        <v>494</v>
      </c>
      <c r="B128" s="236">
        <f t="shared" si="3"/>
        <v>26</v>
      </c>
      <c r="C128" s="233">
        <v>5</v>
      </c>
      <c r="D128" s="94">
        <v>0</v>
      </c>
      <c r="E128" s="94">
        <v>2</v>
      </c>
      <c r="F128" s="94">
        <v>0</v>
      </c>
      <c r="G128" s="94">
        <v>0</v>
      </c>
      <c r="H128" s="94">
        <v>0</v>
      </c>
      <c r="I128" s="94">
        <v>1</v>
      </c>
      <c r="J128" s="94">
        <v>5</v>
      </c>
      <c r="K128" s="94">
        <v>0</v>
      </c>
      <c r="L128" s="94">
        <v>0</v>
      </c>
      <c r="M128" s="94">
        <v>0</v>
      </c>
      <c r="N128" s="94">
        <v>2</v>
      </c>
      <c r="O128" s="94">
        <v>0</v>
      </c>
      <c r="P128" s="94">
        <v>0</v>
      </c>
      <c r="Q128" s="94">
        <v>0</v>
      </c>
      <c r="R128" s="94">
        <v>2</v>
      </c>
      <c r="S128" s="94">
        <v>0</v>
      </c>
      <c r="T128" s="94">
        <v>2</v>
      </c>
      <c r="U128" s="94">
        <v>0</v>
      </c>
      <c r="V128" s="94">
        <v>2</v>
      </c>
      <c r="W128" s="94">
        <v>0</v>
      </c>
      <c r="X128" s="94">
        <v>0</v>
      </c>
      <c r="Y128" s="94">
        <v>0</v>
      </c>
      <c r="Z128" s="193">
        <v>5</v>
      </c>
    </row>
    <row r="129" spans="1:26" ht="33.75" customHeight="1" x14ac:dyDescent="0.25">
      <c r="A129" s="232" t="s">
        <v>495</v>
      </c>
      <c r="B129" s="237">
        <f t="shared" si="3"/>
        <v>1</v>
      </c>
      <c r="C129" s="234">
        <v>0</v>
      </c>
      <c r="D129" s="225">
        <v>0</v>
      </c>
      <c r="E129" s="225">
        <v>0</v>
      </c>
      <c r="F129" s="225">
        <v>0</v>
      </c>
      <c r="G129" s="225">
        <v>0</v>
      </c>
      <c r="H129" s="225">
        <v>0</v>
      </c>
      <c r="I129" s="225">
        <v>0</v>
      </c>
      <c r="J129" s="225">
        <v>0</v>
      </c>
      <c r="K129" s="225">
        <v>0</v>
      </c>
      <c r="L129" s="225">
        <v>0</v>
      </c>
      <c r="M129" s="225">
        <v>0</v>
      </c>
      <c r="N129" s="225">
        <v>1</v>
      </c>
      <c r="O129" s="225">
        <v>0</v>
      </c>
      <c r="P129" s="225">
        <v>0</v>
      </c>
      <c r="Q129" s="225">
        <v>0</v>
      </c>
      <c r="R129" s="225">
        <v>0</v>
      </c>
      <c r="S129" s="225">
        <v>0</v>
      </c>
      <c r="T129" s="225">
        <v>0</v>
      </c>
      <c r="U129" s="225">
        <v>0</v>
      </c>
      <c r="V129" s="225">
        <v>0</v>
      </c>
      <c r="W129" s="225">
        <v>0</v>
      </c>
      <c r="X129" s="225">
        <v>0</v>
      </c>
      <c r="Y129" s="225">
        <v>0</v>
      </c>
      <c r="Z129" s="239">
        <v>0</v>
      </c>
    </row>
    <row r="130" spans="1:26" x14ac:dyDescent="0.25">
      <c r="A130" s="86" t="s">
        <v>240</v>
      </c>
      <c r="B130" s="236">
        <f t="shared" si="3"/>
        <v>46</v>
      </c>
      <c r="C130" s="233">
        <v>34</v>
      </c>
      <c r="D130" s="94">
        <v>0</v>
      </c>
      <c r="E130" s="94">
        <v>0</v>
      </c>
      <c r="F130" s="94">
        <v>0</v>
      </c>
      <c r="G130" s="94">
        <v>0</v>
      </c>
      <c r="H130" s="94">
        <v>0</v>
      </c>
      <c r="I130" s="94">
        <v>2</v>
      </c>
      <c r="J130" s="94">
        <v>7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3</v>
      </c>
      <c r="T130" s="94">
        <v>0</v>
      </c>
      <c r="U130" s="94">
        <v>0</v>
      </c>
      <c r="V130" s="94">
        <v>0</v>
      </c>
      <c r="W130" s="94">
        <v>0</v>
      </c>
      <c r="X130" s="94">
        <v>0</v>
      </c>
      <c r="Y130" s="94">
        <v>0</v>
      </c>
      <c r="Z130" s="193">
        <v>0</v>
      </c>
    </row>
    <row r="131" spans="1:26" x14ac:dyDescent="0.25">
      <c r="A131" s="86" t="s">
        <v>496</v>
      </c>
      <c r="B131" s="236">
        <f t="shared" si="3"/>
        <v>1</v>
      </c>
      <c r="C131" s="233">
        <v>0</v>
      </c>
      <c r="D131" s="94">
        <v>0</v>
      </c>
      <c r="E131" s="94">
        <v>0</v>
      </c>
      <c r="F131" s="94">
        <v>0</v>
      </c>
      <c r="G131" s="94">
        <v>0</v>
      </c>
      <c r="H131" s="94">
        <v>0</v>
      </c>
      <c r="I131" s="94">
        <v>0</v>
      </c>
      <c r="J131" s="94">
        <v>0</v>
      </c>
      <c r="K131" s="94">
        <v>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1</v>
      </c>
      <c r="S131" s="94">
        <v>0</v>
      </c>
      <c r="T131" s="94">
        <v>0</v>
      </c>
      <c r="U131" s="94">
        <v>0</v>
      </c>
      <c r="V131" s="94">
        <v>0</v>
      </c>
      <c r="W131" s="94">
        <v>0</v>
      </c>
      <c r="X131" s="94">
        <v>0</v>
      </c>
      <c r="Y131" s="94">
        <v>0</v>
      </c>
      <c r="Z131" s="193">
        <v>0</v>
      </c>
    </row>
    <row r="132" spans="1:26" x14ac:dyDescent="0.25">
      <c r="A132" s="97" t="s">
        <v>497</v>
      </c>
      <c r="B132" s="236">
        <f t="shared" si="3"/>
        <v>2</v>
      </c>
      <c r="C132" s="233">
        <v>2</v>
      </c>
      <c r="D132" s="94">
        <v>0</v>
      </c>
      <c r="E132" s="94">
        <v>0</v>
      </c>
      <c r="F132" s="94">
        <v>0</v>
      </c>
      <c r="G132" s="94">
        <v>0</v>
      </c>
      <c r="H132" s="94">
        <v>0</v>
      </c>
      <c r="I132" s="94">
        <v>0</v>
      </c>
      <c r="J132" s="94">
        <v>0</v>
      </c>
      <c r="K132" s="94">
        <v>0</v>
      </c>
      <c r="L132" s="94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4">
        <v>0</v>
      </c>
      <c r="V132" s="94">
        <v>0</v>
      </c>
      <c r="W132" s="94">
        <v>0</v>
      </c>
      <c r="X132" s="94">
        <v>0</v>
      </c>
      <c r="Y132" s="94">
        <v>0</v>
      </c>
      <c r="Z132" s="193">
        <v>0</v>
      </c>
    </row>
    <row r="133" spans="1:26" x14ac:dyDescent="0.25">
      <c r="A133" s="97" t="s">
        <v>498</v>
      </c>
      <c r="B133" s="236">
        <f t="shared" si="3"/>
        <v>3</v>
      </c>
      <c r="C133" s="233">
        <v>0</v>
      </c>
      <c r="D133" s="94">
        <v>0</v>
      </c>
      <c r="E133" s="94">
        <v>0</v>
      </c>
      <c r="F133" s="94">
        <v>0</v>
      </c>
      <c r="G133" s="94">
        <v>0</v>
      </c>
      <c r="H133" s="94">
        <v>0</v>
      </c>
      <c r="I133" s="94">
        <v>0</v>
      </c>
      <c r="J133" s="94">
        <v>0</v>
      </c>
      <c r="K133" s="94">
        <v>0</v>
      </c>
      <c r="L133" s="94">
        <v>0</v>
      </c>
      <c r="M133" s="94">
        <v>0</v>
      </c>
      <c r="N133" s="94">
        <v>0</v>
      </c>
      <c r="O133" s="94">
        <v>0</v>
      </c>
      <c r="P133" s="94">
        <v>3</v>
      </c>
      <c r="Q133" s="94">
        <v>0</v>
      </c>
      <c r="R133" s="94">
        <v>0</v>
      </c>
      <c r="S133" s="94">
        <v>0</v>
      </c>
      <c r="T133" s="94">
        <v>0</v>
      </c>
      <c r="U133" s="94">
        <v>0</v>
      </c>
      <c r="V133" s="94">
        <v>0</v>
      </c>
      <c r="W133" s="94">
        <v>0</v>
      </c>
      <c r="X133" s="94">
        <v>0</v>
      </c>
      <c r="Y133" s="94">
        <v>0</v>
      </c>
      <c r="Z133" s="193">
        <v>0</v>
      </c>
    </row>
    <row r="134" spans="1:26" x14ac:dyDescent="0.25">
      <c r="A134" s="97" t="s">
        <v>242</v>
      </c>
      <c r="B134" s="236">
        <f t="shared" si="3"/>
        <v>177</v>
      </c>
      <c r="C134" s="233">
        <v>29</v>
      </c>
      <c r="D134" s="94">
        <v>8</v>
      </c>
      <c r="E134" s="94">
        <v>6</v>
      </c>
      <c r="F134" s="94">
        <v>3</v>
      </c>
      <c r="G134" s="94">
        <v>2</v>
      </c>
      <c r="H134" s="94">
        <v>1</v>
      </c>
      <c r="I134" s="94">
        <v>1</v>
      </c>
      <c r="J134" s="94">
        <v>8</v>
      </c>
      <c r="K134" s="94">
        <v>8</v>
      </c>
      <c r="L134" s="94">
        <v>10</v>
      </c>
      <c r="M134" s="94">
        <v>1</v>
      </c>
      <c r="N134" s="94">
        <v>10</v>
      </c>
      <c r="O134" s="94">
        <v>3</v>
      </c>
      <c r="P134" s="94">
        <v>11</v>
      </c>
      <c r="Q134" s="94">
        <v>1</v>
      </c>
      <c r="R134" s="94">
        <v>12</v>
      </c>
      <c r="S134" s="94">
        <v>4</v>
      </c>
      <c r="T134" s="94">
        <v>9</v>
      </c>
      <c r="U134" s="94">
        <v>10</v>
      </c>
      <c r="V134" s="94">
        <v>3</v>
      </c>
      <c r="W134" s="94">
        <v>0</v>
      </c>
      <c r="X134" s="94">
        <v>5</v>
      </c>
      <c r="Y134" s="94">
        <v>12</v>
      </c>
      <c r="Z134" s="193">
        <v>20</v>
      </c>
    </row>
    <row r="135" spans="1:26" x14ac:dyDescent="0.25">
      <c r="A135" s="97" t="s">
        <v>243</v>
      </c>
      <c r="B135" s="236">
        <f t="shared" si="3"/>
        <v>3</v>
      </c>
      <c r="C135" s="233">
        <v>0</v>
      </c>
      <c r="D135" s="94">
        <v>1</v>
      </c>
      <c r="E135" s="94">
        <v>2</v>
      </c>
      <c r="F135" s="94">
        <v>0</v>
      </c>
      <c r="G135" s="94">
        <v>0</v>
      </c>
      <c r="H135" s="94">
        <v>0</v>
      </c>
      <c r="I135" s="94">
        <v>0</v>
      </c>
      <c r="J135" s="94">
        <v>0</v>
      </c>
      <c r="K135" s="94">
        <v>0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4">
        <v>0</v>
      </c>
      <c r="V135" s="94">
        <v>0</v>
      </c>
      <c r="W135" s="94">
        <v>0</v>
      </c>
      <c r="X135" s="94">
        <v>0</v>
      </c>
      <c r="Y135" s="94">
        <v>0</v>
      </c>
      <c r="Z135" s="193">
        <v>0</v>
      </c>
    </row>
    <row r="136" spans="1:26" x14ac:dyDescent="0.25">
      <c r="A136" s="97" t="s">
        <v>499</v>
      </c>
      <c r="B136" s="236">
        <f t="shared" si="3"/>
        <v>4</v>
      </c>
      <c r="C136" s="233">
        <v>0</v>
      </c>
      <c r="D136" s="94">
        <v>0</v>
      </c>
      <c r="E136" s="94">
        <v>0</v>
      </c>
      <c r="F136" s="94">
        <v>0</v>
      </c>
      <c r="G136" s="94">
        <v>0</v>
      </c>
      <c r="H136" s="94">
        <v>0</v>
      </c>
      <c r="I136" s="94">
        <v>0</v>
      </c>
      <c r="J136" s="94">
        <v>0</v>
      </c>
      <c r="K136" s="94">
        <v>0</v>
      </c>
      <c r="L136" s="94">
        <v>0</v>
      </c>
      <c r="M136" s="94">
        <v>0</v>
      </c>
      <c r="N136" s="94">
        <v>0</v>
      </c>
      <c r="O136" s="94">
        <v>0</v>
      </c>
      <c r="P136" s="94">
        <v>0</v>
      </c>
      <c r="Q136" s="94">
        <v>0</v>
      </c>
      <c r="R136" s="94">
        <v>0</v>
      </c>
      <c r="S136" s="94">
        <v>0</v>
      </c>
      <c r="T136" s="94">
        <v>0</v>
      </c>
      <c r="U136" s="94">
        <v>0</v>
      </c>
      <c r="V136" s="94">
        <v>0</v>
      </c>
      <c r="W136" s="94">
        <v>0</v>
      </c>
      <c r="X136" s="94">
        <v>0</v>
      </c>
      <c r="Y136" s="94">
        <v>0</v>
      </c>
      <c r="Z136" s="193">
        <v>4</v>
      </c>
    </row>
    <row r="137" spans="1:26" x14ac:dyDescent="0.25">
      <c r="A137" s="86" t="s">
        <v>500</v>
      </c>
      <c r="B137" s="236">
        <f t="shared" si="3"/>
        <v>480</v>
      </c>
      <c r="C137" s="233">
        <v>86</v>
      </c>
      <c r="D137" s="94">
        <v>4</v>
      </c>
      <c r="E137" s="94">
        <v>133</v>
      </c>
      <c r="F137" s="94">
        <v>25</v>
      </c>
      <c r="G137" s="94">
        <v>2</v>
      </c>
      <c r="H137" s="94">
        <v>2</v>
      </c>
      <c r="I137" s="94">
        <v>8</v>
      </c>
      <c r="J137" s="94">
        <v>4</v>
      </c>
      <c r="K137" s="94">
        <v>12</v>
      </c>
      <c r="L137" s="94">
        <v>49</v>
      </c>
      <c r="M137" s="94">
        <v>0</v>
      </c>
      <c r="N137" s="94">
        <v>7</v>
      </c>
      <c r="O137" s="94">
        <v>13</v>
      </c>
      <c r="P137" s="94">
        <v>5</v>
      </c>
      <c r="Q137" s="94">
        <v>1</v>
      </c>
      <c r="R137" s="94">
        <v>8</v>
      </c>
      <c r="S137" s="94">
        <v>3</v>
      </c>
      <c r="T137" s="94">
        <v>13</v>
      </c>
      <c r="U137" s="94">
        <v>5</v>
      </c>
      <c r="V137" s="94">
        <v>3</v>
      </c>
      <c r="W137" s="94">
        <v>1</v>
      </c>
      <c r="X137" s="94">
        <v>5</v>
      </c>
      <c r="Y137" s="94">
        <v>72</v>
      </c>
      <c r="Z137" s="193">
        <v>19</v>
      </c>
    </row>
    <row r="138" spans="1:26" x14ac:dyDescent="0.25">
      <c r="A138" s="86" t="s">
        <v>501</v>
      </c>
      <c r="B138" s="236">
        <f t="shared" si="3"/>
        <v>129</v>
      </c>
      <c r="C138" s="233">
        <v>41</v>
      </c>
      <c r="D138" s="94">
        <v>0</v>
      </c>
      <c r="E138" s="94">
        <v>9</v>
      </c>
      <c r="F138" s="94">
        <v>5</v>
      </c>
      <c r="G138" s="94">
        <v>0</v>
      </c>
      <c r="H138" s="94">
        <v>0</v>
      </c>
      <c r="I138" s="94">
        <v>10</v>
      </c>
      <c r="J138" s="94">
        <v>10</v>
      </c>
      <c r="K138" s="94">
        <v>3</v>
      </c>
      <c r="L138" s="94">
        <v>8</v>
      </c>
      <c r="M138" s="94">
        <v>0</v>
      </c>
      <c r="N138" s="94">
        <v>6</v>
      </c>
      <c r="O138" s="94">
        <v>3</v>
      </c>
      <c r="P138" s="94">
        <v>10</v>
      </c>
      <c r="Q138" s="94">
        <v>0</v>
      </c>
      <c r="R138" s="94">
        <v>12</v>
      </c>
      <c r="S138" s="94">
        <v>0</v>
      </c>
      <c r="T138" s="94">
        <v>3</v>
      </c>
      <c r="U138" s="94">
        <v>1</v>
      </c>
      <c r="V138" s="94">
        <v>0</v>
      </c>
      <c r="W138" s="94">
        <v>0</v>
      </c>
      <c r="X138" s="94">
        <v>2</v>
      </c>
      <c r="Y138" s="94">
        <v>2</v>
      </c>
      <c r="Z138" s="193">
        <v>4</v>
      </c>
    </row>
    <row r="139" spans="1:26" x14ac:dyDescent="0.25">
      <c r="A139" s="86" t="s">
        <v>502</v>
      </c>
      <c r="B139" s="236">
        <f t="shared" si="3"/>
        <v>24</v>
      </c>
      <c r="C139" s="233">
        <v>0</v>
      </c>
      <c r="D139" s="94">
        <v>0</v>
      </c>
      <c r="E139" s="94">
        <v>0</v>
      </c>
      <c r="F139" s="94">
        <v>14</v>
      </c>
      <c r="G139" s="94">
        <v>0</v>
      </c>
      <c r="H139" s="94">
        <v>0</v>
      </c>
      <c r="I139" s="94">
        <v>0</v>
      </c>
      <c r="J139" s="94">
        <v>3</v>
      </c>
      <c r="K139" s="94">
        <v>0</v>
      </c>
      <c r="L139" s="94">
        <v>0</v>
      </c>
      <c r="M139" s="94">
        <v>0</v>
      </c>
      <c r="N139" s="94">
        <v>0</v>
      </c>
      <c r="O139" s="94">
        <v>0</v>
      </c>
      <c r="P139" s="94">
        <v>0</v>
      </c>
      <c r="Q139" s="94">
        <v>0</v>
      </c>
      <c r="R139" s="94">
        <v>0</v>
      </c>
      <c r="S139" s="94">
        <v>0</v>
      </c>
      <c r="T139" s="94">
        <v>0</v>
      </c>
      <c r="U139" s="94">
        <v>0</v>
      </c>
      <c r="V139" s="94">
        <v>0</v>
      </c>
      <c r="W139" s="94">
        <v>0</v>
      </c>
      <c r="X139" s="94">
        <v>1</v>
      </c>
      <c r="Y139" s="94">
        <v>6</v>
      </c>
      <c r="Z139" s="193">
        <v>0</v>
      </c>
    </row>
    <row r="140" spans="1:26" x14ac:dyDescent="0.25">
      <c r="A140" s="86" t="s">
        <v>503</v>
      </c>
      <c r="B140" s="236">
        <f t="shared" si="3"/>
        <v>1</v>
      </c>
      <c r="C140" s="233">
        <v>0</v>
      </c>
      <c r="D140" s="94">
        <v>0</v>
      </c>
      <c r="E140" s="94">
        <v>0</v>
      </c>
      <c r="F140" s="94">
        <v>0</v>
      </c>
      <c r="G140" s="94">
        <v>1</v>
      </c>
      <c r="H140" s="94">
        <v>0</v>
      </c>
      <c r="I140" s="94">
        <v>0</v>
      </c>
      <c r="J140" s="94">
        <v>0</v>
      </c>
      <c r="K140" s="94">
        <v>0</v>
      </c>
      <c r="L140" s="94">
        <v>0</v>
      </c>
      <c r="M140" s="94">
        <v>0</v>
      </c>
      <c r="N140" s="94">
        <v>0</v>
      </c>
      <c r="O140" s="94">
        <v>0</v>
      </c>
      <c r="P140" s="94">
        <v>0</v>
      </c>
      <c r="Q140" s="94">
        <v>0</v>
      </c>
      <c r="R140" s="94">
        <v>0</v>
      </c>
      <c r="S140" s="94">
        <v>0</v>
      </c>
      <c r="T140" s="94">
        <v>0</v>
      </c>
      <c r="U140" s="94">
        <v>0</v>
      </c>
      <c r="V140" s="94">
        <v>0</v>
      </c>
      <c r="W140" s="94">
        <v>0</v>
      </c>
      <c r="X140" s="94">
        <v>0</v>
      </c>
      <c r="Y140" s="94">
        <v>0</v>
      </c>
      <c r="Z140" s="193">
        <v>0</v>
      </c>
    </row>
    <row r="141" spans="1:26" x14ac:dyDescent="0.25">
      <c r="A141" s="97" t="s">
        <v>233</v>
      </c>
      <c r="B141" s="236">
        <f t="shared" si="3"/>
        <v>1978</v>
      </c>
      <c r="C141" s="233">
        <v>1386</v>
      </c>
      <c r="D141" s="94">
        <v>1</v>
      </c>
      <c r="E141" s="94">
        <v>46</v>
      </c>
      <c r="F141" s="94">
        <v>62</v>
      </c>
      <c r="G141" s="94">
        <v>18</v>
      </c>
      <c r="H141" s="94">
        <v>4</v>
      </c>
      <c r="I141" s="94">
        <v>12</v>
      </c>
      <c r="J141" s="94">
        <v>90</v>
      </c>
      <c r="K141" s="94">
        <v>12</v>
      </c>
      <c r="L141" s="94">
        <v>64</v>
      </c>
      <c r="M141" s="94">
        <v>6</v>
      </c>
      <c r="N141" s="94">
        <v>45</v>
      </c>
      <c r="O141" s="94">
        <v>5</v>
      </c>
      <c r="P141" s="94">
        <v>2</v>
      </c>
      <c r="Q141" s="94">
        <v>5</v>
      </c>
      <c r="R141" s="94">
        <v>57</v>
      </c>
      <c r="S141" s="94">
        <v>7</v>
      </c>
      <c r="T141" s="94">
        <v>17</v>
      </c>
      <c r="U141" s="94">
        <v>8</v>
      </c>
      <c r="V141" s="94">
        <v>7</v>
      </c>
      <c r="W141" s="94">
        <v>7</v>
      </c>
      <c r="X141" s="94">
        <v>26</v>
      </c>
      <c r="Y141" s="94">
        <v>39</v>
      </c>
      <c r="Z141" s="193">
        <v>52</v>
      </c>
    </row>
    <row r="142" spans="1:26" x14ac:dyDescent="0.25">
      <c r="A142" s="97" t="s">
        <v>234</v>
      </c>
      <c r="B142" s="236">
        <f t="shared" si="3"/>
        <v>82</v>
      </c>
      <c r="C142" s="233">
        <v>44</v>
      </c>
      <c r="D142" s="94">
        <v>0</v>
      </c>
      <c r="E142" s="94">
        <v>1</v>
      </c>
      <c r="F142" s="94">
        <v>2</v>
      </c>
      <c r="G142" s="94">
        <v>0</v>
      </c>
      <c r="H142" s="94">
        <v>2</v>
      </c>
      <c r="I142" s="94">
        <v>1</v>
      </c>
      <c r="J142" s="94">
        <v>12</v>
      </c>
      <c r="K142" s="94">
        <v>0</v>
      </c>
      <c r="L142" s="94">
        <v>0</v>
      </c>
      <c r="M142" s="94">
        <v>0</v>
      </c>
      <c r="N142" s="94">
        <v>1</v>
      </c>
      <c r="O142" s="94">
        <v>0</v>
      </c>
      <c r="P142" s="94">
        <v>3</v>
      </c>
      <c r="Q142" s="94">
        <v>0</v>
      </c>
      <c r="R142" s="94">
        <v>8</v>
      </c>
      <c r="S142" s="94">
        <v>0</v>
      </c>
      <c r="T142" s="94">
        <v>2</v>
      </c>
      <c r="U142" s="94">
        <v>0</v>
      </c>
      <c r="V142" s="94">
        <v>0</v>
      </c>
      <c r="W142" s="94">
        <v>0</v>
      </c>
      <c r="X142" s="94">
        <v>2</v>
      </c>
      <c r="Y142" s="94">
        <v>2</v>
      </c>
      <c r="Z142" s="193">
        <v>2</v>
      </c>
    </row>
    <row r="143" spans="1:26" x14ac:dyDescent="0.25">
      <c r="A143" s="97" t="s">
        <v>235</v>
      </c>
      <c r="B143" s="236">
        <f t="shared" si="3"/>
        <v>466</v>
      </c>
      <c r="C143" s="233">
        <v>311</v>
      </c>
      <c r="D143" s="94">
        <v>0</v>
      </c>
      <c r="E143" s="94">
        <v>5</v>
      </c>
      <c r="F143" s="94">
        <v>14</v>
      </c>
      <c r="G143" s="94">
        <v>8</v>
      </c>
      <c r="H143" s="94">
        <v>1</v>
      </c>
      <c r="I143" s="94">
        <v>11</v>
      </c>
      <c r="J143" s="94">
        <v>12</v>
      </c>
      <c r="K143" s="94">
        <v>4</v>
      </c>
      <c r="L143" s="94">
        <v>8</v>
      </c>
      <c r="M143" s="94">
        <v>1</v>
      </c>
      <c r="N143" s="94">
        <v>10</v>
      </c>
      <c r="O143" s="94">
        <v>11</v>
      </c>
      <c r="P143" s="94">
        <v>7</v>
      </c>
      <c r="Q143" s="94">
        <v>2</v>
      </c>
      <c r="R143" s="94">
        <v>20</v>
      </c>
      <c r="S143" s="94">
        <v>1</v>
      </c>
      <c r="T143" s="94">
        <v>4</v>
      </c>
      <c r="U143" s="94">
        <v>5</v>
      </c>
      <c r="V143" s="94">
        <v>2</v>
      </c>
      <c r="W143" s="94">
        <v>0</v>
      </c>
      <c r="X143" s="94">
        <v>12</v>
      </c>
      <c r="Y143" s="94">
        <v>8</v>
      </c>
      <c r="Z143" s="193">
        <v>9</v>
      </c>
    </row>
    <row r="144" spans="1:26" x14ac:dyDescent="0.25">
      <c r="A144" s="97" t="s">
        <v>504</v>
      </c>
      <c r="B144" s="236">
        <f t="shared" si="3"/>
        <v>1</v>
      </c>
      <c r="C144" s="233">
        <v>0</v>
      </c>
      <c r="D144" s="94">
        <v>0</v>
      </c>
      <c r="E144" s="94">
        <v>0</v>
      </c>
      <c r="F144" s="94">
        <v>0</v>
      </c>
      <c r="G144" s="94">
        <v>0</v>
      </c>
      <c r="H144" s="94">
        <v>0</v>
      </c>
      <c r="I144" s="94">
        <v>0</v>
      </c>
      <c r="J144" s="94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1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4">
        <v>0</v>
      </c>
      <c r="V144" s="94">
        <v>0</v>
      </c>
      <c r="W144" s="94">
        <v>0</v>
      </c>
      <c r="X144" s="94">
        <v>0</v>
      </c>
      <c r="Y144" s="94">
        <v>0</v>
      </c>
      <c r="Z144" s="193">
        <v>0</v>
      </c>
    </row>
    <row r="145" spans="1:26" x14ac:dyDescent="0.25">
      <c r="A145" s="97" t="s">
        <v>505</v>
      </c>
      <c r="B145" s="236">
        <f t="shared" si="3"/>
        <v>1</v>
      </c>
      <c r="C145" s="233">
        <v>0</v>
      </c>
      <c r="D145" s="94">
        <v>0</v>
      </c>
      <c r="E145" s="94">
        <v>0</v>
      </c>
      <c r="F145" s="94">
        <v>0</v>
      </c>
      <c r="G145" s="94">
        <v>0</v>
      </c>
      <c r="H145" s="94">
        <v>0</v>
      </c>
      <c r="I145" s="94">
        <v>0</v>
      </c>
      <c r="J145" s="94">
        <v>0</v>
      </c>
      <c r="K145" s="94">
        <v>0</v>
      </c>
      <c r="L145" s="94">
        <v>1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4">
        <v>0</v>
      </c>
      <c r="T145" s="94">
        <v>0</v>
      </c>
      <c r="U145" s="94">
        <v>0</v>
      </c>
      <c r="V145" s="94">
        <v>0</v>
      </c>
      <c r="W145" s="94">
        <v>0</v>
      </c>
      <c r="X145" s="94">
        <v>0</v>
      </c>
      <c r="Y145" s="94">
        <v>0</v>
      </c>
      <c r="Z145" s="193">
        <v>0</v>
      </c>
    </row>
    <row r="146" spans="1:26" x14ac:dyDescent="0.25">
      <c r="A146" s="86" t="s">
        <v>220</v>
      </c>
      <c r="B146" s="236">
        <f t="shared" si="3"/>
        <v>29</v>
      </c>
      <c r="C146" s="233">
        <v>20</v>
      </c>
      <c r="D146" s="94">
        <v>0</v>
      </c>
      <c r="E146" s="94">
        <v>1</v>
      </c>
      <c r="F146" s="94">
        <v>1</v>
      </c>
      <c r="G146" s="94">
        <v>0</v>
      </c>
      <c r="H146" s="94">
        <v>0</v>
      </c>
      <c r="I146" s="94">
        <v>1</v>
      </c>
      <c r="J146" s="94">
        <v>0</v>
      </c>
      <c r="K146" s="94">
        <v>1</v>
      </c>
      <c r="L146" s="94">
        <v>4</v>
      </c>
      <c r="M146" s="94">
        <v>0</v>
      </c>
      <c r="N146" s="94">
        <v>0</v>
      </c>
      <c r="O146" s="94">
        <v>0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4">
        <v>0</v>
      </c>
      <c r="V146" s="94">
        <v>0</v>
      </c>
      <c r="W146" s="94">
        <v>0</v>
      </c>
      <c r="X146" s="94">
        <v>1</v>
      </c>
      <c r="Y146" s="94">
        <v>0</v>
      </c>
      <c r="Z146" s="193">
        <v>0</v>
      </c>
    </row>
    <row r="147" spans="1:26" x14ac:dyDescent="0.25">
      <c r="A147" s="86" t="s">
        <v>506</v>
      </c>
      <c r="B147" s="236">
        <f t="shared" si="3"/>
        <v>2</v>
      </c>
      <c r="C147" s="233">
        <v>2</v>
      </c>
      <c r="D147" s="94">
        <v>0</v>
      </c>
      <c r="E147" s="94">
        <v>0</v>
      </c>
      <c r="F147" s="94">
        <v>0</v>
      </c>
      <c r="G147" s="94">
        <v>0</v>
      </c>
      <c r="H147" s="94">
        <v>0</v>
      </c>
      <c r="I147" s="94">
        <v>0</v>
      </c>
      <c r="J147" s="94">
        <v>0</v>
      </c>
      <c r="K147" s="94">
        <v>0</v>
      </c>
      <c r="L147" s="94">
        <v>0</v>
      </c>
      <c r="M147" s="94">
        <v>0</v>
      </c>
      <c r="N147" s="94">
        <v>0</v>
      </c>
      <c r="O147" s="94">
        <v>0</v>
      </c>
      <c r="P147" s="94">
        <v>0</v>
      </c>
      <c r="Q147" s="94">
        <v>0</v>
      </c>
      <c r="R147" s="94">
        <v>0</v>
      </c>
      <c r="S147" s="94">
        <v>0</v>
      </c>
      <c r="T147" s="94">
        <v>0</v>
      </c>
      <c r="U147" s="94">
        <v>0</v>
      </c>
      <c r="V147" s="94">
        <v>0</v>
      </c>
      <c r="W147" s="94">
        <v>0</v>
      </c>
      <c r="X147" s="94">
        <v>0</v>
      </c>
      <c r="Y147" s="94">
        <v>0</v>
      </c>
      <c r="Z147" s="193">
        <v>0</v>
      </c>
    </row>
    <row r="148" spans="1:26" x14ac:dyDescent="0.25">
      <c r="A148" s="97" t="s">
        <v>507</v>
      </c>
      <c r="B148" s="236">
        <f t="shared" si="3"/>
        <v>11</v>
      </c>
      <c r="C148" s="233">
        <v>4</v>
      </c>
      <c r="D148" s="94">
        <v>0</v>
      </c>
      <c r="E148" s="94">
        <v>0</v>
      </c>
      <c r="F148" s="94">
        <v>0</v>
      </c>
      <c r="G148" s="94">
        <v>0</v>
      </c>
      <c r="H148" s="94">
        <v>0</v>
      </c>
      <c r="I148" s="94">
        <v>0</v>
      </c>
      <c r="J148" s="94">
        <v>0</v>
      </c>
      <c r="K148" s="94">
        <v>0</v>
      </c>
      <c r="L148" s="94">
        <v>2</v>
      </c>
      <c r="M148" s="94">
        <v>0</v>
      </c>
      <c r="N148" s="94">
        <v>0</v>
      </c>
      <c r="O148" s="94">
        <v>0</v>
      </c>
      <c r="P148" s="94">
        <v>2</v>
      </c>
      <c r="Q148" s="94">
        <v>0</v>
      </c>
      <c r="R148" s="94">
        <v>0</v>
      </c>
      <c r="S148" s="94">
        <v>0</v>
      </c>
      <c r="T148" s="94">
        <v>0</v>
      </c>
      <c r="U148" s="94">
        <v>0</v>
      </c>
      <c r="V148" s="94">
        <v>0</v>
      </c>
      <c r="W148" s="94">
        <v>0</v>
      </c>
      <c r="X148" s="94">
        <v>2</v>
      </c>
      <c r="Y148" s="94">
        <v>1</v>
      </c>
      <c r="Z148" s="193">
        <v>0</v>
      </c>
    </row>
    <row r="149" spans="1:26" x14ac:dyDescent="0.25">
      <c r="A149" s="97" t="s">
        <v>508</v>
      </c>
      <c r="B149" s="236">
        <f t="shared" si="3"/>
        <v>23</v>
      </c>
      <c r="C149" s="233">
        <v>0</v>
      </c>
      <c r="D149" s="94">
        <v>0</v>
      </c>
      <c r="E149" s="94">
        <v>0</v>
      </c>
      <c r="F149" s="94">
        <v>1</v>
      </c>
      <c r="G149" s="94">
        <v>0</v>
      </c>
      <c r="H149" s="94">
        <v>0</v>
      </c>
      <c r="I149" s="94">
        <v>0</v>
      </c>
      <c r="J149" s="94">
        <v>16</v>
      </c>
      <c r="K149" s="94">
        <v>0</v>
      </c>
      <c r="L149" s="94">
        <v>0</v>
      </c>
      <c r="M149" s="94">
        <v>0</v>
      </c>
      <c r="N149" s="94">
        <v>0</v>
      </c>
      <c r="O149" s="94">
        <v>0</v>
      </c>
      <c r="P149" s="94">
        <v>1</v>
      </c>
      <c r="Q149" s="94">
        <v>0</v>
      </c>
      <c r="R149" s="94">
        <v>0</v>
      </c>
      <c r="S149" s="94">
        <v>0</v>
      </c>
      <c r="T149" s="94">
        <v>2</v>
      </c>
      <c r="U149" s="94">
        <v>0</v>
      </c>
      <c r="V149" s="94">
        <v>0</v>
      </c>
      <c r="W149" s="94">
        <v>0</v>
      </c>
      <c r="X149" s="94">
        <v>0</v>
      </c>
      <c r="Y149" s="94">
        <v>0</v>
      </c>
      <c r="Z149" s="193">
        <v>3</v>
      </c>
    </row>
    <row r="150" spans="1:26" x14ac:dyDescent="0.25">
      <c r="A150" s="97" t="s">
        <v>509</v>
      </c>
      <c r="B150" s="236">
        <f t="shared" si="3"/>
        <v>7</v>
      </c>
      <c r="C150" s="233">
        <v>1</v>
      </c>
      <c r="D150" s="94">
        <v>0</v>
      </c>
      <c r="E150" s="94">
        <v>0</v>
      </c>
      <c r="F150" s="94">
        <v>1</v>
      </c>
      <c r="G150" s="94">
        <v>0</v>
      </c>
      <c r="H150" s="94">
        <v>0</v>
      </c>
      <c r="I150" s="94">
        <v>0</v>
      </c>
      <c r="J150" s="94">
        <v>1</v>
      </c>
      <c r="K150" s="94">
        <v>0</v>
      </c>
      <c r="L150" s="94">
        <v>0</v>
      </c>
      <c r="M150" s="94">
        <v>0</v>
      </c>
      <c r="N150" s="94">
        <v>0</v>
      </c>
      <c r="O150" s="94">
        <v>0</v>
      </c>
      <c r="P150" s="94">
        <v>0</v>
      </c>
      <c r="Q150" s="94">
        <v>0</v>
      </c>
      <c r="R150" s="94">
        <v>2</v>
      </c>
      <c r="S150" s="94">
        <v>0</v>
      </c>
      <c r="T150" s="94">
        <v>0</v>
      </c>
      <c r="U150" s="94">
        <v>0</v>
      </c>
      <c r="V150" s="94">
        <v>1</v>
      </c>
      <c r="W150" s="94">
        <v>0</v>
      </c>
      <c r="X150" s="94">
        <v>0</v>
      </c>
      <c r="Y150" s="94">
        <v>1</v>
      </c>
      <c r="Z150" s="193">
        <v>0</v>
      </c>
    </row>
    <row r="151" spans="1:26" x14ac:dyDescent="0.25">
      <c r="A151" s="86" t="s">
        <v>510</v>
      </c>
      <c r="B151" s="236">
        <f t="shared" si="3"/>
        <v>10</v>
      </c>
      <c r="C151" s="233">
        <v>3</v>
      </c>
      <c r="D151" s="94">
        <v>0</v>
      </c>
      <c r="E151" s="94">
        <v>0</v>
      </c>
      <c r="F151" s="94">
        <v>0</v>
      </c>
      <c r="G151" s="94">
        <v>0</v>
      </c>
      <c r="H151" s="94">
        <v>0</v>
      </c>
      <c r="I151" s="94">
        <v>0</v>
      </c>
      <c r="J151" s="94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  <c r="P151" s="94">
        <v>4</v>
      </c>
      <c r="Q151" s="94">
        <v>0</v>
      </c>
      <c r="R151" s="94">
        <v>0</v>
      </c>
      <c r="S151" s="94">
        <v>0</v>
      </c>
      <c r="T151" s="94">
        <v>0</v>
      </c>
      <c r="U151" s="94">
        <v>0</v>
      </c>
      <c r="V151" s="94">
        <v>0</v>
      </c>
      <c r="W151" s="94">
        <v>1</v>
      </c>
      <c r="X151" s="94">
        <v>0</v>
      </c>
      <c r="Y151" s="94">
        <v>1</v>
      </c>
      <c r="Z151" s="193">
        <v>1</v>
      </c>
    </row>
    <row r="152" spans="1:26" x14ac:dyDescent="0.25">
      <c r="A152" s="86" t="s">
        <v>511</v>
      </c>
      <c r="B152" s="236">
        <f t="shared" si="3"/>
        <v>1</v>
      </c>
      <c r="C152" s="233">
        <v>0</v>
      </c>
      <c r="D152" s="94">
        <v>0</v>
      </c>
      <c r="E152" s="94">
        <v>1</v>
      </c>
      <c r="F152" s="94">
        <v>0</v>
      </c>
      <c r="G152" s="94">
        <v>0</v>
      </c>
      <c r="H152" s="94">
        <v>0</v>
      </c>
      <c r="I152" s="94">
        <v>0</v>
      </c>
      <c r="J152" s="94">
        <v>0</v>
      </c>
      <c r="K152" s="94">
        <v>0</v>
      </c>
      <c r="L152" s="94">
        <v>0</v>
      </c>
      <c r="M152" s="94">
        <v>0</v>
      </c>
      <c r="N152" s="94">
        <v>0</v>
      </c>
      <c r="O152" s="94">
        <v>0</v>
      </c>
      <c r="P152" s="94">
        <v>0</v>
      </c>
      <c r="Q152" s="94">
        <v>0</v>
      </c>
      <c r="R152" s="94">
        <v>0</v>
      </c>
      <c r="S152" s="94">
        <v>0</v>
      </c>
      <c r="T152" s="94">
        <v>0</v>
      </c>
      <c r="U152" s="94">
        <v>0</v>
      </c>
      <c r="V152" s="94">
        <v>0</v>
      </c>
      <c r="W152" s="94">
        <v>0</v>
      </c>
      <c r="X152" s="94">
        <v>0</v>
      </c>
      <c r="Y152" s="94">
        <v>0</v>
      </c>
      <c r="Z152" s="193">
        <v>0</v>
      </c>
    </row>
    <row r="153" spans="1:26" x14ac:dyDescent="0.25">
      <c r="A153" s="86" t="s">
        <v>512</v>
      </c>
      <c r="B153" s="236">
        <f t="shared" si="3"/>
        <v>1</v>
      </c>
      <c r="C153" s="233">
        <v>1</v>
      </c>
      <c r="D153" s="94">
        <v>0</v>
      </c>
      <c r="E153" s="94">
        <v>0</v>
      </c>
      <c r="F153" s="94">
        <v>0</v>
      </c>
      <c r="G153" s="94">
        <v>0</v>
      </c>
      <c r="H153" s="94">
        <v>0</v>
      </c>
      <c r="I153" s="94">
        <v>0</v>
      </c>
      <c r="J153" s="94">
        <v>0</v>
      </c>
      <c r="K153" s="94">
        <v>0</v>
      </c>
      <c r="L153" s="94">
        <v>0</v>
      </c>
      <c r="M153" s="94">
        <v>0</v>
      </c>
      <c r="N153" s="94">
        <v>0</v>
      </c>
      <c r="O153" s="94">
        <v>0</v>
      </c>
      <c r="P153" s="94">
        <v>0</v>
      </c>
      <c r="Q153" s="94">
        <v>0</v>
      </c>
      <c r="R153" s="94">
        <v>0</v>
      </c>
      <c r="S153" s="94">
        <v>0</v>
      </c>
      <c r="T153" s="94">
        <v>0</v>
      </c>
      <c r="U153" s="94">
        <v>0</v>
      </c>
      <c r="V153" s="94">
        <v>0</v>
      </c>
      <c r="W153" s="94">
        <v>0</v>
      </c>
      <c r="X153" s="94">
        <v>0</v>
      </c>
      <c r="Y153" s="94">
        <v>0</v>
      </c>
      <c r="Z153" s="193">
        <v>0</v>
      </c>
    </row>
    <row r="154" spans="1:26" x14ac:dyDescent="0.25">
      <c r="A154" s="86" t="s">
        <v>513</v>
      </c>
      <c r="B154" s="236">
        <f t="shared" si="3"/>
        <v>48</v>
      </c>
      <c r="C154" s="233">
        <v>43</v>
      </c>
      <c r="D154" s="94">
        <v>0</v>
      </c>
      <c r="E154" s="94">
        <v>1</v>
      </c>
      <c r="F154" s="94">
        <v>0</v>
      </c>
      <c r="G154" s="94">
        <v>0</v>
      </c>
      <c r="H154" s="94">
        <v>0</v>
      </c>
      <c r="I154" s="94">
        <v>0</v>
      </c>
      <c r="J154" s="94">
        <v>2</v>
      </c>
      <c r="K154" s="94">
        <v>0</v>
      </c>
      <c r="L154" s="94">
        <v>0</v>
      </c>
      <c r="M154" s="94">
        <v>0</v>
      </c>
      <c r="N154" s="94">
        <v>1</v>
      </c>
      <c r="O154" s="94">
        <v>0</v>
      </c>
      <c r="P154" s="94">
        <v>0</v>
      </c>
      <c r="Q154" s="94">
        <v>0</v>
      </c>
      <c r="R154" s="94">
        <v>0</v>
      </c>
      <c r="S154" s="94">
        <v>0</v>
      </c>
      <c r="T154" s="94">
        <v>0</v>
      </c>
      <c r="U154" s="94">
        <v>0</v>
      </c>
      <c r="V154" s="94">
        <v>0</v>
      </c>
      <c r="W154" s="94">
        <v>0</v>
      </c>
      <c r="X154" s="94">
        <v>1</v>
      </c>
      <c r="Y154" s="94">
        <v>0</v>
      </c>
      <c r="Z154" s="193">
        <v>0</v>
      </c>
    </row>
    <row r="155" spans="1:26" x14ac:dyDescent="0.25">
      <c r="A155" s="97" t="s">
        <v>514</v>
      </c>
      <c r="B155" s="236">
        <f t="shared" si="3"/>
        <v>100</v>
      </c>
      <c r="C155" s="233">
        <v>53</v>
      </c>
      <c r="D155" s="94">
        <v>0</v>
      </c>
      <c r="E155" s="94">
        <v>7</v>
      </c>
      <c r="F155" s="94">
        <v>0</v>
      </c>
      <c r="G155" s="94">
        <v>0</v>
      </c>
      <c r="H155" s="94">
        <v>0</v>
      </c>
      <c r="I155" s="94">
        <v>1</v>
      </c>
      <c r="J155" s="94">
        <v>2</v>
      </c>
      <c r="K155" s="94">
        <v>0</v>
      </c>
      <c r="L155" s="94">
        <v>3</v>
      </c>
      <c r="M155" s="94">
        <v>1</v>
      </c>
      <c r="N155" s="94">
        <v>0</v>
      </c>
      <c r="O155" s="94">
        <v>2</v>
      </c>
      <c r="P155" s="94">
        <v>2</v>
      </c>
      <c r="Q155" s="94">
        <v>0</v>
      </c>
      <c r="R155" s="94">
        <v>3</v>
      </c>
      <c r="S155" s="94">
        <v>3</v>
      </c>
      <c r="T155" s="94">
        <v>7</v>
      </c>
      <c r="U155" s="94">
        <v>0</v>
      </c>
      <c r="V155" s="94">
        <v>1</v>
      </c>
      <c r="W155" s="94">
        <v>0</v>
      </c>
      <c r="X155" s="94">
        <v>0</v>
      </c>
      <c r="Y155" s="94">
        <v>9</v>
      </c>
      <c r="Z155" s="193">
        <v>6</v>
      </c>
    </row>
    <row r="156" spans="1:26" x14ac:dyDescent="0.25">
      <c r="A156" s="86" t="s">
        <v>515</v>
      </c>
      <c r="B156" s="236">
        <f t="shared" si="3"/>
        <v>22</v>
      </c>
      <c r="C156" s="233">
        <v>6</v>
      </c>
      <c r="D156" s="94">
        <v>0</v>
      </c>
      <c r="E156" s="94">
        <v>2</v>
      </c>
      <c r="F156" s="94">
        <v>0</v>
      </c>
      <c r="G156" s="94">
        <v>0</v>
      </c>
      <c r="H156" s="94">
        <v>0</v>
      </c>
      <c r="I156" s="94">
        <v>1</v>
      </c>
      <c r="J156" s="94">
        <v>1</v>
      </c>
      <c r="K156" s="94">
        <v>1</v>
      </c>
      <c r="L156" s="94">
        <v>2</v>
      </c>
      <c r="M156" s="94">
        <v>0</v>
      </c>
      <c r="N156" s="94">
        <v>1</v>
      </c>
      <c r="O156" s="94">
        <v>0</v>
      </c>
      <c r="P156" s="94">
        <v>0</v>
      </c>
      <c r="Q156" s="94">
        <v>0</v>
      </c>
      <c r="R156" s="94">
        <v>2</v>
      </c>
      <c r="S156" s="94">
        <v>0</v>
      </c>
      <c r="T156" s="94">
        <v>0</v>
      </c>
      <c r="U156" s="94">
        <v>0</v>
      </c>
      <c r="V156" s="94">
        <v>0</v>
      </c>
      <c r="W156" s="94">
        <v>0</v>
      </c>
      <c r="X156" s="94">
        <v>0</v>
      </c>
      <c r="Y156" s="94">
        <v>4</v>
      </c>
      <c r="Z156" s="193">
        <v>2</v>
      </c>
    </row>
    <row r="157" spans="1:26" x14ac:dyDescent="0.25">
      <c r="A157" s="86" t="s">
        <v>516</v>
      </c>
      <c r="B157" s="236">
        <f t="shared" si="3"/>
        <v>4</v>
      </c>
      <c r="C157" s="233">
        <v>4</v>
      </c>
      <c r="D157" s="94">
        <v>0</v>
      </c>
      <c r="E157" s="94">
        <v>0</v>
      </c>
      <c r="F157" s="94">
        <v>0</v>
      </c>
      <c r="G157" s="94">
        <v>0</v>
      </c>
      <c r="H157" s="94">
        <v>0</v>
      </c>
      <c r="I157" s="94">
        <v>0</v>
      </c>
      <c r="J157" s="94">
        <v>0</v>
      </c>
      <c r="K157" s="94">
        <v>0</v>
      </c>
      <c r="L157" s="94">
        <v>0</v>
      </c>
      <c r="M157" s="94">
        <v>0</v>
      </c>
      <c r="N157" s="94">
        <v>0</v>
      </c>
      <c r="O157" s="94">
        <v>0</v>
      </c>
      <c r="P157" s="94">
        <v>0</v>
      </c>
      <c r="Q157" s="94">
        <v>0</v>
      </c>
      <c r="R157" s="94">
        <v>0</v>
      </c>
      <c r="S157" s="94">
        <v>0</v>
      </c>
      <c r="T157" s="94">
        <v>0</v>
      </c>
      <c r="U157" s="94">
        <v>0</v>
      </c>
      <c r="V157" s="94">
        <v>0</v>
      </c>
      <c r="W157" s="94">
        <v>0</v>
      </c>
      <c r="X157" s="94">
        <v>0</v>
      </c>
      <c r="Y157" s="94">
        <v>0</v>
      </c>
      <c r="Z157" s="193">
        <v>0</v>
      </c>
    </row>
    <row r="158" spans="1:26" x14ac:dyDescent="0.25">
      <c r="A158" s="86" t="s">
        <v>517</v>
      </c>
      <c r="B158" s="236">
        <f t="shared" si="3"/>
        <v>9</v>
      </c>
      <c r="C158" s="233">
        <v>3</v>
      </c>
      <c r="D158" s="94">
        <v>0</v>
      </c>
      <c r="E158" s="94">
        <v>2</v>
      </c>
      <c r="F158" s="94">
        <v>0</v>
      </c>
      <c r="G158" s="94">
        <v>0</v>
      </c>
      <c r="H158" s="94">
        <v>0</v>
      </c>
      <c r="I158" s="94">
        <v>0</v>
      </c>
      <c r="J158" s="94">
        <v>1</v>
      </c>
      <c r="K158" s="94">
        <v>0</v>
      </c>
      <c r="L158" s="94">
        <v>0</v>
      </c>
      <c r="M158" s="94">
        <v>0</v>
      </c>
      <c r="N158" s="94">
        <v>0</v>
      </c>
      <c r="O158" s="94">
        <v>0</v>
      </c>
      <c r="P158" s="94">
        <v>0</v>
      </c>
      <c r="Q158" s="94">
        <v>0</v>
      </c>
      <c r="R158" s="94">
        <v>0</v>
      </c>
      <c r="S158" s="94">
        <v>0</v>
      </c>
      <c r="T158" s="94">
        <v>0</v>
      </c>
      <c r="U158" s="94">
        <v>0</v>
      </c>
      <c r="V158" s="94">
        <v>0</v>
      </c>
      <c r="W158" s="94">
        <v>0</v>
      </c>
      <c r="X158" s="94">
        <v>1</v>
      </c>
      <c r="Y158" s="94">
        <v>2</v>
      </c>
      <c r="Z158" s="193">
        <v>0</v>
      </c>
    </row>
    <row r="159" spans="1:26" x14ac:dyDescent="0.25">
      <c r="A159" s="86" t="s">
        <v>518</v>
      </c>
      <c r="B159" s="236">
        <f t="shared" si="3"/>
        <v>3</v>
      </c>
      <c r="C159" s="233">
        <v>1</v>
      </c>
      <c r="D159" s="94">
        <v>0</v>
      </c>
      <c r="E159" s="94">
        <v>0</v>
      </c>
      <c r="F159" s="94">
        <v>0</v>
      </c>
      <c r="G159" s="94">
        <v>0</v>
      </c>
      <c r="H159" s="94">
        <v>0</v>
      </c>
      <c r="I159" s="94">
        <v>1</v>
      </c>
      <c r="J159" s="94">
        <v>0</v>
      </c>
      <c r="K159" s="94">
        <v>0</v>
      </c>
      <c r="L159" s="94">
        <v>0</v>
      </c>
      <c r="M159" s="94">
        <v>1</v>
      </c>
      <c r="N159" s="94">
        <v>0</v>
      </c>
      <c r="O159" s="94">
        <v>0</v>
      </c>
      <c r="P159" s="94">
        <v>0</v>
      </c>
      <c r="Q159" s="94">
        <v>0</v>
      </c>
      <c r="R159" s="94">
        <v>0</v>
      </c>
      <c r="S159" s="94">
        <v>0</v>
      </c>
      <c r="T159" s="94">
        <v>0</v>
      </c>
      <c r="U159" s="94">
        <v>0</v>
      </c>
      <c r="V159" s="94">
        <v>0</v>
      </c>
      <c r="W159" s="94">
        <v>0</v>
      </c>
      <c r="X159" s="94">
        <v>0</v>
      </c>
      <c r="Y159" s="94">
        <v>0</v>
      </c>
      <c r="Z159" s="193">
        <v>0</v>
      </c>
    </row>
    <row r="160" spans="1:26" x14ac:dyDescent="0.25">
      <c r="A160" s="97" t="s">
        <v>519</v>
      </c>
      <c r="B160" s="236">
        <f t="shared" si="3"/>
        <v>121</v>
      </c>
      <c r="C160" s="233">
        <v>46</v>
      </c>
      <c r="D160" s="94">
        <v>2</v>
      </c>
      <c r="E160" s="94">
        <v>17</v>
      </c>
      <c r="F160" s="94">
        <v>7</v>
      </c>
      <c r="G160" s="94">
        <v>0</v>
      </c>
      <c r="H160" s="94">
        <v>0</v>
      </c>
      <c r="I160" s="94">
        <v>14</v>
      </c>
      <c r="J160" s="94">
        <v>2</v>
      </c>
      <c r="K160" s="94">
        <v>0</v>
      </c>
      <c r="L160" s="94">
        <v>6</v>
      </c>
      <c r="M160" s="94">
        <v>2</v>
      </c>
      <c r="N160" s="94">
        <v>1</v>
      </c>
      <c r="O160" s="94">
        <v>1</v>
      </c>
      <c r="P160" s="94">
        <v>0</v>
      </c>
      <c r="Q160" s="94">
        <v>2</v>
      </c>
      <c r="R160" s="94">
        <v>4</v>
      </c>
      <c r="S160" s="94">
        <v>0</v>
      </c>
      <c r="T160" s="94">
        <v>2</v>
      </c>
      <c r="U160" s="94">
        <v>0</v>
      </c>
      <c r="V160" s="94">
        <v>1</v>
      </c>
      <c r="W160" s="94">
        <v>0</v>
      </c>
      <c r="X160" s="94">
        <v>5</v>
      </c>
      <c r="Y160" s="94">
        <v>4</v>
      </c>
      <c r="Z160" s="193">
        <v>5</v>
      </c>
    </row>
    <row r="161" spans="1:26" x14ac:dyDescent="0.25">
      <c r="A161" s="97" t="s">
        <v>520</v>
      </c>
      <c r="B161" s="236">
        <f t="shared" ref="B161:B203" si="4">SUM(C161:Z161)</f>
        <v>1</v>
      </c>
      <c r="C161" s="233">
        <v>0</v>
      </c>
      <c r="D161" s="94">
        <v>0</v>
      </c>
      <c r="E161" s="94">
        <v>1</v>
      </c>
      <c r="F161" s="94">
        <v>0</v>
      </c>
      <c r="G161" s="94">
        <v>0</v>
      </c>
      <c r="H161" s="94">
        <v>0</v>
      </c>
      <c r="I161" s="94">
        <v>0</v>
      </c>
      <c r="J161" s="94">
        <v>0</v>
      </c>
      <c r="K161" s="94">
        <v>0</v>
      </c>
      <c r="L161" s="94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4">
        <v>0</v>
      </c>
      <c r="V161" s="94">
        <v>0</v>
      </c>
      <c r="W161" s="94">
        <v>0</v>
      </c>
      <c r="X161" s="94">
        <v>0</v>
      </c>
      <c r="Y161" s="94">
        <v>0</v>
      </c>
      <c r="Z161" s="193">
        <v>0</v>
      </c>
    </row>
    <row r="162" spans="1:26" x14ac:dyDescent="0.25">
      <c r="A162" s="97" t="s">
        <v>221</v>
      </c>
      <c r="B162" s="236">
        <f t="shared" si="4"/>
        <v>370</v>
      </c>
      <c r="C162" s="233">
        <v>105</v>
      </c>
      <c r="D162" s="94">
        <v>1</v>
      </c>
      <c r="E162" s="94">
        <v>31</v>
      </c>
      <c r="F162" s="94">
        <v>22</v>
      </c>
      <c r="G162" s="94">
        <v>11</v>
      </c>
      <c r="H162" s="94">
        <v>1</v>
      </c>
      <c r="I162" s="94">
        <v>8</v>
      </c>
      <c r="J162" s="94">
        <v>15</v>
      </c>
      <c r="K162" s="94">
        <v>6</v>
      </c>
      <c r="L162" s="94">
        <v>33</v>
      </c>
      <c r="M162" s="94">
        <v>4</v>
      </c>
      <c r="N162" s="94">
        <v>12</v>
      </c>
      <c r="O162" s="94">
        <v>0</v>
      </c>
      <c r="P162" s="94">
        <v>17</v>
      </c>
      <c r="Q162" s="94">
        <v>3</v>
      </c>
      <c r="R162" s="94">
        <v>14</v>
      </c>
      <c r="S162" s="94">
        <v>0</v>
      </c>
      <c r="T162" s="94">
        <v>10</v>
      </c>
      <c r="U162" s="94">
        <v>5</v>
      </c>
      <c r="V162" s="94">
        <v>4</v>
      </c>
      <c r="W162" s="94">
        <v>2</v>
      </c>
      <c r="X162" s="94">
        <v>20</v>
      </c>
      <c r="Y162" s="94">
        <v>27</v>
      </c>
      <c r="Z162" s="193">
        <v>19</v>
      </c>
    </row>
    <row r="163" spans="1:26" x14ac:dyDescent="0.25">
      <c r="A163" s="97" t="s">
        <v>223</v>
      </c>
      <c r="B163" s="236">
        <f t="shared" si="4"/>
        <v>16</v>
      </c>
      <c r="C163" s="233">
        <v>3</v>
      </c>
      <c r="D163" s="94">
        <v>0</v>
      </c>
      <c r="E163" s="94">
        <v>4</v>
      </c>
      <c r="F163" s="94">
        <v>0</v>
      </c>
      <c r="G163" s="94">
        <v>0</v>
      </c>
      <c r="H163" s="94">
        <v>0</v>
      </c>
      <c r="I163" s="94">
        <v>0</v>
      </c>
      <c r="J163" s="94">
        <v>0</v>
      </c>
      <c r="K163" s="94">
        <v>0</v>
      </c>
      <c r="L163" s="94">
        <v>0</v>
      </c>
      <c r="M163" s="94">
        <v>0</v>
      </c>
      <c r="N163" s="94">
        <v>0</v>
      </c>
      <c r="O163" s="94">
        <v>3</v>
      </c>
      <c r="P163" s="94">
        <v>2</v>
      </c>
      <c r="Q163" s="94">
        <v>0</v>
      </c>
      <c r="R163" s="94">
        <v>0</v>
      </c>
      <c r="S163" s="94">
        <v>0</v>
      </c>
      <c r="T163" s="94">
        <v>0</v>
      </c>
      <c r="U163" s="94">
        <v>0</v>
      </c>
      <c r="V163" s="94">
        <v>0</v>
      </c>
      <c r="W163" s="94">
        <v>0</v>
      </c>
      <c r="X163" s="94">
        <v>4</v>
      </c>
      <c r="Y163" s="94">
        <v>0</v>
      </c>
      <c r="Z163" s="193">
        <v>0</v>
      </c>
    </row>
    <row r="164" spans="1:26" x14ac:dyDescent="0.25">
      <c r="A164" s="97" t="s">
        <v>256</v>
      </c>
      <c r="B164" s="236">
        <f t="shared" si="4"/>
        <v>6</v>
      </c>
      <c r="C164" s="233">
        <v>0</v>
      </c>
      <c r="D164" s="94">
        <v>0</v>
      </c>
      <c r="E164" s="94">
        <v>0</v>
      </c>
      <c r="F164" s="94">
        <v>0</v>
      </c>
      <c r="G164" s="94">
        <v>0</v>
      </c>
      <c r="H164" s="94">
        <v>0</v>
      </c>
      <c r="I164" s="94">
        <v>0</v>
      </c>
      <c r="J164" s="94">
        <v>0</v>
      </c>
      <c r="K164" s="94">
        <v>0</v>
      </c>
      <c r="L164" s="94">
        <v>0</v>
      </c>
      <c r="M164" s="94">
        <v>0</v>
      </c>
      <c r="N164" s="94">
        <v>0</v>
      </c>
      <c r="O164" s="94">
        <v>0</v>
      </c>
      <c r="P164" s="94">
        <v>0</v>
      </c>
      <c r="Q164" s="94">
        <v>0</v>
      </c>
      <c r="R164" s="94">
        <v>0</v>
      </c>
      <c r="S164" s="94">
        <v>0</v>
      </c>
      <c r="T164" s="94">
        <v>0</v>
      </c>
      <c r="U164" s="94">
        <v>1</v>
      </c>
      <c r="V164" s="94">
        <v>0</v>
      </c>
      <c r="W164" s="94">
        <v>0</v>
      </c>
      <c r="X164" s="94">
        <v>5</v>
      </c>
      <c r="Y164" s="94">
        <v>0</v>
      </c>
      <c r="Z164" s="193">
        <v>0</v>
      </c>
    </row>
    <row r="165" spans="1:26" x14ac:dyDescent="0.25">
      <c r="A165" s="97" t="s">
        <v>521</v>
      </c>
      <c r="B165" s="236">
        <f t="shared" si="4"/>
        <v>24</v>
      </c>
      <c r="C165" s="233">
        <v>24</v>
      </c>
      <c r="D165" s="94">
        <v>0</v>
      </c>
      <c r="E165" s="94">
        <v>0</v>
      </c>
      <c r="F165" s="94">
        <v>0</v>
      </c>
      <c r="G165" s="94">
        <v>0</v>
      </c>
      <c r="H165" s="94">
        <v>0</v>
      </c>
      <c r="I165" s="94">
        <v>0</v>
      </c>
      <c r="J165" s="94">
        <v>0</v>
      </c>
      <c r="K165" s="94">
        <v>0</v>
      </c>
      <c r="L165" s="94">
        <v>0</v>
      </c>
      <c r="M165" s="94">
        <v>0</v>
      </c>
      <c r="N165" s="94">
        <v>0</v>
      </c>
      <c r="O165" s="94">
        <v>0</v>
      </c>
      <c r="P165" s="94">
        <v>0</v>
      </c>
      <c r="Q165" s="94">
        <v>0</v>
      </c>
      <c r="R165" s="94">
        <v>0</v>
      </c>
      <c r="S165" s="94">
        <v>0</v>
      </c>
      <c r="T165" s="94">
        <v>0</v>
      </c>
      <c r="U165" s="94">
        <v>0</v>
      </c>
      <c r="V165" s="94">
        <v>0</v>
      </c>
      <c r="W165" s="94">
        <v>0</v>
      </c>
      <c r="X165" s="94">
        <v>0</v>
      </c>
      <c r="Y165" s="94">
        <v>0</v>
      </c>
      <c r="Z165" s="193">
        <v>0</v>
      </c>
    </row>
    <row r="166" spans="1:26" x14ac:dyDescent="0.25">
      <c r="A166" s="97" t="s">
        <v>522</v>
      </c>
      <c r="B166" s="236">
        <f t="shared" si="4"/>
        <v>4</v>
      </c>
      <c r="C166" s="233">
        <v>1</v>
      </c>
      <c r="D166" s="94">
        <v>0</v>
      </c>
      <c r="E166" s="94">
        <v>0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4">
        <v>0</v>
      </c>
      <c r="M166" s="94">
        <v>0</v>
      </c>
      <c r="N166" s="94">
        <v>1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4">
        <v>0</v>
      </c>
      <c r="V166" s="94">
        <v>0</v>
      </c>
      <c r="W166" s="94">
        <v>0</v>
      </c>
      <c r="X166" s="94">
        <v>1</v>
      </c>
      <c r="Y166" s="94">
        <v>0</v>
      </c>
      <c r="Z166" s="193">
        <v>1</v>
      </c>
    </row>
    <row r="167" spans="1:26" x14ac:dyDescent="0.25">
      <c r="A167" s="97" t="s">
        <v>245</v>
      </c>
      <c r="B167" s="236">
        <f t="shared" si="4"/>
        <v>52</v>
      </c>
      <c r="C167" s="233">
        <v>6</v>
      </c>
      <c r="D167" s="94">
        <v>1</v>
      </c>
      <c r="E167" s="94">
        <v>1</v>
      </c>
      <c r="F167" s="94">
        <v>5</v>
      </c>
      <c r="G167" s="94">
        <v>0</v>
      </c>
      <c r="H167" s="94">
        <v>0</v>
      </c>
      <c r="I167" s="94">
        <v>4</v>
      </c>
      <c r="J167" s="94">
        <v>9</v>
      </c>
      <c r="K167" s="94">
        <v>0</v>
      </c>
      <c r="L167" s="94">
        <v>1</v>
      </c>
      <c r="M167" s="94">
        <v>0</v>
      </c>
      <c r="N167" s="94">
        <v>2</v>
      </c>
      <c r="O167" s="94">
        <v>0</v>
      </c>
      <c r="P167" s="94">
        <v>0</v>
      </c>
      <c r="Q167" s="94">
        <v>0</v>
      </c>
      <c r="R167" s="94">
        <v>2</v>
      </c>
      <c r="S167" s="94">
        <v>5</v>
      </c>
      <c r="T167" s="94">
        <v>2</v>
      </c>
      <c r="U167" s="94">
        <v>1</v>
      </c>
      <c r="V167" s="94">
        <v>0</v>
      </c>
      <c r="W167" s="94">
        <v>0</v>
      </c>
      <c r="X167" s="94">
        <v>3</v>
      </c>
      <c r="Y167" s="94">
        <v>4</v>
      </c>
      <c r="Z167" s="193">
        <v>6</v>
      </c>
    </row>
    <row r="168" spans="1:26" x14ac:dyDescent="0.25">
      <c r="A168" s="97" t="s">
        <v>523</v>
      </c>
      <c r="B168" s="236">
        <f t="shared" si="4"/>
        <v>1</v>
      </c>
      <c r="C168" s="233">
        <v>0</v>
      </c>
      <c r="D168" s="94">
        <v>0</v>
      </c>
      <c r="E168" s="94">
        <v>0</v>
      </c>
      <c r="F168" s="94">
        <v>0</v>
      </c>
      <c r="G168" s="94">
        <v>0</v>
      </c>
      <c r="H168" s="94">
        <v>0</v>
      </c>
      <c r="I168" s="94">
        <v>0</v>
      </c>
      <c r="J168" s="94">
        <v>0</v>
      </c>
      <c r="K168" s="94">
        <v>0</v>
      </c>
      <c r="L168" s="94">
        <v>0</v>
      </c>
      <c r="M168" s="94">
        <v>0</v>
      </c>
      <c r="N168" s="94">
        <v>0</v>
      </c>
      <c r="O168" s="94">
        <v>0</v>
      </c>
      <c r="P168" s="94">
        <v>0</v>
      </c>
      <c r="Q168" s="94">
        <v>0</v>
      </c>
      <c r="R168" s="94">
        <v>0</v>
      </c>
      <c r="S168" s="94">
        <v>0</v>
      </c>
      <c r="T168" s="94">
        <v>0</v>
      </c>
      <c r="U168" s="94">
        <v>0</v>
      </c>
      <c r="V168" s="94">
        <v>0</v>
      </c>
      <c r="W168" s="94">
        <v>0</v>
      </c>
      <c r="X168" s="94">
        <v>0</v>
      </c>
      <c r="Y168" s="94">
        <v>0</v>
      </c>
      <c r="Z168" s="193">
        <v>1</v>
      </c>
    </row>
    <row r="169" spans="1:26" x14ac:dyDescent="0.25">
      <c r="A169" s="51" t="s">
        <v>524</v>
      </c>
      <c r="B169" s="236">
        <f t="shared" si="4"/>
        <v>7</v>
      </c>
      <c r="C169" s="233">
        <v>0</v>
      </c>
      <c r="D169" s="94">
        <v>0</v>
      </c>
      <c r="E169" s="94">
        <v>0</v>
      </c>
      <c r="F169" s="94">
        <v>0</v>
      </c>
      <c r="G169" s="94">
        <v>0</v>
      </c>
      <c r="H169" s="94">
        <v>0</v>
      </c>
      <c r="I169" s="94">
        <v>0</v>
      </c>
      <c r="J169" s="94">
        <v>0</v>
      </c>
      <c r="K169" s="94">
        <v>0</v>
      </c>
      <c r="L169" s="94">
        <v>0</v>
      </c>
      <c r="M169" s="94">
        <v>0</v>
      </c>
      <c r="N169" s="94">
        <v>0</v>
      </c>
      <c r="O169" s="94">
        <v>0</v>
      </c>
      <c r="P169" s="94">
        <v>0</v>
      </c>
      <c r="Q169" s="94">
        <v>0</v>
      </c>
      <c r="R169" s="94">
        <v>0</v>
      </c>
      <c r="S169" s="94">
        <v>0</v>
      </c>
      <c r="T169" s="94">
        <v>0</v>
      </c>
      <c r="U169" s="94">
        <v>0</v>
      </c>
      <c r="V169" s="94">
        <v>0</v>
      </c>
      <c r="W169" s="94">
        <v>0</v>
      </c>
      <c r="X169" s="94">
        <v>0</v>
      </c>
      <c r="Y169" s="94">
        <v>0</v>
      </c>
      <c r="Z169" s="193">
        <v>7</v>
      </c>
    </row>
    <row r="170" spans="1:26" x14ac:dyDescent="0.25">
      <c r="A170" s="97"/>
      <c r="B170" s="236"/>
      <c r="C170" s="241"/>
      <c r="D170" s="242"/>
      <c r="E170" s="242"/>
      <c r="F170" s="242"/>
      <c r="G170" s="242"/>
      <c r="H170" s="242"/>
      <c r="I170" s="243"/>
      <c r="J170" s="242"/>
      <c r="K170" s="242"/>
      <c r="L170" s="242"/>
      <c r="M170" s="244"/>
      <c r="N170" s="245"/>
      <c r="O170" s="245"/>
      <c r="P170" s="246"/>
      <c r="Q170" s="242"/>
      <c r="R170" s="244"/>
      <c r="S170" s="246"/>
      <c r="T170" s="246"/>
      <c r="U170" s="242"/>
      <c r="V170" s="242"/>
      <c r="W170" s="242"/>
      <c r="X170" s="242"/>
      <c r="Y170" s="244"/>
      <c r="Z170" s="247"/>
    </row>
    <row r="171" spans="1:26" x14ac:dyDescent="0.25">
      <c r="A171" s="135" t="s">
        <v>269</v>
      </c>
      <c r="B171" s="238">
        <f>SUM(B172:B197)</f>
        <v>2478</v>
      </c>
      <c r="C171" s="238">
        <f t="shared" ref="C171:Z171" si="5">SUM(C172:C197)</f>
        <v>941</v>
      </c>
      <c r="D171" s="238">
        <f t="shared" si="5"/>
        <v>17</v>
      </c>
      <c r="E171" s="238">
        <f t="shared" si="5"/>
        <v>143</v>
      </c>
      <c r="F171" s="238">
        <f t="shared" si="5"/>
        <v>67</v>
      </c>
      <c r="G171" s="238">
        <f t="shared" si="5"/>
        <v>25</v>
      </c>
      <c r="H171" s="238">
        <f t="shared" si="5"/>
        <v>3</v>
      </c>
      <c r="I171" s="238">
        <f t="shared" si="5"/>
        <v>70</v>
      </c>
      <c r="J171" s="238">
        <f t="shared" si="5"/>
        <v>281</v>
      </c>
      <c r="K171" s="238">
        <f t="shared" si="5"/>
        <v>34</v>
      </c>
      <c r="L171" s="238">
        <f t="shared" si="5"/>
        <v>120</v>
      </c>
      <c r="M171" s="238">
        <f t="shared" si="5"/>
        <v>48</v>
      </c>
      <c r="N171" s="238">
        <f t="shared" si="5"/>
        <v>101</v>
      </c>
      <c r="O171" s="238">
        <f t="shared" si="5"/>
        <v>23</v>
      </c>
      <c r="P171" s="238">
        <f t="shared" si="5"/>
        <v>57</v>
      </c>
      <c r="Q171" s="238">
        <f t="shared" si="5"/>
        <v>22</v>
      </c>
      <c r="R171" s="238">
        <f t="shared" si="5"/>
        <v>132</v>
      </c>
      <c r="S171" s="238">
        <f t="shared" si="5"/>
        <v>16</v>
      </c>
      <c r="T171" s="238">
        <f t="shared" si="5"/>
        <v>39</v>
      </c>
      <c r="U171" s="238">
        <f t="shared" si="5"/>
        <v>8</v>
      </c>
      <c r="V171" s="238">
        <f t="shared" si="5"/>
        <v>18</v>
      </c>
      <c r="W171" s="238">
        <f t="shared" si="5"/>
        <v>2</v>
      </c>
      <c r="X171" s="238">
        <f t="shared" si="5"/>
        <v>78</v>
      </c>
      <c r="Y171" s="238">
        <f t="shared" si="5"/>
        <v>109</v>
      </c>
      <c r="Z171" s="240">
        <f t="shared" si="5"/>
        <v>124</v>
      </c>
    </row>
    <row r="172" spans="1:26" x14ac:dyDescent="0.25">
      <c r="A172" s="86" t="s">
        <v>525</v>
      </c>
      <c r="B172" s="236">
        <f t="shared" si="4"/>
        <v>7</v>
      </c>
      <c r="C172" s="233">
        <v>0</v>
      </c>
      <c r="D172" s="94">
        <v>0</v>
      </c>
      <c r="E172" s="94">
        <v>0</v>
      </c>
      <c r="F172" s="94">
        <v>0</v>
      </c>
      <c r="G172" s="94">
        <v>0</v>
      </c>
      <c r="H172" s="94">
        <v>0</v>
      </c>
      <c r="I172" s="94">
        <v>2</v>
      </c>
      <c r="J172" s="94">
        <v>0</v>
      </c>
      <c r="K172" s="94">
        <v>0</v>
      </c>
      <c r="L172" s="94">
        <v>2</v>
      </c>
      <c r="M172" s="94">
        <v>0</v>
      </c>
      <c r="N172" s="94">
        <v>0</v>
      </c>
      <c r="O172" s="94">
        <v>0</v>
      </c>
      <c r="P172" s="94">
        <v>0</v>
      </c>
      <c r="Q172" s="94">
        <v>0</v>
      </c>
      <c r="R172" s="94">
        <v>0</v>
      </c>
      <c r="S172" s="94">
        <v>0</v>
      </c>
      <c r="T172" s="94">
        <v>0</v>
      </c>
      <c r="U172" s="94">
        <v>0</v>
      </c>
      <c r="V172" s="94">
        <v>0</v>
      </c>
      <c r="W172" s="94">
        <v>0</v>
      </c>
      <c r="X172" s="94">
        <v>0</v>
      </c>
      <c r="Y172" s="94">
        <v>0</v>
      </c>
      <c r="Z172" s="193">
        <v>3</v>
      </c>
    </row>
    <row r="173" spans="1:26" x14ac:dyDescent="0.25">
      <c r="A173" s="86" t="s">
        <v>526</v>
      </c>
      <c r="B173" s="236">
        <f t="shared" si="4"/>
        <v>25</v>
      </c>
      <c r="C173" s="233">
        <v>2</v>
      </c>
      <c r="D173" s="94">
        <v>0</v>
      </c>
      <c r="E173" s="94">
        <v>2</v>
      </c>
      <c r="F173" s="94">
        <v>0</v>
      </c>
      <c r="G173" s="94">
        <v>0</v>
      </c>
      <c r="H173" s="94">
        <v>0</v>
      </c>
      <c r="I173" s="94">
        <v>0</v>
      </c>
      <c r="J173" s="94">
        <v>11</v>
      </c>
      <c r="K173" s="94">
        <v>0</v>
      </c>
      <c r="L173" s="94">
        <v>2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7</v>
      </c>
      <c r="S173" s="94">
        <v>0</v>
      </c>
      <c r="T173" s="94">
        <v>1</v>
      </c>
      <c r="U173" s="94">
        <v>0</v>
      </c>
      <c r="V173" s="94">
        <v>0</v>
      </c>
      <c r="W173" s="94">
        <v>0</v>
      </c>
      <c r="X173" s="94">
        <v>0</v>
      </c>
      <c r="Y173" s="94">
        <v>0</v>
      </c>
      <c r="Z173" s="193">
        <v>0</v>
      </c>
    </row>
    <row r="174" spans="1:26" x14ac:dyDescent="0.25">
      <c r="A174" s="86" t="s">
        <v>527</v>
      </c>
      <c r="B174" s="236">
        <f t="shared" si="4"/>
        <v>2</v>
      </c>
      <c r="C174" s="233">
        <v>0</v>
      </c>
      <c r="D174" s="94">
        <v>0</v>
      </c>
      <c r="E174" s="94">
        <v>0</v>
      </c>
      <c r="F174" s="94">
        <v>0</v>
      </c>
      <c r="G174" s="94">
        <v>0</v>
      </c>
      <c r="H174" s="94">
        <v>0</v>
      </c>
      <c r="I174" s="94">
        <v>0</v>
      </c>
      <c r="J174" s="94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  <c r="U174" s="94">
        <v>0</v>
      </c>
      <c r="V174" s="94">
        <v>0</v>
      </c>
      <c r="W174" s="94">
        <v>0</v>
      </c>
      <c r="X174" s="94">
        <v>0</v>
      </c>
      <c r="Y174" s="94">
        <v>2</v>
      </c>
      <c r="Z174" s="193">
        <v>0</v>
      </c>
    </row>
    <row r="175" spans="1:26" x14ac:dyDescent="0.25">
      <c r="A175" s="86" t="s">
        <v>270</v>
      </c>
      <c r="B175" s="236">
        <f t="shared" si="4"/>
        <v>910</v>
      </c>
      <c r="C175" s="233">
        <v>372</v>
      </c>
      <c r="D175" s="94">
        <v>5</v>
      </c>
      <c r="E175" s="94">
        <v>45</v>
      </c>
      <c r="F175" s="94">
        <v>23</v>
      </c>
      <c r="G175" s="94">
        <v>8</v>
      </c>
      <c r="H175" s="94">
        <v>1</v>
      </c>
      <c r="I175" s="94">
        <v>23</v>
      </c>
      <c r="J175" s="94">
        <v>103</v>
      </c>
      <c r="K175" s="94">
        <v>9</v>
      </c>
      <c r="L175" s="94">
        <v>47</v>
      </c>
      <c r="M175" s="94">
        <v>20</v>
      </c>
      <c r="N175" s="94">
        <v>52</v>
      </c>
      <c r="O175" s="94">
        <v>3</v>
      </c>
      <c r="P175" s="94">
        <v>15</v>
      </c>
      <c r="Q175" s="94">
        <v>6</v>
      </c>
      <c r="R175" s="94">
        <v>47</v>
      </c>
      <c r="S175" s="94">
        <v>4</v>
      </c>
      <c r="T175" s="94">
        <v>16</v>
      </c>
      <c r="U175" s="94">
        <v>4</v>
      </c>
      <c r="V175" s="94">
        <v>2</v>
      </c>
      <c r="W175" s="94">
        <v>1</v>
      </c>
      <c r="X175" s="94">
        <v>19</v>
      </c>
      <c r="Y175" s="94">
        <v>29</v>
      </c>
      <c r="Z175" s="193">
        <v>56</v>
      </c>
    </row>
    <row r="176" spans="1:26" x14ac:dyDescent="0.25">
      <c r="A176" s="86" t="s">
        <v>528</v>
      </c>
      <c r="B176" s="236">
        <f t="shared" si="4"/>
        <v>12</v>
      </c>
      <c r="C176" s="233">
        <v>0</v>
      </c>
      <c r="D176" s="94">
        <v>0</v>
      </c>
      <c r="E176" s="94">
        <v>0</v>
      </c>
      <c r="F176" s="94">
        <v>0</v>
      </c>
      <c r="G176" s="94">
        <v>0</v>
      </c>
      <c r="H176" s="94">
        <v>0</v>
      </c>
      <c r="I176" s="94">
        <v>0</v>
      </c>
      <c r="J176" s="94">
        <v>1</v>
      </c>
      <c r="K176" s="94">
        <v>3</v>
      </c>
      <c r="L176" s="94">
        <v>6</v>
      </c>
      <c r="M176" s="94">
        <v>2</v>
      </c>
      <c r="N176" s="94">
        <v>0</v>
      </c>
      <c r="O176" s="94">
        <v>0</v>
      </c>
      <c r="P176" s="94">
        <v>0</v>
      </c>
      <c r="Q176" s="94">
        <v>0</v>
      </c>
      <c r="R176" s="94">
        <v>0</v>
      </c>
      <c r="S176" s="94">
        <v>0</v>
      </c>
      <c r="T176" s="94">
        <v>0</v>
      </c>
      <c r="U176" s="94">
        <v>0</v>
      </c>
      <c r="V176" s="94">
        <v>0</v>
      </c>
      <c r="W176" s="94">
        <v>0</v>
      </c>
      <c r="X176" s="94">
        <v>0</v>
      </c>
      <c r="Y176" s="94">
        <v>0</v>
      </c>
      <c r="Z176" s="193">
        <v>0</v>
      </c>
    </row>
    <row r="177" spans="1:26" x14ac:dyDescent="0.25">
      <c r="A177" s="86" t="s">
        <v>529</v>
      </c>
      <c r="B177" s="236">
        <f t="shared" si="4"/>
        <v>7</v>
      </c>
      <c r="C177" s="233">
        <v>2</v>
      </c>
      <c r="D177" s="94">
        <v>0</v>
      </c>
      <c r="E177" s="94">
        <v>1</v>
      </c>
      <c r="F177" s="94">
        <v>0</v>
      </c>
      <c r="G177" s="94">
        <v>1</v>
      </c>
      <c r="H177" s="94">
        <v>0</v>
      </c>
      <c r="I177" s="94">
        <v>0</v>
      </c>
      <c r="J177" s="94">
        <v>0</v>
      </c>
      <c r="K177" s="94">
        <v>0</v>
      </c>
      <c r="L177" s="94">
        <v>1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1</v>
      </c>
      <c r="S177" s="94">
        <v>0</v>
      </c>
      <c r="T177" s="94">
        <v>0</v>
      </c>
      <c r="U177" s="94">
        <v>0</v>
      </c>
      <c r="V177" s="94">
        <v>0</v>
      </c>
      <c r="W177" s="94">
        <v>0</v>
      </c>
      <c r="X177" s="94">
        <v>1</v>
      </c>
      <c r="Y177" s="94">
        <v>0</v>
      </c>
      <c r="Z177" s="193">
        <v>0</v>
      </c>
    </row>
    <row r="178" spans="1:26" x14ac:dyDescent="0.25">
      <c r="A178" s="86" t="s">
        <v>530</v>
      </c>
      <c r="B178" s="236">
        <f t="shared" si="4"/>
        <v>1</v>
      </c>
      <c r="C178" s="233">
        <v>0</v>
      </c>
      <c r="D178" s="94">
        <v>0</v>
      </c>
      <c r="E178" s="94">
        <v>0</v>
      </c>
      <c r="F178" s="94">
        <v>0</v>
      </c>
      <c r="G178" s="94">
        <v>1</v>
      </c>
      <c r="H178" s="94">
        <v>0</v>
      </c>
      <c r="I178" s="94">
        <v>0</v>
      </c>
      <c r="J178" s="94">
        <v>0</v>
      </c>
      <c r="K178" s="94">
        <v>0</v>
      </c>
      <c r="L178" s="94">
        <v>0</v>
      </c>
      <c r="M178" s="94">
        <v>0</v>
      </c>
      <c r="N178" s="94">
        <v>0</v>
      </c>
      <c r="O178" s="94">
        <v>0</v>
      </c>
      <c r="P178" s="94">
        <v>0</v>
      </c>
      <c r="Q178" s="94">
        <v>0</v>
      </c>
      <c r="R178" s="94">
        <v>0</v>
      </c>
      <c r="S178" s="94">
        <v>0</v>
      </c>
      <c r="T178" s="94">
        <v>0</v>
      </c>
      <c r="U178" s="94">
        <v>0</v>
      </c>
      <c r="V178" s="94">
        <v>0</v>
      </c>
      <c r="W178" s="94">
        <v>0</v>
      </c>
      <c r="X178" s="94">
        <v>0</v>
      </c>
      <c r="Y178" s="94">
        <v>0</v>
      </c>
      <c r="Z178" s="193">
        <v>0</v>
      </c>
    </row>
    <row r="179" spans="1:26" x14ac:dyDescent="0.25">
      <c r="A179" s="86" t="s">
        <v>531</v>
      </c>
      <c r="B179" s="236">
        <f t="shared" si="4"/>
        <v>17</v>
      </c>
      <c r="C179" s="233">
        <v>5</v>
      </c>
      <c r="D179" s="94">
        <v>0</v>
      </c>
      <c r="E179" s="94">
        <v>0</v>
      </c>
      <c r="F179" s="94">
        <v>0</v>
      </c>
      <c r="G179" s="94">
        <v>0</v>
      </c>
      <c r="H179" s="94">
        <v>0</v>
      </c>
      <c r="I179" s="94">
        <v>0</v>
      </c>
      <c r="J179" s="94">
        <v>1</v>
      </c>
      <c r="K179" s="94">
        <v>0</v>
      </c>
      <c r="L179" s="94">
        <v>1</v>
      </c>
      <c r="M179" s="94">
        <v>0</v>
      </c>
      <c r="N179" s="94">
        <v>0</v>
      </c>
      <c r="O179" s="94">
        <v>1</v>
      </c>
      <c r="P179" s="94">
        <v>0</v>
      </c>
      <c r="Q179" s="94">
        <v>1</v>
      </c>
      <c r="R179" s="94">
        <v>0</v>
      </c>
      <c r="S179" s="94">
        <v>1</v>
      </c>
      <c r="T179" s="94">
        <v>1</v>
      </c>
      <c r="U179" s="94">
        <v>0</v>
      </c>
      <c r="V179" s="94">
        <v>0</v>
      </c>
      <c r="W179" s="94">
        <v>0</v>
      </c>
      <c r="X179" s="94">
        <v>3</v>
      </c>
      <c r="Y179" s="94">
        <v>1</v>
      </c>
      <c r="Z179" s="193">
        <v>2</v>
      </c>
    </row>
    <row r="180" spans="1:26" x14ac:dyDescent="0.25">
      <c r="A180" s="86" t="s">
        <v>532</v>
      </c>
      <c r="B180" s="236">
        <f t="shared" si="4"/>
        <v>15</v>
      </c>
      <c r="C180" s="233">
        <v>0</v>
      </c>
      <c r="D180" s="94">
        <v>0</v>
      </c>
      <c r="E180" s="94">
        <v>0</v>
      </c>
      <c r="F180" s="94">
        <v>8</v>
      </c>
      <c r="G180" s="94">
        <v>0</v>
      </c>
      <c r="H180" s="94">
        <v>0</v>
      </c>
      <c r="I180" s="94">
        <v>0</v>
      </c>
      <c r="J180" s="94">
        <v>2</v>
      </c>
      <c r="K180" s="94">
        <v>0</v>
      </c>
      <c r="L180" s="94">
        <v>0</v>
      </c>
      <c r="M180" s="94">
        <v>1</v>
      </c>
      <c r="N180" s="94">
        <v>0</v>
      </c>
      <c r="O180" s="94">
        <v>0</v>
      </c>
      <c r="P180" s="94">
        <v>0</v>
      </c>
      <c r="Q180" s="94">
        <v>0</v>
      </c>
      <c r="R180" s="94">
        <v>1</v>
      </c>
      <c r="S180" s="94">
        <v>0</v>
      </c>
      <c r="T180" s="94">
        <v>0</v>
      </c>
      <c r="U180" s="94">
        <v>0</v>
      </c>
      <c r="V180" s="94">
        <v>0</v>
      </c>
      <c r="W180" s="94">
        <v>0</v>
      </c>
      <c r="X180" s="94">
        <v>0</v>
      </c>
      <c r="Y180" s="94">
        <v>3</v>
      </c>
      <c r="Z180" s="193">
        <v>0</v>
      </c>
    </row>
    <row r="181" spans="1:26" x14ac:dyDescent="0.25">
      <c r="A181" s="86" t="s">
        <v>533</v>
      </c>
      <c r="B181" s="236">
        <f t="shared" si="4"/>
        <v>6</v>
      </c>
      <c r="C181" s="233">
        <v>0</v>
      </c>
      <c r="D181" s="94">
        <v>0</v>
      </c>
      <c r="E181" s="94">
        <v>0</v>
      </c>
      <c r="F181" s="94">
        <v>0</v>
      </c>
      <c r="G181" s="94">
        <v>1</v>
      </c>
      <c r="H181" s="94">
        <v>0</v>
      </c>
      <c r="I181" s="94">
        <v>0</v>
      </c>
      <c r="J181" s="94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2</v>
      </c>
      <c r="R181" s="94">
        <v>0</v>
      </c>
      <c r="S181" s="94">
        <v>0</v>
      </c>
      <c r="T181" s="94">
        <v>0</v>
      </c>
      <c r="U181" s="94">
        <v>0</v>
      </c>
      <c r="V181" s="94">
        <v>0</v>
      </c>
      <c r="W181" s="94">
        <v>0</v>
      </c>
      <c r="X181" s="94">
        <v>0</v>
      </c>
      <c r="Y181" s="94">
        <v>3</v>
      </c>
      <c r="Z181" s="193">
        <v>0</v>
      </c>
    </row>
    <row r="182" spans="1:26" x14ac:dyDescent="0.25">
      <c r="A182" s="86" t="s">
        <v>534</v>
      </c>
      <c r="B182" s="236">
        <f t="shared" si="4"/>
        <v>1143</v>
      </c>
      <c r="C182" s="233">
        <v>450</v>
      </c>
      <c r="D182" s="94">
        <v>3</v>
      </c>
      <c r="E182" s="94">
        <v>83</v>
      </c>
      <c r="F182" s="94">
        <v>29</v>
      </c>
      <c r="G182" s="94">
        <v>9</v>
      </c>
      <c r="H182" s="94">
        <v>1</v>
      </c>
      <c r="I182" s="94">
        <v>34</v>
      </c>
      <c r="J182" s="94">
        <v>151</v>
      </c>
      <c r="K182" s="94">
        <v>17</v>
      </c>
      <c r="L182" s="94">
        <v>53</v>
      </c>
      <c r="M182" s="94">
        <v>8</v>
      </c>
      <c r="N182" s="94">
        <v>45</v>
      </c>
      <c r="O182" s="94">
        <v>13</v>
      </c>
      <c r="P182" s="94">
        <v>33</v>
      </c>
      <c r="Q182" s="94">
        <v>12</v>
      </c>
      <c r="R182" s="94">
        <v>36</v>
      </c>
      <c r="S182" s="94">
        <v>7</v>
      </c>
      <c r="T182" s="94">
        <v>17</v>
      </c>
      <c r="U182" s="94">
        <v>4</v>
      </c>
      <c r="V182" s="94">
        <v>2</v>
      </c>
      <c r="W182" s="94">
        <v>0</v>
      </c>
      <c r="X182" s="94">
        <v>31</v>
      </c>
      <c r="Y182" s="94">
        <v>50</v>
      </c>
      <c r="Z182" s="193">
        <v>55</v>
      </c>
    </row>
    <row r="183" spans="1:26" x14ac:dyDescent="0.25">
      <c r="A183" s="86" t="s">
        <v>535</v>
      </c>
      <c r="B183" s="236">
        <f t="shared" si="4"/>
        <v>1</v>
      </c>
      <c r="C183" s="233">
        <v>0</v>
      </c>
      <c r="D183" s="94">
        <v>0</v>
      </c>
      <c r="E183" s="94">
        <v>0</v>
      </c>
      <c r="F183" s="94">
        <v>0</v>
      </c>
      <c r="G183" s="94">
        <v>0</v>
      </c>
      <c r="H183" s="94">
        <v>0</v>
      </c>
      <c r="I183" s="94">
        <v>0</v>
      </c>
      <c r="J183" s="94">
        <v>0</v>
      </c>
      <c r="K183" s="94">
        <v>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4">
        <v>0</v>
      </c>
      <c r="T183" s="94">
        <v>0</v>
      </c>
      <c r="U183" s="94">
        <v>0</v>
      </c>
      <c r="V183" s="94">
        <v>0</v>
      </c>
      <c r="W183" s="94">
        <v>0</v>
      </c>
      <c r="X183" s="94">
        <v>0</v>
      </c>
      <c r="Y183" s="94">
        <v>1</v>
      </c>
      <c r="Z183" s="193">
        <v>0</v>
      </c>
    </row>
    <row r="184" spans="1:26" x14ac:dyDescent="0.25">
      <c r="A184" s="86" t="s">
        <v>536</v>
      </c>
      <c r="B184" s="236">
        <f t="shared" si="4"/>
        <v>19</v>
      </c>
      <c r="C184" s="233">
        <v>12</v>
      </c>
      <c r="D184" s="94">
        <v>0</v>
      </c>
      <c r="E184" s="94">
        <v>1</v>
      </c>
      <c r="F184" s="94">
        <v>0</v>
      </c>
      <c r="G184" s="94">
        <v>0</v>
      </c>
      <c r="H184" s="94">
        <v>0</v>
      </c>
      <c r="I184" s="94">
        <v>2</v>
      </c>
      <c r="J184" s="94">
        <v>0</v>
      </c>
      <c r="K184" s="94">
        <v>0</v>
      </c>
      <c r="L184" s="94">
        <v>0</v>
      </c>
      <c r="M184" s="94">
        <v>1</v>
      </c>
      <c r="N184" s="94">
        <v>0</v>
      </c>
      <c r="O184" s="94">
        <v>0</v>
      </c>
      <c r="P184" s="94">
        <v>0</v>
      </c>
      <c r="Q184" s="94">
        <v>0</v>
      </c>
      <c r="R184" s="94">
        <v>1</v>
      </c>
      <c r="S184" s="94">
        <v>0</v>
      </c>
      <c r="T184" s="94">
        <v>0</v>
      </c>
      <c r="U184" s="94">
        <v>0</v>
      </c>
      <c r="V184" s="94">
        <v>0</v>
      </c>
      <c r="W184" s="94">
        <v>0</v>
      </c>
      <c r="X184" s="94">
        <v>0</v>
      </c>
      <c r="Y184" s="94">
        <v>0</v>
      </c>
      <c r="Z184" s="193">
        <v>2</v>
      </c>
    </row>
    <row r="185" spans="1:26" x14ac:dyDescent="0.25">
      <c r="A185" s="86" t="s">
        <v>537</v>
      </c>
      <c r="B185" s="236">
        <f t="shared" si="4"/>
        <v>3</v>
      </c>
      <c r="C185" s="233">
        <v>0</v>
      </c>
      <c r="D185" s="94">
        <v>0</v>
      </c>
      <c r="E185" s="94">
        <v>0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4">
        <v>0</v>
      </c>
      <c r="M185" s="94">
        <v>1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4">
        <v>0</v>
      </c>
      <c r="V185" s="94">
        <v>0</v>
      </c>
      <c r="W185" s="94">
        <v>0</v>
      </c>
      <c r="X185" s="94">
        <v>0</v>
      </c>
      <c r="Y185" s="94">
        <v>1</v>
      </c>
      <c r="Z185" s="193">
        <v>1</v>
      </c>
    </row>
    <row r="186" spans="1:26" x14ac:dyDescent="0.25">
      <c r="A186" s="86" t="s">
        <v>538</v>
      </c>
      <c r="B186" s="236">
        <f t="shared" si="4"/>
        <v>6</v>
      </c>
      <c r="C186" s="233">
        <v>2</v>
      </c>
      <c r="D186" s="94">
        <v>0</v>
      </c>
      <c r="E186" s="94">
        <v>0</v>
      </c>
      <c r="F186" s="94">
        <v>0</v>
      </c>
      <c r="G186" s="94">
        <v>0</v>
      </c>
      <c r="H186" s="94">
        <v>0</v>
      </c>
      <c r="I186" s="94">
        <v>0</v>
      </c>
      <c r="J186" s="94">
        <v>0</v>
      </c>
      <c r="K186" s="94">
        <v>0</v>
      </c>
      <c r="L186" s="94">
        <v>0</v>
      </c>
      <c r="M186" s="94">
        <v>0</v>
      </c>
      <c r="N186" s="94">
        <v>0</v>
      </c>
      <c r="O186" s="94">
        <v>0</v>
      </c>
      <c r="P186" s="94">
        <v>2</v>
      </c>
      <c r="Q186" s="94">
        <v>0</v>
      </c>
      <c r="R186" s="94">
        <v>0</v>
      </c>
      <c r="S186" s="94">
        <v>0</v>
      </c>
      <c r="T186" s="94">
        <v>0</v>
      </c>
      <c r="U186" s="94">
        <v>0</v>
      </c>
      <c r="V186" s="94">
        <v>0</v>
      </c>
      <c r="W186" s="94">
        <v>0</v>
      </c>
      <c r="X186" s="94">
        <v>0</v>
      </c>
      <c r="Y186" s="94">
        <v>2</v>
      </c>
      <c r="Z186" s="193">
        <v>0</v>
      </c>
    </row>
    <row r="187" spans="1:26" x14ac:dyDescent="0.25">
      <c r="A187" s="86" t="s">
        <v>539</v>
      </c>
      <c r="B187" s="236">
        <f t="shared" si="4"/>
        <v>20</v>
      </c>
      <c r="C187" s="233">
        <v>19</v>
      </c>
      <c r="D187" s="94">
        <v>0</v>
      </c>
      <c r="E187" s="94">
        <v>1</v>
      </c>
      <c r="F187" s="94">
        <v>0</v>
      </c>
      <c r="G187" s="94">
        <v>0</v>
      </c>
      <c r="H187" s="94">
        <v>0</v>
      </c>
      <c r="I187" s="94">
        <v>0</v>
      </c>
      <c r="J187" s="94">
        <v>0</v>
      </c>
      <c r="K187" s="94">
        <v>0</v>
      </c>
      <c r="L187" s="94">
        <v>0</v>
      </c>
      <c r="M187" s="94">
        <v>0</v>
      </c>
      <c r="N187" s="94">
        <v>0</v>
      </c>
      <c r="O187" s="94">
        <v>0</v>
      </c>
      <c r="P187" s="94">
        <v>0</v>
      </c>
      <c r="Q187" s="94">
        <v>0</v>
      </c>
      <c r="R187" s="94">
        <v>0</v>
      </c>
      <c r="S187" s="94">
        <v>0</v>
      </c>
      <c r="T187" s="94">
        <v>0</v>
      </c>
      <c r="U187" s="94">
        <v>0</v>
      </c>
      <c r="V187" s="94">
        <v>0</v>
      </c>
      <c r="W187" s="94">
        <v>0</v>
      </c>
      <c r="X187" s="94">
        <v>0</v>
      </c>
      <c r="Y187" s="94">
        <v>0</v>
      </c>
      <c r="Z187" s="193">
        <v>0</v>
      </c>
    </row>
    <row r="188" spans="1:26" x14ac:dyDescent="0.25">
      <c r="A188" s="86" t="s">
        <v>540</v>
      </c>
      <c r="B188" s="236">
        <f t="shared" si="4"/>
        <v>6</v>
      </c>
      <c r="C188" s="233">
        <v>1</v>
      </c>
      <c r="D188" s="94">
        <v>0</v>
      </c>
      <c r="E188" s="94">
        <v>0</v>
      </c>
      <c r="F188" s="94">
        <v>0</v>
      </c>
      <c r="G188" s="94">
        <v>0</v>
      </c>
      <c r="H188" s="94">
        <v>0</v>
      </c>
      <c r="I188" s="94">
        <v>0</v>
      </c>
      <c r="J188" s="94">
        <v>0</v>
      </c>
      <c r="K188" s="94">
        <v>0</v>
      </c>
      <c r="L188" s="94">
        <v>2</v>
      </c>
      <c r="M188" s="94">
        <v>0</v>
      </c>
      <c r="N188" s="94">
        <v>0</v>
      </c>
      <c r="O188" s="94">
        <v>0</v>
      </c>
      <c r="P188" s="94">
        <v>0</v>
      </c>
      <c r="Q188" s="94">
        <v>0</v>
      </c>
      <c r="R188" s="94">
        <v>0</v>
      </c>
      <c r="S188" s="94">
        <v>0</v>
      </c>
      <c r="T188" s="94">
        <v>0</v>
      </c>
      <c r="U188" s="94">
        <v>0</v>
      </c>
      <c r="V188" s="94">
        <v>0</v>
      </c>
      <c r="W188" s="94">
        <v>1</v>
      </c>
      <c r="X188" s="94">
        <v>1</v>
      </c>
      <c r="Y188" s="94">
        <v>1</v>
      </c>
      <c r="Z188" s="193">
        <v>0</v>
      </c>
    </row>
    <row r="189" spans="1:26" x14ac:dyDescent="0.25">
      <c r="A189" s="86" t="s">
        <v>541</v>
      </c>
      <c r="B189" s="236">
        <f t="shared" si="4"/>
        <v>129</v>
      </c>
      <c r="C189" s="233">
        <v>39</v>
      </c>
      <c r="D189" s="94">
        <v>8</v>
      </c>
      <c r="E189" s="94">
        <v>4</v>
      </c>
      <c r="F189" s="94">
        <v>2</v>
      </c>
      <c r="G189" s="94">
        <v>4</v>
      </c>
      <c r="H189" s="94">
        <v>1</v>
      </c>
      <c r="I189" s="94">
        <v>4</v>
      </c>
      <c r="J189" s="94">
        <v>5</v>
      </c>
      <c r="K189" s="94">
        <v>1</v>
      </c>
      <c r="L189" s="94">
        <v>3</v>
      </c>
      <c r="M189" s="94">
        <v>4</v>
      </c>
      <c r="N189" s="94">
        <v>4</v>
      </c>
      <c r="O189" s="94">
        <v>2</v>
      </c>
      <c r="P189" s="94">
        <v>0</v>
      </c>
      <c r="Q189" s="94">
        <v>0</v>
      </c>
      <c r="R189" s="94">
        <v>22</v>
      </c>
      <c r="S189" s="94">
        <v>3</v>
      </c>
      <c r="T189" s="94">
        <v>2</v>
      </c>
      <c r="U189" s="94">
        <v>0</v>
      </c>
      <c r="V189" s="94">
        <v>9</v>
      </c>
      <c r="W189" s="94">
        <v>0</v>
      </c>
      <c r="X189" s="94">
        <v>8</v>
      </c>
      <c r="Y189" s="94">
        <v>2</v>
      </c>
      <c r="Z189" s="193">
        <v>2</v>
      </c>
    </row>
    <row r="190" spans="1:26" x14ac:dyDescent="0.25">
      <c r="A190" s="86" t="s">
        <v>542</v>
      </c>
      <c r="B190" s="236">
        <f t="shared" si="4"/>
        <v>7</v>
      </c>
      <c r="C190" s="233">
        <v>5</v>
      </c>
      <c r="D190" s="94">
        <v>0</v>
      </c>
      <c r="E190" s="94">
        <v>0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4">
        <v>0</v>
      </c>
      <c r="M190" s="94">
        <v>0</v>
      </c>
      <c r="N190" s="94">
        <v>0</v>
      </c>
      <c r="O190" s="94">
        <v>0</v>
      </c>
      <c r="P190" s="94">
        <v>1</v>
      </c>
      <c r="Q190" s="94">
        <v>0</v>
      </c>
      <c r="R190" s="94">
        <v>0</v>
      </c>
      <c r="S190" s="94">
        <v>0</v>
      </c>
      <c r="T190" s="94">
        <v>0</v>
      </c>
      <c r="U190" s="94">
        <v>0</v>
      </c>
      <c r="V190" s="94">
        <v>1</v>
      </c>
      <c r="W190" s="94">
        <v>0</v>
      </c>
      <c r="X190" s="94">
        <v>0</v>
      </c>
      <c r="Y190" s="94">
        <v>0</v>
      </c>
      <c r="Z190" s="193">
        <v>0</v>
      </c>
    </row>
    <row r="191" spans="1:26" x14ac:dyDescent="0.25">
      <c r="A191" s="86" t="s">
        <v>543</v>
      </c>
      <c r="B191" s="236">
        <f t="shared" si="4"/>
        <v>20</v>
      </c>
      <c r="C191" s="233">
        <v>7</v>
      </c>
      <c r="D191" s="94">
        <v>1</v>
      </c>
      <c r="E191" s="94">
        <v>0</v>
      </c>
      <c r="F191" s="94">
        <v>0</v>
      </c>
      <c r="G191" s="94">
        <v>1</v>
      </c>
      <c r="H191" s="94">
        <v>0</v>
      </c>
      <c r="I191" s="94">
        <v>0</v>
      </c>
      <c r="J191" s="94">
        <v>0</v>
      </c>
      <c r="K191" s="94">
        <v>0</v>
      </c>
      <c r="L191" s="94">
        <v>0</v>
      </c>
      <c r="M191" s="94">
        <v>0</v>
      </c>
      <c r="N191" s="94">
        <v>0</v>
      </c>
      <c r="O191" s="94">
        <v>2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4">
        <v>0</v>
      </c>
      <c r="V191" s="94">
        <v>0</v>
      </c>
      <c r="W191" s="94">
        <v>0</v>
      </c>
      <c r="X191" s="94">
        <v>5</v>
      </c>
      <c r="Y191" s="94">
        <v>3</v>
      </c>
      <c r="Z191" s="193">
        <v>1</v>
      </c>
    </row>
    <row r="192" spans="1:26" x14ac:dyDescent="0.25">
      <c r="A192" s="86" t="s">
        <v>544</v>
      </c>
      <c r="B192" s="236">
        <f t="shared" si="4"/>
        <v>19</v>
      </c>
      <c r="C192" s="233">
        <v>4</v>
      </c>
      <c r="D192" s="94">
        <v>0</v>
      </c>
      <c r="E192" s="94">
        <v>0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3</v>
      </c>
      <c r="L192" s="94">
        <v>1</v>
      </c>
      <c r="M192" s="94">
        <v>0</v>
      </c>
      <c r="N192" s="94">
        <v>0</v>
      </c>
      <c r="O192" s="94">
        <v>0</v>
      </c>
      <c r="P192" s="94">
        <v>0</v>
      </c>
      <c r="Q192" s="94">
        <v>1</v>
      </c>
      <c r="R192" s="94">
        <v>0</v>
      </c>
      <c r="S192" s="94">
        <v>1</v>
      </c>
      <c r="T192" s="94">
        <v>1</v>
      </c>
      <c r="U192" s="94">
        <v>0</v>
      </c>
      <c r="V192" s="94">
        <v>2</v>
      </c>
      <c r="W192" s="94">
        <v>0</v>
      </c>
      <c r="X192" s="94">
        <v>6</v>
      </c>
      <c r="Y192" s="94">
        <v>0</v>
      </c>
      <c r="Z192" s="193">
        <v>0</v>
      </c>
    </row>
    <row r="193" spans="1:26" x14ac:dyDescent="0.25">
      <c r="A193" s="86" t="s">
        <v>545</v>
      </c>
      <c r="B193" s="236">
        <f t="shared" si="4"/>
        <v>83</v>
      </c>
      <c r="C193" s="233">
        <v>19</v>
      </c>
      <c r="D193" s="94">
        <v>0</v>
      </c>
      <c r="E193" s="94">
        <v>4</v>
      </c>
      <c r="F193" s="94">
        <v>2</v>
      </c>
      <c r="G193" s="94">
        <v>0</v>
      </c>
      <c r="H193" s="94">
        <v>0</v>
      </c>
      <c r="I193" s="94">
        <v>0</v>
      </c>
      <c r="J193" s="94">
        <v>5</v>
      </c>
      <c r="K193" s="94">
        <v>1</v>
      </c>
      <c r="L193" s="94">
        <v>2</v>
      </c>
      <c r="M193" s="94">
        <v>11</v>
      </c>
      <c r="N193" s="94">
        <v>0</v>
      </c>
      <c r="O193" s="94">
        <v>2</v>
      </c>
      <c r="P193" s="94">
        <v>4</v>
      </c>
      <c r="Q193" s="94">
        <v>0</v>
      </c>
      <c r="R193" s="94">
        <v>17</v>
      </c>
      <c r="S193" s="94">
        <v>0</v>
      </c>
      <c r="T193" s="94">
        <v>1</v>
      </c>
      <c r="U193" s="94">
        <v>0</v>
      </c>
      <c r="V193" s="94">
        <v>2</v>
      </c>
      <c r="W193" s="94">
        <v>0</v>
      </c>
      <c r="X193" s="94">
        <v>4</v>
      </c>
      <c r="Y193" s="94">
        <v>8</v>
      </c>
      <c r="Z193" s="193">
        <v>1</v>
      </c>
    </row>
    <row r="194" spans="1:26" x14ac:dyDescent="0.25">
      <c r="A194" s="86" t="s">
        <v>546</v>
      </c>
      <c r="B194" s="236">
        <f t="shared" si="4"/>
        <v>3</v>
      </c>
      <c r="C194" s="233">
        <v>1</v>
      </c>
      <c r="D194" s="94">
        <v>0</v>
      </c>
      <c r="E194" s="94">
        <v>0</v>
      </c>
      <c r="F194" s="94">
        <v>0</v>
      </c>
      <c r="G194" s="94">
        <v>0</v>
      </c>
      <c r="H194" s="94">
        <v>0</v>
      </c>
      <c r="I194" s="94">
        <v>0</v>
      </c>
      <c r="J194" s="94">
        <v>1</v>
      </c>
      <c r="K194" s="94">
        <v>0</v>
      </c>
      <c r="L194" s="94">
        <v>0</v>
      </c>
      <c r="M194" s="94">
        <v>0</v>
      </c>
      <c r="N194" s="94">
        <v>0</v>
      </c>
      <c r="O194" s="94">
        <v>0</v>
      </c>
      <c r="P194" s="94">
        <v>1</v>
      </c>
      <c r="Q194" s="94">
        <v>0</v>
      </c>
      <c r="R194" s="94">
        <v>0</v>
      </c>
      <c r="S194" s="94">
        <v>0</v>
      </c>
      <c r="T194" s="94">
        <v>0</v>
      </c>
      <c r="U194" s="94">
        <v>0</v>
      </c>
      <c r="V194" s="94">
        <v>0</v>
      </c>
      <c r="W194" s="94">
        <v>0</v>
      </c>
      <c r="X194" s="94">
        <v>0</v>
      </c>
      <c r="Y194" s="94">
        <v>0</v>
      </c>
      <c r="Z194" s="193">
        <v>0</v>
      </c>
    </row>
    <row r="195" spans="1:26" x14ac:dyDescent="0.25">
      <c r="A195" s="86" t="s">
        <v>547</v>
      </c>
      <c r="B195" s="236">
        <f t="shared" si="4"/>
        <v>1</v>
      </c>
      <c r="C195" s="233">
        <v>0</v>
      </c>
      <c r="D195" s="94">
        <v>0</v>
      </c>
      <c r="E195" s="94">
        <v>0</v>
      </c>
      <c r="F195" s="94">
        <v>0</v>
      </c>
      <c r="G195" s="94">
        <v>0</v>
      </c>
      <c r="H195" s="94">
        <v>0</v>
      </c>
      <c r="I195" s="94">
        <v>0</v>
      </c>
      <c r="J195" s="94">
        <v>0</v>
      </c>
      <c r="K195" s="94">
        <v>0</v>
      </c>
      <c r="L195" s="94">
        <v>0</v>
      </c>
      <c r="M195" s="94">
        <v>0</v>
      </c>
      <c r="N195" s="94">
        <v>0</v>
      </c>
      <c r="O195" s="94">
        <v>0</v>
      </c>
      <c r="P195" s="94">
        <v>1</v>
      </c>
      <c r="Q195" s="94">
        <v>0</v>
      </c>
      <c r="R195" s="94">
        <v>0</v>
      </c>
      <c r="S195" s="94">
        <v>0</v>
      </c>
      <c r="T195" s="94">
        <v>0</v>
      </c>
      <c r="U195" s="94">
        <v>0</v>
      </c>
      <c r="V195" s="94">
        <v>0</v>
      </c>
      <c r="W195" s="94">
        <v>0</v>
      </c>
      <c r="X195" s="94">
        <v>0</v>
      </c>
      <c r="Y195" s="94">
        <v>0</v>
      </c>
      <c r="Z195" s="193">
        <v>0</v>
      </c>
    </row>
    <row r="196" spans="1:26" x14ac:dyDescent="0.25">
      <c r="A196" s="86" t="s">
        <v>548</v>
      </c>
      <c r="B196" s="236">
        <f t="shared" si="4"/>
        <v>11</v>
      </c>
      <c r="C196" s="233">
        <v>1</v>
      </c>
      <c r="D196" s="94">
        <v>0</v>
      </c>
      <c r="E196" s="94">
        <v>2</v>
      </c>
      <c r="F196" s="94">
        <v>0</v>
      </c>
      <c r="G196" s="94">
        <v>0</v>
      </c>
      <c r="H196" s="94">
        <v>0</v>
      </c>
      <c r="I196" s="94">
        <v>5</v>
      </c>
      <c r="J196" s="94">
        <v>0</v>
      </c>
      <c r="K196" s="94">
        <v>0</v>
      </c>
      <c r="L196" s="94">
        <v>0</v>
      </c>
      <c r="M196" s="94">
        <v>0</v>
      </c>
      <c r="N196" s="94">
        <v>0</v>
      </c>
      <c r="O196" s="94">
        <v>0</v>
      </c>
      <c r="P196" s="94">
        <v>0</v>
      </c>
      <c r="Q196" s="94">
        <v>0</v>
      </c>
      <c r="R196" s="94">
        <v>0</v>
      </c>
      <c r="S196" s="94">
        <v>0</v>
      </c>
      <c r="T196" s="94">
        <v>0</v>
      </c>
      <c r="U196" s="94">
        <v>0</v>
      </c>
      <c r="V196" s="94">
        <v>0</v>
      </c>
      <c r="W196" s="94">
        <v>0</v>
      </c>
      <c r="X196" s="94">
        <v>0</v>
      </c>
      <c r="Y196" s="94">
        <v>3</v>
      </c>
      <c r="Z196" s="193">
        <v>0</v>
      </c>
    </row>
    <row r="197" spans="1:26" x14ac:dyDescent="0.25">
      <c r="A197" s="97" t="s">
        <v>549</v>
      </c>
      <c r="B197" s="236">
        <f t="shared" si="4"/>
        <v>5</v>
      </c>
      <c r="C197" s="235">
        <v>0</v>
      </c>
      <c r="D197" s="150">
        <v>0</v>
      </c>
      <c r="E197" s="150">
        <v>0</v>
      </c>
      <c r="F197" s="150">
        <v>3</v>
      </c>
      <c r="G197" s="150">
        <v>0</v>
      </c>
      <c r="H197" s="150">
        <v>0</v>
      </c>
      <c r="I197" s="150">
        <v>0</v>
      </c>
      <c r="J197" s="150">
        <v>1</v>
      </c>
      <c r="K197" s="150">
        <v>0</v>
      </c>
      <c r="L197" s="150">
        <v>0</v>
      </c>
      <c r="M197" s="150">
        <v>0</v>
      </c>
      <c r="N197" s="150">
        <v>0</v>
      </c>
      <c r="O197" s="150">
        <v>0</v>
      </c>
      <c r="P197" s="150">
        <v>0</v>
      </c>
      <c r="Q197" s="150">
        <v>0</v>
      </c>
      <c r="R197" s="150">
        <v>0</v>
      </c>
      <c r="S197" s="150">
        <v>0</v>
      </c>
      <c r="T197" s="150">
        <v>0</v>
      </c>
      <c r="U197" s="150">
        <v>0</v>
      </c>
      <c r="V197" s="150">
        <v>0</v>
      </c>
      <c r="W197" s="150">
        <v>0</v>
      </c>
      <c r="X197" s="150">
        <v>0</v>
      </c>
      <c r="Y197" s="151">
        <v>0</v>
      </c>
      <c r="Z197" s="193">
        <v>1</v>
      </c>
    </row>
    <row r="198" spans="1:26" x14ac:dyDescent="0.25">
      <c r="A198" s="97"/>
      <c r="B198" s="236"/>
      <c r="C198" s="235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11"/>
    </row>
    <row r="199" spans="1:26" x14ac:dyDescent="0.25">
      <c r="A199" s="135" t="s">
        <v>550</v>
      </c>
      <c r="B199" s="238">
        <f>SUM(B200:B203)</f>
        <v>2296</v>
      </c>
      <c r="C199" s="238">
        <f t="shared" ref="C199:Z199" si="6">SUM(C200:C203)</f>
        <v>2021</v>
      </c>
      <c r="D199" s="238">
        <f t="shared" si="6"/>
        <v>3</v>
      </c>
      <c r="E199" s="238">
        <f t="shared" si="6"/>
        <v>10</v>
      </c>
      <c r="F199" s="238">
        <f t="shared" si="6"/>
        <v>3</v>
      </c>
      <c r="G199" s="238">
        <f t="shared" si="6"/>
        <v>36</v>
      </c>
      <c r="H199" s="238">
        <f t="shared" si="6"/>
        <v>1</v>
      </c>
      <c r="I199" s="238">
        <f t="shared" si="6"/>
        <v>11</v>
      </c>
      <c r="J199" s="238">
        <f t="shared" si="6"/>
        <v>101</v>
      </c>
      <c r="K199" s="238">
        <f t="shared" si="6"/>
        <v>12</v>
      </c>
      <c r="L199" s="238">
        <f t="shared" si="6"/>
        <v>22</v>
      </c>
      <c r="M199" s="238">
        <f t="shared" si="6"/>
        <v>1</v>
      </c>
      <c r="N199" s="238">
        <f t="shared" si="6"/>
        <v>5</v>
      </c>
      <c r="O199" s="238">
        <f t="shared" si="6"/>
        <v>2</v>
      </c>
      <c r="P199" s="238">
        <f t="shared" si="6"/>
        <v>20</v>
      </c>
      <c r="Q199" s="238">
        <f t="shared" si="6"/>
        <v>1</v>
      </c>
      <c r="R199" s="238">
        <f t="shared" si="6"/>
        <v>9</v>
      </c>
      <c r="S199" s="238">
        <f t="shared" si="6"/>
        <v>0</v>
      </c>
      <c r="T199" s="238">
        <f t="shared" si="6"/>
        <v>5</v>
      </c>
      <c r="U199" s="238">
        <f t="shared" si="6"/>
        <v>2</v>
      </c>
      <c r="V199" s="238">
        <f t="shared" si="6"/>
        <v>0</v>
      </c>
      <c r="W199" s="238">
        <f t="shared" si="6"/>
        <v>11</v>
      </c>
      <c r="X199" s="238">
        <f t="shared" si="6"/>
        <v>14</v>
      </c>
      <c r="Y199" s="238">
        <f t="shared" si="6"/>
        <v>1</v>
      </c>
      <c r="Z199" s="240">
        <f t="shared" si="6"/>
        <v>5</v>
      </c>
    </row>
    <row r="200" spans="1:26" x14ac:dyDescent="0.25">
      <c r="A200" s="97" t="s">
        <v>551</v>
      </c>
      <c r="B200" s="236">
        <f t="shared" si="4"/>
        <v>1</v>
      </c>
      <c r="C200" s="235">
        <v>0</v>
      </c>
      <c r="D200" s="150">
        <v>0</v>
      </c>
      <c r="E200" s="150">
        <v>0</v>
      </c>
      <c r="F200" s="150">
        <v>0</v>
      </c>
      <c r="G200" s="150">
        <v>0</v>
      </c>
      <c r="H200" s="150">
        <v>0</v>
      </c>
      <c r="I200" s="150">
        <v>0</v>
      </c>
      <c r="J200" s="150">
        <v>0</v>
      </c>
      <c r="K200" s="150">
        <v>0</v>
      </c>
      <c r="L200" s="150">
        <v>0</v>
      </c>
      <c r="M200" s="150">
        <v>0</v>
      </c>
      <c r="N200" s="150">
        <v>0</v>
      </c>
      <c r="O200" s="150">
        <v>0</v>
      </c>
      <c r="P200" s="150">
        <v>0</v>
      </c>
      <c r="Q200" s="150">
        <v>0</v>
      </c>
      <c r="R200" s="150">
        <v>0</v>
      </c>
      <c r="S200" s="150">
        <v>0</v>
      </c>
      <c r="T200" s="150">
        <v>0</v>
      </c>
      <c r="U200" s="150">
        <v>1</v>
      </c>
      <c r="V200" s="150">
        <v>0</v>
      </c>
      <c r="W200" s="150">
        <v>0</v>
      </c>
      <c r="X200" s="150">
        <v>0</v>
      </c>
      <c r="Y200" s="151">
        <v>0</v>
      </c>
      <c r="Z200" s="193">
        <v>0</v>
      </c>
    </row>
    <row r="201" spans="1:26" x14ac:dyDescent="0.25">
      <c r="A201" s="97" t="s">
        <v>552</v>
      </c>
      <c r="B201" s="236">
        <f t="shared" si="4"/>
        <v>1</v>
      </c>
      <c r="C201" s="235">
        <v>0</v>
      </c>
      <c r="D201" s="150">
        <v>0</v>
      </c>
      <c r="E201" s="150">
        <v>0</v>
      </c>
      <c r="F201" s="150">
        <v>0</v>
      </c>
      <c r="G201" s="150">
        <v>0</v>
      </c>
      <c r="H201" s="150">
        <v>0</v>
      </c>
      <c r="I201" s="150">
        <v>0</v>
      </c>
      <c r="J201" s="150">
        <v>0</v>
      </c>
      <c r="K201" s="150">
        <v>0</v>
      </c>
      <c r="L201" s="150">
        <v>0</v>
      </c>
      <c r="M201" s="150">
        <v>0</v>
      </c>
      <c r="N201" s="150">
        <v>0</v>
      </c>
      <c r="O201" s="150">
        <v>0</v>
      </c>
      <c r="P201" s="150">
        <v>0</v>
      </c>
      <c r="Q201" s="150">
        <v>0</v>
      </c>
      <c r="R201" s="150">
        <v>0</v>
      </c>
      <c r="S201" s="150">
        <v>0</v>
      </c>
      <c r="T201" s="150">
        <v>0</v>
      </c>
      <c r="U201" s="150">
        <v>1</v>
      </c>
      <c r="V201" s="150">
        <v>0</v>
      </c>
      <c r="W201" s="150">
        <v>0</v>
      </c>
      <c r="X201" s="150">
        <v>0</v>
      </c>
      <c r="Y201" s="151">
        <v>0</v>
      </c>
      <c r="Z201" s="193">
        <v>0</v>
      </c>
    </row>
    <row r="202" spans="1:26" x14ac:dyDescent="0.25">
      <c r="A202" s="86" t="s">
        <v>553</v>
      </c>
      <c r="B202" s="236">
        <f t="shared" si="4"/>
        <v>2195</v>
      </c>
      <c r="C202" s="235">
        <v>2018</v>
      </c>
      <c r="D202" s="150">
        <v>2</v>
      </c>
      <c r="E202" s="150">
        <v>8</v>
      </c>
      <c r="F202" s="150">
        <v>3</v>
      </c>
      <c r="G202" s="150">
        <v>5</v>
      </c>
      <c r="H202" s="150">
        <v>0</v>
      </c>
      <c r="I202" s="150">
        <v>8</v>
      </c>
      <c r="J202" s="150">
        <v>100</v>
      </c>
      <c r="K202" s="150">
        <v>12</v>
      </c>
      <c r="L202" s="150">
        <v>13</v>
      </c>
      <c r="M202" s="150">
        <v>1</v>
      </c>
      <c r="N202" s="150">
        <v>3</v>
      </c>
      <c r="O202" s="150">
        <v>1</v>
      </c>
      <c r="P202" s="150">
        <v>3</v>
      </c>
      <c r="Q202" s="150">
        <v>1</v>
      </c>
      <c r="R202" s="150">
        <v>9</v>
      </c>
      <c r="S202" s="150">
        <v>0</v>
      </c>
      <c r="T202" s="150">
        <v>3</v>
      </c>
      <c r="U202" s="150">
        <v>0</v>
      </c>
      <c r="V202" s="150">
        <v>0</v>
      </c>
      <c r="W202" s="150">
        <v>0</v>
      </c>
      <c r="X202" s="150">
        <v>2</v>
      </c>
      <c r="Y202" s="151">
        <v>1</v>
      </c>
      <c r="Z202" s="193">
        <v>2</v>
      </c>
    </row>
    <row r="203" spans="1:26" x14ac:dyDescent="0.25">
      <c r="A203" s="97" t="s">
        <v>356</v>
      </c>
      <c r="B203" s="236">
        <f t="shared" si="4"/>
        <v>99</v>
      </c>
      <c r="C203" s="235">
        <v>3</v>
      </c>
      <c r="D203" s="150">
        <v>1</v>
      </c>
      <c r="E203" s="150">
        <v>2</v>
      </c>
      <c r="F203" s="150">
        <v>0</v>
      </c>
      <c r="G203" s="150">
        <v>31</v>
      </c>
      <c r="H203" s="150">
        <v>1</v>
      </c>
      <c r="I203" s="150">
        <v>3</v>
      </c>
      <c r="J203" s="150">
        <v>1</v>
      </c>
      <c r="K203" s="150">
        <v>0</v>
      </c>
      <c r="L203" s="150">
        <v>9</v>
      </c>
      <c r="M203" s="150">
        <v>0</v>
      </c>
      <c r="N203" s="150">
        <v>2</v>
      </c>
      <c r="O203" s="150">
        <v>1</v>
      </c>
      <c r="P203" s="150">
        <v>17</v>
      </c>
      <c r="Q203" s="150">
        <v>0</v>
      </c>
      <c r="R203" s="150">
        <v>0</v>
      </c>
      <c r="S203" s="150">
        <v>0</v>
      </c>
      <c r="T203" s="150">
        <v>2</v>
      </c>
      <c r="U203" s="150">
        <v>0</v>
      </c>
      <c r="V203" s="150">
        <v>0</v>
      </c>
      <c r="W203" s="150">
        <v>11</v>
      </c>
      <c r="X203" s="150">
        <v>12</v>
      </c>
      <c r="Y203" s="151">
        <v>0</v>
      </c>
      <c r="Z203" s="193">
        <v>3</v>
      </c>
    </row>
    <row r="204" spans="1:26" x14ac:dyDescent="0.25">
      <c r="A204" s="152"/>
      <c r="B204" s="153"/>
      <c r="C204" s="153"/>
      <c r="D204" s="154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5"/>
    </row>
    <row r="205" spans="1:26" x14ac:dyDescent="0.25">
      <c r="A205" s="49" t="s">
        <v>58</v>
      </c>
    </row>
    <row r="206" spans="1:26" x14ac:dyDescent="0.25"/>
    <row r="207" spans="1:26" hidden="1" x14ac:dyDescent="0.25"/>
    <row r="208" spans="1:26" hidden="1" x14ac:dyDescent="0.25"/>
  </sheetData>
  <sheetProtection selectLockedCells="1" selectUnlockedCells="1"/>
  <mergeCells count="3">
    <mergeCell ref="A8:A9"/>
    <mergeCell ref="B8:B9"/>
    <mergeCell ref="C8:Z8"/>
  </mergeCells>
  <conditionalFormatting sqref="C15:Z40 C42:Z116 C118:Z169 C200:Z203">
    <cfRule type="cellIs" dxfId="3" priority="4" stopIfTrue="1" operator="lessThan">
      <formula>0</formula>
    </cfRule>
  </conditionalFormatting>
  <conditionalFormatting sqref="C170:Z170">
    <cfRule type="cellIs" dxfId="2" priority="1" stopIfTrue="1" operator="lessThan">
      <formula>0</formula>
    </cfRule>
  </conditionalFormatting>
  <conditionalFormatting sqref="C117:Z117">
    <cfRule type="cellIs" dxfId="1" priority="2" stopIfTrue="1" operator="lessThan">
      <formula>0</formula>
    </cfRule>
  </conditionalFormatting>
  <conditionalFormatting sqref="C41:Z41">
    <cfRule type="cellIs" dxfId="0" priority="3" stopIfTrue="1" operator="lessThan">
      <formula>0</formula>
    </cfRule>
  </conditionalFormatting>
  <printOptions horizontalCentered="1" verticalCentered="1"/>
  <pageMargins left="0" right="0" top="0" bottom="0" header="0" footer="0"/>
  <pageSetup scale="25" firstPageNumber="0" orientation="portrait" horizontalDpi="300" verticalDpi="300" r:id="rId1"/>
  <headerFooter alignWithMargins="0"/>
  <rowBreaks count="1" manualBreakCount="1">
    <brk id="10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="80" zoomScaleNormal="80" zoomScaleSheetLayoutView="80" workbookViewId="0">
      <pane ySplit="8" topLeftCell="A49" activePane="bottomLeft" state="frozen"/>
      <selection pane="bottomLeft"/>
    </sheetView>
  </sheetViews>
  <sheetFormatPr baseColWidth="10" defaultColWidth="0" defaultRowHeight="15.75" zeroHeight="1" x14ac:dyDescent="0.25"/>
  <cols>
    <col min="1" max="1" width="62.140625" style="23" customWidth="1"/>
    <col min="2" max="2" width="15.85546875" style="4" customWidth="1"/>
    <col min="3" max="3" width="15.140625" style="4" customWidth="1"/>
    <col min="4" max="4" width="16.85546875" style="4" bestFit="1" customWidth="1"/>
    <col min="5" max="5" width="17.85546875" style="4" customWidth="1"/>
    <col min="6" max="6" width="16.85546875" style="4" bestFit="1" customWidth="1"/>
    <col min="7" max="7" width="16.28515625" style="4" customWidth="1"/>
    <col min="8" max="8" width="13.5703125" style="4" customWidth="1"/>
    <col min="9" max="10" width="13.85546875" style="4" customWidth="1"/>
    <col min="11" max="11" width="15.42578125" style="4" customWidth="1"/>
    <col min="12" max="12" width="13.140625" style="4" customWidth="1"/>
    <col min="13" max="13" width="19.42578125" style="4" customWidth="1"/>
    <col min="14" max="14" width="15.28515625" style="4" customWidth="1"/>
    <col min="15" max="15" width="16.85546875" style="4" customWidth="1"/>
    <col min="16" max="18" width="11.42578125" style="4" hidden="1" customWidth="1"/>
    <col min="19" max="20" width="0" style="4" hidden="1" customWidth="1"/>
    <col min="21" max="16384" width="11.42578125" style="4" hidden="1"/>
  </cols>
  <sheetData>
    <row r="1" spans="1:15" x14ac:dyDescent="0.25">
      <c r="A1" s="1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25">
      <c r="A3" s="156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5" x14ac:dyDescent="0.25">
      <c r="A4" s="156" t="s">
        <v>98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x14ac:dyDescent="0.25">
      <c r="A5" s="157" t="s">
        <v>554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x14ac:dyDescent="0.25">
      <c r="A6" s="5" t="s">
        <v>2</v>
      </c>
      <c r="B6" s="6"/>
      <c r="C6" s="7"/>
      <c r="D6" s="7"/>
      <c r="E6" s="7"/>
      <c r="F6" s="7"/>
      <c r="G6" s="7"/>
    </row>
    <row r="7" spans="1:15" x14ac:dyDescent="0.25">
      <c r="A7" s="272" t="s">
        <v>3</v>
      </c>
      <c r="B7" s="273" t="s">
        <v>4</v>
      </c>
      <c r="C7" s="273" t="s">
        <v>5</v>
      </c>
      <c r="D7" s="273" t="s">
        <v>6</v>
      </c>
      <c r="E7" s="273" t="s">
        <v>7</v>
      </c>
      <c r="F7" s="273" t="s">
        <v>8</v>
      </c>
      <c r="G7" s="273" t="s">
        <v>9</v>
      </c>
      <c r="H7" s="271" t="s">
        <v>10</v>
      </c>
      <c r="I7" s="271"/>
      <c r="J7" s="271"/>
      <c r="K7" s="271"/>
      <c r="L7" s="271"/>
      <c r="M7" s="271"/>
      <c r="N7" s="271"/>
      <c r="O7" s="271"/>
    </row>
    <row r="8" spans="1:15" ht="69" customHeight="1" x14ac:dyDescent="0.25">
      <c r="A8" s="272"/>
      <c r="B8" s="273"/>
      <c r="C8" s="273"/>
      <c r="D8" s="273"/>
      <c r="E8" s="273"/>
      <c r="F8" s="273"/>
      <c r="G8" s="273"/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9" t="s">
        <v>18</v>
      </c>
    </row>
    <row r="9" spans="1:15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1:15" s="13" customFormat="1" x14ac:dyDescent="0.25">
      <c r="A10" s="15" t="s">
        <v>19</v>
      </c>
      <c r="B10" s="31">
        <f>SUM(B12,B16,B19,B23,B27,B31,B35,B39,B43,B47,B51,B56,B59)</f>
        <v>9200</v>
      </c>
      <c r="C10" s="31">
        <f t="shared" ref="C10:O10" si="0">SUM(C12,C16,C19,C23,C27,C31,C35,C39,C43,C47,C51,C56,C59)</f>
        <v>7946</v>
      </c>
      <c r="D10" s="31">
        <f t="shared" si="0"/>
        <v>593</v>
      </c>
      <c r="E10" s="31">
        <f t="shared" si="0"/>
        <v>58</v>
      </c>
      <c r="F10" s="31">
        <f t="shared" si="0"/>
        <v>10040</v>
      </c>
      <c r="G10" s="31">
        <f t="shared" si="0"/>
        <v>7757</v>
      </c>
      <c r="H10" s="31">
        <f t="shared" si="0"/>
        <v>3752</v>
      </c>
      <c r="I10" s="31">
        <f t="shared" si="0"/>
        <v>1266</v>
      </c>
      <c r="J10" s="31">
        <f t="shared" si="0"/>
        <v>1795</v>
      </c>
      <c r="K10" s="31">
        <f t="shared" si="0"/>
        <v>405</v>
      </c>
      <c r="L10" s="31">
        <f t="shared" si="0"/>
        <v>433</v>
      </c>
      <c r="M10" s="31">
        <f t="shared" si="0"/>
        <v>66</v>
      </c>
      <c r="N10" s="31">
        <f t="shared" si="0"/>
        <v>33</v>
      </c>
      <c r="O10" s="32">
        <f t="shared" si="0"/>
        <v>7</v>
      </c>
    </row>
    <row r="11" spans="1:15" s="13" customFormat="1" x14ac:dyDescent="0.25">
      <c r="A11" s="14"/>
      <c r="B11" s="40"/>
      <c r="C11" s="40"/>
      <c r="D11" s="40"/>
      <c r="E11" s="40"/>
      <c r="F11" s="40"/>
      <c r="G11" s="158"/>
      <c r="H11" s="41"/>
      <c r="I11" s="42"/>
      <c r="J11" s="42"/>
      <c r="K11" s="42"/>
      <c r="L11" s="42"/>
      <c r="M11" s="42"/>
      <c r="N11" s="42"/>
      <c r="O11" s="42"/>
    </row>
    <row r="12" spans="1:15" x14ac:dyDescent="0.25">
      <c r="A12" s="15" t="s">
        <v>20</v>
      </c>
      <c r="B12" s="31">
        <f>SUM(B13:B14)</f>
        <v>2968</v>
      </c>
      <c r="C12" s="31">
        <f t="shared" ref="C12:O12" si="1">SUM(C13:C14)</f>
        <v>2588</v>
      </c>
      <c r="D12" s="31">
        <f t="shared" si="1"/>
        <v>219</v>
      </c>
      <c r="E12" s="31">
        <f t="shared" si="1"/>
        <v>20</v>
      </c>
      <c r="F12" s="31">
        <f t="shared" si="1"/>
        <v>3227</v>
      </c>
      <c r="G12" s="31">
        <f t="shared" si="1"/>
        <v>2568</v>
      </c>
      <c r="H12" s="31">
        <f t="shared" si="1"/>
        <v>1082</v>
      </c>
      <c r="I12" s="31">
        <f t="shared" si="1"/>
        <v>605</v>
      </c>
      <c r="J12" s="31">
        <f t="shared" si="1"/>
        <v>529</v>
      </c>
      <c r="K12" s="31">
        <f t="shared" si="1"/>
        <v>122</v>
      </c>
      <c r="L12" s="31">
        <f t="shared" si="1"/>
        <v>177</v>
      </c>
      <c r="M12" s="31">
        <f t="shared" si="1"/>
        <v>40</v>
      </c>
      <c r="N12" s="31">
        <f t="shared" si="1"/>
        <v>13</v>
      </c>
      <c r="O12" s="32">
        <f t="shared" si="1"/>
        <v>0</v>
      </c>
    </row>
    <row r="13" spans="1:15" s="5" customFormat="1" x14ac:dyDescent="0.25">
      <c r="A13" s="16" t="s">
        <v>21</v>
      </c>
      <c r="B13" s="40">
        <v>2924</v>
      </c>
      <c r="C13" s="40">
        <v>2534</v>
      </c>
      <c r="D13" s="40">
        <v>217</v>
      </c>
      <c r="E13" s="40">
        <v>20</v>
      </c>
      <c r="F13" s="40">
        <v>3191</v>
      </c>
      <c r="G13" s="41">
        <v>2504</v>
      </c>
      <c r="H13" s="41">
        <v>1023</v>
      </c>
      <c r="I13" s="41">
        <v>603</v>
      </c>
      <c r="J13" s="41">
        <v>528</v>
      </c>
      <c r="K13" s="41">
        <v>121</v>
      </c>
      <c r="L13" s="41">
        <v>177</v>
      </c>
      <c r="M13" s="41">
        <v>39</v>
      </c>
      <c r="N13" s="41">
        <v>13</v>
      </c>
      <c r="O13" s="24">
        <v>0</v>
      </c>
    </row>
    <row r="14" spans="1:15" s="5" customFormat="1" x14ac:dyDescent="0.25">
      <c r="A14" s="16" t="s">
        <v>22</v>
      </c>
      <c r="B14" s="40">
        <v>44</v>
      </c>
      <c r="C14" s="40">
        <v>54</v>
      </c>
      <c r="D14" s="40">
        <v>2</v>
      </c>
      <c r="E14" s="40">
        <v>0</v>
      </c>
      <c r="F14" s="40">
        <v>36</v>
      </c>
      <c r="G14" s="41">
        <v>64</v>
      </c>
      <c r="H14" s="41">
        <v>59</v>
      </c>
      <c r="I14" s="41">
        <v>2</v>
      </c>
      <c r="J14" s="41">
        <v>1</v>
      </c>
      <c r="K14" s="41">
        <v>1</v>
      </c>
      <c r="L14" s="41">
        <v>0</v>
      </c>
      <c r="M14" s="41">
        <v>1</v>
      </c>
      <c r="N14" s="41">
        <v>0</v>
      </c>
      <c r="O14" s="24">
        <v>0</v>
      </c>
    </row>
    <row r="15" spans="1:15" s="5" customFormat="1" x14ac:dyDescent="0.25">
      <c r="A15" s="16"/>
      <c r="B15" s="40"/>
      <c r="C15" s="40"/>
      <c r="D15" s="40"/>
      <c r="E15" s="40"/>
      <c r="F15" s="40"/>
      <c r="G15" s="159"/>
      <c r="H15" s="44"/>
      <c r="I15" s="44"/>
      <c r="J15" s="44"/>
      <c r="K15" s="44"/>
      <c r="L15" s="44"/>
      <c r="M15" s="44"/>
      <c r="N15" s="44"/>
      <c r="O15" s="45"/>
    </row>
    <row r="16" spans="1:15" x14ac:dyDescent="0.25">
      <c r="A16" s="15" t="s">
        <v>23</v>
      </c>
      <c r="B16" s="31">
        <f>SUM(B17)</f>
        <v>301</v>
      </c>
      <c r="C16" s="31">
        <f t="shared" ref="C16:O16" si="2">SUM(C17)</f>
        <v>530</v>
      </c>
      <c r="D16" s="31">
        <f t="shared" si="2"/>
        <v>23</v>
      </c>
      <c r="E16" s="31">
        <f t="shared" si="2"/>
        <v>0</v>
      </c>
      <c r="F16" s="31">
        <f t="shared" si="2"/>
        <v>599</v>
      </c>
      <c r="G16" s="31">
        <f t="shared" si="2"/>
        <v>255</v>
      </c>
      <c r="H16" s="31">
        <f t="shared" si="2"/>
        <v>60</v>
      </c>
      <c r="I16" s="31">
        <f t="shared" si="2"/>
        <v>27</v>
      </c>
      <c r="J16" s="31">
        <f t="shared" si="2"/>
        <v>136</v>
      </c>
      <c r="K16" s="31">
        <f t="shared" si="2"/>
        <v>15</v>
      </c>
      <c r="L16" s="31">
        <f t="shared" si="2"/>
        <v>17</v>
      </c>
      <c r="M16" s="31">
        <f t="shared" si="2"/>
        <v>0</v>
      </c>
      <c r="N16" s="31">
        <f t="shared" si="2"/>
        <v>0</v>
      </c>
      <c r="O16" s="32">
        <f t="shared" si="2"/>
        <v>0</v>
      </c>
    </row>
    <row r="17" spans="1:15" x14ac:dyDescent="0.25">
      <c r="A17" s="16" t="s">
        <v>24</v>
      </c>
      <c r="B17" s="40">
        <v>301</v>
      </c>
      <c r="C17" s="40">
        <v>530</v>
      </c>
      <c r="D17" s="40">
        <v>23</v>
      </c>
      <c r="E17" s="40">
        <v>0</v>
      </c>
      <c r="F17" s="40">
        <v>599</v>
      </c>
      <c r="G17" s="24">
        <v>255</v>
      </c>
      <c r="H17" s="41">
        <v>60</v>
      </c>
      <c r="I17" s="41">
        <v>27</v>
      </c>
      <c r="J17" s="41">
        <v>136</v>
      </c>
      <c r="K17" s="41">
        <v>15</v>
      </c>
      <c r="L17" s="41">
        <v>17</v>
      </c>
      <c r="M17" s="41">
        <v>0</v>
      </c>
      <c r="N17" s="41">
        <v>0</v>
      </c>
      <c r="O17" s="42">
        <v>0</v>
      </c>
    </row>
    <row r="18" spans="1:15" x14ac:dyDescent="0.25">
      <c r="A18" s="16"/>
      <c r="B18" s="40"/>
      <c r="C18" s="40"/>
      <c r="D18" s="40"/>
      <c r="E18" s="40"/>
      <c r="F18" s="40"/>
      <c r="G18" s="160"/>
      <c r="H18" s="41"/>
      <c r="I18" s="41"/>
      <c r="J18" s="41"/>
      <c r="K18" s="41"/>
      <c r="L18" s="41"/>
      <c r="M18" s="42"/>
      <c r="N18" s="42"/>
      <c r="O18" s="42"/>
    </row>
    <row r="19" spans="1:15" x14ac:dyDescent="0.25">
      <c r="A19" s="15" t="s">
        <v>25</v>
      </c>
      <c r="B19" s="31">
        <f>SUM(B20:B21)</f>
        <v>474</v>
      </c>
      <c r="C19" s="31">
        <f t="shared" ref="C19:O19" si="3">SUM(C20:C21)</f>
        <v>440</v>
      </c>
      <c r="D19" s="31">
        <f t="shared" si="3"/>
        <v>33</v>
      </c>
      <c r="E19" s="31">
        <f t="shared" si="3"/>
        <v>11</v>
      </c>
      <c r="F19" s="31">
        <f t="shared" si="3"/>
        <v>505</v>
      </c>
      <c r="G19" s="31">
        <f t="shared" si="3"/>
        <v>453</v>
      </c>
      <c r="H19" s="31">
        <f t="shared" si="3"/>
        <v>252</v>
      </c>
      <c r="I19" s="31">
        <f t="shared" si="3"/>
        <v>62</v>
      </c>
      <c r="J19" s="31">
        <f t="shared" si="3"/>
        <v>98</v>
      </c>
      <c r="K19" s="31">
        <f t="shared" si="3"/>
        <v>22</v>
      </c>
      <c r="L19" s="31">
        <f t="shared" si="3"/>
        <v>18</v>
      </c>
      <c r="M19" s="31">
        <f t="shared" si="3"/>
        <v>0</v>
      </c>
      <c r="N19" s="31">
        <f t="shared" si="3"/>
        <v>0</v>
      </c>
      <c r="O19" s="32">
        <f t="shared" si="3"/>
        <v>1</v>
      </c>
    </row>
    <row r="20" spans="1:15" x14ac:dyDescent="0.25">
      <c r="A20" s="16" t="s">
        <v>26</v>
      </c>
      <c r="B20" s="40">
        <v>357</v>
      </c>
      <c r="C20" s="40">
        <v>312</v>
      </c>
      <c r="D20" s="40">
        <v>27</v>
      </c>
      <c r="E20" s="40">
        <v>8</v>
      </c>
      <c r="F20" s="40">
        <v>331</v>
      </c>
      <c r="G20" s="24">
        <v>373</v>
      </c>
      <c r="H20" s="41">
        <v>181</v>
      </c>
      <c r="I20" s="41">
        <v>62</v>
      </c>
      <c r="J20" s="41">
        <v>92</v>
      </c>
      <c r="K20" s="41">
        <v>20</v>
      </c>
      <c r="L20" s="41">
        <v>18</v>
      </c>
      <c r="M20" s="41">
        <v>0</v>
      </c>
      <c r="N20" s="41">
        <v>0</v>
      </c>
      <c r="O20" s="42">
        <v>0</v>
      </c>
    </row>
    <row r="21" spans="1:15" x14ac:dyDescent="0.25">
      <c r="A21" s="16" t="s">
        <v>27</v>
      </c>
      <c r="B21" s="40">
        <v>117</v>
      </c>
      <c r="C21" s="40">
        <v>128</v>
      </c>
      <c r="D21" s="40">
        <v>6</v>
      </c>
      <c r="E21" s="40">
        <v>3</v>
      </c>
      <c r="F21" s="40">
        <v>174</v>
      </c>
      <c r="G21" s="24">
        <v>80</v>
      </c>
      <c r="H21" s="41">
        <v>71</v>
      </c>
      <c r="I21" s="41">
        <v>0</v>
      </c>
      <c r="J21" s="41">
        <v>6</v>
      </c>
      <c r="K21" s="41">
        <v>2</v>
      </c>
      <c r="L21" s="41">
        <v>0</v>
      </c>
      <c r="M21" s="41">
        <v>0</v>
      </c>
      <c r="N21" s="41">
        <v>0</v>
      </c>
      <c r="O21" s="42">
        <v>1</v>
      </c>
    </row>
    <row r="22" spans="1:15" x14ac:dyDescent="0.25">
      <c r="A22" s="16"/>
      <c r="B22" s="40"/>
      <c r="C22" s="40"/>
      <c r="D22" s="40"/>
      <c r="E22" s="40"/>
      <c r="F22" s="40"/>
      <c r="G22" s="160"/>
      <c r="H22" s="41"/>
      <c r="I22" s="41"/>
      <c r="J22" s="41"/>
      <c r="K22" s="41"/>
      <c r="L22" s="41"/>
      <c r="M22" s="42"/>
      <c r="N22" s="42"/>
      <c r="O22" s="42"/>
    </row>
    <row r="23" spans="1:15" x14ac:dyDescent="0.25">
      <c r="A23" s="15" t="s">
        <v>28</v>
      </c>
      <c r="B23" s="31">
        <f>SUM(B24:B25)</f>
        <v>573</v>
      </c>
      <c r="C23" s="31">
        <f t="shared" ref="C23:O23" si="4">SUM(C24:C25)</f>
        <v>293</v>
      </c>
      <c r="D23" s="31">
        <f t="shared" si="4"/>
        <v>21</v>
      </c>
      <c r="E23" s="31">
        <f t="shared" si="4"/>
        <v>0</v>
      </c>
      <c r="F23" s="31">
        <f t="shared" si="4"/>
        <v>412</v>
      </c>
      <c r="G23" s="31">
        <f t="shared" si="4"/>
        <v>475</v>
      </c>
      <c r="H23" s="31">
        <f t="shared" si="4"/>
        <v>382</v>
      </c>
      <c r="I23" s="31">
        <f t="shared" si="4"/>
        <v>20</v>
      </c>
      <c r="J23" s="31">
        <f t="shared" si="4"/>
        <v>58</v>
      </c>
      <c r="K23" s="31">
        <f t="shared" si="4"/>
        <v>9</v>
      </c>
      <c r="L23" s="31">
        <f t="shared" si="4"/>
        <v>6</v>
      </c>
      <c r="M23" s="31">
        <f t="shared" si="4"/>
        <v>0</v>
      </c>
      <c r="N23" s="31">
        <f t="shared" si="4"/>
        <v>0</v>
      </c>
      <c r="O23" s="32">
        <f t="shared" si="4"/>
        <v>0</v>
      </c>
    </row>
    <row r="24" spans="1:15" s="5" customFormat="1" x14ac:dyDescent="0.25">
      <c r="A24" s="16" t="s">
        <v>29</v>
      </c>
      <c r="B24" s="40">
        <v>103</v>
      </c>
      <c r="C24" s="40">
        <v>41</v>
      </c>
      <c r="D24" s="40">
        <v>6</v>
      </c>
      <c r="E24" s="40">
        <v>0</v>
      </c>
      <c r="F24" s="40">
        <v>150</v>
      </c>
      <c r="G24" s="24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2">
        <v>0</v>
      </c>
    </row>
    <row r="25" spans="1:15" s="5" customFormat="1" ht="18.75" x14ac:dyDescent="0.25">
      <c r="A25" s="16" t="s">
        <v>30</v>
      </c>
      <c r="B25" s="40">
        <v>470</v>
      </c>
      <c r="C25" s="40">
        <v>252</v>
      </c>
      <c r="D25" s="40">
        <v>15</v>
      </c>
      <c r="E25" s="40">
        <v>0</v>
      </c>
      <c r="F25" s="40">
        <v>262</v>
      </c>
      <c r="G25" s="24">
        <v>475</v>
      </c>
      <c r="H25" s="41">
        <v>382</v>
      </c>
      <c r="I25" s="41">
        <v>20</v>
      </c>
      <c r="J25" s="41">
        <v>58</v>
      </c>
      <c r="K25" s="41">
        <v>9</v>
      </c>
      <c r="L25" s="41">
        <v>6</v>
      </c>
      <c r="M25" s="41">
        <v>0</v>
      </c>
      <c r="N25" s="41">
        <v>0</v>
      </c>
      <c r="O25" s="42">
        <v>0</v>
      </c>
    </row>
    <row r="26" spans="1:15" s="5" customFormat="1" x14ac:dyDescent="0.25">
      <c r="A26" s="16"/>
      <c r="B26" s="40"/>
      <c r="C26" s="40"/>
      <c r="D26" s="40"/>
      <c r="E26" s="40"/>
      <c r="F26" s="40"/>
      <c r="G26" s="161"/>
      <c r="H26" s="44"/>
      <c r="I26" s="44"/>
      <c r="J26" s="44"/>
      <c r="K26" s="44"/>
      <c r="L26" s="44"/>
      <c r="M26" s="45"/>
      <c r="N26" s="45"/>
      <c r="O26" s="45"/>
    </row>
    <row r="27" spans="1:15" x14ac:dyDescent="0.25">
      <c r="A27" s="15" t="s">
        <v>31</v>
      </c>
      <c r="B27" s="31">
        <f>SUM(B28:B29)</f>
        <v>536</v>
      </c>
      <c r="C27" s="31">
        <f t="shared" ref="C27:O27" si="5">SUM(C28:C29)</f>
        <v>742</v>
      </c>
      <c r="D27" s="31">
        <f t="shared" si="5"/>
        <v>30</v>
      </c>
      <c r="E27" s="31">
        <f t="shared" si="5"/>
        <v>5</v>
      </c>
      <c r="F27" s="31">
        <f t="shared" si="5"/>
        <v>874</v>
      </c>
      <c r="G27" s="31">
        <f t="shared" si="5"/>
        <v>439</v>
      </c>
      <c r="H27" s="31">
        <f t="shared" si="5"/>
        <v>135</v>
      </c>
      <c r="I27" s="31">
        <f t="shared" si="5"/>
        <v>53</v>
      </c>
      <c r="J27" s="31">
        <f t="shared" si="5"/>
        <v>195</v>
      </c>
      <c r="K27" s="31">
        <f t="shared" si="5"/>
        <v>23</v>
      </c>
      <c r="L27" s="31">
        <f t="shared" si="5"/>
        <v>33</v>
      </c>
      <c r="M27" s="31">
        <f t="shared" si="5"/>
        <v>0</v>
      </c>
      <c r="N27" s="31">
        <f t="shared" si="5"/>
        <v>0</v>
      </c>
      <c r="O27" s="32">
        <f t="shared" si="5"/>
        <v>0</v>
      </c>
    </row>
    <row r="28" spans="1:15" s="5" customFormat="1" x14ac:dyDescent="0.25">
      <c r="A28" s="16" t="s">
        <v>32</v>
      </c>
      <c r="B28" s="40">
        <v>435</v>
      </c>
      <c r="C28" s="40">
        <v>606</v>
      </c>
      <c r="D28" s="40">
        <v>23</v>
      </c>
      <c r="E28" s="40">
        <v>3</v>
      </c>
      <c r="F28" s="40">
        <v>752</v>
      </c>
      <c r="G28" s="24">
        <v>315</v>
      </c>
      <c r="H28" s="41">
        <v>43</v>
      </c>
      <c r="I28" s="41">
        <v>53</v>
      </c>
      <c r="J28" s="41">
        <v>169</v>
      </c>
      <c r="K28" s="41">
        <v>17</v>
      </c>
      <c r="L28" s="41">
        <v>33</v>
      </c>
      <c r="M28" s="41">
        <v>0</v>
      </c>
      <c r="N28" s="41">
        <v>0</v>
      </c>
      <c r="O28" s="42">
        <v>0</v>
      </c>
    </row>
    <row r="29" spans="1:15" s="5" customFormat="1" x14ac:dyDescent="0.25">
      <c r="A29" s="16" t="s">
        <v>33</v>
      </c>
      <c r="B29" s="40">
        <v>101</v>
      </c>
      <c r="C29" s="40">
        <v>136</v>
      </c>
      <c r="D29" s="40">
        <v>7</v>
      </c>
      <c r="E29" s="40">
        <v>2</v>
      </c>
      <c r="F29" s="40">
        <v>122</v>
      </c>
      <c r="G29" s="24">
        <v>124</v>
      </c>
      <c r="H29" s="41">
        <v>92</v>
      </c>
      <c r="I29" s="41">
        <v>0</v>
      </c>
      <c r="J29" s="41">
        <v>26</v>
      </c>
      <c r="K29" s="41">
        <v>6</v>
      </c>
      <c r="L29" s="41">
        <v>0</v>
      </c>
      <c r="M29" s="41">
        <v>0</v>
      </c>
      <c r="N29" s="41">
        <v>0</v>
      </c>
      <c r="O29" s="42">
        <v>0</v>
      </c>
    </row>
    <row r="30" spans="1:15" s="5" customFormat="1" x14ac:dyDescent="0.25">
      <c r="A30" s="16"/>
      <c r="B30" s="40"/>
      <c r="C30" s="40"/>
      <c r="D30" s="40"/>
      <c r="E30" s="40"/>
      <c r="F30" s="40"/>
      <c r="G30" s="161"/>
      <c r="H30" s="44"/>
      <c r="I30" s="44"/>
      <c r="J30" s="44"/>
      <c r="K30" s="44"/>
      <c r="L30" s="44"/>
      <c r="M30" s="45"/>
      <c r="N30" s="45"/>
      <c r="O30" s="45"/>
    </row>
    <row r="31" spans="1:15" x14ac:dyDescent="0.25">
      <c r="A31" s="15" t="s">
        <v>34</v>
      </c>
      <c r="B31" s="31">
        <f>SUM(B32:B33)</f>
        <v>865</v>
      </c>
      <c r="C31" s="31">
        <f t="shared" ref="C31:O31" si="6">SUM(C32:C33)</f>
        <v>561</v>
      </c>
      <c r="D31" s="31">
        <f t="shared" si="6"/>
        <v>32</v>
      </c>
      <c r="E31" s="31">
        <f t="shared" si="6"/>
        <v>4</v>
      </c>
      <c r="F31" s="31">
        <f t="shared" si="6"/>
        <v>741</v>
      </c>
      <c r="G31" s="31">
        <f t="shared" si="6"/>
        <v>721</v>
      </c>
      <c r="H31" s="31">
        <f t="shared" si="6"/>
        <v>368</v>
      </c>
      <c r="I31" s="31">
        <f t="shared" si="6"/>
        <v>104</v>
      </c>
      <c r="J31" s="31">
        <f t="shared" si="6"/>
        <v>137</v>
      </c>
      <c r="K31" s="31">
        <f t="shared" si="6"/>
        <v>29</v>
      </c>
      <c r="L31" s="31">
        <f t="shared" si="6"/>
        <v>69</v>
      </c>
      <c r="M31" s="31">
        <f t="shared" si="6"/>
        <v>7</v>
      </c>
      <c r="N31" s="31">
        <f t="shared" si="6"/>
        <v>7</v>
      </c>
      <c r="O31" s="32">
        <f t="shared" si="6"/>
        <v>0</v>
      </c>
    </row>
    <row r="32" spans="1:15" s="5" customFormat="1" x14ac:dyDescent="0.25">
      <c r="A32" s="16" t="s">
        <v>35</v>
      </c>
      <c r="B32" s="40">
        <v>771</v>
      </c>
      <c r="C32" s="40">
        <v>429</v>
      </c>
      <c r="D32" s="40">
        <v>23</v>
      </c>
      <c r="E32" s="40">
        <v>4</v>
      </c>
      <c r="F32" s="40">
        <v>598</v>
      </c>
      <c r="G32" s="24">
        <v>629</v>
      </c>
      <c r="H32" s="41">
        <v>276</v>
      </c>
      <c r="I32" s="41">
        <v>104</v>
      </c>
      <c r="J32" s="41">
        <v>137</v>
      </c>
      <c r="K32" s="41">
        <v>29</v>
      </c>
      <c r="L32" s="41">
        <v>69</v>
      </c>
      <c r="M32" s="41">
        <v>7</v>
      </c>
      <c r="N32" s="41">
        <v>7</v>
      </c>
      <c r="O32" s="42">
        <v>0</v>
      </c>
    </row>
    <row r="33" spans="1:15" s="5" customFormat="1" x14ac:dyDescent="0.25">
      <c r="A33" s="16" t="s">
        <v>36</v>
      </c>
      <c r="B33" s="40">
        <v>94</v>
      </c>
      <c r="C33" s="40">
        <v>132</v>
      </c>
      <c r="D33" s="40">
        <v>9</v>
      </c>
      <c r="E33" s="40">
        <v>0</v>
      </c>
      <c r="F33" s="40">
        <v>143</v>
      </c>
      <c r="G33" s="24">
        <v>92</v>
      </c>
      <c r="H33" s="41">
        <v>92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2">
        <v>0</v>
      </c>
    </row>
    <row r="34" spans="1:15" s="5" customFormat="1" x14ac:dyDescent="0.25">
      <c r="A34" s="16"/>
      <c r="B34" s="40"/>
      <c r="C34" s="40"/>
      <c r="D34" s="40"/>
      <c r="E34" s="40"/>
      <c r="F34" s="40"/>
      <c r="G34" s="161"/>
      <c r="H34" s="44"/>
      <c r="I34" s="44"/>
      <c r="J34" s="44"/>
      <c r="K34" s="44"/>
      <c r="L34" s="44"/>
      <c r="M34" s="45"/>
      <c r="N34" s="45"/>
      <c r="O34" s="45"/>
    </row>
    <row r="35" spans="1:15" x14ac:dyDescent="0.25">
      <c r="A35" s="15" t="s">
        <v>37</v>
      </c>
      <c r="B35" s="31">
        <f>SUM(B36:B37)</f>
        <v>353</v>
      </c>
      <c r="C35" s="31">
        <f t="shared" ref="C35:O35" si="7">SUM(C36:C37)</f>
        <v>364</v>
      </c>
      <c r="D35" s="31">
        <f t="shared" si="7"/>
        <v>42</v>
      </c>
      <c r="E35" s="31">
        <f t="shared" si="7"/>
        <v>9</v>
      </c>
      <c r="F35" s="31">
        <f t="shared" si="7"/>
        <v>419</v>
      </c>
      <c r="G35" s="31">
        <f t="shared" si="7"/>
        <v>349</v>
      </c>
      <c r="H35" s="31">
        <f t="shared" si="7"/>
        <v>164</v>
      </c>
      <c r="I35" s="31">
        <f t="shared" si="7"/>
        <v>32</v>
      </c>
      <c r="J35" s="31">
        <f t="shared" si="7"/>
        <v>113</v>
      </c>
      <c r="K35" s="31">
        <f t="shared" si="7"/>
        <v>17</v>
      </c>
      <c r="L35" s="31">
        <f t="shared" si="7"/>
        <v>20</v>
      </c>
      <c r="M35" s="31">
        <f t="shared" si="7"/>
        <v>0</v>
      </c>
      <c r="N35" s="31">
        <f t="shared" si="7"/>
        <v>0</v>
      </c>
      <c r="O35" s="32">
        <f t="shared" si="7"/>
        <v>3</v>
      </c>
    </row>
    <row r="36" spans="1:15" s="5" customFormat="1" x14ac:dyDescent="0.25">
      <c r="A36" s="16" t="s">
        <v>38</v>
      </c>
      <c r="B36" s="40">
        <v>220</v>
      </c>
      <c r="C36" s="40">
        <v>236</v>
      </c>
      <c r="D36" s="40">
        <v>3</v>
      </c>
      <c r="E36" s="40">
        <v>9</v>
      </c>
      <c r="F36" s="40">
        <v>251</v>
      </c>
      <c r="G36" s="24">
        <v>217</v>
      </c>
      <c r="H36" s="41">
        <v>78</v>
      </c>
      <c r="I36" s="41">
        <v>32</v>
      </c>
      <c r="J36" s="41">
        <v>76</v>
      </c>
      <c r="K36" s="41">
        <v>14</v>
      </c>
      <c r="L36" s="41">
        <v>17</v>
      </c>
      <c r="M36" s="41">
        <v>0</v>
      </c>
      <c r="N36" s="41">
        <v>0</v>
      </c>
      <c r="O36" s="42">
        <v>0</v>
      </c>
    </row>
    <row r="37" spans="1:15" s="5" customFormat="1" x14ac:dyDescent="0.25">
      <c r="A37" s="17" t="s">
        <v>39</v>
      </c>
      <c r="B37" s="40">
        <v>133</v>
      </c>
      <c r="C37" s="40">
        <v>128</v>
      </c>
      <c r="D37" s="40">
        <v>39</v>
      </c>
      <c r="E37" s="40">
        <v>0</v>
      </c>
      <c r="F37" s="40">
        <v>168</v>
      </c>
      <c r="G37" s="24">
        <v>132</v>
      </c>
      <c r="H37" s="41">
        <v>86</v>
      </c>
      <c r="I37" s="41">
        <v>0</v>
      </c>
      <c r="J37" s="41">
        <v>37</v>
      </c>
      <c r="K37" s="41">
        <v>3</v>
      </c>
      <c r="L37" s="41">
        <v>3</v>
      </c>
      <c r="M37" s="41">
        <v>0</v>
      </c>
      <c r="N37" s="41">
        <v>0</v>
      </c>
      <c r="O37" s="42">
        <v>3</v>
      </c>
    </row>
    <row r="38" spans="1:15" s="5" customFormat="1" x14ac:dyDescent="0.25">
      <c r="A38" s="17"/>
      <c r="B38" s="40"/>
      <c r="C38" s="40"/>
      <c r="D38" s="40"/>
      <c r="E38" s="40"/>
      <c r="F38" s="40"/>
      <c r="G38" s="161"/>
      <c r="H38" s="40"/>
      <c r="I38" s="40"/>
      <c r="J38" s="40"/>
      <c r="K38" s="40"/>
      <c r="L38" s="40"/>
      <c r="M38" s="46"/>
      <c r="N38" s="46"/>
      <c r="O38" s="46"/>
    </row>
    <row r="39" spans="1:15" s="5" customFormat="1" x14ac:dyDescent="0.25">
      <c r="A39" s="15" t="s">
        <v>40</v>
      </c>
      <c r="B39" s="31">
        <f>SUM(B40:B41)</f>
        <v>437</v>
      </c>
      <c r="C39" s="31">
        <f t="shared" ref="C39:O39" si="8">SUM(C40:C41)</f>
        <v>297</v>
      </c>
      <c r="D39" s="31">
        <f t="shared" si="8"/>
        <v>23</v>
      </c>
      <c r="E39" s="31">
        <f t="shared" si="8"/>
        <v>2</v>
      </c>
      <c r="F39" s="31">
        <f t="shared" si="8"/>
        <v>510</v>
      </c>
      <c r="G39" s="31">
        <f t="shared" si="8"/>
        <v>249</v>
      </c>
      <c r="H39" s="31">
        <f t="shared" si="8"/>
        <v>104</v>
      </c>
      <c r="I39" s="31">
        <f t="shared" si="8"/>
        <v>25</v>
      </c>
      <c r="J39" s="31">
        <f t="shared" si="8"/>
        <v>61</v>
      </c>
      <c r="K39" s="31">
        <f t="shared" si="8"/>
        <v>46</v>
      </c>
      <c r="L39" s="31">
        <f t="shared" si="8"/>
        <v>13</v>
      </c>
      <c r="M39" s="31">
        <f t="shared" si="8"/>
        <v>0</v>
      </c>
      <c r="N39" s="31">
        <f t="shared" si="8"/>
        <v>0</v>
      </c>
      <c r="O39" s="32">
        <f t="shared" si="8"/>
        <v>0</v>
      </c>
    </row>
    <row r="40" spans="1:15" s="5" customFormat="1" ht="18.75" x14ac:dyDescent="0.25">
      <c r="A40" s="16" t="s">
        <v>41</v>
      </c>
      <c r="B40" s="40">
        <v>210</v>
      </c>
      <c r="C40" s="40">
        <v>244</v>
      </c>
      <c r="D40" s="40">
        <v>17</v>
      </c>
      <c r="E40" s="40">
        <v>2</v>
      </c>
      <c r="F40" s="40">
        <v>224</v>
      </c>
      <c r="G40" s="24">
        <v>249</v>
      </c>
      <c r="H40" s="41">
        <v>104</v>
      </c>
      <c r="I40" s="41">
        <v>25</v>
      </c>
      <c r="J40" s="41">
        <v>61</v>
      </c>
      <c r="K40" s="41">
        <v>46</v>
      </c>
      <c r="L40" s="41">
        <v>13</v>
      </c>
      <c r="M40" s="41">
        <v>0</v>
      </c>
      <c r="N40" s="41">
        <v>0</v>
      </c>
      <c r="O40" s="42">
        <v>0</v>
      </c>
    </row>
    <row r="41" spans="1:15" s="5" customFormat="1" x14ac:dyDescent="0.25">
      <c r="A41" s="16" t="s">
        <v>42</v>
      </c>
      <c r="B41" s="40">
        <v>227</v>
      </c>
      <c r="C41" s="40">
        <v>53</v>
      </c>
      <c r="D41" s="40">
        <v>6</v>
      </c>
      <c r="E41" s="40">
        <v>0</v>
      </c>
      <c r="F41" s="40">
        <v>286</v>
      </c>
      <c r="G41" s="24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1:15" s="5" customFormat="1" x14ac:dyDescent="0.25">
      <c r="A42" s="16"/>
      <c r="B42" s="40"/>
      <c r="C42" s="40"/>
      <c r="D42" s="40"/>
      <c r="E42" s="40"/>
      <c r="F42" s="40"/>
      <c r="G42" s="161"/>
      <c r="H42" s="40"/>
      <c r="I42" s="40"/>
      <c r="J42" s="40"/>
      <c r="K42" s="40"/>
      <c r="L42" s="40"/>
      <c r="M42" s="46"/>
      <c r="N42" s="46"/>
      <c r="O42" s="46"/>
    </row>
    <row r="43" spans="1:15" x14ac:dyDescent="0.25">
      <c r="A43" s="15" t="s">
        <v>43</v>
      </c>
      <c r="B43" s="31">
        <f>SUM(B44:B45)</f>
        <v>404</v>
      </c>
      <c r="C43" s="31">
        <f t="shared" ref="C43:O43" si="9">SUM(C44:C45)</f>
        <v>528</v>
      </c>
      <c r="D43" s="31">
        <f t="shared" si="9"/>
        <v>29</v>
      </c>
      <c r="E43" s="31">
        <f t="shared" si="9"/>
        <v>4</v>
      </c>
      <c r="F43" s="31">
        <f t="shared" si="9"/>
        <v>599</v>
      </c>
      <c r="G43" s="31">
        <f t="shared" si="9"/>
        <v>366</v>
      </c>
      <c r="H43" s="31">
        <f t="shared" si="9"/>
        <v>246</v>
      </c>
      <c r="I43" s="31">
        <f t="shared" si="9"/>
        <v>25</v>
      </c>
      <c r="J43" s="31">
        <f t="shared" si="9"/>
        <v>73</v>
      </c>
      <c r="K43" s="31">
        <f t="shared" si="9"/>
        <v>19</v>
      </c>
      <c r="L43" s="31">
        <f t="shared" si="9"/>
        <v>3</v>
      </c>
      <c r="M43" s="31">
        <f t="shared" si="9"/>
        <v>0</v>
      </c>
      <c r="N43" s="31">
        <f t="shared" si="9"/>
        <v>0</v>
      </c>
      <c r="O43" s="32">
        <f t="shared" si="9"/>
        <v>0</v>
      </c>
    </row>
    <row r="44" spans="1:15" s="5" customFormat="1" x14ac:dyDescent="0.25">
      <c r="A44" s="16" t="s">
        <v>44</v>
      </c>
      <c r="B44" s="40">
        <v>294</v>
      </c>
      <c r="C44" s="40">
        <v>430</v>
      </c>
      <c r="D44" s="40">
        <v>23</v>
      </c>
      <c r="E44" s="40">
        <v>4</v>
      </c>
      <c r="F44" s="40">
        <v>482</v>
      </c>
      <c r="G44" s="24">
        <v>269</v>
      </c>
      <c r="H44" s="41">
        <v>153</v>
      </c>
      <c r="I44" s="41">
        <v>23</v>
      </c>
      <c r="J44" s="41">
        <v>72</v>
      </c>
      <c r="K44" s="41">
        <v>19</v>
      </c>
      <c r="L44" s="41">
        <v>2</v>
      </c>
      <c r="M44" s="41">
        <v>0</v>
      </c>
      <c r="N44" s="41">
        <v>0</v>
      </c>
      <c r="O44" s="42">
        <v>0</v>
      </c>
    </row>
    <row r="45" spans="1:15" s="5" customFormat="1" x14ac:dyDescent="0.25">
      <c r="A45" s="16" t="s">
        <v>45</v>
      </c>
      <c r="B45" s="40">
        <v>110</v>
      </c>
      <c r="C45" s="40">
        <v>98</v>
      </c>
      <c r="D45" s="40">
        <v>6</v>
      </c>
      <c r="E45" s="40">
        <v>0</v>
      </c>
      <c r="F45" s="40">
        <v>117</v>
      </c>
      <c r="G45" s="24">
        <v>97</v>
      </c>
      <c r="H45" s="41">
        <v>93</v>
      </c>
      <c r="I45" s="41">
        <v>2</v>
      </c>
      <c r="J45" s="41">
        <v>1</v>
      </c>
      <c r="K45" s="41">
        <v>0</v>
      </c>
      <c r="L45" s="41">
        <v>1</v>
      </c>
      <c r="M45" s="41">
        <v>0</v>
      </c>
      <c r="N45" s="41">
        <v>0</v>
      </c>
      <c r="O45" s="42">
        <v>0</v>
      </c>
    </row>
    <row r="46" spans="1:15" s="5" customFormat="1" x14ac:dyDescent="0.25">
      <c r="A46" s="16"/>
      <c r="B46" s="40"/>
      <c r="C46" s="40"/>
      <c r="D46" s="40"/>
      <c r="E46" s="40"/>
      <c r="F46" s="40"/>
      <c r="G46" s="161"/>
      <c r="H46" s="40"/>
      <c r="I46" s="40"/>
      <c r="J46" s="40"/>
      <c r="K46" s="40"/>
      <c r="L46" s="40"/>
      <c r="M46" s="46"/>
      <c r="N46" s="46"/>
      <c r="O46" s="46"/>
    </row>
    <row r="47" spans="1:15" s="5" customFormat="1" x14ac:dyDescent="0.25">
      <c r="A47" s="15" t="s">
        <v>46</v>
      </c>
      <c r="B47" s="31">
        <f>SUM(B48:B49)</f>
        <v>304</v>
      </c>
      <c r="C47" s="31">
        <f t="shared" ref="C47:O47" si="10">SUM(C48:C49)</f>
        <v>333</v>
      </c>
      <c r="D47" s="31">
        <f t="shared" si="10"/>
        <v>28</v>
      </c>
      <c r="E47" s="31">
        <f t="shared" si="10"/>
        <v>2</v>
      </c>
      <c r="F47" s="31">
        <f t="shared" si="10"/>
        <v>400</v>
      </c>
      <c r="G47" s="31">
        <f t="shared" si="10"/>
        <v>267</v>
      </c>
      <c r="H47" s="31">
        <f t="shared" si="10"/>
        <v>173</v>
      </c>
      <c r="I47" s="31">
        <f t="shared" si="10"/>
        <v>13</v>
      </c>
      <c r="J47" s="31">
        <f t="shared" si="10"/>
        <v>51</v>
      </c>
      <c r="K47" s="31">
        <f t="shared" si="10"/>
        <v>19</v>
      </c>
      <c r="L47" s="31">
        <f t="shared" si="10"/>
        <v>8</v>
      </c>
      <c r="M47" s="31">
        <f t="shared" si="10"/>
        <v>0</v>
      </c>
      <c r="N47" s="31">
        <f t="shared" si="10"/>
        <v>0</v>
      </c>
      <c r="O47" s="32">
        <f t="shared" si="10"/>
        <v>3</v>
      </c>
    </row>
    <row r="48" spans="1:15" s="5" customFormat="1" x14ac:dyDescent="0.25">
      <c r="A48" s="16" t="s">
        <v>47</v>
      </c>
      <c r="B48" s="40">
        <v>197</v>
      </c>
      <c r="C48" s="40">
        <v>241</v>
      </c>
      <c r="D48" s="40">
        <v>16</v>
      </c>
      <c r="E48" s="40">
        <v>2</v>
      </c>
      <c r="F48" s="40">
        <v>309</v>
      </c>
      <c r="G48" s="24">
        <v>147</v>
      </c>
      <c r="H48" s="41">
        <v>63</v>
      </c>
      <c r="I48" s="41">
        <v>13</v>
      </c>
      <c r="J48" s="41">
        <v>46</v>
      </c>
      <c r="K48" s="41">
        <v>14</v>
      </c>
      <c r="L48" s="41">
        <v>8</v>
      </c>
      <c r="M48" s="41">
        <v>0</v>
      </c>
      <c r="N48" s="41">
        <v>0</v>
      </c>
      <c r="O48" s="42">
        <v>3</v>
      </c>
    </row>
    <row r="49" spans="1:15" s="5" customFormat="1" x14ac:dyDescent="0.25">
      <c r="A49" s="16" t="s">
        <v>48</v>
      </c>
      <c r="B49" s="40">
        <v>107</v>
      </c>
      <c r="C49" s="40">
        <v>92</v>
      </c>
      <c r="D49" s="40">
        <v>12</v>
      </c>
      <c r="E49" s="40">
        <v>0</v>
      </c>
      <c r="F49" s="40">
        <v>91</v>
      </c>
      <c r="G49" s="24">
        <v>120</v>
      </c>
      <c r="H49" s="41">
        <v>110</v>
      </c>
      <c r="I49" s="41">
        <v>0</v>
      </c>
      <c r="J49" s="41">
        <v>5</v>
      </c>
      <c r="K49" s="41">
        <v>5</v>
      </c>
      <c r="L49" s="41">
        <v>0</v>
      </c>
      <c r="M49" s="41">
        <v>0</v>
      </c>
      <c r="N49" s="41">
        <v>0</v>
      </c>
      <c r="O49" s="42">
        <v>0</v>
      </c>
    </row>
    <row r="50" spans="1:15" s="5" customFormat="1" x14ac:dyDescent="0.25">
      <c r="A50" s="16"/>
      <c r="B50" s="40"/>
      <c r="C50" s="40"/>
      <c r="D50" s="40"/>
      <c r="E50" s="40"/>
      <c r="F50" s="40"/>
      <c r="G50" s="161"/>
      <c r="H50" s="40"/>
      <c r="I50" s="40"/>
      <c r="J50" s="40"/>
      <c r="K50" s="40"/>
      <c r="L50" s="40"/>
      <c r="M50" s="46"/>
      <c r="N50" s="46"/>
      <c r="O50" s="46"/>
    </row>
    <row r="51" spans="1:15" s="5" customFormat="1" x14ac:dyDescent="0.25">
      <c r="A51" s="15" t="s">
        <v>49</v>
      </c>
      <c r="B51" s="31">
        <f>SUM(B52:B54)</f>
        <v>303</v>
      </c>
      <c r="C51" s="31">
        <f t="shared" ref="C51:O51" si="11">SUM(C52:C54)</f>
        <v>377</v>
      </c>
      <c r="D51" s="31">
        <f t="shared" si="11"/>
        <v>52</v>
      </c>
      <c r="E51" s="31">
        <f t="shared" si="11"/>
        <v>0</v>
      </c>
      <c r="F51" s="31">
        <f t="shared" si="11"/>
        <v>413</v>
      </c>
      <c r="G51" s="31">
        <f t="shared" si="11"/>
        <v>319</v>
      </c>
      <c r="H51" s="31">
        <f t="shared" si="11"/>
        <v>227</v>
      </c>
      <c r="I51" s="31">
        <f t="shared" si="11"/>
        <v>19</v>
      </c>
      <c r="J51" s="31">
        <f t="shared" si="11"/>
        <v>56</v>
      </c>
      <c r="K51" s="31">
        <f t="shared" si="11"/>
        <v>13</v>
      </c>
      <c r="L51" s="31">
        <f t="shared" si="11"/>
        <v>4</v>
      </c>
      <c r="M51" s="31">
        <f t="shared" si="11"/>
        <v>0</v>
      </c>
      <c r="N51" s="31">
        <f t="shared" si="11"/>
        <v>0</v>
      </c>
      <c r="O51" s="32">
        <f t="shared" si="11"/>
        <v>0</v>
      </c>
    </row>
    <row r="52" spans="1:15" s="5" customFormat="1" x14ac:dyDescent="0.25">
      <c r="A52" s="16" t="s">
        <v>50</v>
      </c>
      <c r="B52" s="40">
        <v>23</v>
      </c>
      <c r="C52" s="40">
        <v>64</v>
      </c>
      <c r="D52" s="40">
        <v>4</v>
      </c>
      <c r="E52" s="40">
        <v>0</v>
      </c>
      <c r="F52" s="40">
        <v>67</v>
      </c>
      <c r="G52" s="24">
        <v>24</v>
      </c>
      <c r="H52" s="41">
        <v>15</v>
      </c>
      <c r="I52" s="41">
        <v>0</v>
      </c>
      <c r="J52" s="41">
        <v>8</v>
      </c>
      <c r="K52" s="41">
        <v>1</v>
      </c>
      <c r="L52" s="41">
        <v>0</v>
      </c>
      <c r="M52" s="41">
        <v>0</v>
      </c>
      <c r="N52" s="41">
        <v>0</v>
      </c>
      <c r="O52" s="42">
        <v>0</v>
      </c>
    </row>
    <row r="53" spans="1:15" s="5" customFormat="1" x14ac:dyDescent="0.25">
      <c r="A53" s="16" t="s">
        <v>51</v>
      </c>
      <c r="B53" s="40">
        <v>58</v>
      </c>
      <c r="C53" s="40">
        <v>21</v>
      </c>
      <c r="D53" s="40">
        <v>12</v>
      </c>
      <c r="E53" s="40">
        <v>0</v>
      </c>
      <c r="F53" s="40">
        <v>91</v>
      </c>
      <c r="G53" s="24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5" customFormat="1" ht="18.75" x14ac:dyDescent="0.25">
      <c r="A54" s="16" t="s">
        <v>52</v>
      </c>
      <c r="B54" s="40">
        <v>222</v>
      </c>
      <c r="C54" s="40">
        <v>292</v>
      </c>
      <c r="D54" s="40">
        <v>36</v>
      </c>
      <c r="E54" s="40">
        <v>0</v>
      </c>
      <c r="F54" s="40">
        <v>255</v>
      </c>
      <c r="G54" s="24">
        <v>295</v>
      </c>
      <c r="H54" s="41">
        <v>212</v>
      </c>
      <c r="I54" s="41">
        <v>19</v>
      </c>
      <c r="J54" s="41">
        <v>48</v>
      </c>
      <c r="K54" s="41">
        <v>12</v>
      </c>
      <c r="L54" s="41">
        <v>4</v>
      </c>
      <c r="M54" s="41">
        <v>0</v>
      </c>
      <c r="N54" s="41">
        <v>0</v>
      </c>
      <c r="O54" s="42">
        <v>0</v>
      </c>
    </row>
    <row r="55" spans="1:15" s="5" customFormat="1" x14ac:dyDescent="0.25">
      <c r="A55" s="16"/>
      <c r="B55" s="40"/>
      <c r="C55" s="40"/>
      <c r="D55" s="40"/>
      <c r="E55" s="40"/>
      <c r="F55" s="40"/>
      <c r="G55" s="161"/>
      <c r="H55" s="40"/>
      <c r="I55" s="40"/>
      <c r="J55" s="40"/>
      <c r="K55" s="40"/>
      <c r="L55" s="40"/>
      <c r="M55" s="46"/>
      <c r="N55" s="46"/>
      <c r="O55" s="46"/>
    </row>
    <row r="56" spans="1:15" s="5" customFormat="1" x14ac:dyDescent="0.25">
      <c r="A56" s="15" t="s">
        <v>53</v>
      </c>
      <c r="B56" s="31">
        <f>SUM(B57)</f>
        <v>863</v>
      </c>
      <c r="C56" s="31">
        <f t="shared" ref="C56:O56" si="12">SUM(C57)</f>
        <v>412</v>
      </c>
      <c r="D56" s="31">
        <f t="shared" si="12"/>
        <v>46</v>
      </c>
      <c r="E56" s="31">
        <f t="shared" si="12"/>
        <v>1</v>
      </c>
      <c r="F56" s="31">
        <f t="shared" si="12"/>
        <v>581</v>
      </c>
      <c r="G56" s="31">
        <f t="shared" si="12"/>
        <v>741</v>
      </c>
      <c r="H56" s="31">
        <f t="shared" si="12"/>
        <v>370</v>
      </c>
      <c r="I56" s="31">
        <f t="shared" si="12"/>
        <v>130</v>
      </c>
      <c r="J56" s="31">
        <f t="shared" si="12"/>
        <v>144</v>
      </c>
      <c r="K56" s="31">
        <f t="shared" si="12"/>
        <v>51</v>
      </c>
      <c r="L56" s="31">
        <f t="shared" si="12"/>
        <v>25</v>
      </c>
      <c r="M56" s="31">
        <f t="shared" si="12"/>
        <v>14</v>
      </c>
      <c r="N56" s="31">
        <f t="shared" si="12"/>
        <v>7</v>
      </c>
      <c r="O56" s="32">
        <f t="shared" si="12"/>
        <v>0</v>
      </c>
    </row>
    <row r="57" spans="1:15" s="5" customFormat="1" x14ac:dyDescent="0.25">
      <c r="A57" s="16" t="s">
        <v>54</v>
      </c>
      <c r="B57" s="40">
        <v>863</v>
      </c>
      <c r="C57" s="40">
        <v>412</v>
      </c>
      <c r="D57" s="40">
        <v>46</v>
      </c>
      <c r="E57" s="40">
        <v>1</v>
      </c>
      <c r="F57" s="40">
        <v>581</v>
      </c>
      <c r="G57" s="24">
        <v>741</v>
      </c>
      <c r="H57" s="41">
        <v>370</v>
      </c>
      <c r="I57" s="41">
        <v>130</v>
      </c>
      <c r="J57" s="41">
        <v>144</v>
      </c>
      <c r="K57" s="41">
        <v>51</v>
      </c>
      <c r="L57" s="41">
        <v>25</v>
      </c>
      <c r="M57" s="41">
        <v>14</v>
      </c>
      <c r="N57" s="41">
        <v>7</v>
      </c>
      <c r="O57" s="42">
        <v>0</v>
      </c>
    </row>
    <row r="58" spans="1:15" s="5" customFormat="1" x14ac:dyDescent="0.25">
      <c r="A58" s="16"/>
      <c r="B58" s="40"/>
      <c r="C58" s="40"/>
      <c r="D58" s="40"/>
      <c r="E58" s="40"/>
      <c r="F58" s="40"/>
      <c r="G58" s="161"/>
      <c r="H58" s="40"/>
      <c r="I58" s="40"/>
      <c r="J58" s="40"/>
      <c r="K58" s="40"/>
      <c r="L58" s="40"/>
      <c r="M58" s="46"/>
      <c r="N58" s="46"/>
      <c r="O58" s="46"/>
    </row>
    <row r="59" spans="1:15" s="5" customFormat="1" x14ac:dyDescent="0.25">
      <c r="A59" s="15" t="s">
        <v>55</v>
      </c>
      <c r="B59" s="31">
        <f>SUM(B60)</f>
        <v>819</v>
      </c>
      <c r="C59" s="31">
        <f t="shared" ref="C59:O59" si="13">SUM(C60)</f>
        <v>481</v>
      </c>
      <c r="D59" s="31">
        <f t="shared" si="13"/>
        <v>15</v>
      </c>
      <c r="E59" s="31">
        <f t="shared" si="13"/>
        <v>0</v>
      </c>
      <c r="F59" s="31">
        <f t="shared" si="13"/>
        <v>760</v>
      </c>
      <c r="G59" s="31">
        <f t="shared" si="13"/>
        <v>555</v>
      </c>
      <c r="H59" s="31">
        <f t="shared" si="13"/>
        <v>189</v>
      </c>
      <c r="I59" s="31">
        <f t="shared" si="13"/>
        <v>151</v>
      </c>
      <c r="J59" s="31">
        <f t="shared" si="13"/>
        <v>144</v>
      </c>
      <c r="K59" s="31">
        <f t="shared" si="13"/>
        <v>20</v>
      </c>
      <c r="L59" s="31">
        <f t="shared" si="13"/>
        <v>40</v>
      </c>
      <c r="M59" s="31">
        <f t="shared" si="13"/>
        <v>5</v>
      </c>
      <c r="N59" s="31">
        <f t="shared" si="13"/>
        <v>6</v>
      </c>
      <c r="O59" s="32">
        <f t="shared" si="13"/>
        <v>0</v>
      </c>
    </row>
    <row r="60" spans="1:15" s="5" customFormat="1" x14ac:dyDescent="0.25">
      <c r="A60" s="14" t="s">
        <v>56</v>
      </c>
      <c r="B60" s="40">
        <v>819</v>
      </c>
      <c r="C60" s="40">
        <v>481</v>
      </c>
      <c r="D60" s="40">
        <v>15</v>
      </c>
      <c r="E60" s="40">
        <v>0</v>
      </c>
      <c r="F60" s="40">
        <v>760</v>
      </c>
      <c r="G60" s="24">
        <v>555</v>
      </c>
      <c r="H60" s="41">
        <v>189</v>
      </c>
      <c r="I60" s="41">
        <v>151</v>
      </c>
      <c r="J60" s="41">
        <v>144</v>
      </c>
      <c r="K60" s="41">
        <v>20</v>
      </c>
      <c r="L60" s="41">
        <v>40</v>
      </c>
      <c r="M60" s="41">
        <v>5</v>
      </c>
      <c r="N60" s="41">
        <v>6</v>
      </c>
      <c r="O60" s="42">
        <v>0</v>
      </c>
    </row>
    <row r="61" spans="1:15" x14ac:dyDescent="0.25">
      <c r="A61" s="18" t="s">
        <v>2</v>
      </c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  <c r="N61" s="21"/>
      <c r="O61" s="21"/>
    </row>
    <row r="62" spans="1:15" x14ac:dyDescent="0.25">
      <c r="A62" s="17" t="s">
        <v>57</v>
      </c>
      <c r="B62" s="2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17" t="s">
        <v>58</v>
      </c>
    </row>
    <row r="64" spans="1:15" x14ac:dyDescent="0.25"/>
  </sheetData>
  <sheetProtection selectLockedCells="1" selectUnlockedCells="1"/>
  <mergeCells count="8">
    <mergeCell ref="H7:O7"/>
    <mergeCell ref="A7:A8"/>
    <mergeCell ref="B7:B8"/>
    <mergeCell ref="C7:C8"/>
    <mergeCell ref="D7:D8"/>
    <mergeCell ref="E7:E8"/>
    <mergeCell ref="F7:F8"/>
    <mergeCell ref="G7:G8"/>
  </mergeCells>
  <printOptions horizontalCentered="1" verticalCentered="1"/>
  <pageMargins left="0" right="0" top="0" bottom="0" header="0" footer="0"/>
  <pageSetup scale="3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zoomScale="80" zoomScaleNormal="80" zoomScaleSheetLayoutView="80" workbookViewId="0">
      <pane ySplit="8" topLeftCell="A22" activePane="bottomLeft" state="frozen"/>
      <selection pane="bottomLeft"/>
    </sheetView>
  </sheetViews>
  <sheetFormatPr baseColWidth="10" defaultColWidth="0" defaultRowHeight="15.75" zeroHeight="1" x14ac:dyDescent="0.25"/>
  <cols>
    <col min="1" max="1" width="58" style="51" customWidth="1"/>
    <col min="2" max="2" width="17.42578125" style="51" customWidth="1"/>
    <col min="3" max="3" width="15.42578125" style="51" customWidth="1"/>
    <col min="4" max="5" width="17.28515625" style="51" customWidth="1"/>
    <col min="6" max="6" width="17.140625" style="51" customWidth="1"/>
    <col min="7" max="7" width="16.7109375" style="51" customWidth="1"/>
    <col min="8" max="8" width="13.42578125" style="51" customWidth="1"/>
    <col min="9" max="9" width="13.5703125" style="51" customWidth="1"/>
    <col min="10" max="10" width="14" style="51" customWidth="1"/>
    <col min="11" max="11" width="15.28515625" style="51" customWidth="1"/>
    <col min="12" max="12" width="13.28515625" style="51" customWidth="1"/>
    <col min="13" max="13" width="18.5703125" style="51" customWidth="1"/>
    <col min="14" max="14" width="16.140625" style="51" customWidth="1"/>
    <col min="15" max="15" width="14" style="51" customWidth="1"/>
    <col min="16" max="16" width="11.42578125" style="26" hidden="1" customWidth="1"/>
    <col min="17" max="16384" width="11.42578125" style="51" hidden="1"/>
  </cols>
  <sheetData>
    <row r="1" spans="1:15" x14ac:dyDescent="0.25">
      <c r="A1" s="1" t="s">
        <v>59</v>
      </c>
      <c r="B1" s="24"/>
      <c r="C1" s="24"/>
      <c r="D1" s="24"/>
      <c r="E1" s="24"/>
      <c r="F1" s="24"/>
      <c r="G1" s="24"/>
      <c r="H1" s="25"/>
      <c r="I1" s="25"/>
      <c r="J1" s="25"/>
      <c r="K1" s="25"/>
      <c r="L1" s="25"/>
      <c r="M1" s="25"/>
      <c r="N1" s="25"/>
      <c r="O1" s="25"/>
    </row>
    <row r="2" spans="1:15" x14ac:dyDescent="0.25">
      <c r="A2" s="5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156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5" x14ac:dyDescent="0.25">
      <c r="A4" s="156" t="s">
        <v>60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x14ac:dyDescent="0.25">
      <c r="A5" s="157" t="s">
        <v>554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x14ac:dyDescent="0.25">
      <c r="A6" s="27"/>
      <c r="B6" s="6"/>
      <c r="C6" s="5"/>
      <c r="D6" s="5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272" t="s">
        <v>578</v>
      </c>
      <c r="B7" s="273" t="s">
        <v>61</v>
      </c>
      <c r="C7" s="273" t="s">
        <v>62</v>
      </c>
      <c r="D7" s="273" t="s">
        <v>63</v>
      </c>
      <c r="E7" s="275" t="s">
        <v>7</v>
      </c>
      <c r="F7" s="275" t="s">
        <v>64</v>
      </c>
      <c r="G7" s="275" t="s">
        <v>65</v>
      </c>
      <c r="H7" s="274" t="s">
        <v>10</v>
      </c>
      <c r="I7" s="274"/>
      <c r="J7" s="274"/>
      <c r="K7" s="274"/>
      <c r="L7" s="274"/>
      <c r="M7" s="274"/>
      <c r="N7" s="274"/>
      <c r="O7" s="274"/>
    </row>
    <row r="8" spans="1:15" ht="72" customHeight="1" x14ac:dyDescent="0.25">
      <c r="A8" s="272"/>
      <c r="B8" s="273"/>
      <c r="C8" s="273"/>
      <c r="D8" s="273"/>
      <c r="E8" s="275"/>
      <c r="F8" s="275"/>
      <c r="G8" s="275"/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9" t="s">
        <v>18</v>
      </c>
    </row>
    <row r="9" spans="1:15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</row>
    <row r="10" spans="1:15" x14ac:dyDescent="0.25">
      <c r="A10" s="162" t="s">
        <v>19</v>
      </c>
      <c r="B10" s="31">
        <f>SUM(B12,B17,B24,B28,B32,B38,B46)</f>
        <v>9200</v>
      </c>
      <c r="C10" s="31">
        <f t="shared" ref="C10:O10" si="0">SUM(C12,C17,C24,C28,C32,C38,C46)</f>
        <v>7946</v>
      </c>
      <c r="D10" s="31">
        <f t="shared" si="0"/>
        <v>593</v>
      </c>
      <c r="E10" s="31">
        <f t="shared" si="0"/>
        <v>58</v>
      </c>
      <c r="F10" s="31">
        <f t="shared" si="0"/>
        <v>10040</v>
      </c>
      <c r="G10" s="31">
        <f t="shared" si="0"/>
        <v>7757</v>
      </c>
      <c r="H10" s="31">
        <f t="shared" si="0"/>
        <v>3752</v>
      </c>
      <c r="I10" s="31">
        <f t="shared" si="0"/>
        <v>1266</v>
      </c>
      <c r="J10" s="31">
        <f t="shared" si="0"/>
        <v>1795</v>
      </c>
      <c r="K10" s="31">
        <f t="shared" si="0"/>
        <v>405</v>
      </c>
      <c r="L10" s="31">
        <f t="shared" si="0"/>
        <v>433</v>
      </c>
      <c r="M10" s="31">
        <f t="shared" si="0"/>
        <v>66</v>
      </c>
      <c r="N10" s="31">
        <f t="shared" si="0"/>
        <v>33</v>
      </c>
      <c r="O10" s="32">
        <f t="shared" si="0"/>
        <v>7</v>
      </c>
    </row>
    <row r="11" spans="1:15" x14ac:dyDescent="0.25">
      <c r="A11" s="14"/>
      <c r="B11" s="33"/>
      <c r="C11" s="33"/>
      <c r="D11" s="33"/>
      <c r="E11" s="33"/>
      <c r="F11" s="33"/>
      <c r="G11" s="33"/>
      <c r="H11" s="34"/>
      <c r="I11" s="35"/>
      <c r="J11" s="35"/>
      <c r="K11" s="35"/>
      <c r="L11" s="35"/>
      <c r="M11" s="35"/>
      <c r="N11" s="35"/>
      <c r="O11" s="35"/>
    </row>
    <row r="12" spans="1:15" x14ac:dyDescent="0.25">
      <c r="A12" s="36" t="s">
        <v>66</v>
      </c>
      <c r="B12" s="37">
        <f>SUM(B13:B15)</f>
        <v>3165</v>
      </c>
      <c r="C12" s="37">
        <f t="shared" ref="C12:O12" si="1">SUM(C13:C15)</f>
        <v>2829</v>
      </c>
      <c r="D12" s="37">
        <f t="shared" si="1"/>
        <v>235</v>
      </c>
      <c r="E12" s="37">
        <f t="shared" si="1"/>
        <v>22</v>
      </c>
      <c r="F12" s="37">
        <f t="shared" si="1"/>
        <v>3536</v>
      </c>
      <c r="G12" s="37">
        <f t="shared" si="1"/>
        <v>2715</v>
      </c>
      <c r="H12" s="37">
        <f t="shared" si="1"/>
        <v>1145</v>
      </c>
      <c r="I12" s="37">
        <f t="shared" si="1"/>
        <v>618</v>
      </c>
      <c r="J12" s="37">
        <f t="shared" si="1"/>
        <v>575</v>
      </c>
      <c r="K12" s="37">
        <f t="shared" si="1"/>
        <v>136</v>
      </c>
      <c r="L12" s="37">
        <f t="shared" si="1"/>
        <v>185</v>
      </c>
      <c r="M12" s="37">
        <f t="shared" si="1"/>
        <v>40</v>
      </c>
      <c r="N12" s="37">
        <f t="shared" si="1"/>
        <v>13</v>
      </c>
      <c r="O12" s="38">
        <f t="shared" si="1"/>
        <v>3</v>
      </c>
    </row>
    <row r="13" spans="1:15" x14ac:dyDescent="0.25">
      <c r="A13" s="14" t="s">
        <v>67</v>
      </c>
      <c r="B13" s="39">
        <v>2924</v>
      </c>
      <c r="C13" s="39">
        <v>2534</v>
      </c>
      <c r="D13" s="39">
        <v>217</v>
      </c>
      <c r="E13" s="39">
        <v>20</v>
      </c>
      <c r="F13" s="39">
        <v>3191</v>
      </c>
      <c r="G13" s="39">
        <v>2504</v>
      </c>
      <c r="H13" s="39">
        <v>1023</v>
      </c>
      <c r="I13" s="39">
        <v>603</v>
      </c>
      <c r="J13" s="39">
        <v>528</v>
      </c>
      <c r="K13" s="39">
        <v>121</v>
      </c>
      <c r="L13" s="39">
        <v>177</v>
      </c>
      <c r="M13" s="39">
        <v>39</v>
      </c>
      <c r="N13" s="39">
        <v>13</v>
      </c>
      <c r="O13" s="25">
        <v>0</v>
      </c>
    </row>
    <row r="14" spans="1:15" x14ac:dyDescent="0.25">
      <c r="A14" s="14" t="s">
        <v>68</v>
      </c>
      <c r="B14" s="39">
        <v>44</v>
      </c>
      <c r="C14" s="39">
        <v>54</v>
      </c>
      <c r="D14" s="39">
        <v>2</v>
      </c>
      <c r="E14" s="39">
        <v>0</v>
      </c>
      <c r="F14" s="39">
        <v>36</v>
      </c>
      <c r="G14" s="39">
        <v>64</v>
      </c>
      <c r="H14" s="39">
        <v>59</v>
      </c>
      <c r="I14" s="39">
        <v>2</v>
      </c>
      <c r="J14" s="39">
        <v>1</v>
      </c>
      <c r="K14" s="39">
        <v>1</v>
      </c>
      <c r="L14" s="39">
        <v>0</v>
      </c>
      <c r="M14" s="39">
        <v>1</v>
      </c>
      <c r="N14" s="39">
        <v>0</v>
      </c>
      <c r="O14" s="25">
        <v>0</v>
      </c>
    </row>
    <row r="15" spans="1:15" x14ac:dyDescent="0.25">
      <c r="A15" s="14" t="s">
        <v>69</v>
      </c>
      <c r="B15" s="39">
        <v>197</v>
      </c>
      <c r="C15" s="39">
        <v>241</v>
      </c>
      <c r="D15" s="39">
        <v>16</v>
      </c>
      <c r="E15" s="39">
        <v>2</v>
      </c>
      <c r="F15" s="39">
        <v>309</v>
      </c>
      <c r="G15" s="39">
        <v>147</v>
      </c>
      <c r="H15" s="39">
        <v>63</v>
      </c>
      <c r="I15" s="39">
        <v>13</v>
      </c>
      <c r="J15" s="39">
        <v>46</v>
      </c>
      <c r="K15" s="39">
        <v>14</v>
      </c>
      <c r="L15" s="39">
        <v>8</v>
      </c>
      <c r="M15" s="39">
        <v>0</v>
      </c>
      <c r="N15" s="39">
        <v>0</v>
      </c>
      <c r="O15" s="25">
        <v>3</v>
      </c>
    </row>
    <row r="16" spans="1:15" x14ac:dyDescent="0.25">
      <c r="A16" s="14"/>
      <c r="B16" s="39"/>
      <c r="C16" s="40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42"/>
    </row>
    <row r="17" spans="1:15" x14ac:dyDescent="0.25">
      <c r="A17" s="36" t="s">
        <v>70</v>
      </c>
      <c r="B17" s="37">
        <f>SUM(B18:B22)</f>
        <v>1348</v>
      </c>
      <c r="C17" s="37">
        <f t="shared" ref="C17:O17" si="2">SUM(C18:C22)</f>
        <v>1263</v>
      </c>
      <c r="D17" s="37">
        <f t="shared" si="2"/>
        <v>77</v>
      </c>
      <c r="E17" s="37">
        <f t="shared" si="2"/>
        <v>11</v>
      </c>
      <c r="F17" s="37">
        <f t="shared" si="2"/>
        <v>1516</v>
      </c>
      <c r="G17" s="37">
        <f t="shared" si="2"/>
        <v>1183</v>
      </c>
      <c r="H17" s="37">
        <f t="shared" si="2"/>
        <v>694</v>
      </c>
      <c r="I17" s="37">
        <f t="shared" si="2"/>
        <v>109</v>
      </c>
      <c r="J17" s="37">
        <f t="shared" si="2"/>
        <v>292</v>
      </c>
      <c r="K17" s="37">
        <f t="shared" si="2"/>
        <v>46</v>
      </c>
      <c r="L17" s="37">
        <f t="shared" si="2"/>
        <v>41</v>
      </c>
      <c r="M17" s="37">
        <f t="shared" si="2"/>
        <v>0</v>
      </c>
      <c r="N17" s="37">
        <f t="shared" si="2"/>
        <v>0</v>
      </c>
      <c r="O17" s="38">
        <f t="shared" si="2"/>
        <v>1</v>
      </c>
    </row>
    <row r="18" spans="1:15" x14ac:dyDescent="0.25">
      <c r="A18" s="14" t="s">
        <v>71</v>
      </c>
      <c r="B18" s="39">
        <v>301</v>
      </c>
      <c r="C18" s="39">
        <v>530</v>
      </c>
      <c r="D18" s="39">
        <v>23</v>
      </c>
      <c r="E18" s="39">
        <v>0</v>
      </c>
      <c r="F18" s="39">
        <v>599</v>
      </c>
      <c r="G18" s="39">
        <v>255</v>
      </c>
      <c r="H18" s="39">
        <v>60</v>
      </c>
      <c r="I18" s="39">
        <v>27</v>
      </c>
      <c r="J18" s="39">
        <v>136</v>
      </c>
      <c r="K18" s="39">
        <v>15</v>
      </c>
      <c r="L18" s="39">
        <v>17</v>
      </c>
      <c r="M18" s="39">
        <v>0</v>
      </c>
      <c r="N18" s="39">
        <v>0</v>
      </c>
      <c r="O18" s="25">
        <v>0</v>
      </c>
    </row>
    <row r="19" spans="1:15" x14ac:dyDescent="0.25">
      <c r="A19" s="14" t="s">
        <v>72</v>
      </c>
      <c r="B19" s="39">
        <v>357</v>
      </c>
      <c r="C19" s="39">
        <v>312</v>
      </c>
      <c r="D19" s="39">
        <v>27</v>
      </c>
      <c r="E19" s="39">
        <v>8</v>
      </c>
      <c r="F19" s="39">
        <v>331</v>
      </c>
      <c r="G19" s="39">
        <v>373</v>
      </c>
      <c r="H19" s="39">
        <v>181</v>
      </c>
      <c r="I19" s="39">
        <v>62</v>
      </c>
      <c r="J19" s="39">
        <v>92</v>
      </c>
      <c r="K19" s="39">
        <v>20</v>
      </c>
      <c r="L19" s="39">
        <v>18</v>
      </c>
      <c r="M19" s="39">
        <v>0</v>
      </c>
      <c r="N19" s="39">
        <v>0</v>
      </c>
      <c r="O19" s="25">
        <v>0</v>
      </c>
    </row>
    <row r="20" spans="1:15" x14ac:dyDescent="0.25">
      <c r="A20" s="14" t="s">
        <v>73</v>
      </c>
      <c r="B20" s="39">
        <v>117</v>
      </c>
      <c r="C20" s="39">
        <v>128</v>
      </c>
      <c r="D20" s="39">
        <v>6</v>
      </c>
      <c r="E20" s="39">
        <v>3</v>
      </c>
      <c r="F20" s="39">
        <v>174</v>
      </c>
      <c r="G20" s="39">
        <v>80</v>
      </c>
      <c r="H20" s="39">
        <v>71</v>
      </c>
      <c r="I20" s="39">
        <v>0</v>
      </c>
      <c r="J20" s="39">
        <v>6</v>
      </c>
      <c r="K20" s="39">
        <v>2</v>
      </c>
      <c r="L20" s="39">
        <v>0</v>
      </c>
      <c r="M20" s="39">
        <v>0</v>
      </c>
      <c r="N20" s="39">
        <v>0</v>
      </c>
      <c r="O20" s="25">
        <v>1</v>
      </c>
    </row>
    <row r="21" spans="1:15" x14ac:dyDescent="0.25">
      <c r="A21" s="14" t="s">
        <v>74</v>
      </c>
      <c r="B21" s="39">
        <v>103</v>
      </c>
      <c r="C21" s="39">
        <v>41</v>
      </c>
      <c r="D21" s="39">
        <v>6</v>
      </c>
      <c r="E21" s="39">
        <v>0</v>
      </c>
      <c r="F21" s="39">
        <v>150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25">
        <v>0</v>
      </c>
    </row>
    <row r="22" spans="1:15" x14ac:dyDescent="0.25">
      <c r="A22" s="14" t="s">
        <v>75</v>
      </c>
      <c r="B22" s="39">
        <v>470</v>
      </c>
      <c r="C22" s="39">
        <v>252</v>
      </c>
      <c r="D22" s="39">
        <v>15</v>
      </c>
      <c r="E22" s="39">
        <v>0</v>
      </c>
      <c r="F22" s="39">
        <v>262</v>
      </c>
      <c r="G22" s="39">
        <v>475</v>
      </c>
      <c r="H22" s="39">
        <v>382</v>
      </c>
      <c r="I22" s="39">
        <v>20</v>
      </c>
      <c r="J22" s="39">
        <v>58</v>
      </c>
      <c r="K22" s="39">
        <v>9</v>
      </c>
      <c r="L22" s="39">
        <v>6</v>
      </c>
      <c r="M22" s="39">
        <v>0</v>
      </c>
      <c r="N22" s="39">
        <v>0</v>
      </c>
      <c r="O22" s="25">
        <v>0</v>
      </c>
    </row>
    <row r="23" spans="1:15" x14ac:dyDescent="0.25">
      <c r="A23" s="14"/>
      <c r="B23" s="43"/>
      <c r="C23" s="40"/>
      <c r="D23" s="40"/>
      <c r="E23" s="40"/>
      <c r="F23" s="40"/>
      <c r="G23" s="40"/>
      <c r="H23" s="44"/>
      <c r="I23" s="44"/>
      <c r="J23" s="44"/>
      <c r="K23" s="44"/>
      <c r="L23" s="44"/>
      <c r="M23" s="44"/>
      <c r="N23" s="44"/>
      <c r="O23" s="45"/>
    </row>
    <row r="24" spans="1:15" x14ac:dyDescent="0.25">
      <c r="A24" s="36" t="s">
        <v>76</v>
      </c>
      <c r="B24" s="37">
        <f>SUM(B25:B26)</f>
        <v>536</v>
      </c>
      <c r="C24" s="37">
        <f t="shared" ref="C24:O24" si="3">SUM(C25:C26)</f>
        <v>742</v>
      </c>
      <c r="D24" s="37">
        <f t="shared" si="3"/>
        <v>30</v>
      </c>
      <c r="E24" s="37">
        <f t="shared" si="3"/>
        <v>5</v>
      </c>
      <c r="F24" s="37">
        <f t="shared" si="3"/>
        <v>874</v>
      </c>
      <c r="G24" s="37">
        <f t="shared" si="3"/>
        <v>439</v>
      </c>
      <c r="H24" s="37">
        <f t="shared" si="3"/>
        <v>135</v>
      </c>
      <c r="I24" s="37">
        <f t="shared" si="3"/>
        <v>53</v>
      </c>
      <c r="J24" s="37">
        <f t="shared" si="3"/>
        <v>195</v>
      </c>
      <c r="K24" s="37">
        <f t="shared" si="3"/>
        <v>23</v>
      </c>
      <c r="L24" s="37">
        <f t="shared" si="3"/>
        <v>33</v>
      </c>
      <c r="M24" s="37">
        <f t="shared" si="3"/>
        <v>0</v>
      </c>
      <c r="N24" s="37">
        <f t="shared" si="3"/>
        <v>0</v>
      </c>
      <c r="O24" s="38">
        <f t="shared" si="3"/>
        <v>0</v>
      </c>
    </row>
    <row r="25" spans="1:15" x14ac:dyDescent="0.25">
      <c r="A25" s="14" t="s">
        <v>77</v>
      </c>
      <c r="B25" s="39">
        <v>435</v>
      </c>
      <c r="C25" s="39">
        <v>606</v>
      </c>
      <c r="D25" s="39">
        <v>23</v>
      </c>
      <c r="E25" s="39">
        <v>3</v>
      </c>
      <c r="F25" s="39">
        <v>752</v>
      </c>
      <c r="G25" s="39">
        <v>315</v>
      </c>
      <c r="H25" s="39">
        <v>43</v>
      </c>
      <c r="I25" s="39">
        <v>53</v>
      </c>
      <c r="J25" s="39">
        <v>169</v>
      </c>
      <c r="K25" s="39">
        <v>17</v>
      </c>
      <c r="L25" s="39">
        <v>33</v>
      </c>
      <c r="M25" s="39">
        <v>0</v>
      </c>
      <c r="N25" s="39">
        <v>0</v>
      </c>
      <c r="O25" s="25">
        <v>0</v>
      </c>
    </row>
    <row r="26" spans="1:15" x14ac:dyDescent="0.25">
      <c r="A26" s="14" t="s">
        <v>78</v>
      </c>
      <c r="B26" s="39">
        <v>101</v>
      </c>
      <c r="C26" s="39">
        <v>136</v>
      </c>
      <c r="D26" s="39">
        <v>7</v>
      </c>
      <c r="E26" s="39">
        <v>2</v>
      </c>
      <c r="F26" s="39">
        <v>122</v>
      </c>
      <c r="G26" s="39">
        <v>124</v>
      </c>
      <c r="H26" s="39">
        <v>92</v>
      </c>
      <c r="I26" s="39">
        <v>0</v>
      </c>
      <c r="J26" s="39">
        <v>26</v>
      </c>
      <c r="K26" s="39">
        <v>6</v>
      </c>
      <c r="L26" s="39">
        <v>0</v>
      </c>
      <c r="M26" s="39">
        <v>0</v>
      </c>
      <c r="N26" s="39">
        <v>0</v>
      </c>
      <c r="O26" s="25">
        <v>0</v>
      </c>
    </row>
    <row r="27" spans="1:15" x14ac:dyDescent="0.25">
      <c r="A27" s="14"/>
      <c r="B27" s="43"/>
      <c r="C27" s="40"/>
      <c r="D27" s="40"/>
      <c r="E27" s="40"/>
      <c r="F27" s="40"/>
      <c r="G27" s="40"/>
      <c r="H27" s="44"/>
      <c r="I27" s="44"/>
      <c r="J27" s="44"/>
      <c r="K27" s="44"/>
      <c r="L27" s="44"/>
      <c r="M27" s="44"/>
      <c r="N27" s="44"/>
      <c r="O27" s="45"/>
    </row>
    <row r="28" spans="1:15" x14ac:dyDescent="0.25">
      <c r="A28" s="36" t="s">
        <v>79</v>
      </c>
      <c r="B28" s="37">
        <f>SUM(B29:B30)</f>
        <v>865</v>
      </c>
      <c r="C28" s="37">
        <f t="shared" ref="C28:O28" si="4">SUM(C29:C30)</f>
        <v>561</v>
      </c>
      <c r="D28" s="37">
        <f t="shared" si="4"/>
        <v>32</v>
      </c>
      <c r="E28" s="37">
        <f t="shared" si="4"/>
        <v>4</v>
      </c>
      <c r="F28" s="37">
        <f t="shared" si="4"/>
        <v>741</v>
      </c>
      <c r="G28" s="37">
        <f t="shared" si="4"/>
        <v>721</v>
      </c>
      <c r="H28" s="37">
        <f t="shared" si="4"/>
        <v>368</v>
      </c>
      <c r="I28" s="37">
        <f t="shared" si="4"/>
        <v>104</v>
      </c>
      <c r="J28" s="37">
        <f t="shared" si="4"/>
        <v>137</v>
      </c>
      <c r="K28" s="37">
        <f t="shared" si="4"/>
        <v>29</v>
      </c>
      <c r="L28" s="37">
        <f t="shared" si="4"/>
        <v>69</v>
      </c>
      <c r="M28" s="37">
        <f t="shared" si="4"/>
        <v>7</v>
      </c>
      <c r="N28" s="37">
        <f t="shared" si="4"/>
        <v>7</v>
      </c>
      <c r="O28" s="38">
        <f t="shared" si="4"/>
        <v>0</v>
      </c>
    </row>
    <row r="29" spans="1:15" x14ac:dyDescent="0.25">
      <c r="A29" s="14" t="s">
        <v>80</v>
      </c>
      <c r="B29" s="39">
        <v>771</v>
      </c>
      <c r="C29" s="39">
        <v>429</v>
      </c>
      <c r="D29" s="39">
        <v>23</v>
      </c>
      <c r="E29" s="39">
        <v>4</v>
      </c>
      <c r="F29" s="39">
        <v>598</v>
      </c>
      <c r="G29" s="39">
        <v>629</v>
      </c>
      <c r="H29" s="39">
        <v>276</v>
      </c>
      <c r="I29" s="39">
        <v>104</v>
      </c>
      <c r="J29" s="39">
        <v>137</v>
      </c>
      <c r="K29" s="39">
        <v>29</v>
      </c>
      <c r="L29" s="39">
        <v>69</v>
      </c>
      <c r="M29" s="39">
        <v>7</v>
      </c>
      <c r="N29" s="39">
        <v>7</v>
      </c>
      <c r="O29" s="25">
        <v>0</v>
      </c>
    </row>
    <row r="30" spans="1:15" x14ac:dyDescent="0.25">
      <c r="A30" s="14" t="s">
        <v>81</v>
      </c>
      <c r="B30" s="39">
        <v>94</v>
      </c>
      <c r="C30" s="39">
        <v>132</v>
      </c>
      <c r="D30" s="39">
        <v>9</v>
      </c>
      <c r="E30" s="39">
        <v>0</v>
      </c>
      <c r="F30" s="39">
        <v>143</v>
      </c>
      <c r="G30" s="39">
        <v>92</v>
      </c>
      <c r="H30" s="39">
        <v>92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25">
        <v>0</v>
      </c>
    </row>
    <row r="31" spans="1:15" x14ac:dyDescent="0.25">
      <c r="A31" s="14"/>
      <c r="B31" s="43"/>
      <c r="C31" s="40"/>
      <c r="D31" s="40"/>
      <c r="E31" s="40"/>
      <c r="F31" s="40"/>
      <c r="G31" s="40"/>
      <c r="H31" s="44"/>
      <c r="I31" s="44"/>
      <c r="J31" s="44"/>
      <c r="K31" s="44"/>
      <c r="L31" s="44"/>
      <c r="M31" s="44"/>
      <c r="N31" s="44"/>
      <c r="O31" s="45"/>
    </row>
    <row r="32" spans="1:15" x14ac:dyDescent="0.25">
      <c r="A32" s="36" t="s">
        <v>82</v>
      </c>
      <c r="B32" s="37">
        <f>SUM(B33:B36)</f>
        <v>790</v>
      </c>
      <c r="C32" s="37">
        <f t="shared" ref="C32:O32" si="5">SUM(C33:C36)</f>
        <v>661</v>
      </c>
      <c r="D32" s="37">
        <f t="shared" si="5"/>
        <v>65</v>
      </c>
      <c r="E32" s="37">
        <f t="shared" si="5"/>
        <v>11</v>
      </c>
      <c r="F32" s="37">
        <f t="shared" si="5"/>
        <v>929</v>
      </c>
      <c r="G32" s="37">
        <f t="shared" si="5"/>
        <v>598</v>
      </c>
      <c r="H32" s="37">
        <f t="shared" si="5"/>
        <v>268</v>
      </c>
      <c r="I32" s="37">
        <f t="shared" si="5"/>
        <v>57</v>
      </c>
      <c r="J32" s="37">
        <f t="shared" si="5"/>
        <v>174</v>
      </c>
      <c r="K32" s="37">
        <f t="shared" si="5"/>
        <v>63</v>
      </c>
      <c r="L32" s="37">
        <f t="shared" si="5"/>
        <v>33</v>
      </c>
      <c r="M32" s="37">
        <f t="shared" si="5"/>
        <v>0</v>
      </c>
      <c r="N32" s="37">
        <f t="shared" si="5"/>
        <v>0</v>
      </c>
      <c r="O32" s="38">
        <f t="shared" si="5"/>
        <v>3</v>
      </c>
    </row>
    <row r="33" spans="1:15" x14ac:dyDescent="0.25">
      <c r="A33" s="14" t="s">
        <v>83</v>
      </c>
      <c r="B33" s="39">
        <v>220</v>
      </c>
      <c r="C33" s="39">
        <v>236</v>
      </c>
      <c r="D33" s="39">
        <v>3</v>
      </c>
      <c r="E33" s="39">
        <v>9</v>
      </c>
      <c r="F33" s="39">
        <v>251</v>
      </c>
      <c r="G33" s="39">
        <v>217</v>
      </c>
      <c r="H33" s="39">
        <v>78</v>
      </c>
      <c r="I33" s="39">
        <v>32</v>
      </c>
      <c r="J33" s="39">
        <v>76</v>
      </c>
      <c r="K33" s="39">
        <v>14</v>
      </c>
      <c r="L33" s="39">
        <v>17</v>
      </c>
      <c r="M33" s="39">
        <v>0</v>
      </c>
      <c r="N33" s="39">
        <v>0</v>
      </c>
      <c r="O33" s="25">
        <v>0</v>
      </c>
    </row>
    <row r="34" spans="1:15" x14ac:dyDescent="0.25">
      <c r="A34" s="16" t="s">
        <v>84</v>
      </c>
      <c r="B34" s="39">
        <v>133</v>
      </c>
      <c r="C34" s="39">
        <v>128</v>
      </c>
      <c r="D34" s="39">
        <v>39</v>
      </c>
      <c r="E34" s="39">
        <v>0</v>
      </c>
      <c r="F34" s="39">
        <v>168</v>
      </c>
      <c r="G34" s="39">
        <v>132</v>
      </c>
      <c r="H34" s="39">
        <v>86</v>
      </c>
      <c r="I34" s="39">
        <v>0</v>
      </c>
      <c r="J34" s="39">
        <v>37</v>
      </c>
      <c r="K34" s="39">
        <v>3</v>
      </c>
      <c r="L34" s="39">
        <v>3</v>
      </c>
      <c r="M34" s="39">
        <v>0</v>
      </c>
      <c r="N34" s="39">
        <v>0</v>
      </c>
      <c r="O34" s="25">
        <v>3</v>
      </c>
    </row>
    <row r="35" spans="1:15" x14ac:dyDescent="0.25">
      <c r="A35" s="14" t="s">
        <v>85</v>
      </c>
      <c r="B35" s="39">
        <v>210</v>
      </c>
      <c r="C35" s="39">
        <v>244</v>
      </c>
      <c r="D35" s="39">
        <v>17</v>
      </c>
      <c r="E35" s="39">
        <v>2</v>
      </c>
      <c r="F35" s="39">
        <v>224</v>
      </c>
      <c r="G35" s="39">
        <v>249</v>
      </c>
      <c r="H35" s="39">
        <v>104</v>
      </c>
      <c r="I35" s="39">
        <v>25</v>
      </c>
      <c r="J35" s="39">
        <v>61</v>
      </c>
      <c r="K35" s="39">
        <v>46</v>
      </c>
      <c r="L35" s="39">
        <v>13</v>
      </c>
      <c r="M35" s="39">
        <v>0</v>
      </c>
      <c r="N35" s="39">
        <v>0</v>
      </c>
      <c r="O35" s="25">
        <v>0</v>
      </c>
    </row>
    <row r="36" spans="1:15" x14ac:dyDescent="0.25">
      <c r="A36" s="14" t="s">
        <v>86</v>
      </c>
      <c r="B36" s="39">
        <v>227</v>
      </c>
      <c r="C36" s="39">
        <v>53</v>
      </c>
      <c r="D36" s="39">
        <v>6</v>
      </c>
      <c r="E36" s="39">
        <v>0</v>
      </c>
      <c r="F36" s="39">
        <v>286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25">
        <v>0</v>
      </c>
    </row>
    <row r="37" spans="1:15" x14ac:dyDescent="0.25">
      <c r="A37" s="14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6"/>
    </row>
    <row r="38" spans="1:15" x14ac:dyDescent="0.25">
      <c r="A38" s="36" t="s">
        <v>87</v>
      </c>
      <c r="B38" s="37">
        <f>SUM(B39:B44)</f>
        <v>814</v>
      </c>
      <c r="C38" s="37">
        <f t="shared" ref="C38:O38" si="6">SUM(C39:C44)</f>
        <v>997</v>
      </c>
      <c r="D38" s="37">
        <f t="shared" si="6"/>
        <v>93</v>
      </c>
      <c r="E38" s="37">
        <f t="shared" si="6"/>
        <v>4</v>
      </c>
      <c r="F38" s="37">
        <f t="shared" si="6"/>
        <v>1103</v>
      </c>
      <c r="G38" s="37">
        <f t="shared" si="6"/>
        <v>805</v>
      </c>
      <c r="H38" s="37">
        <f t="shared" si="6"/>
        <v>583</v>
      </c>
      <c r="I38" s="37">
        <f t="shared" si="6"/>
        <v>44</v>
      </c>
      <c r="J38" s="37">
        <f t="shared" si="6"/>
        <v>134</v>
      </c>
      <c r="K38" s="37">
        <f t="shared" si="6"/>
        <v>37</v>
      </c>
      <c r="L38" s="37">
        <f t="shared" si="6"/>
        <v>7</v>
      </c>
      <c r="M38" s="37">
        <f t="shared" si="6"/>
        <v>0</v>
      </c>
      <c r="N38" s="37">
        <f t="shared" si="6"/>
        <v>0</v>
      </c>
      <c r="O38" s="38">
        <f t="shared" si="6"/>
        <v>0</v>
      </c>
    </row>
    <row r="39" spans="1:15" x14ac:dyDescent="0.25">
      <c r="A39" s="14" t="s">
        <v>88</v>
      </c>
      <c r="B39" s="39">
        <v>294</v>
      </c>
      <c r="C39" s="39">
        <v>430</v>
      </c>
      <c r="D39" s="39">
        <v>23</v>
      </c>
      <c r="E39" s="39">
        <v>4</v>
      </c>
      <c r="F39" s="39">
        <v>482</v>
      </c>
      <c r="G39" s="39">
        <v>269</v>
      </c>
      <c r="H39" s="39">
        <v>153</v>
      </c>
      <c r="I39" s="39">
        <v>23</v>
      </c>
      <c r="J39" s="39">
        <v>72</v>
      </c>
      <c r="K39" s="39">
        <v>19</v>
      </c>
      <c r="L39" s="39">
        <v>2</v>
      </c>
      <c r="M39" s="39">
        <v>0</v>
      </c>
      <c r="N39" s="39">
        <v>0</v>
      </c>
      <c r="O39" s="25">
        <v>0</v>
      </c>
    </row>
    <row r="40" spans="1:15" x14ac:dyDescent="0.25">
      <c r="A40" s="17" t="s">
        <v>45</v>
      </c>
      <c r="B40" s="163">
        <v>110</v>
      </c>
      <c r="C40" s="39">
        <v>98</v>
      </c>
      <c r="D40" s="39">
        <v>6</v>
      </c>
      <c r="E40" s="39">
        <v>0</v>
      </c>
      <c r="F40" s="39">
        <v>117</v>
      </c>
      <c r="G40" s="39">
        <v>97</v>
      </c>
      <c r="H40" s="39">
        <v>93</v>
      </c>
      <c r="I40" s="39">
        <v>2</v>
      </c>
      <c r="J40" s="39">
        <v>1</v>
      </c>
      <c r="K40" s="39">
        <v>0</v>
      </c>
      <c r="L40" s="39">
        <v>1</v>
      </c>
      <c r="M40" s="39">
        <v>0</v>
      </c>
      <c r="N40" s="39">
        <v>0</v>
      </c>
      <c r="O40" s="25">
        <v>0</v>
      </c>
    </row>
    <row r="41" spans="1:15" x14ac:dyDescent="0.25">
      <c r="A41" s="14" t="s">
        <v>89</v>
      </c>
      <c r="B41" s="39">
        <v>107</v>
      </c>
      <c r="C41" s="39">
        <v>92</v>
      </c>
      <c r="D41" s="39">
        <v>12</v>
      </c>
      <c r="E41" s="39">
        <v>0</v>
      </c>
      <c r="F41" s="39">
        <v>91</v>
      </c>
      <c r="G41" s="39">
        <v>120</v>
      </c>
      <c r="H41" s="39">
        <v>110</v>
      </c>
      <c r="I41" s="39">
        <v>0</v>
      </c>
      <c r="J41" s="39">
        <v>5</v>
      </c>
      <c r="K41" s="39">
        <v>5</v>
      </c>
      <c r="L41" s="39">
        <v>0</v>
      </c>
      <c r="M41" s="39">
        <v>0</v>
      </c>
      <c r="N41" s="39">
        <v>0</v>
      </c>
      <c r="O41" s="25">
        <v>0</v>
      </c>
    </row>
    <row r="42" spans="1:15" x14ac:dyDescent="0.25">
      <c r="A42" s="14" t="s">
        <v>90</v>
      </c>
      <c r="B42" s="39">
        <v>23</v>
      </c>
      <c r="C42" s="39">
        <v>64</v>
      </c>
      <c r="D42" s="39">
        <v>4</v>
      </c>
      <c r="E42" s="39">
        <v>0</v>
      </c>
      <c r="F42" s="39">
        <v>67</v>
      </c>
      <c r="G42" s="39">
        <v>24</v>
      </c>
      <c r="H42" s="39">
        <v>15</v>
      </c>
      <c r="I42" s="39">
        <v>0</v>
      </c>
      <c r="J42" s="39">
        <v>8</v>
      </c>
      <c r="K42" s="39">
        <v>1</v>
      </c>
      <c r="L42" s="39">
        <v>0</v>
      </c>
      <c r="M42" s="39">
        <v>0</v>
      </c>
      <c r="N42" s="39">
        <v>0</v>
      </c>
      <c r="O42" s="25">
        <v>0</v>
      </c>
    </row>
    <row r="43" spans="1:15" x14ac:dyDescent="0.25">
      <c r="A43" s="14" t="s">
        <v>91</v>
      </c>
      <c r="B43" s="39">
        <v>58</v>
      </c>
      <c r="C43" s="39">
        <v>21</v>
      </c>
      <c r="D43" s="39">
        <v>12</v>
      </c>
      <c r="E43" s="39">
        <v>0</v>
      </c>
      <c r="F43" s="39">
        <v>91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25">
        <v>0</v>
      </c>
    </row>
    <row r="44" spans="1:15" x14ac:dyDescent="0.25">
      <c r="A44" s="14" t="s">
        <v>92</v>
      </c>
      <c r="B44" s="39">
        <v>222</v>
      </c>
      <c r="C44" s="39">
        <v>292</v>
      </c>
      <c r="D44" s="39">
        <v>36</v>
      </c>
      <c r="E44" s="39">
        <v>0</v>
      </c>
      <c r="F44" s="39">
        <v>255</v>
      </c>
      <c r="G44" s="39">
        <v>295</v>
      </c>
      <c r="H44" s="39">
        <v>212</v>
      </c>
      <c r="I44" s="39">
        <v>19</v>
      </c>
      <c r="J44" s="39">
        <v>48</v>
      </c>
      <c r="K44" s="39">
        <v>12</v>
      </c>
      <c r="L44" s="39">
        <v>4</v>
      </c>
      <c r="M44" s="39">
        <v>0</v>
      </c>
      <c r="N44" s="39">
        <v>0</v>
      </c>
      <c r="O44" s="25">
        <v>0</v>
      </c>
    </row>
    <row r="45" spans="1:15" x14ac:dyDescent="0.25">
      <c r="A45" s="14"/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6"/>
    </row>
    <row r="46" spans="1:15" x14ac:dyDescent="0.25">
      <c r="A46" s="36" t="s">
        <v>93</v>
      </c>
      <c r="B46" s="37">
        <f>SUM(B47:B48)</f>
        <v>1682</v>
      </c>
      <c r="C46" s="37">
        <f t="shared" ref="C46:O46" si="7">SUM(C47:C48)</f>
        <v>893</v>
      </c>
      <c r="D46" s="37">
        <f t="shared" si="7"/>
        <v>61</v>
      </c>
      <c r="E46" s="37">
        <f t="shared" si="7"/>
        <v>1</v>
      </c>
      <c r="F46" s="37">
        <f t="shared" si="7"/>
        <v>1341</v>
      </c>
      <c r="G46" s="37">
        <f t="shared" si="7"/>
        <v>1296</v>
      </c>
      <c r="H46" s="37">
        <f t="shared" si="7"/>
        <v>559</v>
      </c>
      <c r="I46" s="37">
        <f t="shared" si="7"/>
        <v>281</v>
      </c>
      <c r="J46" s="37">
        <f t="shared" si="7"/>
        <v>288</v>
      </c>
      <c r="K46" s="37">
        <f t="shared" si="7"/>
        <v>71</v>
      </c>
      <c r="L46" s="37">
        <f t="shared" si="7"/>
        <v>65</v>
      </c>
      <c r="M46" s="37">
        <f t="shared" si="7"/>
        <v>19</v>
      </c>
      <c r="N46" s="37">
        <f t="shared" si="7"/>
        <v>13</v>
      </c>
      <c r="O46" s="38">
        <f t="shared" si="7"/>
        <v>0</v>
      </c>
    </row>
    <row r="47" spans="1:15" x14ac:dyDescent="0.25">
      <c r="A47" s="14" t="s">
        <v>94</v>
      </c>
      <c r="B47" s="39">
        <v>863</v>
      </c>
      <c r="C47" s="39">
        <v>412</v>
      </c>
      <c r="D47" s="39">
        <v>46</v>
      </c>
      <c r="E47" s="39">
        <v>1</v>
      </c>
      <c r="F47" s="39">
        <v>581</v>
      </c>
      <c r="G47" s="39">
        <v>741</v>
      </c>
      <c r="H47" s="39">
        <v>370</v>
      </c>
      <c r="I47" s="39">
        <v>130</v>
      </c>
      <c r="J47" s="39">
        <v>144</v>
      </c>
      <c r="K47" s="39">
        <v>51</v>
      </c>
      <c r="L47" s="39">
        <v>25</v>
      </c>
      <c r="M47" s="39">
        <v>14</v>
      </c>
      <c r="N47" s="39">
        <v>7</v>
      </c>
      <c r="O47" s="25">
        <v>0</v>
      </c>
    </row>
    <row r="48" spans="1:15" x14ac:dyDescent="0.25">
      <c r="A48" s="14" t="s">
        <v>95</v>
      </c>
      <c r="B48" s="39">
        <v>819</v>
      </c>
      <c r="C48" s="39">
        <v>481</v>
      </c>
      <c r="D48" s="39">
        <v>15</v>
      </c>
      <c r="E48" s="39">
        <v>0</v>
      </c>
      <c r="F48" s="39">
        <v>760</v>
      </c>
      <c r="G48" s="39">
        <v>555</v>
      </c>
      <c r="H48" s="39">
        <v>189</v>
      </c>
      <c r="I48" s="39">
        <v>151</v>
      </c>
      <c r="J48" s="39">
        <v>144</v>
      </c>
      <c r="K48" s="39">
        <v>20</v>
      </c>
      <c r="L48" s="39">
        <v>40</v>
      </c>
      <c r="M48" s="39">
        <v>5</v>
      </c>
      <c r="N48" s="39">
        <v>6</v>
      </c>
      <c r="O48" s="25">
        <v>0</v>
      </c>
    </row>
    <row r="49" spans="1:15" x14ac:dyDescent="0.25">
      <c r="A49" s="18" t="s">
        <v>2</v>
      </c>
      <c r="B49" s="19"/>
      <c r="C49" s="47"/>
      <c r="D49" s="47"/>
      <c r="E49" s="47"/>
      <c r="F49" s="47"/>
      <c r="G49" s="19"/>
      <c r="H49" s="47"/>
      <c r="I49" s="47"/>
      <c r="J49" s="47"/>
      <c r="K49" s="47"/>
      <c r="L49" s="47"/>
      <c r="M49" s="47"/>
      <c r="N49" s="47"/>
      <c r="O49" s="48"/>
    </row>
    <row r="50" spans="1:15" x14ac:dyDescent="0.25">
      <c r="A50" s="49" t="s">
        <v>58</v>
      </c>
      <c r="B50" s="50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4"/>
    </row>
    <row r="51" spans="1:15" x14ac:dyDescent="0.25"/>
  </sheetData>
  <sheetProtection selectLockedCells="1" selectUnlockedCells="1"/>
  <mergeCells count="8">
    <mergeCell ref="H7:O7"/>
    <mergeCell ref="A7:A8"/>
    <mergeCell ref="B7:B8"/>
    <mergeCell ref="C7:C8"/>
    <mergeCell ref="D7:D8"/>
    <mergeCell ref="E7:E8"/>
    <mergeCell ref="F7:F8"/>
    <mergeCell ref="G7:G8"/>
  </mergeCells>
  <dataValidations disablePrompts="1" count="1">
    <dataValidation operator="equal" allowBlank="1" showErrorMessage="1" errorTitle="ESTIMADO SHREK:" error="El balance en materia penal juvenil no coincide con el dato digitado." sqref="B16 B23 B27 B31 B49 B45:O45 B37:O37" xr:uid="{00000000-0002-0000-0200-000000000000}">
      <formula1>0</formula1>
      <formula2>0</formula2>
    </dataValidation>
  </dataValidations>
  <printOptions horizontalCentered="1" verticalCentered="1"/>
  <pageMargins left="0" right="0" top="0" bottom="0" header="0" footer="0"/>
  <pageSetup scale="3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Q64"/>
  <sheetViews>
    <sheetView zoomScale="80" zoomScaleNormal="80" zoomScaleSheetLayoutView="80" workbookViewId="0">
      <pane ySplit="9" topLeftCell="A10" activePane="bottomLeft" state="frozen"/>
      <selection pane="bottomLeft" activeCell="A10" sqref="A10"/>
    </sheetView>
  </sheetViews>
  <sheetFormatPr baseColWidth="10" defaultColWidth="0" defaultRowHeight="15.75" zeroHeight="1" x14ac:dyDescent="0.25"/>
  <cols>
    <col min="1" max="1" width="60.5703125" style="4" customWidth="1"/>
    <col min="2" max="2" width="14" style="4" customWidth="1"/>
    <col min="3" max="3" width="15.5703125" style="4" customWidth="1"/>
    <col min="4" max="4" width="15" style="4" customWidth="1"/>
    <col min="5" max="5" width="16.85546875" style="4" customWidth="1"/>
    <col min="6" max="6" width="15.28515625" style="4" customWidth="1"/>
    <col min="7" max="7" width="15.42578125" style="4" customWidth="1"/>
    <col min="8" max="8" width="15.85546875" style="4" customWidth="1"/>
    <col min="9" max="9" width="17.5703125" style="4" customWidth="1"/>
    <col min="10" max="10" width="18.7109375" style="4" customWidth="1"/>
    <col min="11" max="11" width="20.85546875" style="4" customWidth="1"/>
    <col min="12" max="12" width="16.85546875" style="4" customWidth="1"/>
    <col min="13" max="13" width="15" style="4" customWidth="1"/>
    <col min="14" max="14" width="15.28515625" style="4" customWidth="1"/>
    <col min="15" max="15" width="16.85546875" style="4" customWidth="1"/>
    <col min="16" max="16" width="12.42578125" style="4" customWidth="1"/>
    <col min="17" max="19" width="11.42578125" style="4" hidden="1" customWidth="1"/>
    <col min="20" max="173" width="0" style="4" hidden="1" customWidth="1"/>
    <col min="174" max="16384" width="11.42578125" style="4" hidden="1"/>
  </cols>
  <sheetData>
    <row r="1" spans="1:169" s="2" customFormat="1" x14ac:dyDescent="0.25">
      <c r="A1" s="1" t="s">
        <v>96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</row>
    <row r="2" spans="1:169" x14ac:dyDescent="0.25">
      <c r="A2" s="1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9" x14ac:dyDescent="0.25">
      <c r="A3" s="165" t="s">
        <v>97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9" x14ac:dyDescent="0.25">
      <c r="A4" s="165" t="s">
        <v>98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9" x14ac:dyDescent="0.25">
      <c r="A5" s="165" t="s">
        <v>99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9" x14ac:dyDescent="0.25">
      <c r="A6" s="165" t="s">
        <v>554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9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9" x14ac:dyDescent="0.25">
      <c r="A8" s="276" t="s">
        <v>3</v>
      </c>
      <c r="B8" s="277" t="s">
        <v>19</v>
      </c>
      <c r="C8" s="278" t="s">
        <v>100</v>
      </c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</row>
    <row r="9" spans="1:169" ht="94.5" x14ac:dyDescent="0.25">
      <c r="A9" s="276"/>
      <c r="B9" s="277"/>
      <c r="C9" s="261" t="s">
        <v>101</v>
      </c>
      <c r="D9" s="261" t="s">
        <v>102</v>
      </c>
      <c r="E9" s="261" t="s">
        <v>103</v>
      </c>
      <c r="F9" s="261" t="s">
        <v>556</v>
      </c>
      <c r="G9" s="261" t="s">
        <v>104</v>
      </c>
      <c r="H9" s="261" t="s">
        <v>105</v>
      </c>
      <c r="I9" s="261" t="s">
        <v>106</v>
      </c>
      <c r="J9" s="261" t="s">
        <v>107</v>
      </c>
      <c r="K9" s="261" t="s">
        <v>108</v>
      </c>
      <c r="L9" s="261" t="s">
        <v>109</v>
      </c>
      <c r="M9" s="261" t="s">
        <v>110</v>
      </c>
      <c r="N9" s="261" t="s">
        <v>555</v>
      </c>
      <c r="O9" s="261" t="s">
        <v>112</v>
      </c>
      <c r="P9" s="262" t="s">
        <v>113</v>
      </c>
    </row>
    <row r="10" spans="1:169" x14ac:dyDescent="0.25">
      <c r="A10" s="5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53"/>
    </row>
    <row r="11" spans="1:169" x14ac:dyDescent="0.25">
      <c r="A11" s="15" t="s">
        <v>19</v>
      </c>
      <c r="B11" s="31">
        <f>SUM(B13,B17,B20,B24,B28,B32,B36,B40,B44,B48,B52,B57,B60)</f>
        <v>10040</v>
      </c>
      <c r="C11" s="31">
        <f t="shared" ref="C11:P11" si="0">SUM(C13,C17,C20,C24,C28,C32,C36,C40,C44,C48,C52,C57,C60)</f>
        <v>338</v>
      </c>
      <c r="D11" s="31">
        <f t="shared" si="0"/>
        <v>705</v>
      </c>
      <c r="E11" s="31">
        <f t="shared" si="0"/>
        <v>4041</v>
      </c>
      <c r="F11" s="31">
        <f t="shared" si="0"/>
        <v>32</v>
      </c>
      <c r="G11" s="31">
        <f t="shared" si="0"/>
        <v>42</v>
      </c>
      <c r="H11" s="31">
        <f t="shared" si="0"/>
        <v>75</v>
      </c>
      <c r="I11" s="31">
        <f t="shared" si="0"/>
        <v>38</v>
      </c>
      <c r="J11" s="31">
        <f t="shared" si="0"/>
        <v>1</v>
      </c>
      <c r="K11" s="31">
        <f t="shared" si="0"/>
        <v>1</v>
      </c>
      <c r="L11" s="31">
        <f t="shared" si="0"/>
        <v>560</v>
      </c>
      <c r="M11" s="31">
        <f t="shared" si="0"/>
        <v>2</v>
      </c>
      <c r="N11" s="31">
        <f t="shared" si="0"/>
        <v>104</v>
      </c>
      <c r="O11" s="31">
        <f t="shared" si="0"/>
        <v>4039</v>
      </c>
      <c r="P11" s="32">
        <f t="shared" si="0"/>
        <v>62</v>
      </c>
    </row>
    <row r="12" spans="1:169" x14ac:dyDescent="0.25">
      <c r="A12" s="1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164"/>
    </row>
    <row r="13" spans="1:169" x14ac:dyDescent="0.25">
      <c r="A13" s="36" t="s">
        <v>20</v>
      </c>
      <c r="B13" s="31">
        <f>SUM(B14:B15)</f>
        <v>3227</v>
      </c>
      <c r="C13" s="31">
        <f t="shared" ref="C13:P13" si="1">SUM(C14:C15)</f>
        <v>79</v>
      </c>
      <c r="D13" s="31">
        <f t="shared" si="1"/>
        <v>254</v>
      </c>
      <c r="E13" s="31">
        <f t="shared" si="1"/>
        <v>1461</v>
      </c>
      <c r="F13" s="31">
        <f t="shared" si="1"/>
        <v>0</v>
      </c>
      <c r="G13" s="31">
        <f t="shared" si="1"/>
        <v>24</v>
      </c>
      <c r="H13" s="31">
        <f t="shared" si="1"/>
        <v>34</v>
      </c>
      <c r="I13" s="31">
        <f t="shared" si="1"/>
        <v>17</v>
      </c>
      <c r="J13" s="31">
        <f t="shared" si="1"/>
        <v>0</v>
      </c>
      <c r="K13" s="31">
        <f t="shared" si="1"/>
        <v>0</v>
      </c>
      <c r="L13" s="31">
        <f t="shared" si="1"/>
        <v>70</v>
      </c>
      <c r="M13" s="31">
        <f t="shared" si="1"/>
        <v>0</v>
      </c>
      <c r="N13" s="31">
        <f t="shared" si="1"/>
        <v>60</v>
      </c>
      <c r="O13" s="31">
        <f t="shared" si="1"/>
        <v>1219</v>
      </c>
      <c r="P13" s="32">
        <f t="shared" si="1"/>
        <v>9</v>
      </c>
    </row>
    <row r="14" spans="1:169" s="5" customFormat="1" x14ac:dyDescent="0.25">
      <c r="A14" s="14" t="s">
        <v>21</v>
      </c>
      <c r="B14" s="41">
        <f>SUM(C14:P14)</f>
        <v>3191</v>
      </c>
      <c r="C14" s="41">
        <v>78</v>
      </c>
      <c r="D14" s="41">
        <v>254</v>
      </c>
      <c r="E14" s="41">
        <v>1435</v>
      </c>
      <c r="F14" s="41">
        <v>0</v>
      </c>
      <c r="G14" s="41">
        <v>24</v>
      </c>
      <c r="H14" s="41">
        <v>34</v>
      </c>
      <c r="I14" s="41">
        <v>17</v>
      </c>
      <c r="J14" s="41">
        <v>0</v>
      </c>
      <c r="K14" s="41">
        <v>0</v>
      </c>
      <c r="L14" s="41">
        <v>69</v>
      </c>
      <c r="M14" s="41">
        <v>0</v>
      </c>
      <c r="N14" s="41">
        <v>60</v>
      </c>
      <c r="O14" s="41">
        <v>1211</v>
      </c>
      <c r="P14" s="25">
        <v>9</v>
      </c>
    </row>
    <row r="15" spans="1:169" s="5" customFormat="1" x14ac:dyDescent="0.25">
      <c r="A15" s="14" t="s">
        <v>22</v>
      </c>
      <c r="B15" s="41">
        <f t="shared" ref="B15:B61" si="2">SUM(C15:P15)</f>
        <v>36</v>
      </c>
      <c r="C15" s="41">
        <v>1</v>
      </c>
      <c r="D15" s="41">
        <v>0</v>
      </c>
      <c r="E15" s="41">
        <v>26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1</v>
      </c>
      <c r="M15" s="41">
        <v>0</v>
      </c>
      <c r="N15" s="41">
        <v>0</v>
      </c>
      <c r="O15" s="41">
        <v>8</v>
      </c>
      <c r="P15" s="25">
        <v>0</v>
      </c>
    </row>
    <row r="16" spans="1:169" s="5" customFormat="1" x14ac:dyDescent="0.25">
      <c r="A16" s="14"/>
      <c r="B16" s="41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164"/>
    </row>
    <row r="17" spans="1:16" s="5" customFormat="1" x14ac:dyDescent="0.25">
      <c r="A17" s="36" t="s">
        <v>23</v>
      </c>
      <c r="B17" s="31">
        <f>SUM(B18)</f>
        <v>599</v>
      </c>
      <c r="C17" s="31">
        <f t="shared" ref="C17:P17" si="3">SUM(C18)</f>
        <v>15</v>
      </c>
      <c r="D17" s="31">
        <f t="shared" si="3"/>
        <v>51</v>
      </c>
      <c r="E17" s="31">
        <f t="shared" si="3"/>
        <v>241</v>
      </c>
      <c r="F17" s="31">
        <f t="shared" si="3"/>
        <v>0</v>
      </c>
      <c r="G17" s="31">
        <f t="shared" si="3"/>
        <v>2</v>
      </c>
      <c r="H17" s="31">
        <f t="shared" si="3"/>
        <v>0</v>
      </c>
      <c r="I17" s="31">
        <f t="shared" si="3"/>
        <v>1</v>
      </c>
      <c r="J17" s="31">
        <f t="shared" si="3"/>
        <v>0</v>
      </c>
      <c r="K17" s="31">
        <f t="shared" si="3"/>
        <v>0</v>
      </c>
      <c r="L17" s="31">
        <f t="shared" si="3"/>
        <v>22</v>
      </c>
      <c r="M17" s="31">
        <f t="shared" si="3"/>
        <v>0</v>
      </c>
      <c r="N17" s="31">
        <f t="shared" si="3"/>
        <v>12</v>
      </c>
      <c r="O17" s="31">
        <f t="shared" si="3"/>
        <v>253</v>
      </c>
      <c r="P17" s="32">
        <f t="shared" si="3"/>
        <v>2</v>
      </c>
    </row>
    <row r="18" spans="1:16" x14ac:dyDescent="0.25">
      <c r="A18" s="14" t="s">
        <v>114</v>
      </c>
      <c r="B18" s="41">
        <f t="shared" si="2"/>
        <v>599</v>
      </c>
      <c r="C18" s="41">
        <v>15</v>
      </c>
      <c r="D18" s="41">
        <v>51</v>
      </c>
      <c r="E18" s="41">
        <v>241</v>
      </c>
      <c r="F18" s="41">
        <v>0</v>
      </c>
      <c r="G18" s="41">
        <v>2</v>
      </c>
      <c r="H18" s="41">
        <v>0</v>
      </c>
      <c r="I18" s="41">
        <v>1</v>
      </c>
      <c r="J18" s="41">
        <v>0</v>
      </c>
      <c r="K18" s="41">
        <v>0</v>
      </c>
      <c r="L18" s="41">
        <v>22</v>
      </c>
      <c r="M18" s="41">
        <v>0</v>
      </c>
      <c r="N18" s="41">
        <v>12</v>
      </c>
      <c r="O18" s="41">
        <v>253</v>
      </c>
      <c r="P18" s="25">
        <v>2</v>
      </c>
    </row>
    <row r="19" spans="1:16" x14ac:dyDescent="0.25">
      <c r="A19" s="14"/>
      <c r="B19" s="41"/>
      <c r="C19" s="41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5"/>
    </row>
    <row r="20" spans="1:16" s="5" customFormat="1" x14ac:dyDescent="0.25">
      <c r="A20" s="36" t="s">
        <v>25</v>
      </c>
      <c r="B20" s="31">
        <f>SUM(B21:B22)</f>
        <v>505</v>
      </c>
      <c r="C20" s="31">
        <f t="shared" ref="C20:P20" si="4">SUM(C21:C22)</f>
        <v>14</v>
      </c>
      <c r="D20" s="31">
        <f t="shared" si="4"/>
        <v>32</v>
      </c>
      <c r="E20" s="31">
        <f t="shared" si="4"/>
        <v>258</v>
      </c>
      <c r="F20" s="31">
        <f t="shared" si="4"/>
        <v>4</v>
      </c>
      <c r="G20" s="31">
        <f t="shared" si="4"/>
        <v>3</v>
      </c>
      <c r="H20" s="31">
        <f t="shared" si="4"/>
        <v>0</v>
      </c>
      <c r="I20" s="31">
        <f t="shared" si="4"/>
        <v>0</v>
      </c>
      <c r="J20" s="31">
        <f t="shared" si="4"/>
        <v>0</v>
      </c>
      <c r="K20" s="31">
        <f t="shared" si="4"/>
        <v>0</v>
      </c>
      <c r="L20" s="31">
        <f t="shared" si="4"/>
        <v>38</v>
      </c>
      <c r="M20" s="31">
        <f t="shared" si="4"/>
        <v>0</v>
      </c>
      <c r="N20" s="31">
        <f t="shared" si="4"/>
        <v>3</v>
      </c>
      <c r="O20" s="31">
        <f t="shared" si="4"/>
        <v>147</v>
      </c>
      <c r="P20" s="32">
        <f t="shared" si="4"/>
        <v>6</v>
      </c>
    </row>
    <row r="21" spans="1:16" s="5" customFormat="1" x14ac:dyDescent="0.25">
      <c r="A21" s="14" t="s">
        <v>115</v>
      </c>
      <c r="B21" s="41">
        <f t="shared" si="2"/>
        <v>331</v>
      </c>
      <c r="C21" s="41">
        <v>12</v>
      </c>
      <c r="D21" s="41">
        <v>24</v>
      </c>
      <c r="E21" s="41">
        <v>146</v>
      </c>
      <c r="F21" s="41">
        <v>3</v>
      </c>
      <c r="G21" s="41">
        <v>1</v>
      </c>
      <c r="H21" s="41">
        <v>0</v>
      </c>
      <c r="I21" s="41">
        <v>0</v>
      </c>
      <c r="J21" s="41">
        <v>0</v>
      </c>
      <c r="K21" s="41">
        <v>0</v>
      </c>
      <c r="L21" s="41">
        <v>33</v>
      </c>
      <c r="M21" s="41">
        <v>0</v>
      </c>
      <c r="N21" s="41">
        <v>1</v>
      </c>
      <c r="O21" s="41">
        <v>107</v>
      </c>
      <c r="P21" s="25">
        <v>4</v>
      </c>
    </row>
    <row r="22" spans="1:16" s="5" customFormat="1" x14ac:dyDescent="0.25">
      <c r="A22" s="14" t="s">
        <v>116</v>
      </c>
      <c r="B22" s="41">
        <f t="shared" si="2"/>
        <v>174</v>
      </c>
      <c r="C22" s="41">
        <v>2</v>
      </c>
      <c r="D22" s="41">
        <v>8</v>
      </c>
      <c r="E22" s="41">
        <v>112</v>
      </c>
      <c r="F22" s="41">
        <v>1</v>
      </c>
      <c r="G22" s="41">
        <v>2</v>
      </c>
      <c r="H22" s="41">
        <v>0</v>
      </c>
      <c r="I22" s="41">
        <v>0</v>
      </c>
      <c r="J22" s="41">
        <v>0</v>
      </c>
      <c r="K22" s="41">
        <v>0</v>
      </c>
      <c r="L22" s="41">
        <v>5</v>
      </c>
      <c r="M22" s="41">
        <v>0</v>
      </c>
      <c r="N22" s="41">
        <v>2</v>
      </c>
      <c r="O22" s="41">
        <v>40</v>
      </c>
      <c r="P22" s="25">
        <v>2</v>
      </c>
    </row>
    <row r="23" spans="1:16" s="5" customFormat="1" x14ac:dyDescent="0.25">
      <c r="A23" s="14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25"/>
    </row>
    <row r="24" spans="1:16" x14ac:dyDescent="0.25">
      <c r="A24" s="36" t="s">
        <v>28</v>
      </c>
      <c r="B24" s="31">
        <f>SUM(B25:B26)</f>
        <v>412</v>
      </c>
      <c r="C24" s="31">
        <f t="shared" ref="C24:P24" si="5">SUM(C25:C26)</f>
        <v>5</v>
      </c>
      <c r="D24" s="31">
        <f t="shared" si="5"/>
        <v>31</v>
      </c>
      <c r="E24" s="31">
        <f t="shared" si="5"/>
        <v>175</v>
      </c>
      <c r="F24" s="31">
        <f t="shared" si="5"/>
        <v>2</v>
      </c>
      <c r="G24" s="31">
        <f t="shared" si="5"/>
        <v>4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90</v>
      </c>
      <c r="M24" s="31">
        <f t="shared" si="5"/>
        <v>0</v>
      </c>
      <c r="N24" s="31">
        <f t="shared" si="5"/>
        <v>1</v>
      </c>
      <c r="O24" s="31">
        <f t="shared" si="5"/>
        <v>99</v>
      </c>
      <c r="P24" s="32">
        <f t="shared" si="5"/>
        <v>5</v>
      </c>
    </row>
    <row r="25" spans="1:16" x14ac:dyDescent="0.25">
      <c r="A25" s="14" t="s">
        <v>29</v>
      </c>
      <c r="B25" s="41">
        <f t="shared" si="2"/>
        <v>150</v>
      </c>
      <c r="C25" s="41">
        <v>1</v>
      </c>
      <c r="D25" s="41">
        <v>5</v>
      </c>
      <c r="E25" s="41">
        <v>16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79</v>
      </c>
      <c r="M25" s="41">
        <v>0</v>
      </c>
      <c r="N25" s="41">
        <v>1</v>
      </c>
      <c r="O25" s="41">
        <v>46</v>
      </c>
      <c r="P25" s="25">
        <v>2</v>
      </c>
    </row>
    <row r="26" spans="1:16" s="5" customFormat="1" x14ac:dyDescent="0.25">
      <c r="A26" s="14" t="s">
        <v>117</v>
      </c>
      <c r="B26" s="41">
        <f t="shared" si="2"/>
        <v>262</v>
      </c>
      <c r="C26" s="41">
        <v>4</v>
      </c>
      <c r="D26" s="41">
        <v>26</v>
      </c>
      <c r="E26" s="41">
        <v>159</v>
      </c>
      <c r="F26" s="41">
        <v>2</v>
      </c>
      <c r="G26" s="41">
        <v>4</v>
      </c>
      <c r="H26" s="41">
        <v>0</v>
      </c>
      <c r="I26" s="41">
        <v>0</v>
      </c>
      <c r="J26" s="41">
        <v>0</v>
      </c>
      <c r="K26" s="41">
        <v>0</v>
      </c>
      <c r="L26" s="41">
        <v>11</v>
      </c>
      <c r="M26" s="41">
        <v>0</v>
      </c>
      <c r="N26" s="41">
        <v>0</v>
      </c>
      <c r="O26" s="41">
        <v>53</v>
      </c>
      <c r="P26" s="25">
        <v>3</v>
      </c>
    </row>
    <row r="27" spans="1:16" s="5" customFormat="1" x14ac:dyDescent="0.25">
      <c r="A27" s="14"/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164"/>
    </row>
    <row r="28" spans="1:16" x14ac:dyDescent="0.25">
      <c r="A28" s="36" t="s">
        <v>31</v>
      </c>
      <c r="B28" s="31">
        <f>SUM(B29:B30)</f>
        <v>874</v>
      </c>
      <c r="C28" s="31">
        <f t="shared" ref="C28:P28" si="6">SUM(C29:C30)</f>
        <v>26</v>
      </c>
      <c r="D28" s="31">
        <f t="shared" si="6"/>
        <v>33</v>
      </c>
      <c r="E28" s="31">
        <f t="shared" si="6"/>
        <v>338</v>
      </c>
      <c r="F28" s="31">
        <f t="shared" si="6"/>
        <v>3</v>
      </c>
      <c r="G28" s="31">
        <f t="shared" si="6"/>
        <v>0</v>
      </c>
      <c r="H28" s="31">
        <f t="shared" si="6"/>
        <v>26</v>
      </c>
      <c r="I28" s="31">
        <f t="shared" si="6"/>
        <v>4</v>
      </c>
      <c r="J28" s="31">
        <f t="shared" si="6"/>
        <v>0</v>
      </c>
      <c r="K28" s="31">
        <f t="shared" si="6"/>
        <v>0</v>
      </c>
      <c r="L28" s="31">
        <f t="shared" si="6"/>
        <v>31</v>
      </c>
      <c r="M28" s="31">
        <f t="shared" si="6"/>
        <v>0</v>
      </c>
      <c r="N28" s="31">
        <f t="shared" si="6"/>
        <v>1</v>
      </c>
      <c r="O28" s="31">
        <f t="shared" si="6"/>
        <v>410</v>
      </c>
      <c r="P28" s="32">
        <f t="shared" si="6"/>
        <v>2</v>
      </c>
    </row>
    <row r="29" spans="1:16" s="5" customFormat="1" x14ac:dyDescent="0.25">
      <c r="A29" s="14" t="s">
        <v>32</v>
      </c>
      <c r="B29" s="41">
        <f t="shared" si="2"/>
        <v>752</v>
      </c>
      <c r="C29" s="41">
        <v>26</v>
      </c>
      <c r="D29" s="41">
        <v>30</v>
      </c>
      <c r="E29" s="41">
        <v>274</v>
      </c>
      <c r="F29" s="41">
        <v>0</v>
      </c>
      <c r="G29" s="41">
        <v>0</v>
      </c>
      <c r="H29" s="41">
        <v>26</v>
      </c>
      <c r="I29" s="41">
        <v>4</v>
      </c>
      <c r="J29" s="41">
        <v>0</v>
      </c>
      <c r="K29" s="41">
        <v>0</v>
      </c>
      <c r="L29" s="41">
        <v>25</v>
      </c>
      <c r="M29" s="41">
        <v>0</v>
      </c>
      <c r="N29" s="41">
        <v>1</v>
      </c>
      <c r="O29" s="41">
        <v>365</v>
      </c>
      <c r="P29" s="25">
        <v>1</v>
      </c>
    </row>
    <row r="30" spans="1:16" s="5" customFormat="1" x14ac:dyDescent="0.25">
      <c r="A30" s="14" t="s">
        <v>33</v>
      </c>
      <c r="B30" s="41">
        <f t="shared" si="2"/>
        <v>122</v>
      </c>
      <c r="C30" s="41">
        <v>0</v>
      </c>
      <c r="D30" s="41">
        <v>3</v>
      </c>
      <c r="E30" s="41">
        <v>64</v>
      </c>
      <c r="F30" s="41">
        <v>3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6</v>
      </c>
      <c r="M30" s="41">
        <v>0</v>
      </c>
      <c r="N30" s="41">
        <v>0</v>
      </c>
      <c r="O30" s="41">
        <v>45</v>
      </c>
      <c r="P30" s="25">
        <v>1</v>
      </c>
    </row>
    <row r="31" spans="1:16" x14ac:dyDescent="0.25">
      <c r="A31" s="14"/>
      <c r="B31" s="4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164"/>
    </row>
    <row r="32" spans="1:16" x14ac:dyDescent="0.25">
      <c r="A32" s="36" t="s">
        <v>34</v>
      </c>
      <c r="B32" s="31">
        <f>SUM(B33:B34)</f>
        <v>741</v>
      </c>
      <c r="C32" s="31">
        <f t="shared" ref="C32:P32" si="7">SUM(C33:C34)</f>
        <v>22</v>
      </c>
      <c r="D32" s="31">
        <f t="shared" si="7"/>
        <v>64</v>
      </c>
      <c r="E32" s="31">
        <f t="shared" si="7"/>
        <v>259</v>
      </c>
      <c r="F32" s="31">
        <f t="shared" si="7"/>
        <v>5</v>
      </c>
      <c r="G32" s="31">
        <f t="shared" si="7"/>
        <v>3</v>
      </c>
      <c r="H32" s="31">
        <f t="shared" si="7"/>
        <v>5</v>
      </c>
      <c r="I32" s="31">
        <f t="shared" si="7"/>
        <v>10</v>
      </c>
      <c r="J32" s="31">
        <f t="shared" si="7"/>
        <v>1</v>
      </c>
      <c r="K32" s="31">
        <f t="shared" si="7"/>
        <v>0</v>
      </c>
      <c r="L32" s="31">
        <f t="shared" si="7"/>
        <v>49</v>
      </c>
      <c r="M32" s="31">
        <f t="shared" si="7"/>
        <v>0</v>
      </c>
      <c r="N32" s="31">
        <f t="shared" si="7"/>
        <v>3</v>
      </c>
      <c r="O32" s="31">
        <f t="shared" si="7"/>
        <v>319</v>
      </c>
      <c r="P32" s="32">
        <f t="shared" si="7"/>
        <v>1</v>
      </c>
    </row>
    <row r="33" spans="1:16" s="5" customFormat="1" x14ac:dyDescent="0.25">
      <c r="A33" s="14" t="s">
        <v>35</v>
      </c>
      <c r="B33" s="41">
        <f t="shared" si="2"/>
        <v>598</v>
      </c>
      <c r="C33" s="41">
        <v>21</v>
      </c>
      <c r="D33" s="41">
        <v>62</v>
      </c>
      <c r="E33" s="41">
        <v>186</v>
      </c>
      <c r="F33" s="41">
        <v>0</v>
      </c>
      <c r="G33" s="41">
        <v>2</v>
      </c>
      <c r="H33" s="41">
        <v>5</v>
      </c>
      <c r="I33" s="41">
        <v>9</v>
      </c>
      <c r="J33" s="41">
        <v>1</v>
      </c>
      <c r="K33" s="41">
        <v>0</v>
      </c>
      <c r="L33" s="41">
        <v>31</v>
      </c>
      <c r="M33" s="41">
        <v>0</v>
      </c>
      <c r="N33" s="41">
        <v>3</v>
      </c>
      <c r="O33" s="41">
        <v>278</v>
      </c>
      <c r="P33" s="25">
        <v>0</v>
      </c>
    </row>
    <row r="34" spans="1:16" s="5" customFormat="1" x14ac:dyDescent="0.25">
      <c r="A34" s="14" t="s">
        <v>36</v>
      </c>
      <c r="B34" s="41">
        <f t="shared" si="2"/>
        <v>143</v>
      </c>
      <c r="C34" s="41">
        <v>1</v>
      </c>
      <c r="D34" s="41">
        <v>2</v>
      </c>
      <c r="E34" s="41">
        <v>73</v>
      </c>
      <c r="F34" s="41">
        <v>5</v>
      </c>
      <c r="G34" s="41">
        <v>1</v>
      </c>
      <c r="H34" s="41">
        <v>0</v>
      </c>
      <c r="I34" s="41">
        <v>1</v>
      </c>
      <c r="J34" s="41">
        <v>0</v>
      </c>
      <c r="K34" s="41">
        <v>0</v>
      </c>
      <c r="L34" s="41">
        <v>18</v>
      </c>
      <c r="M34" s="41">
        <v>0</v>
      </c>
      <c r="N34" s="41">
        <v>0</v>
      </c>
      <c r="O34" s="41">
        <v>41</v>
      </c>
      <c r="P34" s="25">
        <v>1</v>
      </c>
    </row>
    <row r="35" spans="1:16" s="5" customFormat="1" x14ac:dyDescent="0.25">
      <c r="A35" s="14"/>
      <c r="B35" s="41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164"/>
    </row>
    <row r="36" spans="1:16" s="5" customFormat="1" x14ac:dyDescent="0.25">
      <c r="A36" s="36" t="s">
        <v>37</v>
      </c>
      <c r="B36" s="31">
        <f>SUM(B37:B38)</f>
        <v>419</v>
      </c>
      <c r="C36" s="31">
        <f t="shared" ref="C36:P36" si="8">SUM(C37:C38)</f>
        <v>19</v>
      </c>
      <c r="D36" s="31">
        <f t="shared" si="8"/>
        <v>27</v>
      </c>
      <c r="E36" s="31">
        <f t="shared" si="8"/>
        <v>151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2</v>
      </c>
      <c r="M36" s="31">
        <f t="shared" si="8"/>
        <v>0</v>
      </c>
      <c r="N36" s="31">
        <f t="shared" si="8"/>
        <v>0</v>
      </c>
      <c r="O36" s="31">
        <f t="shared" si="8"/>
        <v>200</v>
      </c>
      <c r="P36" s="32">
        <f t="shared" si="8"/>
        <v>20</v>
      </c>
    </row>
    <row r="37" spans="1:16" x14ac:dyDescent="0.25">
      <c r="A37" s="14" t="s">
        <v>118</v>
      </c>
      <c r="B37" s="41">
        <f t="shared" si="2"/>
        <v>251</v>
      </c>
      <c r="C37" s="41">
        <v>17</v>
      </c>
      <c r="D37" s="41">
        <v>15</v>
      </c>
      <c r="E37" s="41">
        <v>80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1</v>
      </c>
      <c r="M37" s="41">
        <v>0</v>
      </c>
      <c r="N37" s="41">
        <v>0</v>
      </c>
      <c r="O37" s="41">
        <v>138</v>
      </c>
      <c r="P37" s="25">
        <v>0</v>
      </c>
    </row>
    <row r="38" spans="1:16" x14ac:dyDescent="0.25">
      <c r="A38" s="17" t="s">
        <v>39</v>
      </c>
      <c r="B38" s="41">
        <f t="shared" si="2"/>
        <v>168</v>
      </c>
      <c r="C38" s="41">
        <v>2</v>
      </c>
      <c r="D38" s="41">
        <v>12</v>
      </c>
      <c r="E38" s="41">
        <v>71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1</v>
      </c>
      <c r="M38" s="41">
        <v>0</v>
      </c>
      <c r="N38" s="41">
        <v>0</v>
      </c>
      <c r="O38" s="41">
        <v>62</v>
      </c>
      <c r="P38" s="25">
        <v>20</v>
      </c>
    </row>
    <row r="39" spans="1:16" s="5" customFormat="1" x14ac:dyDescent="0.25">
      <c r="A39" s="17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64"/>
    </row>
    <row r="40" spans="1:16" s="5" customFormat="1" x14ac:dyDescent="0.25">
      <c r="A40" s="36" t="s">
        <v>40</v>
      </c>
      <c r="B40" s="31">
        <f>SUM(B41:B42)</f>
        <v>510</v>
      </c>
      <c r="C40" s="31">
        <f t="shared" ref="C40:P40" si="9">SUM(C41:C42)</f>
        <v>20</v>
      </c>
      <c r="D40" s="31">
        <f t="shared" si="9"/>
        <v>2</v>
      </c>
      <c r="E40" s="31">
        <f t="shared" si="9"/>
        <v>134</v>
      </c>
      <c r="F40" s="31">
        <f t="shared" si="9"/>
        <v>0</v>
      </c>
      <c r="G40" s="31">
        <f t="shared" si="9"/>
        <v>2</v>
      </c>
      <c r="H40" s="31">
        <f t="shared" si="9"/>
        <v>0</v>
      </c>
      <c r="I40" s="31">
        <f t="shared" si="9"/>
        <v>0</v>
      </c>
      <c r="J40" s="31">
        <f t="shared" si="9"/>
        <v>0</v>
      </c>
      <c r="K40" s="31">
        <f t="shared" si="9"/>
        <v>0</v>
      </c>
      <c r="L40" s="31">
        <f t="shared" si="9"/>
        <v>170</v>
      </c>
      <c r="M40" s="31">
        <f t="shared" si="9"/>
        <v>0</v>
      </c>
      <c r="N40" s="31">
        <f t="shared" si="9"/>
        <v>0</v>
      </c>
      <c r="O40" s="31">
        <f t="shared" si="9"/>
        <v>178</v>
      </c>
      <c r="P40" s="32">
        <f t="shared" si="9"/>
        <v>4</v>
      </c>
    </row>
    <row r="41" spans="1:16" s="5" customFormat="1" x14ac:dyDescent="0.25">
      <c r="A41" s="14" t="s">
        <v>119</v>
      </c>
      <c r="B41" s="41">
        <f t="shared" si="2"/>
        <v>224</v>
      </c>
      <c r="C41" s="41">
        <v>13</v>
      </c>
      <c r="D41" s="41">
        <v>0</v>
      </c>
      <c r="E41" s="41">
        <v>105</v>
      </c>
      <c r="F41" s="41">
        <v>0</v>
      </c>
      <c r="G41" s="41">
        <v>2</v>
      </c>
      <c r="H41" s="41">
        <v>0</v>
      </c>
      <c r="I41" s="41">
        <v>0</v>
      </c>
      <c r="J41" s="41">
        <v>0</v>
      </c>
      <c r="K41" s="41">
        <v>0</v>
      </c>
      <c r="L41" s="41">
        <v>16</v>
      </c>
      <c r="M41" s="41">
        <v>0</v>
      </c>
      <c r="N41" s="41">
        <v>0</v>
      </c>
      <c r="O41" s="41">
        <v>84</v>
      </c>
      <c r="P41" s="25">
        <v>4</v>
      </c>
    </row>
    <row r="42" spans="1:16" s="5" customFormat="1" x14ac:dyDescent="0.25">
      <c r="A42" s="14" t="s">
        <v>42</v>
      </c>
      <c r="B42" s="41">
        <f t="shared" si="2"/>
        <v>286</v>
      </c>
      <c r="C42" s="41">
        <v>7</v>
      </c>
      <c r="D42" s="41">
        <v>2</v>
      </c>
      <c r="E42" s="41">
        <v>29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154</v>
      </c>
      <c r="M42" s="41">
        <v>0</v>
      </c>
      <c r="N42" s="41">
        <v>0</v>
      </c>
      <c r="O42" s="41">
        <v>94</v>
      </c>
      <c r="P42" s="25">
        <v>0</v>
      </c>
    </row>
    <row r="43" spans="1:16" s="5" customFormat="1" x14ac:dyDescent="0.25">
      <c r="A43" s="14"/>
      <c r="B43" s="4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164"/>
    </row>
    <row r="44" spans="1:16" x14ac:dyDescent="0.25">
      <c r="A44" s="36" t="s">
        <v>43</v>
      </c>
      <c r="B44" s="31">
        <f>SUM(B45:B46)</f>
        <v>599</v>
      </c>
      <c r="C44" s="31">
        <f t="shared" ref="C44:P44" si="10">SUM(C45:C46)</f>
        <v>56</v>
      </c>
      <c r="D44" s="31">
        <f t="shared" si="10"/>
        <v>50</v>
      </c>
      <c r="E44" s="31">
        <f t="shared" si="10"/>
        <v>216</v>
      </c>
      <c r="F44" s="31">
        <f t="shared" si="10"/>
        <v>9</v>
      </c>
      <c r="G44" s="31">
        <f t="shared" si="10"/>
        <v>0</v>
      </c>
      <c r="H44" s="31">
        <f t="shared" si="10"/>
        <v>0</v>
      </c>
      <c r="I44" s="31">
        <f t="shared" si="10"/>
        <v>0</v>
      </c>
      <c r="J44" s="31">
        <f t="shared" si="10"/>
        <v>0</v>
      </c>
      <c r="K44" s="31">
        <f t="shared" si="10"/>
        <v>0</v>
      </c>
      <c r="L44" s="31">
        <f t="shared" si="10"/>
        <v>5</v>
      </c>
      <c r="M44" s="31">
        <f t="shared" si="10"/>
        <v>0</v>
      </c>
      <c r="N44" s="31">
        <f t="shared" si="10"/>
        <v>1</v>
      </c>
      <c r="O44" s="31">
        <f t="shared" si="10"/>
        <v>255</v>
      </c>
      <c r="P44" s="32">
        <f t="shared" si="10"/>
        <v>7</v>
      </c>
    </row>
    <row r="45" spans="1:16" s="5" customFormat="1" x14ac:dyDescent="0.25">
      <c r="A45" s="14" t="s">
        <v>120</v>
      </c>
      <c r="B45" s="41">
        <f t="shared" si="2"/>
        <v>482</v>
      </c>
      <c r="C45" s="41">
        <v>45</v>
      </c>
      <c r="D45" s="41">
        <v>44</v>
      </c>
      <c r="E45" s="41">
        <v>175</v>
      </c>
      <c r="F45" s="41">
        <v>7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3</v>
      </c>
      <c r="M45" s="41">
        <v>0</v>
      </c>
      <c r="N45" s="41">
        <v>0</v>
      </c>
      <c r="O45" s="41">
        <v>202</v>
      </c>
      <c r="P45" s="25">
        <v>6</v>
      </c>
    </row>
    <row r="46" spans="1:16" s="5" customFormat="1" x14ac:dyDescent="0.25">
      <c r="A46" s="17" t="s">
        <v>45</v>
      </c>
      <c r="B46" s="41">
        <f t="shared" si="2"/>
        <v>117</v>
      </c>
      <c r="C46" s="41">
        <v>11</v>
      </c>
      <c r="D46" s="41">
        <v>6</v>
      </c>
      <c r="E46" s="41">
        <v>41</v>
      </c>
      <c r="F46" s="41">
        <v>2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2</v>
      </c>
      <c r="M46" s="41">
        <v>0</v>
      </c>
      <c r="N46" s="41">
        <v>1</v>
      </c>
      <c r="O46" s="41">
        <v>53</v>
      </c>
      <c r="P46" s="25">
        <v>1</v>
      </c>
    </row>
    <row r="47" spans="1:16" x14ac:dyDescent="0.25">
      <c r="A47" s="14"/>
      <c r="B47" s="4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164"/>
    </row>
    <row r="48" spans="1:16" x14ac:dyDescent="0.25">
      <c r="A48" s="36" t="s">
        <v>46</v>
      </c>
      <c r="B48" s="31">
        <f>SUM(B49:B50)</f>
        <v>400</v>
      </c>
      <c r="C48" s="31">
        <f t="shared" ref="C48:P48" si="11">SUM(C49:C50)</f>
        <v>20</v>
      </c>
      <c r="D48" s="31">
        <f t="shared" si="11"/>
        <v>30</v>
      </c>
      <c r="E48" s="31">
        <f t="shared" si="11"/>
        <v>169</v>
      </c>
      <c r="F48" s="31">
        <f t="shared" si="11"/>
        <v>4</v>
      </c>
      <c r="G48" s="31">
        <f t="shared" si="11"/>
        <v>1</v>
      </c>
      <c r="H48" s="31">
        <f t="shared" si="11"/>
        <v>0</v>
      </c>
      <c r="I48" s="31">
        <f t="shared" si="11"/>
        <v>0</v>
      </c>
      <c r="J48" s="31">
        <f t="shared" si="11"/>
        <v>0</v>
      </c>
      <c r="K48" s="31">
        <f t="shared" si="11"/>
        <v>0</v>
      </c>
      <c r="L48" s="31">
        <f t="shared" si="11"/>
        <v>6</v>
      </c>
      <c r="M48" s="31">
        <f t="shared" si="11"/>
        <v>0</v>
      </c>
      <c r="N48" s="31">
        <f t="shared" si="11"/>
        <v>3</v>
      </c>
      <c r="O48" s="31">
        <f t="shared" si="11"/>
        <v>163</v>
      </c>
      <c r="P48" s="32">
        <f t="shared" si="11"/>
        <v>4</v>
      </c>
    </row>
    <row r="49" spans="1:16" x14ac:dyDescent="0.25">
      <c r="A49" s="14" t="s">
        <v>121</v>
      </c>
      <c r="B49" s="41">
        <f t="shared" si="2"/>
        <v>309</v>
      </c>
      <c r="C49" s="41">
        <v>17</v>
      </c>
      <c r="D49" s="41">
        <v>24</v>
      </c>
      <c r="E49" s="41">
        <v>131</v>
      </c>
      <c r="F49" s="41">
        <v>3</v>
      </c>
      <c r="G49" s="41">
        <v>1</v>
      </c>
      <c r="H49" s="41">
        <v>0</v>
      </c>
      <c r="I49" s="41">
        <v>0</v>
      </c>
      <c r="J49" s="41">
        <v>0</v>
      </c>
      <c r="K49" s="41">
        <v>0</v>
      </c>
      <c r="L49" s="41">
        <v>3</v>
      </c>
      <c r="M49" s="41">
        <v>0</v>
      </c>
      <c r="N49" s="41">
        <v>2</v>
      </c>
      <c r="O49" s="41">
        <v>128</v>
      </c>
      <c r="P49" s="25">
        <v>0</v>
      </c>
    </row>
    <row r="50" spans="1:16" x14ac:dyDescent="0.25">
      <c r="A50" s="14" t="s">
        <v>48</v>
      </c>
      <c r="B50" s="41">
        <f t="shared" si="2"/>
        <v>91</v>
      </c>
      <c r="C50" s="41">
        <v>3</v>
      </c>
      <c r="D50" s="41">
        <v>6</v>
      </c>
      <c r="E50" s="41">
        <v>38</v>
      </c>
      <c r="F50" s="41">
        <v>1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3</v>
      </c>
      <c r="M50" s="41">
        <v>0</v>
      </c>
      <c r="N50" s="41">
        <v>1</v>
      </c>
      <c r="O50" s="41">
        <v>35</v>
      </c>
      <c r="P50" s="25">
        <v>4</v>
      </c>
    </row>
    <row r="51" spans="1:16" x14ac:dyDescent="0.25">
      <c r="A51" s="14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164"/>
    </row>
    <row r="52" spans="1:16" x14ac:dyDescent="0.25">
      <c r="A52" s="36" t="s">
        <v>49</v>
      </c>
      <c r="B52" s="31">
        <f>SUM(B53:B55)</f>
        <v>413</v>
      </c>
      <c r="C52" s="31">
        <f t="shared" ref="C52:P52" si="12">SUM(C53:C55)</f>
        <v>11</v>
      </c>
      <c r="D52" s="31">
        <f t="shared" si="12"/>
        <v>21</v>
      </c>
      <c r="E52" s="31">
        <f t="shared" si="12"/>
        <v>187</v>
      </c>
      <c r="F52" s="31">
        <f t="shared" si="12"/>
        <v>3</v>
      </c>
      <c r="G52" s="31">
        <f t="shared" si="12"/>
        <v>2</v>
      </c>
      <c r="H52" s="31">
        <f t="shared" si="12"/>
        <v>0</v>
      </c>
      <c r="I52" s="31">
        <f t="shared" si="12"/>
        <v>0</v>
      </c>
      <c r="J52" s="31">
        <f t="shared" si="12"/>
        <v>0</v>
      </c>
      <c r="K52" s="31">
        <f t="shared" si="12"/>
        <v>0</v>
      </c>
      <c r="L52" s="31">
        <f t="shared" si="12"/>
        <v>57</v>
      </c>
      <c r="M52" s="31">
        <f t="shared" si="12"/>
        <v>2</v>
      </c>
      <c r="N52" s="31">
        <f t="shared" si="12"/>
        <v>1</v>
      </c>
      <c r="O52" s="31">
        <f t="shared" si="12"/>
        <v>127</v>
      </c>
      <c r="P52" s="32">
        <f t="shared" si="12"/>
        <v>2</v>
      </c>
    </row>
    <row r="53" spans="1:16" x14ac:dyDescent="0.25">
      <c r="A53" s="14" t="s">
        <v>50</v>
      </c>
      <c r="B53" s="41">
        <f t="shared" si="2"/>
        <v>67</v>
      </c>
      <c r="C53" s="41">
        <v>0</v>
      </c>
      <c r="D53" s="41">
        <v>0</v>
      </c>
      <c r="E53" s="41">
        <v>35</v>
      </c>
      <c r="F53" s="41">
        <v>2</v>
      </c>
      <c r="G53" s="41">
        <v>2</v>
      </c>
      <c r="H53" s="41">
        <v>0</v>
      </c>
      <c r="I53" s="41">
        <v>0</v>
      </c>
      <c r="J53" s="41">
        <v>0</v>
      </c>
      <c r="K53" s="41">
        <v>0</v>
      </c>
      <c r="L53" s="41">
        <v>1</v>
      </c>
      <c r="M53" s="41">
        <v>0</v>
      </c>
      <c r="N53" s="41">
        <v>0</v>
      </c>
      <c r="O53" s="41">
        <v>27</v>
      </c>
      <c r="P53" s="25">
        <v>0</v>
      </c>
    </row>
    <row r="54" spans="1:16" x14ac:dyDescent="0.25">
      <c r="A54" s="14" t="s">
        <v>51</v>
      </c>
      <c r="B54" s="41">
        <f t="shared" si="2"/>
        <v>91</v>
      </c>
      <c r="C54" s="41">
        <v>1</v>
      </c>
      <c r="D54" s="41">
        <v>1</v>
      </c>
      <c r="E54" s="41">
        <v>13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56</v>
      </c>
      <c r="M54" s="41">
        <v>2</v>
      </c>
      <c r="N54" s="41">
        <v>0</v>
      </c>
      <c r="O54" s="41">
        <v>18</v>
      </c>
      <c r="P54" s="25">
        <v>0</v>
      </c>
    </row>
    <row r="55" spans="1:16" x14ac:dyDescent="0.25">
      <c r="A55" s="14" t="s">
        <v>122</v>
      </c>
      <c r="B55" s="41">
        <f t="shared" si="2"/>
        <v>255</v>
      </c>
      <c r="C55" s="41">
        <v>10</v>
      </c>
      <c r="D55" s="41">
        <v>20</v>
      </c>
      <c r="E55" s="41">
        <v>139</v>
      </c>
      <c r="F55" s="41">
        <v>1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1</v>
      </c>
      <c r="O55" s="41">
        <v>82</v>
      </c>
      <c r="P55" s="25">
        <v>2</v>
      </c>
    </row>
    <row r="56" spans="1:16" x14ac:dyDescent="0.25">
      <c r="A56" s="14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164"/>
    </row>
    <row r="57" spans="1:16" x14ac:dyDescent="0.25">
      <c r="A57" s="36" t="s">
        <v>53</v>
      </c>
      <c r="B57" s="31">
        <f>SUM(B58)</f>
        <v>581</v>
      </c>
      <c r="C57" s="31">
        <f t="shared" ref="C57:P57" si="13">SUM(C58)</f>
        <v>30</v>
      </c>
      <c r="D57" s="31">
        <f t="shared" si="13"/>
        <v>65</v>
      </c>
      <c r="E57" s="31">
        <f t="shared" si="13"/>
        <v>119</v>
      </c>
      <c r="F57" s="31">
        <f t="shared" si="13"/>
        <v>1</v>
      </c>
      <c r="G57" s="31">
        <f t="shared" si="13"/>
        <v>1</v>
      </c>
      <c r="H57" s="31">
        <f t="shared" si="13"/>
        <v>8</v>
      </c>
      <c r="I57" s="31">
        <f t="shared" si="13"/>
        <v>2</v>
      </c>
      <c r="J57" s="31">
        <f t="shared" si="13"/>
        <v>0</v>
      </c>
      <c r="K57" s="31">
        <f t="shared" si="13"/>
        <v>0</v>
      </c>
      <c r="L57" s="31">
        <f t="shared" si="13"/>
        <v>7</v>
      </c>
      <c r="M57" s="31">
        <f t="shared" si="13"/>
        <v>0</v>
      </c>
      <c r="N57" s="31">
        <f t="shared" si="13"/>
        <v>19</v>
      </c>
      <c r="O57" s="31">
        <f t="shared" si="13"/>
        <v>329</v>
      </c>
      <c r="P57" s="32">
        <f t="shared" si="13"/>
        <v>0</v>
      </c>
    </row>
    <row r="58" spans="1:16" x14ac:dyDescent="0.25">
      <c r="A58" s="14" t="s">
        <v>123</v>
      </c>
      <c r="B58" s="41">
        <f t="shared" si="2"/>
        <v>581</v>
      </c>
      <c r="C58" s="41">
        <v>30</v>
      </c>
      <c r="D58" s="41">
        <v>65</v>
      </c>
      <c r="E58" s="41">
        <v>119</v>
      </c>
      <c r="F58" s="41">
        <v>1</v>
      </c>
      <c r="G58" s="41">
        <v>1</v>
      </c>
      <c r="H58" s="41">
        <v>8</v>
      </c>
      <c r="I58" s="41">
        <v>2</v>
      </c>
      <c r="J58" s="41">
        <v>0</v>
      </c>
      <c r="K58" s="41">
        <v>0</v>
      </c>
      <c r="L58" s="41">
        <v>7</v>
      </c>
      <c r="M58" s="41">
        <v>0</v>
      </c>
      <c r="N58" s="41">
        <v>19</v>
      </c>
      <c r="O58" s="41">
        <v>329</v>
      </c>
      <c r="P58" s="25">
        <v>0</v>
      </c>
    </row>
    <row r="59" spans="1:16" x14ac:dyDescent="0.25">
      <c r="A59" s="14"/>
      <c r="B59" s="41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164"/>
    </row>
    <row r="60" spans="1:16" x14ac:dyDescent="0.25">
      <c r="A60" s="36" t="s">
        <v>55</v>
      </c>
      <c r="B60" s="31">
        <f>SUM(B61)</f>
        <v>760</v>
      </c>
      <c r="C60" s="31">
        <f t="shared" ref="C60:P60" si="14">SUM(C61)</f>
        <v>21</v>
      </c>
      <c r="D60" s="31">
        <f t="shared" si="14"/>
        <v>45</v>
      </c>
      <c r="E60" s="31">
        <f t="shared" si="14"/>
        <v>333</v>
      </c>
      <c r="F60" s="31">
        <f t="shared" si="14"/>
        <v>1</v>
      </c>
      <c r="G60" s="31">
        <f t="shared" si="14"/>
        <v>0</v>
      </c>
      <c r="H60" s="31">
        <f t="shared" si="14"/>
        <v>2</v>
      </c>
      <c r="I60" s="31">
        <f t="shared" si="14"/>
        <v>4</v>
      </c>
      <c r="J60" s="31">
        <f t="shared" si="14"/>
        <v>0</v>
      </c>
      <c r="K60" s="31">
        <f t="shared" si="14"/>
        <v>1</v>
      </c>
      <c r="L60" s="31">
        <f t="shared" si="14"/>
        <v>13</v>
      </c>
      <c r="M60" s="31">
        <f t="shared" si="14"/>
        <v>0</v>
      </c>
      <c r="N60" s="31">
        <f t="shared" si="14"/>
        <v>0</v>
      </c>
      <c r="O60" s="31">
        <f t="shared" si="14"/>
        <v>340</v>
      </c>
      <c r="P60" s="32">
        <f t="shared" si="14"/>
        <v>0</v>
      </c>
    </row>
    <row r="61" spans="1:16" x14ac:dyDescent="0.25">
      <c r="A61" s="14" t="s">
        <v>124</v>
      </c>
      <c r="B61" s="41">
        <f t="shared" si="2"/>
        <v>760</v>
      </c>
      <c r="C61" s="41">
        <v>21</v>
      </c>
      <c r="D61" s="41">
        <v>45</v>
      </c>
      <c r="E61" s="41">
        <v>333</v>
      </c>
      <c r="F61" s="41">
        <v>1</v>
      </c>
      <c r="G61" s="41">
        <v>0</v>
      </c>
      <c r="H61" s="41">
        <v>2</v>
      </c>
      <c r="I61" s="41">
        <v>4</v>
      </c>
      <c r="J61" s="41">
        <v>0</v>
      </c>
      <c r="K61" s="41">
        <v>1</v>
      </c>
      <c r="L61" s="41">
        <v>13</v>
      </c>
      <c r="M61" s="41">
        <v>0</v>
      </c>
      <c r="N61" s="41">
        <v>0</v>
      </c>
      <c r="O61" s="41">
        <v>340</v>
      </c>
      <c r="P61" s="25">
        <v>0</v>
      </c>
    </row>
    <row r="62" spans="1:16" x14ac:dyDescent="0.25">
      <c r="A62" s="18" t="s">
        <v>2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55"/>
    </row>
    <row r="63" spans="1:16" x14ac:dyDescent="0.25">
      <c r="A63" s="49" t="s">
        <v>58</v>
      </c>
      <c r="B63" s="5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/>
  </sheetData>
  <sheetProtection selectLockedCells="1" selectUnlockedCells="1"/>
  <mergeCells count="3">
    <mergeCell ref="A8:A9"/>
    <mergeCell ref="B8:B9"/>
    <mergeCell ref="C8:P8"/>
  </mergeCells>
  <printOptions horizontalCentered="1" verticalCentered="1"/>
  <pageMargins left="0" right="0" top="0" bottom="0" header="0" footer="0"/>
  <pageSetup scale="3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4"/>
  <sheetViews>
    <sheetView zoomScale="80" zoomScaleNormal="80" zoomScaleSheetLayoutView="80" workbookViewId="0">
      <pane ySplit="9" topLeftCell="A10" activePane="bottomLeft" state="frozen"/>
      <selection pane="bottomLeft" activeCell="F11" sqref="F11"/>
    </sheetView>
  </sheetViews>
  <sheetFormatPr baseColWidth="10" defaultColWidth="0" defaultRowHeight="15.75" zeroHeight="1" x14ac:dyDescent="0.25"/>
  <cols>
    <col min="1" max="1" width="61.85546875" style="4" customWidth="1"/>
    <col min="2" max="2" width="14.140625" style="4" customWidth="1"/>
    <col min="3" max="3" width="15.5703125" style="4" customWidth="1"/>
    <col min="4" max="4" width="14.42578125" style="4" customWidth="1"/>
    <col min="5" max="5" width="15.7109375" style="4" customWidth="1"/>
    <col min="6" max="6" width="14.42578125" style="2" customWidth="1"/>
    <col min="7" max="7" width="14.7109375" style="4" customWidth="1"/>
    <col min="8" max="8" width="16.5703125" style="4" customWidth="1"/>
    <col min="9" max="9" width="16.28515625" style="4" customWidth="1"/>
    <col min="10" max="12" width="11.42578125" style="4" hidden="1" customWidth="1"/>
    <col min="13" max="13" width="0" style="4" hidden="1" customWidth="1"/>
    <col min="14" max="16384" width="11.42578125" style="4" hidden="1"/>
  </cols>
  <sheetData>
    <row r="1" spans="1:9" x14ac:dyDescent="0.25">
      <c r="A1" s="1" t="s">
        <v>125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165" t="s">
        <v>126</v>
      </c>
      <c r="B3" s="165"/>
      <c r="C3" s="165"/>
      <c r="D3" s="165"/>
      <c r="E3" s="165"/>
      <c r="F3" s="165"/>
      <c r="G3" s="165"/>
      <c r="H3" s="165"/>
      <c r="I3" s="165"/>
    </row>
    <row r="4" spans="1:9" x14ac:dyDescent="0.25">
      <c r="A4" s="165" t="s">
        <v>98</v>
      </c>
      <c r="B4" s="165"/>
      <c r="C4" s="165"/>
      <c r="D4" s="165"/>
      <c r="E4" s="165"/>
      <c r="F4" s="165"/>
      <c r="G4" s="165"/>
      <c r="H4" s="165"/>
      <c r="I4" s="165"/>
    </row>
    <row r="5" spans="1:9" x14ac:dyDescent="0.25">
      <c r="A5" s="165" t="s">
        <v>127</v>
      </c>
      <c r="B5" s="165"/>
      <c r="C5" s="165"/>
      <c r="D5" s="165"/>
      <c r="E5" s="165"/>
      <c r="F5" s="165"/>
      <c r="G5" s="165"/>
      <c r="H5" s="165"/>
      <c r="I5" s="165"/>
    </row>
    <row r="6" spans="1:9" x14ac:dyDescent="0.25">
      <c r="A6" s="165" t="s">
        <v>554</v>
      </c>
      <c r="B6" s="165"/>
      <c r="C6" s="165"/>
      <c r="D6" s="165"/>
      <c r="E6" s="165"/>
      <c r="F6" s="165"/>
      <c r="G6" s="165"/>
      <c r="H6" s="165"/>
      <c r="I6" s="165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276" t="s">
        <v>3</v>
      </c>
      <c r="B8" s="277" t="s">
        <v>19</v>
      </c>
      <c r="C8" s="279" t="s">
        <v>128</v>
      </c>
      <c r="D8" s="279"/>
      <c r="E8" s="279"/>
      <c r="F8" s="279"/>
      <c r="G8" s="279"/>
      <c r="H8" s="279"/>
      <c r="I8" s="279"/>
    </row>
    <row r="9" spans="1:9" ht="45" customHeight="1" x14ac:dyDescent="0.25">
      <c r="A9" s="276"/>
      <c r="B9" s="277"/>
      <c r="C9" s="56" t="s">
        <v>129</v>
      </c>
      <c r="D9" s="56" t="s">
        <v>130</v>
      </c>
      <c r="E9" s="56" t="s">
        <v>131</v>
      </c>
      <c r="F9" s="56" t="s">
        <v>132</v>
      </c>
      <c r="G9" s="56" t="s">
        <v>133</v>
      </c>
      <c r="H9" s="56" t="s">
        <v>134</v>
      </c>
      <c r="I9" s="57" t="s">
        <v>135</v>
      </c>
    </row>
    <row r="10" spans="1:9" x14ac:dyDescent="0.25">
      <c r="A10" s="52"/>
      <c r="B10" s="29"/>
      <c r="C10" s="29"/>
      <c r="D10" s="29"/>
      <c r="E10" s="29"/>
      <c r="F10" s="29"/>
      <c r="G10" s="29"/>
      <c r="H10" s="29"/>
      <c r="I10" s="30"/>
    </row>
    <row r="11" spans="1:9" x14ac:dyDescent="0.25">
      <c r="A11" s="36" t="s">
        <v>19</v>
      </c>
      <c r="B11" s="31">
        <f>SUM(B13,B17,B20,B24,B28,B32,B36,B40,B44,B48,B52,B57,B60)</f>
        <v>705</v>
      </c>
      <c r="C11" s="31">
        <f t="shared" ref="C11:I11" si="0">SUM(C13,C17,C20,C24,C28,C32,C36,C40,C44,C48,C52,C57,C60)</f>
        <v>331</v>
      </c>
      <c r="D11" s="31">
        <f t="shared" si="0"/>
        <v>3</v>
      </c>
      <c r="E11" s="31">
        <f t="shared" si="0"/>
        <v>11</v>
      </c>
      <c r="F11" s="31">
        <f t="shared" si="0"/>
        <v>3</v>
      </c>
      <c r="G11" s="31">
        <f t="shared" si="0"/>
        <v>322</v>
      </c>
      <c r="H11" s="31">
        <f t="shared" si="0"/>
        <v>26</v>
      </c>
      <c r="I11" s="32">
        <f t="shared" si="0"/>
        <v>9</v>
      </c>
    </row>
    <row r="12" spans="1:9" x14ac:dyDescent="0.25">
      <c r="A12" s="14"/>
      <c r="B12" s="40"/>
      <c r="C12" s="40"/>
      <c r="D12" s="40"/>
      <c r="E12" s="40"/>
      <c r="F12" s="40"/>
      <c r="G12" s="40"/>
      <c r="H12" s="40"/>
      <c r="I12" s="46"/>
    </row>
    <row r="13" spans="1:9" x14ac:dyDescent="0.25">
      <c r="A13" s="36" t="s">
        <v>20</v>
      </c>
      <c r="B13" s="31">
        <f>SUM(B14:B15)</f>
        <v>254</v>
      </c>
      <c r="C13" s="31">
        <f t="shared" ref="C13:I13" si="1">SUM(C14:C15)</f>
        <v>119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31">
        <f t="shared" si="1"/>
        <v>135</v>
      </c>
      <c r="H13" s="31">
        <f t="shared" si="1"/>
        <v>0</v>
      </c>
      <c r="I13" s="32">
        <f t="shared" si="1"/>
        <v>0</v>
      </c>
    </row>
    <row r="14" spans="1:9" s="5" customFormat="1" x14ac:dyDescent="0.25">
      <c r="A14" s="14" t="s">
        <v>21</v>
      </c>
      <c r="B14" s="41">
        <f>SUM(C14:I14)</f>
        <v>254</v>
      </c>
      <c r="C14" s="41">
        <v>119</v>
      </c>
      <c r="D14" s="41">
        <v>0</v>
      </c>
      <c r="E14" s="41">
        <v>0</v>
      </c>
      <c r="F14" s="41">
        <v>0</v>
      </c>
      <c r="G14" s="41">
        <v>135</v>
      </c>
      <c r="H14" s="41">
        <v>0</v>
      </c>
      <c r="I14" s="42">
        <v>0</v>
      </c>
    </row>
    <row r="15" spans="1:9" s="5" customFormat="1" x14ac:dyDescent="0.25">
      <c r="A15" s="14" t="s">
        <v>22</v>
      </c>
      <c r="B15" s="41">
        <f t="shared" ref="B15:B61" si="2">SUM(C15:I15)</f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2">
        <v>0</v>
      </c>
    </row>
    <row r="16" spans="1:9" s="5" customFormat="1" x14ac:dyDescent="0.25">
      <c r="A16" s="14"/>
      <c r="B16" s="41"/>
      <c r="C16" s="41"/>
      <c r="D16" s="41"/>
      <c r="E16" s="41"/>
      <c r="F16" s="41"/>
      <c r="G16" s="41"/>
      <c r="H16" s="41"/>
      <c r="I16" s="42"/>
    </row>
    <row r="17" spans="1:9" s="5" customFormat="1" x14ac:dyDescent="0.25">
      <c r="A17" s="36" t="s">
        <v>23</v>
      </c>
      <c r="B17" s="31">
        <f>SUM(B18)</f>
        <v>51</v>
      </c>
      <c r="C17" s="31">
        <f t="shared" ref="C17:I17" si="3">SUM(C18)</f>
        <v>18</v>
      </c>
      <c r="D17" s="31">
        <f t="shared" si="3"/>
        <v>0</v>
      </c>
      <c r="E17" s="31">
        <f t="shared" si="3"/>
        <v>0</v>
      </c>
      <c r="F17" s="31">
        <f t="shared" si="3"/>
        <v>0</v>
      </c>
      <c r="G17" s="31">
        <f t="shared" si="3"/>
        <v>33</v>
      </c>
      <c r="H17" s="31">
        <f t="shared" si="3"/>
        <v>0</v>
      </c>
      <c r="I17" s="32">
        <f t="shared" si="3"/>
        <v>0</v>
      </c>
    </row>
    <row r="18" spans="1:9" x14ac:dyDescent="0.25">
      <c r="A18" s="14" t="s">
        <v>114</v>
      </c>
      <c r="B18" s="41">
        <f t="shared" si="2"/>
        <v>51</v>
      </c>
      <c r="C18" s="41">
        <v>18</v>
      </c>
      <c r="D18" s="41">
        <v>0</v>
      </c>
      <c r="E18" s="41">
        <v>0</v>
      </c>
      <c r="F18" s="41">
        <v>0</v>
      </c>
      <c r="G18" s="41">
        <v>33</v>
      </c>
      <c r="H18" s="41">
        <v>0</v>
      </c>
      <c r="I18" s="42">
        <v>0</v>
      </c>
    </row>
    <row r="19" spans="1:9" x14ac:dyDescent="0.25">
      <c r="A19" s="14"/>
      <c r="B19" s="41"/>
      <c r="C19" s="41"/>
      <c r="D19" s="41"/>
      <c r="E19" s="41"/>
      <c r="F19" s="41"/>
      <c r="G19" s="41"/>
      <c r="H19" s="41"/>
      <c r="I19" s="42"/>
    </row>
    <row r="20" spans="1:9" s="5" customFormat="1" x14ac:dyDescent="0.25">
      <c r="A20" s="36" t="s">
        <v>25</v>
      </c>
      <c r="B20" s="31">
        <f>SUM(B21:B22)</f>
        <v>32</v>
      </c>
      <c r="C20" s="31">
        <f t="shared" ref="C20:I20" si="4">SUM(C21:C22)</f>
        <v>20</v>
      </c>
      <c r="D20" s="31">
        <f t="shared" si="4"/>
        <v>0</v>
      </c>
      <c r="E20" s="31">
        <f t="shared" si="4"/>
        <v>0</v>
      </c>
      <c r="F20" s="31">
        <f t="shared" si="4"/>
        <v>1</v>
      </c>
      <c r="G20" s="31">
        <f t="shared" si="4"/>
        <v>6</v>
      </c>
      <c r="H20" s="31">
        <f t="shared" si="4"/>
        <v>0</v>
      </c>
      <c r="I20" s="32">
        <f t="shared" si="4"/>
        <v>5</v>
      </c>
    </row>
    <row r="21" spans="1:9" s="5" customFormat="1" x14ac:dyDescent="0.25">
      <c r="A21" s="14" t="s">
        <v>115</v>
      </c>
      <c r="B21" s="41">
        <f t="shared" si="2"/>
        <v>24</v>
      </c>
      <c r="C21" s="41">
        <v>16</v>
      </c>
      <c r="D21" s="41">
        <v>0</v>
      </c>
      <c r="E21" s="41">
        <v>0</v>
      </c>
      <c r="F21" s="41">
        <v>0</v>
      </c>
      <c r="G21" s="41">
        <v>4</v>
      </c>
      <c r="H21" s="41">
        <v>0</v>
      </c>
      <c r="I21" s="42">
        <v>4</v>
      </c>
    </row>
    <row r="22" spans="1:9" s="5" customFormat="1" x14ac:dyDescent="0.25">
      <c r="A22" s="14" t="s">
        <v>136</v>
      </c>
      <c r="B22" s="41">
        <f t="shared" si="2"/>
        <v>8</v>
      </c>
      <c r="C22" s="41">
        <v>4</v>
      </c>
      <c r="D22" s="41">
        <v>0</v>
      </c>
      <c r="E22" s="41">
        <v>0</v>
      </c>
      <c r="F22" s="41">
        <v>1</v>
      </c>
      <c r="G22" s="41">
        <v>2</v>
      </c>
      <c r="H22" s="41">
        <v>0</v>
      </c>
      <c r="I22" s="42">
        <v>1</v>
      </c>
    </row>
    <row r="23" spans="1:9" s="5" customFormat="1" x14ac:dyDescent="0.25">
      <c r="A23" s="14"/>
      <c r="B23" s="41"/>
      <c r="C23" s="41"/>
      <c r="D23" s="41"/>
      <c r="E23" s="41"/>
      <c r="F23" s="41"/>
      <c r="G23" s="41"/>
      <c r="H23" s="41"/>
      <c r="I23" s="42"/>
    </row>
    <row r="24" spans="1:9" x14ac:dyDescent="0.25">
      <c r="A24" s="36" t="s">
        <v>28</v>
      </c>
      <c r="B24" s="31">
        <f>SUM(B25:B26)</f>
        <v>31</v>
      </c>
      <c r="C24" s="31">
        <f t="shared" ref="C24:I24" si="5">SUM(C25:C26)</f>
        <v>23</v>
      </c>
      <c r="D24" s="31">
        <f t="shared" si="5"/>
        <v>0</v>
      </c>
      <c r="E24" s="31">
        <f t="shared" si="5"/>
        <v>0</v>
      </c>
      <c r="F24" s="31">
        <f t="shared" si="5"/>
        <v>0</v>
      </c>
      <c r="G24" s="31">
        <f t="shared" si="5"/>
        <v>8</v>
      </c>
      <c r="H24" s="31">
        <f t="shared" si="5"/>
        <v>0</v>
      </c>
      <c r="I24" s="32">
        <f t="shared" si="5"/>
        <v>0</v>
      </c>
    </row>
    <row r="25" spans="1:9" x14ac:dyDescent="0.25">
      <c r="A25" s="14" t="s">
        <v>29</v>
      </c>
      <c r="B25" s="41">
        <f t="shared" si="2"/>
        <v>5</v>
      </c>
      <c r="C25" s="41">
        <v>3</v>
      </c>
      <c r="D25" s="41">
        <v>0</v>
      </c>
      <c r="E25" s="41">
        <v>0</v>
      </c>
      <c r="F25" s="41">
        <v>0</v>
      </c>
      <c r="G25" s="41">
        <v>2</v>
      </c>
      <c r="H25" s="41">
        <v>0</v>
      </c>
      <c r="I25" s="42">
        <v>0</v>
      </c>
    </row>
    <row r="26" spans="1:9" s="5" customFormat="1" x14ac:dyDescent="0.25">
      <c r="A26" s="14" t="s">
        <v>137</v>
      </c>
      <c r="B26" s="41">
        <f t="shared" si="2"/>
        <v>26</v>
      </c>
      <c r="C26" s="41">
        <v>20</v>
      </c>
      <c r="D26" s="41">
        <v>0</v>
      </c>
      <c r="E26" s="41">
        <v>0</v>
      </c>
      <c r="F26" s="41">
        <v>0</v>
      </c>
      <c r="G26" s="41">
        <v>6</v>
      </c>
      <c r="H26" s="41">
        <v>0</v>
      </c>
      <c r="I26" s="42">
        <v>0</v>
      </c>
    </row>
    <row r="27" spans="1:9" s="5" customFormat="1" x14ac:dyDescent="0.25">
      <c r="A27" s="14"/>
      <c r="B27" s="41"/>
      <c r="C27" s="41"/>
      <c r="D27" s="41"/>
      <c r="E27" s="41"/>
      <c r="F27" s="41"/>
      <c r="G27" s="41"/>
      <c r="H27" s="41"/>
      <c r="I27" s="42"/>
    </row>
    <row r="28" spans="1:9" x14ac:dyDescent="0.25">
      <c r="A28" s="36" t="s">
        <v>31</v>
      </c>
      <c r="B28" s="31">
        <f>SUM(B29:B30)</f>
        <v>33</v>
      </c>
      <c r="C28" s="31">
        <f t="shared" ref="C28:I28" si="6">SUM(C29:C30)</f>
        <v>17</v>
      </c>
      <c r="D28" s="31">
        <f t="shared" si="6"/>
        <v>0</v>
      </c>
      <c r="E28" s="31">
        <f t="shared" si="6"/>
        <v>0</v>
      </c>
      <c r="F28" s="31">
        <f t="shared" si="6"/>
        <v>0</v>
      </c>
      <c r="G28" s="31">
        <f t="shared" si="6"/>
        <v>13</v>
      </c>
      <c r="H28" s="31">
        <f t="shared" si="6"/>
        <v>2</v>
      </c>
      <c r="I28" s="32">
        <f t="shared" si="6"/>
        <v>1</v>
      </c>
    </row>
    <row r="29" spans="1:9" s="5" customFormat="1" x14ac:dyDescent="0.25">
      <c r="A29" s="14" t="s">
        <v>32</v>
      </c>
      <c r="B29" s="41">
        <f t="shared" si="2"/>
        <v>30</v>
      </c>
      <c r="C29" s="41">
        <v>17</v>
      </c>
      <c r="D29" s="41">
        <v>0</v>
      </c>
      <c r="E29" s="41">
        <v>0</v>
      </c>
      <c r="F29" s="41">
        <v>0</v>
      </c>
      <c r="G29" s="41">
        <v>11</v>
      </c>
      <c r="H29" s="41">
        <v>1</v>
      </c>
      <c r="I29" s="42">
        <v>1</v>
      </c>
    </row>
    <row r="30" spans="1:9" s="5" customFormat="1" x14ac:dyDescent="0.25">
      <c r="A30" s="14" t="s">
        <v>33</v>
      </c>
      <c r="B30" s="41">
        <f t="shared" si="2"/>
        <v>3</v>
      </c>
      <c r="C30" s="41">
        <v>0</v>
      </c>
      <c r="D30" s="41">
        <v>0</v>
      </c>
      <c r="E30" s="41">
        <v>0</v>
      </c>
      <c r="F30" s="41">
        <v>0</v>
      </c>
      <c r="G30" s="41">
        <v>2</v>
      </c>
      <c r="H30" s="41">
        <v>1</v>
      </c>
      <c r="I30" s="42">
        <v>0</v>
      </c>
    </row>
    <row r="31" spans="1:9" x14ac:dyDescent="0.25">
      <c r="A31" s="14"/>
      <c r="B31" s="41"/>
      <c r="C31" s="41"/>
      <c r="D31" s="41"/>
      <c r="E31" s="41"/>
      <c r="F31" s="41"/>
      <c r="G31" s="41"/>
      <c r="H31" s="41"/>
      <c r="I31" s="42"/>
    </row>
    <row r="32" spans="1:9" x14ac:dyDescent="0.25">
      <c r="A32" s="36" t="s">
        <v>34</v>
      </c>
      <c r="B32" s="31">
        <f>SUM(B33:B34)</f>
        <v>64</v>
      </c>
      <c r="C32" s="31">
        <f t="shared" ref="C32:I32" si="7">SUM(C33:C34)</f>
        <v>15</v>
      </c>
      <c r="D32" s="31">
        <f t="shared" si="7"/>
        <v>3</v>
      </c>
      <c r="E32" s="31">
        <f t="shared" si="7"/>
        <v>11</v>
      </c>
      <c r="F32" s="31">
        <f t="shared" si="7"/>
        <v>2</v>
      </c>
      <c r="G32" s="31">
        <f t="shared" si="7"/>
        <v>10</v>
      </c>
      <c r="H32" s="31">
        <f t="shared" si="7"/>
        <v>23</v>
      </c>
      <c r="I32" s="32">
        <f t="shared" si="7"/>
        <v>0</v>
      </c>
    </row>
    <row r="33" spans="1:9" s="5" customFormat="1" x14ac:dyDescent="0.25">
      <c r="A33" s="14" t="s">
        <v>35</v>
      </c>
      <c r="B33" s="41">
        <f t="shared" si="2"/>
        <v>62</v>
      </c>
      <c r="C33" s="41">
        <v>15</v>
      </c>
      <c r="D33" s="41">
        <v>1</v>
      </c>
      <c r="E33" s="41">
        <v>11</v>
      </c>
      <c r="F33" s="41">
        <v>2</v>
      </c>
      <c r="G33" s="41">
        <v>10</v>
      </c>
      <c r="H33" s="41">
        <v>23</v>
      </c>
      <c r="I33" s="42">
        <v>0</v>
      </c>
    </row>
    <row r="34" spans="1:9" s="5" customFormat="1" x14ac:dyDescent="0.25">
      <c r="A34" s="14" t="s">
        <v>36</v>
      </c>
      <c r="B34" s="41">
        <f t="shared" si="2"/>
        <v>2</v>
      </c>
      <c r="C34" s="41">
        <v>0</v>
      </c>
      <c r="D34" s="41">
        <v>2</v>
      </c>
      <c r="E34" s="41">
        <v>0</v>
      </c>
      <c r="F34" s="41">
        <v>0</v>
      </c>
      <c r="G34" s="41">
        <v>0</v>
      </c>
      <c r="H34" s="41">
        <v>0</v>
      </c>
      <c r="I34" s="42">
        <v>0</v>
      </c>
    </row>
    <row r="35" spans="1:9" s="5" customFormat="1" x14ac:dyDescent="0.25">
      <c r="A35" s="14"/>
      <c r="B35" s="41"/>
      <c r="C35" s="41"/>
      <c r="D35" s="41"/>
      <c r="E35" s="41"/>
      <c r="F35" s="41"/>
      <c r="G35" s="41"/>
      <c r="H35" s="41"/>
      <c r="I35" s="42"/>
    </row>
    <row r="36" spans="1:9" s="5" customFormat="1" x14ac:dyDescent="0.25">
      <c r="A36" s="36" t="s">
        <v>37</v>
      </c>
      <c r="B36" s="31">
        <f>SUM(B37:B38)</f>
        <v>27</v>
      </c>
      <c r="C36" s="31">
        <f t="shared" ref="C36:I36" si="8">SUM(C37:C38)</f>
        <v>15</v>
      </c>
      <c r="D36" s="31">
        <f t="shared" si="8"/>
        <v>0</v>
      </c>
      <c r="E36" s="31">
        <f t="shared" si="8"/>
        <v>0</v>
      </c>
      <c r="F36" s="31">
        <f t="shared" si="8"/>
        <v>0</v>
      </c>
      <c r="G36" s="31">
        <f t="shared" si="8"/>
        <v>11</v>
      </c>
      <c r="H36" s="31">
        <f t="shared" si="8"/>
        <v>0</v>
      </c>
      <c r="I36" s="32">
        <f t="shared" si="8"/>
        <v>1</v>
      </c>
    </row>
    <row r="37" spans="1:9" x14ac:dyDescent="0.25">
      <c r="A37" s="14" t="s">
        <v>138</v>
      </c>
      <c r="B37" s="41">
        <f t="shared" si="2"/>
        <v>15</v>
      </c>
      <c r="C37" s="41">
        <v>5</v>
      </c>
      <c r="D37" s="41">
        <v>0</v>
      </c>
      <c r="E37" s="41">
        <v>0</v>
      </c>
      <c r="F37" s="41">
        <v>0</v>
      </c>
      <c r="G37" s="41">
        <v>9</v>
      </c>
      <c r="H37" s="41">
        <v>0</v>
      </c>
      <c r="I37" s="42">
        <v>1</v>
      </c>
    </row>
    <row r="38" spans="1:9" x14ac:dyDescent="0.25">
      <c r="A38" s="17" t="s">
        <v>39</v>
      </c>
      <c r="B38" s="41">
        <f t="shared" si="2"/>
        <v>12</v>
      </c>
      <c r="C38" s="41">
        <v>10</v>
      </c>
      <c r="D38" s="41">
        <v>0</v>
      </c>
      <c r="E38" s="41">
        <v>0</v>
      </c>
      <c r="F38" s="41">
        <v>0</v>
      </c>
      <c r="G38" s="41">
        <v>2</v>
      </c>
      <c r="H38" s="41">
        <v>0</v>
      </c>
      <c r="I38" s="42">
        <v>0</v>
      </c>
    </row>
    <row r="39" spans="1:9" s="5" customFormat="1" x14ac:dyDescent="0.25">
      <c r="A39" s="17"/>
      <c r="B39" s="41"/>
      <c r="C39" s="41"/>
      <c r="D39" s="41"/>
      <c r="E39" s="41"/>
      <c r="F39" s="41"/>
      <c r="G39" s="41"/>
      <c r="H39" s="41"/>
      <c r="I39" s="42"/>
    </row>
    <row r="40" spans="1:9" s="5" customFormat="1" x14ac:dyDescent="0.25">
      <c r="A40" s="36" t="s">
        <v>40</v>
      </c>
      <c r="B40" s="31">
        <f>SUM(B41:B42)</f>
        <v>2</v>
      </c>
      <c r="C40" s="31">
        <f t="shared" ref="C40:I40" si="9">SUM(C41:C42)</f>
        <v>1</v>
      </c>
      <c r="D40" s="31">
        <f t="shared" si="9"/>
        <v>0</v>
      </c>
      <c r="E40" s="31">
        <f t="shared" si="9"/>
        <v>0</v>
      </c>
      <c r="F40" s="31">
        <f t="shared" si="9"/>
        <v>0</v>
      </c>
      <c r="G40" s="31">
        <f t="shared" si="9"/>
        <v>1</v>
      </c>
      <c r="H40" s="31">
        <f t="shared" si="9"/>
        <v>0</v>
      </c>
      <c r="I40" s="32">
        <f t="shared" si="9"/>
        <v>0</v>
      </c>
    </row>
    <row r="41" spans="1:9" s="5" customFormat="1" x14ac:dyDescent="0.25">
      <c r="A41" s="14" t="s">
        <v>119</v>
      </c>
      <c r="B41" s="41">
        <f t="shared" si="2"/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2">
        <v>0</v>
      </c>
    </row>
    <row r="42" spans="1:9" s="5" customFormat="1" x14ac:dyDescent="0.25">
      <c r="A42" s="14" t="s">
        <v>42</v>
      </c>
      <c r="B42" s="41">
        <f t="shared" si="2"/>
        <v>2</v>
      </c>
      <c r="C42" s="41">
        <v>1</v>
      </c>
      <c r="D42" s="41">
        <v>0</v>
      </c>
      <c r="E42" s="41">
        <v>0</v>
      </c>
      <c r="F42" s="41">
        <v>0</v>
      </c>
      <c r="G42" s="41">
        <v>1</v>
      </c>
      <c r="H42" s="41">
        <v>0</v>
      </c>
      <c r="I42" s="42">
        <v>0</v>
      </c>
    </row>
    <row r="43" spans="1:9" s="5" customFormat="1" x14ac:dyDescent="0.25">
      <c r="A43" s="14"/>
      <c r="B43" s="41"/>
      <c r="C43" s="41"/>
      <c r="D43" s="41"/>
      <c r="E43" s="41"/>
      <c r="F43" s="41"/>
      <c r="G43" s="41"/>
      <c r="H43" s="41"/>
      <c r="I43" s="42"/>
    </row>
    <row r="44" spans="1:9" x14ac:dyDescent="0.25">
      <c r="A44" s="36" t="s">
        <v>43</v>
      </c>
      <c r="B44" s="31">
        <f>SUM(B45:B46)</f>
        <v>50</v>
      </c>
      <c r="C44" s="31">
        <f t="shared" ref="C44:I44" si="10">SUM(C45:C46)</f>
        <v>37</v>
      </c>
      <c r="D44" s="31">
        <f t="shared" si="10"/>
        <v>0</v>
      </c>
      <c r="E44" s="31">
        <f t="shared" si="10"/>
        <v>0</v>
      </c>
      <c r="F44" s="31">
        <f t="shared" si="10"/>
        <v>0</v>
      </c>
      <c r="G44" s="31">
        <f t="shared" si="10"/>
        <v>12</v>
      </c>
      <c r="H44" s="31">
        <f t="shared" si="10"/>
        <v>0</v>
      </c>
      <c r="I44" s="32">
        <f t="shared" si="10"/>
        <v>1</v>
      </c>
    </row>
    <row r="45" spans="1:9" s="5" customFormat="1" x14ac:dyDescent="0.25">
      <c r="A45" s="14" t="s">
        <v>44</v>
      </c>
      <c r="B45" s="41">
        <f t="shared" si="2"/>
        <v>44</v>
      </c>
      <c r="C45" s="41">
        <v>33</v>
      </c>
      <c r="D45" s="41">
        <v>0</v>
      </c>
      <c r="E45" s="41">
        <v>0</v>
      </c>
      <c r="F45" s="41">
        <v>0</v>
      </c>
      <c r="G45" s="41">
        <v>10</v>
      </c>
      <c r="H45" s="41">
        <v>0</v>
      </c>
      <c r="I45" s="42">
        <v>1</v>
      </c>
    </row>
    <row r="46" spans="1:9" s="5" customFormat="1" x14ac:dyDescent="0.25">
      <c r="A46" s="14" t="s">
        <v>45</v>
      </c>
      <c r="B46" s="41">
        <f t="shared" si="2"/>
        <v>6</v>
      </c>
      <c r="C46" s="41">
        <v>4</v>
      </c>
      <c r="D46" s="41">
        <v>0</v>
      </c>
      <c r="E46" s="41">
        <v>0</v>
      </c>
      <c r="F46" s="41">
        <v>0</v>
      </c>
      <c r="G46" s="41">
        <v>2</v>
      </c>
      <c r="H46" s="41">
        <v>0</v>
      </c>
      <c r="I46" s="42">
        <v>0</v>
      </c>
    </row>
    <row r="47" spans="1:9" x14ac:dyDescent="0.25">
      <c r="A47" s="14"/>
      <c r="B47" s="41"/>
      <c r="C47" s="41"/>
      <c r="D47" s="41"/>
      <c r="E47" s="41"/>
      <c r="F47" s="41"/>
      <c r="G47" s="41"/>
      <c r="H47" s="41"/>
      <c r="I47" s="42"/>
    </row>
    <row r="48" spans="1:9" x14ac:dyDescent="0.25">
      <c r="A48" s="36" t="s">
        <v>46</v>
      </c>
      <c r="B48" s="31">
        <f>SUM(B49:B50)</f>
        <v>30</v>
      </c>
      <c r="C48" s="31">
        <f t="shared" ref="C48:I48" si="11">SUM(C49:C50)</f>
        <v>16</v>
      </c>
      <c r="D48" s="31">
        <f t="shared" si="11"/>
        <v>0</v>
      </c>
      <c r="E48" s="31">
        <f t="shared" si="11"/>
        <v>0</v>
      </c>
      <c r="F48" s="31">
        <f t="shared" si="11"/>
        <v>0</v>
      </c>
      <c r="G48" s="31">
        <f t="shared" si="11"/>
        <v>13</v>
      </c>
      <c r="H48" s="31">
        <f t="shared" si="11"/>
        <v>1</v>
      </c>
      <c r="I48" s="32">
        <f t="shared" si="11"/>
        <v>0</v>
      </c>
    </row>
    <row r="49" spans="1:9" x14ac:dyDescent="0.25">
      <c r="A49" s="14" t="s">
        <v>121</v>
      </c>
      <c r="B49" s="41">
        <f t="shared" si="2"/>
        <v>24</v>
      </c>
      <c r="C49" s="41">
        <v>13</v>
      </c>
      <c r="D49" s="41">
        <v>0</v>
      </c>
      <c r="E49" s="41">
        <v>0</v>
      </c>
      <c r="F49" s="41">
        <v>0</v>
      </c>
      <c r="G49" s="41">
        <v>11</v>
      </c>
      <c r="H49" s="41">
        <v>0</v>
      </c>
      <c r="I49" s="42">
        <v>0</v>
      </c>
    </row>
    <row r="50" spans="1:9" x14ac:dyDescent="0.25">
      <c r="A50" s="14" t="s">
        <v>48</v>
      </c>
      <c r="B50" s="41">
        <f t="shared" si="2"/>
        <v>6</v>
      </c>
      <c r="C50" s="41">
        <v>3</v>
      </c>
      <c r="D50" s="41">
        <v>0</v>
      </c>
      <c r="E50" s="41">
        <v>0</v>
      </c>
      <c r="F50" s="41">
        <v>0</v>
      </c>
      <c r="G50" s="41">
        <v>2</v>
      </c>
      <c r="H50" s="41">
        <v>1</v>
      </c>
      <c r="I50" s="42">
        <v>0</v>
      </c>
    </row>
    <row r="51" spans="1:9" x14ac:dyDescent="0.25">
      <c r="A51" s="14"/>
      <c r="B51" s="41"/>
      <c r="C51" s="41"/>
      <c r="D51" s="41"/>
      <c r="E51" s="41"/>
      <c r="F51" s="41"/>
      <c r="G51" s="41"/>
      <c r="H51" s="41"/>
      <c r="I51" s="42"/>
    </row>
    <row r="52" spans="1:9" x14ac:dyDescent="0.25">
      <c r="A52" s="36" t="s">
        <v>49</v>
      </c>
      <c r="B52" s="31">
        <f>SUM(B53:B55)</f>
        <v>21</v>
      </c>
      <c r="C52" s="31">
        <f t="shared" ref="C52:I52" si="12">SUM(C53:C55)</f>
        <v>4</v>
      </c>
      <c r="D52" s="31">
        <f t="shared" si="12"/>
        <v>0</v>
      </c>
      <c r="E52" s="31">
        <f t="shared" si="12"/>
        <v>0</v>
      </c>
      <c r="F52" s="31">
        <f t="shared" si="12"/>
        <v>0</v>
      </c>
      <c r="G52" s="31">
        <f t="shared" si="12"/>
        <v>17</v>
      </c>
      <c r="H52" s="31">
        <f t="shared" si="12"/>
        <v>0</v>
      </c>
      <c r="I52" s="32">
        <f t="shared" si="12"/>
        <v>0</v>
      </c>
    </row>
    <row r="53" spans="1:9" x14ac:dyDescent="0.25">
      <c r="A53" s="14" t="s">
        <v>50</v>
      </c>
      <c r="B53" s="41">
        <f t="shared" si="2"/>
        <v>0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2">
        <v>0</v>
      </c>
    </row>
    <row r="54" spans="1:9" x14ac:dyDescent="0.25">
      <c r="A54" s="14" t="s">
        <v>51</v>
      </c>
      <c r="B54" s="41">
        <f t="shared" si="2"/>
        <v>1</v>
      </c>
      <c r="C54" s="41">
        <v>1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2">
        <v>0</v>
      </c>
    </row>
    <row r="55" spans="1:9" x14ac:dyDescent="0.25">
      <c r="A55" s="14" t="s">
        <v>122</v>
      </c>
      <c r="B55" s="41">
        <f t="shared" si="2"/>
        <v>20</v>
      </c>
      <c r="C55" s="41">
        <v>3</v>
      </c>
      <c r="D55" s="41">
        <v>0</v>
      </c>
      <c r="E55" s="41">
        <v>0</v>
      </c>
      <c r="F55" s="41">
        <v>0</v>
      </c>
      <c r="G55" s="41">
        <v>17</v>
      </c>
      <c r="H55" s="41">
        <v>0</v>
      </c>
      <c r="I55" s="42">
        <v>0</v>
      </c>
    </row>
    <row r="56" spans="1:9" x14ac:dyDescent="0.25">
      <c r="A56" s="14"/>
      <c r="B56" s="41"/>
      <c r="C56" s="41"/>
      <c r="D56" s="41"/>
      <c r="E56" s="41"/>
      <c r="F56" s="41"/>
      <c r="G56" s="41"/>
      <c r="H56" s="41"/>
      <c r="I56" s="42"/>
    </row>
    <row r="57" spans="1:9" x14ac:dyDescent="0.25">
      <c r="A57" s="36" t="s">
        <v>53</v>
      </c>
      <c r="B57" s="31">
        <f>SUM(B58)</f>
        <v>65</v>
      </c>
      <c r="C57" s="31">
        <f t="shared" ref="C57:I57" si="13">SUM(C58)</f>
        <v>30</v>
      </c>
      <c r="D57" s="31">
        <f t="shared" si="13"/>
        <v>0</v>
      </c>
      <c r="E57" s="31">
        <f t="shared" si="13"/>
        <v>0</v>
      </c>
      <c r="F57" s="31">
        <f t="shared" si="13"/>
        <v>0</v>
      </c>
      <c r="G57" s="31">
        <f t="shared" si="13"/>
        <v>34</v>
      </c>
      <c r="H57" s="31">
        <f t="shared" si="13"/>
        <v>0</v>
      </c>
      <c r="I57" s="32">
        <f t="shared" si="13"/>
        <v>1</v>
      </c>
    </row>
    <row r="58" spans="1:9" x14ac:dyDescent="0.25">
      <c r="A58" s="14" t="s">
        <v>123</v>
      </c>
      <c r="B58" s="41">
        <f t="shared" si="2"/>
        <v>65</v>
      </c>
      <c r="C58" s="41">
        <v>30</v>
      </c>
      <c r="D58" s="41">
        <v>0</v>
      </c>
      <c r="E58" s="41">
        <v>0</v>
      </c>
      <c r="F58" s="41">
        <v>0</v>
      </c>
      <c r="G58" s="41">
        <v>34</v>
      </c>
      <c r="H58" s="41">
        <v>0</v>
      </c>
      <c r="I58" s="42">
        <v>1</v>
      </c>
    </row>
    <row r="59" spans="1:9" x14ac:dyDescent="0.25">
      <c r="A59" s="14"/>
      <c r="B59" s="41"/>
      <c r="C59" s="41"/>
      <c r="D59" s="41"/>
      <c r="E59" s="41"/>
      <c r="F59" s="41"/>
      <c r="G59" s="41"/>
      <c r="H59" s="41"/>
      <c r="I59" s="42"/>
    </row>
    <row r="60" spans="1:9" x14ac:dyDescent="0.25">
      <c r="A60" s="36" t="s">
        <v>55</v>
      </c>
      <c r="B60" s="31">
        <f>SUM(B61)</f>
        <v>45</v>
      </c>
      <c r="C60" s="31">
        <f t="shared" ref="C60:I60" si="14">SUM(C61)</f>
        <v>16</v>
      </c>
      <c r="D60" s="31">
        <f t="shared" si="14"/>
        <v>0</v>
      </c>
      <c r="E60" s="31">
        <f t="shared" si="14"/>
        <v>0</v>
      </c>
      <c r="F60" s="31">
        <f t="shared" si="14"/>
        <v>0</v>
      </c>
      <c r="G60" s="31">
        <f t="shared" si="14"/>
        <v>29</v>
      </c>
      <c r="H60" s="31">
        <f t="shared" si="14"/>
        <v>0</v>
      </c>
      <c r="I60" s="32">
        <f t="shared" si="14"/>
        <v>0</v>
      </c>
    </row>
    <row r="61" spans="1:9" x14ac:dyDescent="0.25">
      <c r="A61" s="14" t="s">
        <v>124</v>
      </c>
      <c r="B61" s="41">
        <f t="shared" si="2"/>
        <v>45</v>
      </c>
      <c r="C61" s="41">
        <v>16</v>
      </c>
      <c r="D61" s="41">
        <v>0</v>
      </c>
      <c r="E61" s="41">
        <v>0</v>
      </c>
      <c r="F61" s="41">
        <v>0</v>
      </c>
      <c r="G61" s="41">
        <v>29</v>
      </c>
      <c r="H61" s="41">
        <v>0</v>
      </c>
      <c r="I61" s="42">
        <v>0</v>
      </c>
    </row>
    <row r="62" spans="1:9" x14ac:dyDescent="0.25">
      <c r="A62" s="18" t="s">
        <v>2</v>
      </c>
      <c r="B62" s="19"/>
      <c r="C62" s="19"/>
      <c r="D62" s="19"/>
      <c r="E62" s="19"/>
      <c r="F62" s="19"/>
      <c r="G62" s="19"/>
      <c r="H62" s="19"/>
      <c r="I62" s="55"/>
    </row>
    <row r="63" spans="1:9" x14ac:dyDescent="0.25">
      <c r="A63" s="49" t="s">
        <v>58</v>
      </c>
      <c r="B63" s="50"/>
      <c r="C63" s="2"/>
      <c r="D63" s="2"/>
      <c r="E63" s="2"/>
      <c r="G63" s="2"/>
      <c r="H63" s="2"/>
      <c r="I63" s="2"/>
    </row>
    <row r="64" spans="1:9" x14ac:dyDescent="0.25"/>
  </sheetData>
  <sheetProtection selectLockedCells="1" selectUnlockedCells="1"/>
  <mergeCells count="3">
    <mergeCell ref="A8:A9"/>
    <mergeCell ref="B8:B9"/>
    <mergeCell ref="C8:I8"/>
  </mergeCells>
  <printOptions horizontalCentered="1" verticalCentered="1"/>
  <pageMargins left="0" right="0" top="0" bottom="0" header="0" footer="0"/>
  <pageSetup scale="4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80" zoomScaleNormal="80" zoomScaleSheetLayoutView="80" workbookViewId="0">
      <pane ySplit="9" topLeftCell="A10" activePane="bottomLeft" state="frozen"/>
      <selection pane="bottomLeft" activeCell="A3" sqref="A3"/>
    </sheetView>
  </sheetViews>
  <sheetFormatPr baseColWidth="10" defaultColWidth="0" defaultRowHeight="15.75" zeroHeight="1" x14ac:dyDescent="0.25"/>
  <cols>
    <col min="1" max="1" width="62.85546875" style="4" customWidth="1"/>
    <col min="2" max="2" width="15.7109375" style="4" customWidth="1"/>
    <col min="3" max="3" width="17.42578125" style="4" customWidth="1"/>
    <col min="4" max="4" width="14.85546875" style="4" customWidth="1"/>
    <col min="5" max="5" width="15.7109375" style="4" customWidth="1"/>
    <col min="6" max="6" width="17.7109375" style="4" customWidth="1"/>
    <col min="7" max="8" width="15.7109375" style="4" customWidth="1"/>
    <col min="9" max="9" width="15.140625" style="4" customWidth="1"/>
    <col min="10" max="10" width="15.7109375" style="4" customWidth="1"/>
    <col min="11" max="11" width="15.28515625" style="4" customWidth="1"/>
    <col min="12" max="14" width="11.42578125" style="4" hidden="1" customWidth="1"/>
    <col min="15" max="15" width="0" style="4" hidden="1" customWidth="1"/>
    <col min="16" max="16384" width="11.42578125" style="4" hidden="1"/>
  </cols>
  <sheetData>
    <row r="1" spans="1:11" x14ac:dyDescent="0.25">
      <c r="A1" s="1" t="s">
        <v>139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165" t="s">
        <v>140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1" x14ac:dyDescent="0.25">
      <c r="A4" s="165" t="s">
        <v>98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1" x14ac:dyDescent="0.25">
      <c r="A5" s="165" t="s">
        <v>141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1" x14ac:dyDescent="0.25">
      <c r="A6" s="165" t="s">
        <v>554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1" x14ac:dyDescent="0.25">
      <c r="A7" s="5"/>
      <c r="B7" s="5"/>
      <c r="C7" s="6"/>
      <c r="D7" s="6"/>
      <c r="E7" s="6"/>
      <c r="F7" s="6"/>
      <c r="G7" s="6"/>
    </row>
    <row r="8" spans="1:11" x14ac:dyDescent="0.25">
      <c r="A8" s="276" t="s">
        <v>3</v>
      </c>
      <c r="B8" s="278" t="s">
        <v>19</v>
      </c>
      <c r="C8" s="280" t="s">
        <v>142</v>
      </c>
      <c r="D8" s="280"/>
      <c r="E8" s="280"/>
      <c r="F8" s="280"/>
      <c r="G8" s="280"/>
      <c r="H8" s="280"/>
      <c r="I8" s="280"/>
      <c r="J8" s="280"/>
      <c r="K8" s="281"/>
    </row>
    <row r="9" spans="1:11" ht="71.25" customHeight="1" x14ac:dyDescent="0.25">
      <c r="A9" s="276"/>
      <c r="B9" s="277"/>
      <c r="C9" s="58" t="s">
        <v>557</v>
      </c>
      <c r="D9" s="58" t="s">
        <v>143</v>
      </c>
      <c r="E9" s="58" t="s">
        <v>558</v>
      </c>
      <c r="F9" s="58" t="s">
        <v>559</v>
      </c>
      <c r="G9" s="58" t="s">
        <v>560</v>
      </c>
      <c r="H9" s="58" t="s">
        <v>561</v>
      </c>
      <c r="I9" s="59" t="s">
        <v>562</v>
      </c>
      <c r="J9" s="58" t="s">
        <v>563</v>
      </c>
      <c r="K9" s="60" t="s">
        <v>564</v>
      </c>
    </row>
    <row r="10" spans="1:11" x14ac:dyDescent="0.25">
      <c r="A10" s="52"/>
      <c r="B10" s="29"/>
      <c r="C10" s="29"/>
      <c r="D10" s="29"/>
      <c r="E10" s="29"/>
      <c r="F10" s="29"/>
      <c r="G10" s="61"/>
      <c r="H10" s="62"/>
      <c r="I10" s="62"/>
      <c r="J10" s="62"/>
    </row>
    <row r="11" spans="1:11" x14ac:dyDescent="0.25">
      <c r="A11" s="15" t="s">
        <v>19</v>
      </c>
      <c r="B11" s="31">
        <f>SUM(B13,B17,B20,B24,B28,B32,B36,B40,B44,B48,B52,B57,B60)</f>
        <v>4039</v>
      </c>
      <c r="C11" s="31">
        <f t="shared" ref="C11:K11" si="0">SUM(C13,C17,C20,C24,C28,C32,C36,C40,C44,C48,C52,C57,C60)</f>
        <v>445</v>
      </c>
      <c r="D11" s="31">
        <f t="shared" si="0"/>
        <v>851</v>
      </c>
      <c r="E11" s="31">
        <f t="shared" si="0"/>
        <v>1071</v>
      </c>
      <c r="F11" s="31">
        <f t="shared" si="0"/>
        <v>1554</v>
      </c>
      <c r="G11" s="31">
        <f t="shared" si="0"/>
        <v>31</v>
      </c>
      <c r="H11" s="31">
        <f t="shared" si="0"/>
        <v>1</v>
      </c>
      <c r="I11" s="31">
        <f t="shared" si="0"/>
        <v>5</v>
      </c>
      <c r="J11" s="31">
        <f t="shared" si="0"/>
        <v>62</v>
      </c>
      <c r="K11" s="32">
        <f t="shared" si="0"/>
        <v>19</v>
      </c>
    </row>
    <row r="12" spans="1:11" x14ac:dyDescent="0.25">
      <c r="A12" s="14"/>
      <c r="B12" s="40"/>
      <c r="C12" s="40"/>
      <c r="D12" s="40"/>
      <c r="E12" s="40"/>
      <c r="F12" s="40"/>
      <c r="G12" s="40"/>
      <c r="H12" s="40"/>
      <c r="I12" s="40"/>
      <c r="J12" s="40"/>
      <c r="K12" s="46"/>
    </row>
    <row r="13" spans="1:11" x14ac:dyDescent="0.25">
      <c r="A13" s="36" t="s">
        <v>20</v>
      </c>
      <c r="B13" s="31">
        <f>SUM(B14:B15)</f>
        <v>1219</v>
      </c>
      <c r="C13" s="31">
        <f t="shared" ref="C13:K13" si="1">SUM(C14:C15)</f>
        <v>43</v>
      </c>
      <c r="D13" s="31">
        <f t="shared" si="1"/>
        <v>229</v>
      </c>
      <c r="E13" s="31">
        <f t="shared" si="1"/>
        <v>502</v>
      </c>
      <c r="F13" s="31">
        <f t="shared" si="1"/>
        <v>411</v>
      </c>
      <c r="G13" s="31">
        <f t="shared" si="1"/>
        <v>0</v>
      </c>
      <c r="H13" s="31">
        <f t="shared" si="1"/>
        <v>0</v>
      </c>
      <c r="I13" s="31">
        <f t="shared" si="1"/>
        <v>0</v>
      </c>
      <c r="J13" s="31">
        <f t="shared" si="1"/>
        <v>31</v>
      </c>
      <c r="K13" s="32">
        <f t="shared" si="1"/>
        <v>3</v>
      </c>
    </row>
    <row r="14" spans="1:11" s="5" customFormat="1" x14ac:dyDescent="0.25">
      <c r="A14" s="14" t="s">
        <v>21</v>
      </c>
      <c r="B14" s="41">
        <f>SUM(C14:K14)</f>
        <v>1211</v>
      </c>
      <c r="C14" s="41">
        <v>39</v>
      </c>
      <c r="D14" s="41">
        <v>227</v>
      </c>
      <c r="E14" s="41">
        <v>502</v>
      </c>
      <c r="F14" s="41">
        <v>409</v>
      </c>
      <c r="G14" s="41">
        <v>0</v>
      </c>
      <c r="H14" s="41">
        <v>0</v>
      </c>
      <c r="I14" s="41">
        <v>0</v>
      </c>
      <c r="J14" s="41">
        <v>31</v>
      </c>
      <c r="K14" s="42">
        <v>3</v>
      </c>
    </row>
    <row r="15" spans="1:11" s="5" customFormat="1" x14ac:dyDescent="0.25">
      <c r="A15" s="14" t="s">
        <v>22</v>
      </c>
      <c r="B15" s="41">
        <f t="shared" ref="B15:B61" si="2">SUM(C15:K15)</f>
        <v>8</v>
      </c>
      <c r="C15" s="41">
        <v>4</v>
      </c>
      <c r="D15" s="41">
        <v>2</v>
      </c>
      <c r="E15" s="41">
        <v>0</v>
      </c>
      <c r="F15" s="41">
        <v>2</v>
      </c>
      <c r="G15" s="41">
        <v>0</v>
      </c>
      <c r="H15" s="41">
        <v>0</v>
      </c>
      <c r="I15" s="41">
        <v>0</v>
      </c>
      <c r="J15" s="41">
        <v>0</v>
      </c>
      <c r="K15" s="42">
        <v>0</v>
      </c>
    </row>
    <row r="16" spans="1:11" s="5" customFormat="1" x14ac:dyDescent="0.25">
      <c r="A16" s="14"/>
      <c r="B16" s="41"/>
      <c r="C16" s="40"/>
      <c r="D16" s="40"/>
      <c r="E16" s="40"/>
      <c r="F16" s="40"/>
      <c r="G16" s="40"/>
      <c r="H16" s="40"/>
      <c r="I16" s="40"/>
      <c r="J16" s="40"/>
      <c r="K16" s="46"/>
    </row>
    <row r="17" spans="1:11" s="5" customFormat="1" x14ac:dyDescent="0.25">
      <c r="A17" s="36" t="s">
        <v>23</v>
      </c>
      <c r="B17" s="31">
        <f>SUM(B18)</f>
        <v>253</v>
      </c>
      <c r="C17" s="31">
        <f t="shared" ref="C17:K17" si="3">SUM(C18)</f>
        <v>9</v>
      </c>
      <c r="D17" s="31">
        <f t="shared" si="3"/>
        <v>96</v>
      </c>
      <c r="E17" s="31">
        <f t="shared" si="3"/>
        <v>24</v>
      </c>
      <c r="F17" s="31">
        <f t="shared" si="3"/>
        <v>124</v>
      </c>
      <c r="G17" s="31">
        <f t="shared" si="3"/>
        <v>0</v>
      </c>
      <c r="H17" s="31">
        <f t="shared" si="3"/>
        <v>0</v>
      </c>
      <c r="I17" s="31">
        <f t="shared" si="3"/>
        <v>0</v>
      </c>
      <c r="J17" s="31">
        <f t="shared" si="3"/>
        <v>0</v>
      </c>
      <c r="K17" s="32">
        <f t="shared" si="3"/>
        <v>0</v>
      </c>
    </row>
    <row r="18" spans="1:11" x14ac:dyDescent="0.25">
      <c r="A18" s="14" t="s">
        <v>114</v>
      </c>
      <c r="B18" s="41">
        <f t="shared" si="2"/>
        <v>253</v>
      </c>
      <c r="C18" s="41">
        <v>9</v>
      </c>
      <c r="D18" s="41">
        <v>96</v>
      </c>
      <c r="E18" s="41">
        <v>24</v>
      </c>
      <c r="F18" s="41">
        <v>124</v>
      </c>
      <c r="G18" s="41">
        <v>0</v>
      </c>
      <c r="H18" s="41">
        <v>0</v>
      </c>
      <c r="I18" s="41">
        <v>0</v>
      </c>
      <c r="J18" s="41">
        <v>0</v>
      </c>
      <c r="K18" s="42">
        <v>0</v>
      </c>
    </row>
    <row r="19" spans="1:11" x14ac:dyDescent="0.25">
      <c r="A19" s="14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1" s="5" customFormat="1" x14ac:dyDescent="0.25">
      <c r="A20" s="36" t="s">
        <v>25</v>
      </c>
      <c r="B20" s="31">
        <f>SUM(B21:B22)</f>
        <v>147</v>
      </c>
      <c r="C20" s="31">
        <f t="shared" ref="C20:K20" si="4">SUM(C21:C22)</f>
        <v>8</v>
      </c>
      <c r="D20" s="31">
        <f t="shared" si="4"/>
        <v>53</v>
      </c>
      <c r="E20" s="31">
        <f t="shared" si="4"/>
        <v>46</v>
      </c>
      <c r="F20" s="31">
        <f t="shared" si="4"/>
        <v>35</v>
      </c>
      <c r="G20" s="31">
        <f t="shared" si="4"/>
        <v>0</v>
      </c>
      <c r="H20" s="31">
        <f t="shared" si="4"/>
        <v>0</v>
      </c>
      <c r="I20" s="31">
        <f t="shared" si="4"/>
        <v>1</v>
      </c>
      <c r="J20" s="31">
        <f t="shared" si="4"/>
        <v>2</v>
      </c>
      <c r="K20" s="32">
        <f t="shared" si="4"/>
        <v>2</v>
      </c>
    </row>
    <row r="21" spans="1:11" s="5" customFormat="1" x14ac:dyDescent="0.25">
      <c r="A21" s="14" t="s">
        <v>115</v>
      </c>
      <c r="B21" s="41">
        <f t="shared" si="2"/>
        <v>107</v>
      </c>
      <c r="C21" s="41">
        <v>2</v>
      </c>
      <c r="D21" s="41">
        <v>43</v>
      </c>
      <c r="E21" s="41">
        <v>32</v>
      </c>
      <c r="F21" s="41">
        <v>30</v>
      </c>
      <c r="G21" s="41">
        <v>0</v>
      </c>
      <c r="H21" s="41">
        <v>0</v>
      </c>
      <c r="I21" s="41">
        <v>0</v>
      </c>
      <c r="J21" s="41">
        <v>0</v>
      </c>
      <c r="K21" s="42">
        <v>0</v>
      </c>
    </row>
    <row r="22" spans="1:11" s="5" customFormat="1" x14ac:dyDescent="0.25">
      <c r="A22" s="14" t="s">
        <v>136</v>
      </c>
      <c r="B22" s="41">
        <f t="shared" si="2"/>
        <v>40</v>
      </c>
      <c r="C22" s="41">
        <v>6</v>
      </c>
      <c r="D22" s="41">
        <v>10</v>
      </c>
      <c r="E22" s="41">
        <v>14</v>
      </c>
      <c r="F22" s="41">
        <v>5</v>
      </c>
      <c r="G22" s="41">
        <v>0</v>
      </c>
      <c r="H22" s="41">
        <v>0</v>
      </c>
      <c r="I22" s="41">
        <v>1</v>
      </c>
      <c r="J22" s="41">
        <v>2</v>
      </c>
      <c r="K22" s="42">
        <v>2</v>
      </c>
    </row>
    <row r="23" spans="1:11" s="5" customFormat="1" x14ac:dyDescent="0.25">
      <c r="A23" s="14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1" x14ac:dyDescent="0.25">
      <c r="A24" s="36" t="s">
        <v>28</v>
      </c>
      <c r="B24" s="31">
        <f>SUM(B25:B26)</f>
        <v>99</v>
      </c>
      <c r="C24" s="31">
        <f t="shared" ref="C24:K24" si="5">SUM(C25:C26)</f>
        <v>19</v>
      </c>
      <c r="D24" s="31">
        <f t="shared" si="5"/>
        <v>37</v>
      </c>
      <c r="E24" s="31">
        <f t="shared" si="5"/>
        <v>21</v>
      </c>
      <c r="F24" s="31">
        <f t="shared" si="5"/>
        <v>17</v>
      </c>
      <c r="G24" s="31">
        <f t="shared" si="5"/>
        <v>2</v>
      </c>
      <c r="H24" s="31">
        <f t="shared" si="5"/>
        <v>0</v>
      </c>
      <c r="I24" s="31">
        <f t="shared" si="5"/>
        <v>1</v>
      </c>
      <c r="J24" s="31">
        <f t="shared" si="5"/>
        <v>0</v>
      </c>
      <c r="K24" s="32">
        <f t="shared" si="5"/>
        <v>2</v>
      </c>
    </row>
    <row r="25" spans="1:11" x14ac:dyDescent="0.25">
      <c r="A25" s="14" t="s">
        <v>29</v>
      </c>
      <c r="B25" s="41">
        <f t="shared" si="2"/>
        <v>46</v>
      </c>
      <c r="C25" s="41">
        <v>16</v>
      </c>
      <c r="D25" s="41">
        <v>6</v>
      </c>
      <c r="E25" s="41">
        <v>10</v>
      </c>
      <c r="F25" s="41">
        <v>9</v>
      </c>
      <c r="G25" s="41">
        <v>2</v>
      </c>
      <c r="H25" s="41">
        <v>0</v>
      </c>
      <c r="I25" s="41">
        <v>1</v>
      </c>
      <c r="J25" s="41">
        <v>0</v>
      </c>
      <c r="K25" s="42">
        <v>2</v>
      </c>
    </row>
    <row r="26" spans="1:11" s="5" customFormat="1" x14ac:dyDescent="0.25">
      <c r="A26" s="14" t="s">
        <v>137</v>
      </c>
      <c r="B26" s="41">
        <f t="shared" si="2"/>
        <v>53</v>
      </c>
      <c r="C26" s="41">
        <v>3</v>
      </c>
      <c r="D26" s="41">
        <v>31</v>
      </c>
      <c r="E26" s="41">
        <v>11</v>
      </c>
      <c r="F26" s="41">
        <v>8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</row>
    <row r="27" spans="1:11" s="5" customFormat="1" x14ac:dyDescent="0.25">
      <c r="A27" s="14"/>
      <c r="B27" s="41"/>
      <c r="C27" s="40"/>
      <c r="D27" s="40"/>
      <c r="E27" s="40"/>
      <c r="F27" s="40"/>
      <c r="G27" s="40"/>
      <c r="H27" s="40"/>
      <c r="I27" s="40"/>
      <c r="J27" s="40"/>
      <c r="K27" s="46"/>
    </row>
    <row r="28" spans="1:11" x14ac:dyDescent="0.25">
      <c r="A28" s="36" t="s">
        <v>31</v>
      </c>
      <c r="B28" s="31">
        <f>SUM(B29:B30)</f>
        <v>410</v>
      </c>
      <c r="C28" s="31">
        <f t="shared" ref="C28:K28" si="6">SUM(C29:C30)</f>
        <v>28</v>
      </c>
      <c r="D28" s="31">
        <f t="shared" si="6"/>
        <v>74</v>
      </c>
      <c r="E28" s="31">
        <f t="shared" si="6"/>
        <v>59</v>
      </c>
      <c r="F28" s="31">
        <f t="shared" si="6"/>
        <v>237</v>
      </c>
      <c r="G28" s="31">
        <f t="shared" si="6"/>
        <v>2</v>
      </c>
      <c r="H28" s="31">
        <f t="shared" si="6"/>
        <v>0</v>
      </c>
      <c r="I28" s="31">
        <f t="shared" si="6"/>
        <v>0</v>
      </c>
      <c r="J28" s="31">
        <f t="shared" si="6"/>
        <v>3</v>
      </c>
      <c r="K28" s="32">
        <f t="shared" si="6"/>
        <v>7</v>
      </c>
    </row>
    <row r="29" spans="1:11" s="5" customFormat="1" x14ac:dyDescent="0.25">
      <c r="A29" s="14" t="s">
        <v>32</v>
      </c>
      <c r="B29" s="41">
        <f t="shared" si="2"/>
        <v>365</v>
      </c>
      <c r="C29" s="41">
        <v>23</v>
      </c>
      <c r="D29" s="41">
        <v>68</v>
      </c>
      <c r="E29" s="41">
        <v>43</v>
      </c>
      <c r="F29" s="41">
        <v>227</v>
      </c>
      <c r="G29" s="41">
        <v>1</v>
      </c>
      <c r="H29" s="41">
        <v>0</v>
      </c>
      <c r="I29" s="41">
        <v>0</v>
      </c>
      <c r="J29" s="41">
        <v>3</v>
      </c>
      <c r="K29" s="42">
        <v>0</v>
      </c>
    </row>
    <row r="30" spans="1:11" s="5" customFormat="1" x14ac:dyDescent="0.25">
      <c r="A30" s="14" t="s">
        <v>33</v>
      </c>
      <c r="B30" s="41">
        <f t="shared" si="2"/>
        <v>45</v>
      </c>
      <c r="C30" s="41">
        <v>5</v>
      </c>
      <c r="D30" s="41">
        <v>6</v>
      </c>
      <c r="E30" s="41">
        <v>16</v>
      </c>
      <c r="F30" s="41">
        <v>10</v>
      </c>
      <c r="G30" s="41">
        <v>1</v>
      </c>
      <c r="H30" s="41">
        <v>0</v>
      </c>
      <c r="I30" s="41">
        <v>0</v>
      </c>
      <c r="J30" s="41">
        <v>0</v>
      </c>
      <c r="K30" s="42">
        <v>7</v>
      </c>
    </row>
    <row r="31" spans="1:11" x14ac:dyDescent="0.25">
      <c r="A31" s="14"/>
      <c r="B31" s="41"/>
      <c r="C31" s="40"/>
      <c r="D31" s="40"/>
      <c r="E31" s="40"/>
      <c r="F31" s="40"/>
      <c r="G31" s="40"/>
      <c r="H31" s="40"/>
      <c r="I31" s="40"/>
      <c r="J31" s="40"/>
      <c r="K31" s="46"/>
    </row>
    <row r="32" spans="1:11" x14ac:dyDescent="0.25">
      <c r="A32" s="36" t="s">
        <v>34</v>
      </c>
      <c r="B32" s="31">
        <f>SUM(B33:B34)</f>
        <v>319</v>
      </c>
      <c r="C32" s="31">
        <f t="shared" ref="C32:K32" si="7">SUM(C33:C34)</f>
        <v>82</v>
      </c>
      <c r="D32" s="31">
        <f t="shared" si="7"/>
        <v>21</v>
      </c>
      <c r="E32" s="31">
        <f t="shared" si="7"/>
        <v>66</v>
      </c>
      <c r="F32" s="31">
        <f t="shared" si="7"/>
        <v>117</v>
      </c>
      <c r="G32" s="31">
        <f t="shared" si="7"/>
        <v>26</v>
      </c>
      <c r="H32" s="31">
        <f t="shared" si="7"/>
        <v>0</v>
      </c>
      <c r="I32" s="31">
        <f t="shared" si="7"/>
        <v>0</v>
      </c>
      <c r="J32" s="31">
        <f t="shared" si="7"/>
        <v>3</v>
      </c>
      <c r="K32" s="32">
        <f t="shared" si="7"/>
        <v>4</v>
      </c>
    </row>
    <row r="33" spans="1:11" s="5" customFormat="1" x14ac:dyDescent="0.25">
      <c r="A33" s="14" t="s">
        <v>35</v>
      </c>
      <c r="B33" s="41">
        <f t="shared" si="2"/>
        <v>278</v>
      </c>
      <c r="C33" s="41">
        <v>72</v>
      </c>
      <c r="D33" s="41">
        <v>20</v>
      </c>
      <c r="E33" s="41">
        <v>59</v>
      </c>
      <c r="F33" s="41">
        <v>96</v>
      </c>
      <c r="G33" s="41">
        <v>26</v>
      </c>
      <c r="H33" s="41">
        <v>0</v>
      </c>
      <c r="I33" s="41">
        <v>0</v>
      </c>
      <c r="J33" s="41">
        <v>3</v>
      </c>
      <c r="K33" s="42">
        <v>2</v>
      </c>
    </row>
    <row r="34" spans="1:11" s="5" customFormat="1" x14ac:dyDescent="0.25">
      <c r="A34" s="14" t="s">
        <v>36</v>
      </c>
      <c r="B34" s="41">
        <f t="shared" si="2"/>
        <v>41</v>
      </c>
      <c r="C34" s="41">
        <v>10</v>
      </c>
      <c r="D34" s="41">
        <v>1</v>
      </c>
      <c r="E34" s="41">
        <v>7</v>
      </c>
      <c r="F34" s="41">
        <v>21</v>
      </c>
      <c r="G34" s="41">
        <v>0</v>
      </c>
      <c r="H34" s="41">
        <v>0</v>
      </c>
      <c r="I34" s="41">
        <v>0</v>
      </c>
      <c r="J34" s="41">
        <v>0</v>
      </c>
      <c r="K34" s="42">
        <v>2</v>
      </c>
    </row>
    <row r="35" spans="1:11" s="5" customFormat="1" x14ac:dyDescent="0.25">
      <c r="A35" s="14"/>
      <c r="B35" s="41"/>
      <c r="C35" s="40"/>
      <c r="D35" s="40"/>
      <c r="E35" s="40"/>
      <c r="F35" s="40"/>
      <c r="G35" s="40"/>
      <c r="H35" s="40"/>
      <c r="I35" s="40"/>
      <c r="J35" s="40"/>
      <c r="K35" s="46"/>
    </row>
    <row r="36" spans="1:11" s="5" customFormat="1" x14ac:dyDescent="0.25">
      <c r="A36" s="36" t="s">
        <v>37</v>
      </c>
      <c r="B36" s="31">
        <f>SUM(B37:B38)</f>
        <v>200</v>
      </c>
      <c r="C36" s="31">
        <f t="shared" ref="C36:K36" si="8">SUM(C37:C38)</f>
        <v>60</v>
      </c>
      <c r="D36" s="31">
        <f t="shared" si="8"/>
        <v>51</v>
      </c>
      <c r="E36" s="31">
        <f t="shared" si="8"/>
        <v>34</v>
      </c>
      <c r="F36" s="31">
        <f t="shared" si="8"/>
        <v>55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2">
        <f t="shared" si="8"/>
        <v>0</v>
      </c>
    </row>
    <row r="37" spans="1:11" x14ac:dyDescent="0.25">
      <c r="A37" s="14" t="s">
        <v>138</v>
      </c>
      <c r="B37" s="41">
        <f t="shared" si="2"/>
        <v>138</v>
      </c>
      <c r="C37" s="41">
        <v>58</v>
      </c>
      <c r="D37" s="41">
        <v>21</v>
      </c>
      <c r="E37" s="41">
        <v>21</v>
      </c>
      <c r="F37" s="41">
        <v>38</v>
      </c>
      <c r="G37" s="41">
        <v>0</v>
      </c>
      <c r="H37" s="41">
        <v>0</v>
      </c>
      <c r="I37" s="41">
        <v>0</v>
      </c>
      <c r="J37" s="41">
        <v>0</v>
      </c>
      <c r="K37" s="42">
        <v>0</v>
      </c>
    </row>
    <row r="38" spans="1:11" x14ac:dyDescent="0.25">
      <c r="A38" s="17" t="s">
        <v>39</v>
      </c>
      <c r="B38" s="41">
        <f t="shared" si="2"/>
        <v>62</v>
      </c>
      <c r="C38" s="41">
        <v>2</v>
      </c>
      <c r="D38" s="41">
        <v>30</v>
      </c>
      <c r="E38" s="41">
        <v>13</v>
      </c>
      <c r="F38" s="41">
        <v>17</v>
      </c>
      <c r="G38" s="41">
        <v>0</v>
      </c>
      <c r="H38" s="41">
        <v>0</v>
      </c>
      <c r="I38" s="41">
        <v>0</v>
      </c>
      <c r="J38" s="41">
        <v>0</v>
      </c>
      <c r="K38" s="42">
        <v>0</v>
      </c>
    </row>
    <row r="39" spans="1:11" s="5" customFormat="1" x14ac:dyDescent="0.25">
      <c r="A39" s="17"/>
      <c r="B39" s="41"/>
      <c r="C39" s="40"/>
      <c r="D39" s="40"/>
      <c r="E39" s="40"/>
      <c r="F39" s="40"/>
      <c r="G39" s="40"/>
      <c r="H39" s="40"/>
      <c r="I39" s="40"/>
      <c r="J39" s="40"/>
      <c r="K39" s="46"/>
    </row>
    <row r="40" spans="1:11" s="5" customFormat="1" x14ac:dyDescent="0.25">
      <c r="A40" s="36" t="s">
        <v>40</v>
      </c>
      <c r="B40" s="31">
        <f>SUM(B41:B42)</f>
        <v>178</v>
      </c>
      <c r="C40" s="31">
        <f t="shared" ref="C40:K40" si="9">SUM(C41:C42)</f>
        <v>20</v>
      </c>
      <c r="D40" s="31">
        <f t="shared" si="9"/>
        <v>61</v>
      </c>
      <c r="E40" s="31">
        <f t="shared" si="9"/>
        <v>31</v>
      </c>
      <c r="F40" s="31">
        <f t="shared" si="9"/>
        <v>62</v>
      </c>
      <c r="G40" s="31">
        <f t="shared" si="9"/>
        <v>0</v>
      </c>
      <c r="H40" s="31">
        <f t="shared" si="9"/>
        <v>0</v>
      </c>
      <c r="I40" s="31">
        <f t="shared" si="9"/>
        <v>0</v>
      </c>
      <c r="J40" s="31">
        <f t="shared" si="9"/>
        <v>4</v>
      </c>
      <c r="K40" s="32">
        <f t="shared" si="9"/>
        <v>0</v>
      </c>
    </row>
    <row r="41" spans="1:11" s="5" customFormat="1" x14ac:dyDescent="0.25">
      <c r="A41" s="14" t="s">
        <v>119</v>
      </c>
      <c r="B41" s="41">
        <f t="shared" si="2"/>
        <v>84</v>
      </c>
      <c r="C41" s="41">
        <v>7</v>
      </c>
      <c r="D41" s="41">
        <v>40</v>
      </c>
      <c r="E41" s="41">
        <v>13</v>
      </c>
      <c r="F41" s="41">
        <v>24</v>
      </c>
      <c r="G41" s="41">
        <v>0</v>
      </c>
      <c r="H41" s="41">
        <v>0</v>
      </c>
      <c r="I41" s="41">
        <v>0</v>
      </c>
      <c r="J41" s="41">
        <v>0</v>
      </c>
      <c r="K41" s="42">
        <v>0</v>
      </c>
    </row>
    <row r="42" spans="1:11" s="5" customFormat="1" x14ac:dyDescent="0.25">
      <c r="A42" s="14" t="s">
        <v>42</v>
      </c>
      <c r="B42" s="41">
        <f t="shared" si="2"/>
        <v>94</v>
      </c>
      <c r="C42" s="41">
        <v>13</v>
      </c>
      <c r="D42" s="41">
        <v>21</v>
      </c>
      <c r="E42" s="41">
        <v>18</v>
      </c>
      <c r="F42" s="41">
        <v>38</v>
      </c>
      <c r="G42" s="41">
        <v>0</v>
      </c>
      <c r="H42" s="41">
        <v>0</v>
      </c>
      <c r="I42" s="41">
        <v>0</v>
      </c>
      <c r="J42" s="41">
        <v>4</v>
      </c>
      <c r="K42" s="42">
        <v>0</v>
      </c>
    </row>
    <row r="43" spans="1:11" s="5" customFormat="1" x14ac:dyDescent="0.25">
      <c r="A43" s="14"/>
      <c r="B43" s="41"/>
      <c r="C43" s="40"/>
      <c r="D43" s="40"/>
      <c r="E43" s="40"/>
      <c r="F43" s="40"/>
      <c r="G43" s="40"/>
      <c r="H43" s="40"/>
      <c r="I43" s="40"/>
      <c r="J43" s="40"/>
      <c r="K43" s="46"/>
    </row>
    <row r="44" spans="1:11" x14ac:dyDescent="0.25">
      <c r="A44" s="36" t="s">
        <v>43</v>
      </c>
      <c r="B44" s="31">
        <f>SUM(B45:B46)</f>
        <v>255</v>
      </c>
      <c r="C44" s="31">
        <f t="shared" ref="C44:K44" si="10">SUM(C45:C46)</f>
        <v>115</v>
      </c>
      <c r="D44" s="31">
        <f t="shared" si="10"/>
        <v>25</v>
      </c>
      <c r="E44" s="31">
        <f t="shared" si="10"/>
        <v>77</v>
      </c>
      <c r="F44" s="31">
        <f t="shared" si="10"/>
        <v>32</v>
      </c>
      <c r="G44" s="31">
        <f t="shared" si="10"/>
        <v>0</v>
      </c>
      <c r="H44" s="31">
        <f t="shared" si="10"/>
        <v>0</v>
      </c>
      <c r="I44" s="31">
        <f t="shared" si="10"/>
        <v>3</v>
      </c>
      <c r="J44" s="31">
        <f t="shared" si="10"/>
        <v>2</v>
      </c>
      <c r="K44" s="32">
        <f t="shared" si="10"/>
        <v>1</v>
      </c>
    </row>
    <row r="45" spans="1:11" s="5" customFormat="1" x14ac:dyDescent="0.25">
      <c r="A45" s="14" t="s">
        <v>44</v>
      </c>
      <c r="B45" s="41">
        <f t="shared" si="2"/>
        <v>202</v>
      </c>
      <c r="C45" s="41">
        <v>87</v>
      </c>
      <c r="D45" s="41">
        <v>18</v>
      </c>
      <c r="E45" s="41">
        <v>63</v>
      </c>
      <c r="F45" s="41">
        <v>28</v>
      </c>
      <c r="G45" s="41">
        <v>0</v>
      </c>
      <c r="H45" s="41">
        <v>0</v>
      </c>
      <c r="I45" s="41">
        <v>3</v>
      </c>
      <c r="J45" s="41">
        <v>2</v>
      </c>
      <c r="K45" s="42">
        <v>1</v>
      </c>
    </row>
    <row r="46" spans="1:11" s="5" customFormat="1" x14ac:dyDescent="0.25">
      <c r="A46" s="14" t="s">
        <v>45</v>
      </c>
      <c r="B46" s="41">
        <f t="shared" si="2"/>
        <v>53</v>
      </c>
      <c r="C46" s="41">
        <v>28</v>
      </c>
      <c r="D46" s="41">
        <v>7</v>
      </c>
      <c r="E46" s="41">
        <v>14</v>
      </c>
      <c r="F46" s="41">
        <v>4</v>
      </c>
      <c r="G46" s="41">
        <v>0</v>
      </c>
      <c r="H46" s="41">
        <v>0</v>
      </c>
      <c r="I46" s="41">
        <v>0</v>
      </c>
      <c r="J46" s="41">
        <v>0</v>
      </c>
      <c r="K46" s="42">
        <v>0</v>
      </c>
    </row>
    <row r="47" spans="1:11" x14ac:dyDescent="0.25">
      <c r="A47" s="14"/>
      <c r="B47" s="41"/>
      <c r="C47" s="40"/>
      <c r="D47" s="40"/>
      <c r="E47" s="40"/>
      <c r="F47" s="40"/>
      <c r="G47" s="40"/>
      <c r="H47" s="40"/>
      <c r="I47" s="40"/>
      <c r="J47" s="40"/>
      <c r="K47" s="46"/>
    </row>
    <row r="48" spans="1:11" x14ac:dyDescent="0.25">
      <c r="A48" s="36" t="s">
        <v>46</v>
      </c>
      <c r="B48" s="31">
        <f>SUM(B49:B50)</f>
        <v>163</v>
      </c>
      <c r="C48" s="31">
        <f t="shared" ref="C48:K48" si="11">SUM(C49:C50)</f>
        <v>6</v>
      </c>
      <c r="D48" s="31">
        <f t="shared" si="11"/>
        <v>45</v>
      </c>
      <c r="E48" s="31">
        <f t="shared" si="11"/>
        <v>38</v>
      </c>
      <c r="F48" s="31">
        <f t="shared" si="11"/>
        <v>73</v>
      </c>
      <c r="G48" s="31">
        <f t="shared" si="11"/>
        <v>1</v>
      </c>
      <c r="H48" s="31">
        <f t="shared" si="11"/>
        <v>0</v>
      </c>
      <c r="I48" s="31">
        <f t="shared" si="11"/>
        <v>0</v>
      </c>
      <c r="J48" s="31">
        <f t="shared" si="11"/>
        <v>0</v>
      </c>
      <c r="K48" s="32">
        <f t="shared" si="11"/>
        <v>0</v>
      </c>
    </row>
    <row r="49" spans="1:11" x14ac:dyDescent="0.25">
      <c r="A49" s="14" t="s">
        <v>121</v>
      </c>
      <c r="B49" s="41">
        <f t="shared" si="2"/>
        <v>128</v>
      </c>
      <c r="C49" s="41">
        <v>6</v>
      </c>
      <c r="D49" s="41">
        <v>39</v>
      </c>
      <c r="E49" s="41">
        <v>22</v>
      </c>
      <c r="F49" s="41">
        <v>60</v>
      </c>
      <c r="G49" s="41">
        <v>1</v>
      </c>
      <c r="H49" s="41">
        <v>0</v>
      </c>
      <c r="I49" s="41">
        <v>0</v>
      </c>
      <c r="J49" s="41">
        <v>0</v>
      </c>
      <c r="K49" s="42">
        <v>0</v>
      </c>
    </row>
    <row r="50" spans="1:11" x14ac:dyDescent="0.25">
      <c r="A50" s="14" t="s">
        <v>48</v>
      </c>
      <c r="B50" s="41">
        <f t="shared" si="2"/>
        <v>35</v>
      </c>
      <c r="C50" s="41">
        <v>0</v>
      </c>
      <c r="D50" s="41">
        <v>6</v>
      </c>
      <c r="E50" s="41">
        <v>16</v>
      </c>
      <c r="F50" s="41">
        <v>13</v>
      </c>
      <c r="G50" s="41">
        <v>0</v>
      </c>
      <c r="H50" s="41">
        <v>0</v>
      </c>
      <c r="I50" s="41">
        <v>0</v>
      </c>
      <c r="J50" s="41">
        <v>0</v>
      </c>
      <c r="K50" s="42">
        <v>0</v>
      </c>
    </row>
    <row r="51" spans="1:11" x14ac:dyDescent="0.25">
      <c r="A51" s="14"/>
      <c r="B51" s="41"/>
      <c r="C51" s="40"/>
      <c r="D51" s="40"/>
      <c r="E51" s="40"/>
      <c r="F51" s="40"/>
      <c r="G51" s="40"/>
      <c r="H51" s="40"/>
      <c r="I51" s="40"/>
      <c r="J51" s="40"/>
      <c r="K51" s="46"/>
    </row>
    <row r="52" spans="1:11" x14ac:dyDescent="0.25">
      <c r="A52" s="36" t="s">
        <v>49</v>
      </c>
      <c r="B52" s="31">
        <f>SUM(B53:B55)</f>
        <v>127</v>
      </c>
      <c r="C52" s="31">
        <f t="shared" ref="C52:K52" si="12">SUM(C53:C55)</f>
        <v>47</v>
      </c>
      <c r="D52" s="31">
        <f t="shared" si="12"/>
        <v>8</v>
      </c>
      <c r="E52" s="31">
        <f t="shared" si="12"/>
        <v>17</v>
      </c>
      <c r="F52" s="31">
        <f t="shared" si="12"/>
        <v>53</v>
      </c>
      <c r="G52" s="31">
        <f t="shared" si="12"/>
        <v>0</v>
      </c>
      <c r="H52" s="31">
        <f t="shared" si="12"/>
        <v>1</v>
      </c>
      <c r="I52" s="31">
        <f t="shared" si="12"/>
        <v>0</v>
      </c>
      <c r="J52" s="31">
        <f t="shared" si="12"/>
        <v>1</v>
      </c>
      <c r="K52" s="32">
        <f t="shared" si="12"/>
        <v>0</v>
      </c>
    </row>
    <row r="53" spans="1:11" x14ac:dyDescent="0.25">
      <c r="A53" s="14" t="s">
        <v>50</v>
      </c>
      <c r="B53" s="41">
        <f t="shared" si="2"/>
        <v>27</v>
      </c>
      <c r="C53" s="41">
        <v>16</v>
      </c>
      <c r="D53" s="41">
        <v>0</v>
      </c>
      <c r="E53" s="41">
        <v>5</v>
      </c>
      <c r="F53" s="41">
        <v>6</v>
      </c>
      <c r="G53" s="41">
        <v>0</v>
      </c>
      <c r="H53" s="41">
        <v>0</v>
      </c>
      <c r="I53" s="41">
        <v>0</v>
      </c>
      <c r="J53" s="41">
        <v>0</v>
      </c>
      <c r="K53" s="42">
        <v>0</v>
      </c>
    </row>
    <row r="54" spans="1:11" x14ac:dyDescent="0.25">
      <c r="A54" s="14" t="s">
        <v>51</v>
      </c>
      <c r="B54" s="41">
        <f t="shared" si="2"/>
        <v>18</v>
      </c>
      <c r="C54" s="41">
        <v>6</v>
      </c>
      <c r="D54" s="41">
        <v>2</v>
      </c>
      <c r="E54" s="41">
        <v>2</v>
      </c>
      <c r="F54" s="41">
        <v>8</v>
      </c>
      <c r="G54" s="41">
        <v>0</v>
      </c>
      <c r="H54" s="41">
        <v>0</v>
      </c>
      <c r="I54" s="41">
        <v>0</v>
      </c>
      <c r="J54" s="41">
        <v>0</v>
      </c>
      <c r="K54" s="42">
        <v>0</v>
      </c>
    </row>
    <row r="55" spans="1:11" x14ac:dyDescent="0.25">
      <c r="A55" s="14" t="s">
        <v>122</v>
      </c>
      <c r="B55" s="41">
        <f t="shared" si="2"/>
        <v>82</v>
      </c>
      <c r="C55" s="41">
        <v>25</v>
      </c>
      <c r="D55" s="41">
        <v>6</v>
      </c>
      <c r="E55" s="41">
        <v>10</v>
      </c>
      <c r="F55" s="41">
        <v>39</v>
      </c>
      <c r="G55" s="41">
        <v>0</v>
      </c>
      <c r="H55" s="41">
        <v>1</v>
      </c>
      <c r="I55" s="41">
        <v>0</v>
      </c>
      <c r="J55" s="41">
        <v>1</v>
      </c>
      <c r="K55" s="42">
        <v>0</v>
      </c>
    </row>
    <row r="56" spans="1:11" x14ac:dyDescent="0.25">
      <c r="A56" s="14"/>
      <c r="B56" s="41"/>
      <c r="C56" s="40"/>
      <c r="D56" s="40"/>
      <c r="E56" s="40"/>
      <c r="F56" s="40"/>
      <c r="G56" s="40"/>
      <c r="H56" s="40"/>
      <c r="I56" s="40"/>
      <c r="J56" s="40"/>
      <c r="K56" s="46"/>
    </row>
    <row r="57" spans="1:11" x14ac:dyDescent="0.25">
      <c r="A57" s="36" t="s">
        <v>53</v>
      </c>
      <c r="B57" s="31">
        <f>SUM(B58)</f>
        <v>329</v>
      </c>
      <c r="C57" s="31">
        <f t="shared" ref="C57:K57" si="13">SUM(C58)</f>
        <v>6</v>
      </c>
      <c r="D57" s="31">
        <f t="shared" si="13"/>
        <v>92</v>
      </c>
      <c r="E57" s="31">
        <f t="shared" si="13"/>
        <v>88</v>
      </c>
      <c r="F57" s="31">
        <f t="shared" si="13"/>
        <v>140</v>
      </c>
      <c r="G57" s="31">
        <f t="shared" si="13"/>
        <v>0</v>
      </c>
      <c r="H57" s="31">
        <f t="shared" si="13"/>
        <v>0</v>
      </c>
      <c r="I57" s="31">
        <f t="shared" si="13"/>
        <v>0</v>
      </c>
      <c r="J57" s="31">
        <f t="shared" si="13"/>
        <v>3</v>
      </c>
      <c r="K57" s="32">
        <f t="shared" si="13"/>
        <v>0</v>
      </c>
    </row>
    <row r="58" spans="1:11" x14ac:dyDescent="0.25">
      <c r="A58" s="14" t="s">
        <v>123</v>
      </c>
      <c r="B58" s="41">
        <f t="shared" si="2"/>
        <v>329</v>
      </c>
      <c r="C58" s="41">
        <v>6</v>
      </c>
      <c r="D58" s="41">
        <v>92</v>
      </c>
      <c r="E58" s="41">
        <v>88</v>
      </c>
      <c r="F58" s="41">
        <v>140</v>
      </c>
      <c r="G58" s="41">
        <v>0</v>
      </c>
      <c r="H58" s="41">
        <v>0</v>
      </c>
      <c r="I58" s="41">
        <v>0</v>
      </c>
      <c r="J58" s="41">
        <v>3</v>
      </c>
      <c r="K58" s="42">
        <v>0</v>
      </c>
    </row>
    <row r="59" spans="1:11" x14ac:dyDescent="0.25">
      <c r="A59" s="14"/>
      <c r="B59" s="41"/>
      <c r="C59" s="40"/>
      <c r="D59" s="40"/>
      <c r="E59" s="40"/>
      <c r="F59" s="40"/>
      <c r="G59" s="40"/>
      <c r="H59" s="40"/>
      <c r="I59" s="40"/>
      <c r="J59" s="40"/>
      <c r="K59" s="46"/>
    </row>
    <row r="60" spans="1:11" x14ac:dyDescent="0.25">
      <c r="A60" s="36" t="s">
        <v>55</v>
      </c>
      <c r="B60" s="31">
        <f>SUM(B61)</f>
        <v>340</v>
      </c>
      <c r="C60" s="31">
        <f t="shared" ref="C60:K60" si="14">SUM(C61)</f>
        <v>2</v>
      </c>
      <c r="D60" s="31">
        <f t="shared" si="14"/>
        <v>59</v>
      </c>
      <c r="E60" s="31">
        <f t="shared" si="14"/>
        <v>68</v>
      </c>
      <c r="F60" s="31">
        <f t="shared" si="14"/>
        <v>198</v>
      </c>
      <c r="G60" s="31">
        <f t="shared" si="14"/>
        <v>0</v>
      </c>
      <c r="H60" s="31">
        <f t="shared" si="14"/>
        <v>0</v>
      </c>
      <c r="I60" s="31">
        <f t="shared" si="14"/>
        <v>0</v>
      </c>
      <c r="J60" s="31">
        <f t="shared" si="14"/>
        <v>13</v>
      </c>
      <c r="K60" s="32">
        <f t="shared" si="14"/>
        <v>0</v>
      </c>
    </row>
    <row r="61" spans="1:11" x14ac:dyDescent="0.25">
      <c r="A61" s="14" t="s">
        <v>124</v>
      </c>
      <c r="B61" s="41">
        <f t="shared" si="2"/>
        <v>340</v>
      </c>
      <c r="C61" s="41">
        <v>2</v>
      </c>
      <c r="D61" s="41">
        <v>59</v>
      </c>
      <c r="E61" s="41">
        <v>68</v>
      </c>
      <c r="F61" s="41">
        <v>198</v>
      </c>
      <c r="G61" s="41">
        <v>0</v>
      </c>
      <c r="H61" s="41">
        <v>0</v>
      </c>
      <c r="I61" s="41">
        <v>0</v>
      </c>
      <c r="J61" s="41">
        <v>13</v>
      </c>
      <c r="K61" s="42">
        <v>0</v>
      </c>
    </row>
    <row r="62" spans="1:11" x14ac:dyDescent="0.25">
      <c r="A62" s="18" t="s">
        <v>2</v>
      </c>
      <c r="B62" s="19"/>
      <c r="C62" s="19"/>
      <c r="D62" s="19"/>
      <c r="E62" s="19"/>
      <c r="F62" s="19"/>
      <c r="G62" s="19"/>
      <c r="H62" s="47"/>
      <c r="I62" s="47"/>
      <c r="J62" s="47"/>
      <c r="K62" s="48"/>
    </row>
    <row r="63" spans="1:11" x14ac:dyDescent="0.25">
      <c r="A63" s="49" t="s">
        <v>58</v>
      </c>
      <c r="B63" s="50"/>
      <c r="C63" s="2"/>
      <c r="D63" s="2"/>
      <c r="E63" s="2"/>
      <c r="F63" s="2"/>
      <c r="G63" s="2"/>
    </row>
    <row r="64" spans="1:11" x14ac:dyDescent="0.25"/>
  </sheetData>
  <sheetProtection selectLockedCells="1" selectUnlockedCells="1"/>
  <mergeCells count="3">
    <mergeCell ref="A8:A9"/>
    <mergeCell ref="B8:B9"/>
    <mergeCell ref="C8:K8"/>
  </mergeCells>
  <printOptions horizontalCentered="1" verticalCentered="1"/>
  <pageMargins left="0" right="0" top="0" bottom="0" header="0" footer="0"/>
  <pageSetup scale="38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5"/>
  <sheetViews>
    <sheetView zoomScale="80" zoomScaleNormal="8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60.140625" style="4" customWidth="1"/>
    <col min="2" max="2" width="13" style="4" customWidth="1"/>
    <col min="3" max="3" width="13.85546875" style="4" customWidth="1"/>
    <col min="4" max="5" width="14.85546875" style="4" customWidth="1"/>
    <col min="6" max="6" width="13.5703125" style="4" customWidth="1"/>
    <col min="7" max="7" width="14.85546875" style="4" customWidth="1"/>
    <col min="8" max="8" width="16.7109375" style="4" customWidth="1"/>
    <col min="9" max="9" width="16.140625" style="4" customWidth="1"/>
    <col min="10" max="10" width="16.7109375" style="4" customWidth="1"/>
    <col min="11" max="11" width="16.140625" style="4" customWidth="1"/>
    <col min="12" max="12" width="14.42578125" style="4" customWidth="1"/>
    <col min="13" max="13" width="16.7109375" style="4" customWidth="1"/>
    <col min="14" max="14" width="16" style="4" customWidth="1"/>
    <col min="15" max="15" width="15.7109375" style="4" customWidth="1"/>
    <col min="16" max="16" width="16.5703125" style="4" customWidth="1"/>
    <col min="17" max="17" width="17.140625" style="4" customWidth="1"/>
    <col min="18" max="18" width="16.85546875" style="4" customWidth="1"/>
    <col min="19" max="19" width="17.28515625" style="4" customWidth="1"/>
    <col min="20" max="20" width="13.85546875" style="4" customWidth="1"/>
    <col min="21" max="21" width="12.7109375" style="4" customWidth="1"/>
    <col min="22" max="22" width="18.42578125" style="4" customWidth="1"/>
    <col min="23" max="23" width="14.140625" style="4" customWidth="1"/>
    <col min="24" max="24" width="15.5703125" style="4" customWidth="1"/>
    <col min="25" max="25" width="16.7109375" style="4" customWidth="1"/>
    <col min="26" max="26" width="17.85546875" style="4" customWidth="1"/>
    <col min="27" max="27" width="17.28515625" style="4" customWidth="1"/>
    <col min="28" max="28" width="16.5703125" style="4" customWidth="1"/>
    <col min="29" max="29" width="17.28515625" style="4" customWidth="1"/>
    <col min="30" max="30" width="12.28515625" style="4" customWidth="1"/>
    <col min="31" max="31" width="14.7109375" style="4" customWidth="1"/>
    <col min="32" max="32" width="12.5703125" style="4" customWidth="1"/>
    <col min="33" max="33" width="15.140625" style="4" customWidth="1"/>
    <col min="34" max="34" width="13.85546875" style="4" customWidth="1"/>
    <col min="35" max="35" width="0" style="13" hidden="1" customWidth="1"/>
    <col min="36" max="16384" width="11.42578125" style="13" hidden="1"/>
  </cols>
  <sheetData>
    <row r="1" spans="1:34" x14ac:dyDescent="0.25">
      <c r="A1" s="1" t="s">
        <v>145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5"/>
      <c r="AH1" s="24"/>
    </row>
    <row r="2" spans="1:34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s="54" customFormat="1" x14ac:dyDescent="0.25">
      <c r="A3" s="165" t="s">
        <v>146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</row>
    <row r="4" spans="1:34" s="54" customFormat="1" x14ac:dyDescent="0.25">
      <c r="A4" s="165" t="s">
        <v>98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</row>
    <row r="5" spans="1:34" s="54" customFormat="1" x14ac:dyDescent="0.25">
      <c r="A5" s="165" t="s">
        <v>147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</row>
    <row r="6" spans="1:34" s="54" customFormat="1" x14ac:dyDescent="0.25">
      <c r="A6" s="165" t="s">
        <v>554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</row>
    <row r="7" spans="1:34" s="54" customFormat="1" x14ac:dyDescent="0.25"/>
    <row r="8" spans="1:34" s="63" customFormat="1" x14ac:dyDescent="0.25">
      <c r="A8" s="280" t="s">
        <v>3</v>
      </c>
      <c r="B8" s="280" t="s">
        <v>19</v>
      </c>
      <c r="C8" s="291" t="s">
        <v>148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2"/>
    </row>
    <row r="9" spans="1:34" s="64" customFormat="1" ht="18.75" customHeight="1" x14ac:dyDescent="0.25">
      <c r="A9" s="280"/>
      <c r="B9" s="280"/>
      <c r="C9" s="293" t="s">
        <v>129</v>
      </c>
      <c r="D9" s="286" t="s">
        <v>131</v>
      </c>
      <c r="E9" s="286" t="s">
        <v>130</v>
      </c>
      <c r="F9" s="286" t="s">
        <v>149</v>
      </c>
      <c r="G9" s="286" t="s">
        <v>133</v>
      </c>
      <c r="H9" s="286" t="s">
        <v>134</v>
      </c>
      <c r="I9" s="286" t="s">
        <v>150</v>
      </c>
      <c r="J9" s="286" t="s">
        <v>151</v>
      </c>
      <c r="K9" s="286" t="s">
        <v>152</v>
      </c>
      <c r="L9" s="286" t="s">
        <v>101</v>
      </c>
      <c r="M9" s="286" t="s">
        <v>103</v>
      </c>
      <c r="N9" s="286" t="s">
        <v>565</v>
      </c>
      <c r="O9" s="286" t="s">
        <v>104</v>
      </c>
      <c r="P9" s="286" t="s">
        <v>566</v>
      </c>
      <c r="Q9" s="286" t="s">
        <v>567</v>
      </c>
      <c r="R9" s="286" t="s">
        <v>568</v>
      </c>
      <c r="S9" s="286" t="s">
        <v>153</v>
      </c>
      <c r="T9" s="286" t="s">
        <v>110</v>
      </c>
      <c r="U9" s="286" t="s">
        <v>111</v>
      </c>
      <c r="V9" s="286" t="s">
        <v>557</v>
      </c>
      <c r="W9" s="286" t="s">
        <v>143</v>
      </c>
      <c r="X9" s="286" t="s">
        <v>144</v>
      </c>
      <c r="Y9" s="286" t="s">
        <v>569</v>
      </c>
      <c r="Z9" s="286" t="s">
        <v>570</v>
      </c>
      <c r="AA9" s="289" t="s">
        <v>563</v>
      </c>
      <c r="AB9" s="282" t="s">
        <v>564</v>
      </c>
      <c r="AC9" s="288" t="s">
        <v>561</v>
      </c>
      <c r="AD9" s="282" t="s">
        <v>12</v>
      </c>
      <c r="AE9" s="282" t="s">
        <v>154</v>
      </c>
      <c r="AF9" s="282" t="s">
        <v>15</v>
      </c>
      <c r="AG9" s="282" t="s">
        <v>14</v>
      </c>
      <c r="AH9" s="284" t="s">
        <v>155</v>
      </c>
    </row>
    <row r="10" spans="1:34" ht="56.25" customHeight="1" x14ac:dyDescent="0.25">
      <c r="A10" s="280"/>
      <c r="B10" s="280"/>
      <c r="C10" s="294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 t="s">
        <v>106</v>
      </c>
      <c r="S10" s="287"/>
      <c r="T10" s="287"/>
      <c r="U10" s="287"/>
      <c r="V10" s="287"/>
      <c r="W10" s="287"/>
      <c r="X10" s="287"/>
      <c r="Y10" s="287"/>
      <c r="Z10" s="287"/>
      <c r="AA10" s="290"/>
      <c r="AB10" s="283"/>
      <c r="AC10" s="282"/>
      <c r="AD10" s="283"/>
      <c r="AE10" s="283"/>
      <c r="AF10" s="283"/>
      <c r="AG10" s="283"/>
      <c r="AH10" s="285"/>
    </row>
    <row r="11" spans="1:34" s="53" customFormat="1" x14ac:dyDescent="0.25">
      <c r="A11" s="52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</row>
    <row r="12" spans="1:34" x14ac:dyDescent="0.25">
      <c r="A12" s="15" t="s">
        <v>19</v>
      </c>
      <c r="B12" s="31">
        <f>SUM(B14,B18,B21,B25,B29,B33,B37,B41,B45,B49,B53,B58,B61)</f>
        <v>11814</v>
      </c>
      <c r="C12" s="31">
        <f t="shared" ref="C12:AH12" si="0">SUM(C14,C18,C21,C25,C29,C33,C37,C41,C45,C49,C53,C58,C61)</f>
        <v>414</v>
      </c>
      <c r="D12" s="31">
        <f t="shared" si="0"/>
        <v>17</v>
      </c>
      <c r="E12" s="31">
        <f t="shared" si="0"/>
        <v>3</v>
      </c>
      <c r="F12" s="31">
        <f t="shared" si="0"/>
        <v>1</v>
      </c>
      <c r="G12" s="31">
        <f t="shared" si="0"/>
        <v>416</v>
      </c>
      <c r="H12" s="31">
        <f t="shared" si="0"/>
        <v>43</v>
      </c>
      <c r="I12" s="31">
        <f t="shared" si="0"/>
        <v>3</v>
      </c>
      <c r="J12" s="31">
        <f t="shared" si="0"/>
        <v>15</v>
      </c>
      <c r="K12" s="31">
        <f t="shared" si="0"/>
        <v>7</v>
      </c>
      <c r="L12" s="31">
        <f t="shared" si="0"/>
        <v>397</v>
      </c>
      <c r="M12" s="31">
        <f t="shared" si="0"/>
        <v>4282</v>
      </c>
      <c r="N12" s="31">
        <f t="shared" si="0"/>
        <v>37</v>
      </c>
      <c r="O12" s="31">
        <f t="shared" si="0"/>
        <v>73</v>
      </c>
      <c r="P12" s="31">
        <f t="shared" si="0"/>
        <v>82</v>
      </c>
      <c r="Q12" s="31">
        <f t="shared" si="0"/>
        <v>2</v>
      </c>
      <c r="R12" s="31">
        <f t="shared" si="0"/>
        <v>27</v>
      </c>
      <c r="S12" s="31">
        <f t="shared" si="0"/>
        <v>763</v>
      </c>
      <c r="T12" s="31">
        <f t="shared" si="0"/>
        <v>2</v>
      </c>
      <c r="U12" s="31">
        <f t="shared" si="0"/>
        <v>96</v>
      </c>
      <c r="V12" s="31">
        <f t="shared" si="0"/>
        <v>525</v>
      </c>
      <c r="W12" s="31">
        <f t="shared" si="0"/>
        <v>1075</v>
      </c>
      <c r="X12" s="31">
        <f t="shared" si="0"/>
        <v>1293</v>
      </c>
      <c r="Y12" s="31">
        <f t="shared" si="0"/>
        <v>1937</v>
      </c>
      <c r="Z12" s="31">
        <f t="shared" si="0"/>
        <v>38</v>
      </c>
      <c r="AA12" s="31">
        <f t="shared" si="0"/>
        <v>71</v>
      </c>
      <c r="AB12" s="31">
        <f t="shared" si="0"/>
        <v>21</v>
      </c>
      <c r="AC12" s="31">
        <f t="shared" si="0"/>
        <v>37</v>
      </c>
      <c r="AD12" s="31">
        <f t="shared" si="0"/>
        <v>27</v>
      </c>
      <c r="AE12" s="31">
        <f t="shared" si="0"/>
        <v>8</v>
      </c>
      <c r="AF12" s="31">
        <f t="shared" si="0"/>
        <v>17</v>
      </c>
      <c r="AG12" s="31">
        <f t="shared" si="0"/>
        <v>68</v>
      </c>
      <c r="AH12" s="32">
        <f t="shared" si="0"/>
        <v>17</v>
      </c>
    </row>
    <row r="13" spans="1:34" s="22" customFormat="1" x14ac:dyDescent="0.25">
      <c r="A13" s="14"/>
      <c r="B13" s="40"/>
      <c r="C13" s="40"/>
      <c r="D13" s="40"/>
      <c r="E13" s="40"/>
      <c r="F13" s="31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6"/>
    </row>
    <row r="14" spans="1:34" x14ac:dyDescent="0.25">
      <c r="A14" s="36" t="s">
        <v>20</v>
      </c>
      <c r="B14" s="31">
        <f>SUM(B15:B16)</f>
        <v>3974</v>
      </c>
      <c r="C14" s="31">
        <f t="shared" ref="C14:AH14" si="1">SUM(C15:C16)</f>
        <v>177</v>
      </c>
      <c r="D14" s="31">
        <f t="shared" si="1"/>
        <v>0</v>
      </c>
      <c r="E14" s="31">
        <f t="shared" si="1"/>
        <v>0</v>
      </c>
      <c r="F14" s="31">
        <f t="shared" si="1"/>
        <v>0</v>
      </c>
      <c r="G14" s="31">
        <f t="shared" si="1"/>
        <v>165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97</v>
      </c>
      <c r="M14" s="31">
        <f t="shared" si="1"/>
        <v>1638</v>
      </c>
      <c r="N14" s="31">
        <f t="shared" si="1"/>
        <v>0</v>
      </c>
      <c r="O14" s="31">
        <f t="shared" si="1"/>
        <v>53</v>
      </c>
      <c r="P14" s="31">
        <f t="shared" si="1"/>
        <v>36</v>
      </c>
      <c r="Q14" s="31">
        <f t="shared" si="1"/>
        <v>0</v>
      </c>
      <c r="R14" s="31">
        <f t="shared" si="1"/>
        <v>10</v>
      </c>
      <c r="S14" s="31">
        <f t="shared" si="1"/>
        <v>74</v>
      </c>
      <c r="T14" s="31">
        <f t="shared" si="1"/>
        <v>0</v>
      </c>
      <c r="U14" s="31">
        <f t="shared" si="1"/>
        <v>46</v>
      </c>
      <c r="V14" s="31">
        <f t="shared" si="1"/>
        <v>49</v>
      </c>
      <c r="W14" s="31">
        <f t="shared" si="1"/>
        <v>329</v>
      </c>
      <c r="X14" s="31">
        <f t="shared" si="1"/>
        <v>643</v>
      </c>
      <c r="Y14" s="31">
        <f t="shared" si="1"/>
        <v>561</v>
      </c>
      <c r="Z14" s="31">
        <f t="shared" si="1"/>
        <v>0</v>
      </c>
      <c r="AA14" s="31">
        <f t="shared" si="1"/>
        <v>39</v>
      </c>
      <c r="AB14" s="31">
        <f t="shared" si="1"/>
        <v>4</v>
      </c>
      <c r="AC14" s="31">
        <f t="shared" si="1"/>
        <v>21</v>
      </c>
      <c r="AD14" s="31">
        <f t="shared" si="1"/>
        <v>5</v>
      </c>
      <c r="AE14" s="31">
        <f t="shared" si="1"/>
        <v>8</v>
      </c>
      <c r="AF14" s="31">
        <f t="shared" si="1"/>
        <v>1</v>
      </c>
      <c r="AG14" s="31">
        <f t="shared" si="1"/>
        <v>17</v>
      </c>
      <c r="AH14" s="32">
        <f t="shared" si="1"/>
        <v>1</v>
      </c>
    </row>
    <row r="15" spans="1:34" s="63" customFormat="1" x14ac:dyDescent="0.25">
      <c r="A15" s="14" t="s">
        <v>21</v>
      </c>
      <c r="B15" s="41">
        <f>SUM(C15:AH15)</f>
        <v>3928</v>
      </c>
      <c r="C15" s="41">
        <v>177</v>
      </c>
      <c r="D15" s="41">
        <v>0</v>
      </c>
      <c r="E15" s="41">
        <v>0</v>
      </c>
      <c r="F15" s="41">
        <v>0</v>
      </c>
      <c r="G15" s="41">
        <v>165</v>
      </c>
      <c r="H15" s="41">
        <v>0</v>
      </c>
      <c r="I15" s="41">
        <v>0</v>
      </c>
      <c r="J15" s="41">
        <v>0</v>
      </c>
      <c r="K15" s="41">
        <v>0</v>
      </c>
      <c r="L15" s="41">
        <v>96</v>
      </c>
      <c r="M15" s="41">
        <v>1605</v>
      </c>
      <c r="N15" s="41">
        <v>0</v>
      </c>
      <c r="O15" s="41">
        <v>53</v>
      </c>
      <c r="P15" s="41">
        <v>36</v>
      </c>
      <c r="Q15" s="41">
        <v>0</v>
      </c>
      <c r="R15" s="41">
        <v>10</v>
      </c>
      <c r="S15" s="41">
        <v>72</v>
      </c>
      <c r="T15" s="41">
        <v>0</v>
      </c>
      <c r="U15" s="41">
        <v>46</v>
      </c>
      <c r="V15" s="41">
        <v>45</v>
      </c>
      <c r="W15" s="41">
        <v>327</v>
      </c>
      <c r="X15" s="41">
        <v>643</v>
      </c>
      <c r="Y15" s="41">
        <v>557</v>
      </c>
      <c r="Z15" s="41">
        <v>0</v>
      </c>
      <c r="AA15" s="41">
        <v>39</v>
      </c>
      <c r="AB15" s="41">
        <v>4</v>
      </c>
      <c r="AC15" s="41">
        <v>21</v>
      </c>
      <c r="AD15" s="41">
        <v>5</v>
      </c>
      <c r="AE15" s="41">
        <v>8</v>
      </c>
      <c r="AF15" s="41">
        <v>1</v>
      </c>
      <c r="AG15" s="41">
        <v>17</v>
      </c>
      <c r="AH15" s="42">
        <v>1</v>
      </c>
    </row>
    <row r="16" spans="1:34" s="63" customFormat="1" x14ac:dyDescent="0.25">
      <c r="A16" s="14" t="s">
        <v>22</v>
      </c>
      <c r="B16" s="41">
        <f t="shared" ref="B16:B62" si="2">SUM(C16:AH16)</f>
        <v>46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1</v>
      </c>
      <c r="M16" s="41">
        <v>33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2</v>
      </c>
      <c r="T16" s="41">
        <v>0</v>
      </c>
      <c r="U16" s="41">
        <v>0</v>
      </c>
      <c r="V16" s="41">
        <v>4</v>
      </c>
      <c r="W16" s="41">
        <v>2</v>
      </c>
      <c r="X16" s="41">
        <v>0</v>
      </c>
      <c r="Y16" s="41">
        <v>4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41">
        <v>0</v>
      </c>
      <c r="AH16" s="42">
        <v>0</v>
      </c>
    </row>
    <row r="17" spans="1:34" s="22" customFormat="1" x14ac:dyDescent="0.25">
      <c r="A17" s="14"/>
      <c r="B17" s="41"/>
      <c r="C17" s="40"/>
      <c r="D17" s="40"/>
      <c r="E17" s="40"/>
      <c r="F17" s="31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6"/>
    </row>
    <row r="18" spans="1:34" s="63" customFormat="1" x14ac:dyDescent="0.25">
      <c r="A18" s="36" t="s">
        <v>23</v>
      </c>
      <c r="B18" s="44">
        <f>SUM(B19)</f>
        <v>710</v>
      </c>
      <c r="C18" s="44">
        <f t="shared" ref="C18:AH18" si="3">SUM(C19)</f>
        <v>21</v>
      </c>
      <c r="D18" s="44">
        <f t="shared" si="3"/>
        <v>0</v>
      </c>
      <c r="E18" s="44">
        <f t="shared" si="3"/>
        <v>0</v>
      </c>
      <c r="F18" s="44">
        <f t="shared" si="3"/>
        <v>0</v>
      </c>
      <c r="G18" s="44">
        <f t="shared" si="3"/>
        <v>42</v>
      </c>
      <c r="H18" s="44">
        <f t="shared" si="3"/>
        <v>0</v>
      </c>
      <c r="I18" s="44">
        <f t="shared" si="3"/>
        <v>0</v>
      </c>
      <c r="J18" s="44">
        <f t="shared" si="3"/>
        <v>0</v>
      </c>
      <c r="K18" s="44">
        <f t="shared" si="3"/>
        <v>0</v>
      </c>
      <c r="L18" s="44">
        <f t="shared" si="3"/>
        <v>18</v>
      </c>
      <c r="M18" s="44">
        <f t="shared" si="3"/>
        <v>271</v>
      </c>
      <c r="N18" s="44">
        <f t="shared" si="3"/>
        <v>0</v>
      </c>
      <c r="O18" s="44">
        <f t="shared" si="3"/>
        <v>2</v>
      </c>
      <c r="P18" s="44">
        <f t="shared" si="3"/>
        <v>0</v>
      </c>
      <c r="Q18" s="44">
        <f t="shared" si="3"/>
        <v>0</v>
      </c>
      <c r="R18" s="44">
        <f t="shared" si="3"/>
        <v>0</v>
      </c>
      <c r="S18" s="44">
        <f t="shared" si="3"/>
        <v>22</v>
      </c>
      <c r="T18" s="44">
        <f t="shared" si="3"/>
        <v>0</v>
      </c>
      <c r="U18" s="44">
        <f t="shared" si="3"/>
        <v>12</v>
      </c>
      <c r="V18" s="44">
        <f t="shared" si="3"/>
        <v>10</v>
      </c>
      <c r="W18" s="44">
        <f t="shared" si="3"/>
        <v>122</v>
      </c>
      <c r="X18" s="44">
        <f t="shared" si="3"/>
        <v>27</v>
      </c>
      <c r="Y18" s="44">
        <f t="shared" si="3"/>
        <v>160</v>
      </c>
      <c r="Z18" s="44">
        <f t="shared" si="3"/>
        <v>0</v>
      </c>
      <c r="AA18" s="44">
        <f t="shared" si="3"/>
        <v>0</v>
      </c>
      <c r="AB18" s="44">
        <f t="shared" si="3"/>
        <v>0</v>
      </c>
      <c r="AC18" s="44">
        <f t="shared" si="3"/>
        <v>0</v>
      </c>
      <c r="AD18" s="44">
        <f t="shared" si="3"/>
        <v>0</v>
      </c>
      <c r="AE18" s="44">
        <f t="shared" si="3"/>
        <v>0</v>
      </c>
      <c r="AF18" s="44">
        <f t="shared" si="3"/>
        <v>0</v>
      </c>
      <c r="AG18" s="44">
        <f t="shared" si="3"/>
        <v>1</v>
      </c>
      <c r="AH18" s="45">
        <f t="shared" si="3"/>
        <v>2</v>
      </c>
    </row>
    <row r="19" spans="1:34" x14ac:dyDescent="0.25">
      <c r="A19" s="14" t="s">
        <v>114</v>
      </c>
      <c r="B19" s="41">
        <f t="shared" si="2"/>
        <v>710</v>
      </c>
      <c r="C19" s="41">
        <v>21</v>
      </c>
      <c r="D19" s="41">
        <v>0</v>
      </c>
      <c r="E19" s="41">
        <v>0</v>
      </c>
      <c r="F19" s="41">
        <v>0</v>
      </c>
      <c r="G19" s="41">
        <v>42</v>
      </c>
      <c r="H19" s="41">
        <v>0</v>
      </c>
      <c r="I19" s="41">
        <v>0</v>
      </c>
      <c r="J19" s="41">
        <v>0</v>
      </c>
      <c r="K19" s="41">
        <v>0</v>
      </c>
      <c r="L19" s="41">
        <v>18</v>
      </c>
      <c r="M19" s="41">
        <v>271</v>
      </c>
      <c r="N19" s="41">
        <v>0</v>
      </c>
      <c r="O19" s="41">
        <v>2</v>
      </c>
      <c r="P19" s="41">
        <v>0</v>
      </c>
      <c r="Q19" s="41">
        <v>0</v>
      </c>
      <c r="R19" s="41">
        <v>0</v>
      </c>
      <c r="S19" s="41">
        <v>22</v>
      </c>
      <c r="T19" s="41">
        <v>0</v>
      </c>
      <c r="U19" s="41">
        <v>12</v>
      </c>
      <c r="V19" s="41">
        <v>10</v>
      </c>
      <c r="W19" s="41">
        <v>122</v>
      </c>
      <c r="X19" s="41">
        <v>27</v>
      </c>
      <c r="Y19" s="41">
        <v>160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41">
        <v>1</v>
      </c>
      <c r="AH19" s="42">
        <v>2</v>
      </c>
    </row>
    <row r="20" spans="1:34" s="50" customFormat="1" x14ac:dyDescent="0.25">
      <c r="A20" s="14"/>
      <c r="B20" s="41"/>
      <c r="C20" s="41"/>
      <c r="D20" s="41"/>
      <c r="E20" s="41"/>
      <c r="F20" s="3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2"/>
    </row>
    <row r="21" spans="1:34" s="63" customFormat="1" x14ac:dyDescent="0.25">
      <c r="A21" s="36" t="s">
        <v>25</v>
      </c>
      <c r="B21" s="44">
        <f>SUM(B22:B23)</f>
        <v>580</v>
      </c>
      <c r="C21" s="44">
        <f t="shared" ref="C21:AH21" si="4">SUM(C22:C23)</f>
        <v>22</v>
      </c>
      <c r="D21" s="44">
        <f t="shared" si="4"/>
        <v>0</v>
      </c>
      <c r="E21" s="44">
        <f t="shared" si="4"/>
        <v>0</v>
      </c>
      <c r="F21" s="44">
        <f t="shared" si="4"/>
        <v>1</v>
      </c>
      <c r="G21" s="44">
        <f t="shared" si="4"/>
        <v>6</v>
      </c>
      <c r="H21" s="44">
        <f t="shared" si="4"/>
        <v>0</v>
      </c>
      <c r="I21" s="44">
        <f t="shared" si="4"/>
        <v>2</v>
      </c>
      <c r="J21" s="44">
        <f t="shared" si="4"/>
        <v>5</v>
      </c>
      <c r="K21" s="44">
        <f t="shared" si="4"/>
        <v>5</v>
      </c>
      <c r="L21" s="44">
        <f t="shared" si="4"/>
        <v>18</v>
      </c>
      <c r="M21" s="44">
        <f t="shared" si="4"/>
        <v>276</v>
      </c>
      <c r="N21" s="44">
        <f t="shared" si="4"/>
        <v>4</v>
      </c>
      <c r="O21" s="44">
        <f t="shared" si="4"/>
        <v>4</v>
      </c>
      <c r="P21" s="44">
        <f t="shared" si="4"/>
        <v>0</v>
      </c>
      <c r="Q21" s="44">
        <f t="shared" si="4"/>
        <v>0</v>
      </c>
      <c r="R21" s="44">
        <f t="shared" si="4"/>
        <v>0</v>
      </c>
      <c r="S21" s="44">
        <f t="shared" si="4"/>
        <v>42</v>
      </c>
      <c r="T21" s="44">
        <f t="shared" si="4"/>
        <v>0</v>
      </c>
      <c r="U21" s="44">
        <f t="shared" si="4"/>
        <v>3</v>
      </c>
      <c r="V21" s="44">
        <f t="shared" si="4"/>
        <v>10</v>
      </c>
      <c r="W21" s="44">
        <f t="shared" si="4"/>
        <v>74</v>
      </c>
      <c r="X21" s="44">
        <f t="shared" si="4"/>
        <v>53</v>
      </c>
      <c r="Y21" s="44">
        <f t="shared" si="4"/>
        <v>37</v>
      </c>
      <c r="Z21" s="44">
        <f t="shared" si="4"/>
        <v>0</v>
      </c>
      <c r="AA21" s="44">
        <f t="shared" si="4"/>
        <v>2</v>
      </c>
      <c r="AB21" s="44">
        <f t="shared" si="4"/>
        <v>2</v>
      </c>
      <c r="AC21" s="44">
        <f t="shared" si="4"/>
        <v>2</v>
      </c>
      <c r="AD21" s="44">
        <f t="shared" si="4"/>
        <v>1</v>
      </c>
      <c r="AE21" s="44">
        <f t="shared" si="4"/>
        <v>0</v>
      </c>
      <c r="AF21" s="44">
        <f t="shared" si="4"/>
        <v>0</v>
      </c>
      <c r="AG21" s="44">
        <f t="shared" si="4"/>
        <v>6</v>
      </c>
      <c r="AH21" s="45">
        <f t="shared" si="4"/>
        <v>5</v>
      </c>
    </row>
    <row r="22" spans="1:34" s="63" customFormat="1" x14ac:dyDescent="0.25">
      <c r="A22" s="14" t="s">
        <v>156</v>
      </c>
      <c r="B22" s="41">
        <f t="shared" si="2"/>
        <v>385</v>
      </c>
      <c r="C22" s="41">
        <v>19</v>
      </c>
      <c r="D22" s="41">
        <v>0</v>
      </c>
      <c r="E22" s="41">
        <v>0</v>
      </c>
      <c r="F22" s="41">
        <v>0</v>
      </c>
      <c r="G22" s="41">
        <v>6</v>
      </c>
      <c r="H22" s="41">
        <v>0</v>
      </c>
      <c r="I22" s="41">
        <v>0</v>
      </c>
      <c r="J22" s="41">
        <v>4</v>
      </c>
      <c r="K22" s="41">
        <v>0</v>
      </c>
      <c r="L22" s="41">
        <v>13</v>
      </c>
      <c r="M22" s="41">
        <v>158</v>
      </c>
      <c r="N22" s="41">
        <v>3</v>
      </c>
      <c r="O22" s="41">
        <v>2</v>
      </c>
      <c r="P22" s="41">
        <v>0</v>
      </c>
      <c r="Q22" s="41">
        <v>0</v>
      </c>
      <c r="R22" s="41">
        <v>0</v>
      </c>
      <c r="S22" s="41">
        <v>36</v>
      </c>
      <c r="T22" s="41">
        <v>0</v>
      </c>
      <c r="U22" s="41">
        <v>1</v>
      </c>
      <c r="V22" s="41">
        <v>2</v>
      </c>
      <c r="W22" s="41">
        <v>63</v>
      </c>
      <c r="X22" s="41">
        <v>38</v>
      </c>
      <c r="Y22" s="41">
        <v>32</v>
      </c>
      <c r="Z22" s="41">
        <v>0</v>
      </c>
      <c r="AA22" s="41">
        <v>0</v>
      </c>
      <c r="AB22" s="41">
        <v>0</v>
      </c>
      <c r="AC22" s="41">
        <v>2</v>
      </c>
      <c r="AD22" s="41">
        <v>1</v>
      </c>
      <c r="AE22" s="41">
        <v>0</v>
      </c>
      <c r="AF22" s="41">
        <v>0</v>
      </c>
      <c r="AG22" s="41">
        <v>5</v>
      </c>
      <c r="AH22" s="42">
        <v>0</v>
      </c>
    </row>
    <row r="23" spans="1:34" s="63" customFormat="1" x14ac:dyDescent="0.25">
      <c r="A23" s="14" t="s">
        <v>157</v>
      </c>
      <c r="B23" s="41">
        <f t="shared" si="2"/>
        <v>195</v>
      </c>
      <c r="C23" s="41">
        <v>3</v>
      </c>
      <c r="D23" s="41">
        <v>0</v>
      </c>
      <c r="E23" s="41">
        <v>0</v>
      </c>
      <c r="F23" s="41">
        <v>1</v>
      </c>
      <c r="G23" s="41">
        <v>0</v>
      </c>
      <c r="H23" s="41">
        <v>0</v>
      </c>
      <c r="I23" s="41">
        <v>2</v>
      </c>
      <c r="J23" s="41">
        <v>1</v>
      </c>
      <c r="K23" s="41">
        <v>5</v>
      </c>
      <c r="L23" s="41">
        <v>5</v>
      </c>
      <c r="M23" s="41">
        <v>118</v>
      </c>
      <c r="N23" s="41">
        <v>1</v>
      </c>
      <c r="O23" s="41">
        <v>2</v>
      </c>
      <c r="P23" s="41">
        <v>0</v>
      </c>
      <c r="Q23" s="41">
        <v>0</v>
      </c>
      <c r="R23" s="41">
        <v>0</v>
      </c>
      <c r="S23" s="41">
        <v>6</v>
      </c>
      <c r="T23" s="41">
        <v>0</v>
      </c>
      <c r="U23" s="41">
        <v>2</v>
      </c>
      <c r="V23" s="41">
        <v>8</v>
      </c>
      <c r="W23" s="41">
        <v>11</v>
      </c>
      <c r="X23" s="41">
        <v>15</v>
      </c>
      <c r="Y23" s="41">
        <v>5</v>
      </c>
      <c r="Z23" s="41">
        <v>0</v>
      </c>
      <c r="AA23" s="41">
        <v>2</v>
      </c>
      <c r="AB23" s="41">
        <v>2</v>
      </c>
      <c r="AC23" s="41">
        <v>0</v>
      </c>
      <c r="AD23" s="41">
        <v>0</v>
      </c>
      <c r="AE23" s="41">
        <v>0</v>
      </c>
      <c r="AF23" s="41">
        <v>0</v>
      </c>
      <c r="AG23" s="41">
        <v>1</v>
      </c>
      <c r="AH23" s="42">
        <v>5</v>
      </c>
    </row>
    <row r="24" spans="1:34" s="50" customFormat="1" x14ac:dyDescent="0.25">
      <c r="A24" s="14"/>
      <c r="B24" s="41"/>
      <c r="C24" s="41"/>
      <c r="D24" s="41"/>
      <c r="E24" s="41"/>
      <c r="F24" s="3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2"/>
    </row>
    <row r="25" spans="1:34" x14ac:dyDescent="0.25">
      <c r="A25" s="36" t="s">
        <v>28</v>
      </c>
      <c r="B25" s="44">
        <f>SUM(B26:B27)</f>
        <v>461</v>
      </c>
      <c r="C25" s="44">
        <f t="shared" ref="C25:AH25" si="5">SUM(C26:C27)</f>
        <v>26</v>
      </c>
      <c r="D25" s="44">
        <f t="shared" si="5"/>
        <v>0</v>
      </c>
      <c r="E25" s="44">
        <f t="shared" si="5"/>
        <v>0</v>
      </c>
      <c r="F25" s="44">
        <f t="shared" si="5"/>
        <v>0</v>
      </c>
      <c r="G25" s="44">
        <f t="shared" si="5"/>
        <v>11</v>
      </c>
      <c r="H25" s="44">
        <f t="shared" si="5"/>
        <v>0</v>
      </c>
      <c r="I25" s="44">
        <f t="shared" si="5"/>
        <v>0</v>
      </c>
      <c r="J25" s="44">
        <f t="shared" si="5"/>
        <v>0</v>
      </c>
      <c r="K25" s="44">
        <f t="shared" si="5"/>
        <v>0</v>
      </c>
      <c r="L25" s="44">
        <f t="shared" si="5"/>
        <v>4</v>
      </c>
      <c r="M25" s="44">
        <f t="shared" si="5"/>
        <v>183</v>
      </c>
      <c r="N25" s="44">
        <f t="shared" si="5"/>
        <v>4</v>
      </c>
      <c r="O25" s="44">
        <f t="shared" si="5"/>
        <v>4</v>
      </c>
      <c r="P25" s="44">
        <f t="shared" si="5"/>
        <v>0</v>
      </c>
      <c r="Q25" s="44">
        <f t="shared" si="5"/>
        <v>0</v>
      </c>
      <c r="R25" s="44">
        <f t="shared" si="5"/>
        <v>0</v>
      </c>
      <c r="S25" s="44">
        <f t="shared" si="5"/>
        <v>102</v>
      </c>
      <c r="T25" s="44">
        <f t="shared" si="5"/>
        <v>0</v>
      </c>
      <c r="U25" s="44">
        <f t="shared" si="5"/>
        <v>1</v>
      </c>
      <c r="V25" s="44">
        <f t="shared" si="5"/>
        <v>24</v>
      </c>
      <c r="W25" s="44">
        <f t="shared" si="5"/>
        <v>41</v>
      </c>
      <c r="X25" s="44">
        <f t="shared" si="5"/>
        <v>30</v>
      </c>
      <c r="Y25" s="44">
        <f t="shared" si="5"/>
        <v>22</v>
      </c>
      <c r="Z25" s="44">
        <f t="shared" si="5"/>
        <v>2</v>
      </c>
      <c r="AA25" s="44">
        <f t="shared" si="5"/>
        <v>0</v>
      </c>
      <c r="AB25" s="44">
        <f t="shared" si="5"/>
        <v>2</v>
      </c>
      <c r="AC25" s="44">
        <f t="shared" si="5"/>
        <v>0</v>
      </c>
      <c r="AD25" s="44">
        <f t="shared" si="5"/>
        <v>0</v>
      </c>
      <c r="AE25" s="44">
        <f t="shared" si="5"/>
        <v>0</v>
      </c>
      <c r="AF25" s="44">
        <f t="shared" si="5"/>
        <v>0</v>
      </c>
      <c r="AG25" s="44">
        <f t="shared" si="5"/>
        <v>3</v>
      </c>
      <c r="AH25" s="45">
        <f t="shared" si="5"/>
        <v>2</v>
      </c>
    </row>
    <row r="26" spans="1:34" x14ac:dyDescent="0.25">
      <c r="A26" s="14" t="s">
        <v>29</v>
      </c>
      <c r="B26" s="41">
        <f t="shared" si="2"/>
        <v>164</v>
      </c>
      <c r="C26" s="41">
        <v>3</v>
      </c>
      <c r="D26" s="41">
        <v>0</v>
      </c>
      <c r="E26" s="41">
        <v>0</v>
      </c>
      <c r="F26" s="41">
        <v>0</v>
      </c>
      <c r="G26" s="41">
        <v>3</v>
      </c>
      <c r="H26" s="41">
        <v>0</v>
      </c>
      <c r="I26" s="41">
        <v>0</v>
      </c>
      <c r="J26" s="41">
        <v>0</v>
      </c>
      <c r="K26" s="41">
        <v>0</v>
      </c>
      <c r="L26" s="41">
        <v>1</v>
      </c>
      <c r="M26" s="41">
        <v>15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86</v>
      </c>
      <c r="T26" s="41">
        <v>0</v>
      </c>
      <c r="U26" s="41">
        <v>1</v>
      </c>
      <c r="V26" s="41">
        <v>21</v>
      </c>
      <c r="W26" s="41">
        <v>6</v>
      </c>
      <c r="X26" s="41">
        <v>12</v>
      </c>
      <c r="Y26" s="41">
        <v>11</v>
      </c>
      <c r="Z26" s="41">
        <v>2</v>
      </c>
      <c r="AA26" s="41">
        <v>0</v>
      </c>
      <c r="AB26" s="41">
        <v>2</v>
      </c>
      <c r="AC26" s="41">
        <v>0</v>
      </c>
      <c r="AD26" s="41">
        <v>0</v>
      </c>
      <c r="AE26" s="41">
        <v>0</v>
      </c>
      <c r="AF26" s="41">
        <v>0</v>
      </c>
      <c r="AG26" s="41">
        <v>1</v>
      </c>
      <c r="AH26" s="42">
        <v>0</v>
      </c>
    </row>
    <row r="27" spans="1:34" s="63" customFormat="1" x14ac:dyDescent="0.25">
      <c r="A27" s="14" t="s">
        <v>137</v>
      </c>
      <c r="B27" s="41">
        <f t="shared" si="2"/>
        <v>297</v>
      </c>
      <c r="C27" s="41">
        <v>23</v>
      </c>
      <c r="D27" s="41">
        <v>0</v>
      </c>
      <c r="E27" s="41">
        <v>0</v>
      </c>
      <c r="F27" s="41">
        <v>0</v>
      </c>
      <c r="G27" s="41">
        <v>8</v>
      </c>
      <c r="H27" s="41">
        <v>0</v>
      </c>
      <c r="I27" s="41">
        <v>0</v>
      </c>
      <c r="J27" s="41">
        <v>0</v>
      </c>
      <c r="K27" s="41">
        <v>0</v>
      </c>
      <c r="L27" s="41">
        <v>3</v>
      </c>
      <c r="M27" s="41">
        <v>168</v>
      </c>
      <c r="N27" s="41">
        <v>4</v>
      </c>
      <c r="O27" s="41">
        <v>4</v>
      </c>
      <c r="P27" s="41">
        <v>0</v>
      </c>
      <c r="Q27" s="41">
        <v>0</v>
      </c>
      <c r="R27" s="41">
        <v>0</v>
      </c>
      <c r="S27" s="41">
        <v>16</v>
      </c>
      <c r="T27" s="41">
        <v>0</v>
      </c>
      <c r="U27" s="41">
        <v>0</v>
      </c>
      <c r="V27" s="41">
        <v>3</v>
      </c>
      <c r="W27" s="41">
        <v>35</v>
      </c>
      <c r="X27" s="41">
        <v>18</v>
      </c>
      <c r="Y27" s="41">
        <v>11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2</v>
      </c>
      <c r="AH27" s="42">
        <v>2</v>
      </c>
    </row>
    <row r="28" spans="1:34" s="22" customFormat="1" x14ac:dyDescent="0.25">
      <c r="A28" s="14"/>
      <c r="B28" s="41"/>
      <c r="C28" s="40"/>
      <c r="D28" s="40"/>
      <c r="E28" s="40"/>
      <c r="F28" s="31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6"/>
    </row>
    <row r="29" spans="1:34" x14ac:dyDescent="0.25">
      <c r="A29" s="36" t="s">
        <v>31</v>
      </c>
      <c r="B29" s="44">
        <f>SUM(B30:B31)</f>
        <v>1028</v>
      </c>
      <c r="C29" s="44">
        <f t="shared" ref="C29:AH29" si="6">SUM(C30:C31)</f>
        <v>20</v>
      </c>
      <c r="D29" s="44">
        <f t="shared" si="6"/>
        <v>0</v>
      </c>
      <c r="E29" s="44">
        <f t="shared" si="6"/>
        <v>0</v>
      </c>
      <c r="F29" s="44">
        <f t="shared" si="6"/>
        <v>0</v>
      </c>
      <c r="G29" s="44">
        <f t="shared" si="6"/>
        <v>24</v>
      </c>
      <c r="H29" s="44">
        <f t="shared" si="6"/>
        <v>3</v>
      </c>
      <c r="I29" s="44">
        <f t="shared" si="6"/>
        <v>0</v>
      </c>
      <c r="J29" s="44">
        <f t="shared" si="6"/>
        <v>3</v>
      </c>
      <c r="K29" s="44">
        <f t="shared" si="6"/>
        <v>0</v>
      </c>
      <c r="L29" s="44">
        <f t="shared" si="6"/>
        <v>31</v>
      </c>
      <c r="M29" s="44">
        <f t="shared" si="6"/>
        <v>378</v>
      </c>
      <c r="N29" s="44">
        <f t="shared" si="6"/>
        <v>4</v>
      </c>
      <c r="O29" s="44">
        <f t="shared" si="6"/>
        <v>0</v>
      </c>
      <c r="P29" s="44">
        <f t="shared" si="6"/>
        <v>28</v>
      </c>
      <c r="Q29" s="44">
        <f t="shared" si="6"/>
        <v>0</v>
      </c>
      <c r="R29" s="44">
        <f t="shared" si="6"/>
        <v>2</v>
      </c>
      <c r="S29" s="44">
        <f t="shared" si="6"/>
        <v>30</v>
      </c>
      <c r="T29" s="44">
        <f t="shared" si="6"/>
        <v>0</v>
      </c>
      <c r="U29" s="44">
        <f t="shared" si="6"/>
        <v>1</v>
      </c>
      <c r="V29" s="44">
        <f t="shared" si="6"/>
        <v>31</v>
      </c>
      <c r="W29" s="44">
        <f t="shared" si="6"/>
        <v>88</v>
      </c>
      <c r="X29" s="44">
        <f t="shared" si="6"/>
        <v>71</v>
      </c>
      <c r="Y29" s="44">
        <f t="shared" si="6"/>
        <v>287</v>
      </c>
      <c r="Z29" s="44">
        <f t="shared" si="6"/>
        <v>3</v>
      </c>
      <c r="AA29" s="44">
        <f t="shared" si="6"/>
        <v>3</v>
      </c>
      <c r="AB29" s="44">
        <f t="shared" si="6"/>
        <v>8</v>
      </c>
      <c r="AC29" s="44">
        <f t="shared" si="6"/>
        <v>7</v>
      </c>
      <c r="AD29" s="44">
        <f t="shared" si="6"/>
        <v>1</v>
      </c>
      <c r="AE29" s="44">
        <f t="shared" si="6"/>
        <v>0</v>
      </c>
      <c r="AF29" s="44">
        <f t="shared" si="6"/>
        <v>0</v>
      </c>
      <c r="AG29" s="44">
        <f t="shared" si="6"/>
        <v>5</v>
      </c>
      <c r="AH29" s="45">
        <f t="shared" si="6"/>
        <v>0</v>
      </c>
    </row>
    <row r="30" spans="1:34" s="63" customFormat="1" x14ac:dyDescent="0.25">
      <c r="A30" s="14" t="s">
        <v>32</v>
      </c>
      <c r="B30" s="41">
        <f t="shared" si="2"/>
        <v>885</v>
      </c>
      <c r="C30" s="41">
        <v>20</v>
      </c>
      <c r="D30" s="41">
        <v>0</v>
      </c>
      <c r="E30" s="41">
        <v>0</v>
      </c>
      <c r="F30" s="41">
        <v>0</v>
      </c>
      <c r="G30" s="41">
        <v>21</v>
      </c>
      <c r="H30" s="41">
        <v>2</v>
      </c>
      <c r="I30" s="41">
        <v>0</v>
      </c>
      <c r="J30" s="41">
        <v>3</v>
      </c>
      <c r="K30" s="41">
        <v>0</v>
      </c>
      <c r="L30" s="41">
        <v>31</v>
      </c>
      <c r="M30" s="41">
        <v>308</v>
      </c>
      <c r="N30" s="41">
        <v>0</v>
      </c>
      <c r="O30" s="41">
        <v>0</v>
      </c>
      <c r="P30" s="41">
        <v>28</v>
      </c>
      <c r="Q30" s="41">
        <v>0</v>
      </c>
      <c r="R30" s="41">
        <v>2</v>
      </c>
      <c r="S30" s="41">
        <v>21</v>
      </c>
      <c r="T30" s="41">
        <v>0</v>
      </c>
      <c r="U30" s="41">
        <v>1</v>
      </c>
      <c r="V30" s="41">
        <v>25</v>
      </c>
      <c r="W30" s="41">
        <v>82</v>
      </c>
      <c r="X30" s="41">
        <v>50</v>
      </c>
      <c r="Y30" s="41">
        <v>274</v>
      </c>
      <c r="Z30" s="41">
        <v>2</v>
      </c>
      <c r="AA30" s="41">
        <v>3</v>
      </c>
      <c r="AB30" s="41">
        <v>0</v>
      </c>
      <c r="AC30" s="41">
        <v>7</v>
      </c>
      <c r="AD30" s="41">
        <v>1</v>
      </c>
      <c r="AE30" s="41">
        <v>0</v>
      </c>
      <c r="AF30" s="41">
        <v>0</v>
      </c>
      <c r="AG30" s="41">
        <v>4</v>
      </c>
      <c r="AH30" s="42">
        <v>0</v>
      </c>
    </row>
    <row r="31" spans="1:34" s="63" customFormat="1" x14ac:dyDescent="0.25">
      <c r="A31" s="14" t="s">
        <v>33</v>
      </c>
      <c r="B31" s="41">
        <f t="shared" si="2"/>
        <v>143</v>
      </c>
      <c r="C31" s="41">
        <v>0</v>
      </c>
      <c r="D31" s="41">
        <v>0</v>
      </c>
      <c r="E31" s="41">
        <v>0</v>
      </c>
      <c r="F31" s="41">
        <v>0</v>
      </c>
      <c r="G31" s="41">
        <v>3</v>
      </c>
      <c r="H31" s="41">
        <v>1</v>
      </c>
      <c r="I31" s="41">
        <v>0</v>
      </c>
      <c r="J31" s="41">
        <v>0</v>
      </c>
      <c r="K31" s="41">
        <v>0</v>
      </c>
      <c r="L31" s="41">
        <v>0</v>
      </c>
      <c r="M31" s="41">
        <v>70</v>
      </c>
      <c r="N31" s="41">
        <v>4</v>
      </c>
      <c r="O31" s="41">
        <v>0</v>
      </c>
      <c r="P31" s="41">
        <v>0</v>
      </c>
      <c r="Q31" s="41">
        <v>0</v>
      </c>
      <c r="R31" s="41">
        <v>0</v>
      </c>
      <c r="S31" s="41">
        <v>9</v>
      </c>
      <c r="T31" s="41">
        <v>0</v>
      </c>
      <c r="U31" s="41">
        <v>0</v>
      </c>
      <c r="V31" s="41">
        <v>6</v>
      </c>
      <c r="W31" s="41">
        <v>6</v>
      </c>
      <c r="X31" s="41">
        <v>21</v>
      </c>
      <c r="Y31" s="41">
        <v>13</v>
      </c>
      <c r="Z31" s="41">
        <v>1</v>
      </c>
      <c r="AA31" s="41">
        <v>0</v>
      </c>
      <c r="AB31" s="41">
        <v>8</v>
      </c>
      <c r="AC31" s="41">
        <v>0</v>
      </c>
      <c r="AD31" s="41">
        <v>0</v>
      </c>
      <c r="AE31" s="41">
        <v>0</v>
      </c>
      <c r="AF31" s="41">
        <v>0</v>
      </c>
      <c r="AG31" s="41">
        <v>1</v>
      </c>
      <c r="AH31" s="42">
        <v>0</v>
      </c>
    </row>
    <row r="32" spans="1:34" s="22" customFormat="1" x14ac:dyDescent="0.25">
      <c r="A32" s="14"/>
      <c r="B32" s="41"/>
      <c r="C32" s="40"/>
      <c r="D32" s="40"/>
      <c r="E32" s="40"/>
      <c r="F32" s="31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6"/>
    </row>
    <row r="33" spans="1:34" x14ac:dyDescent="0.25">
      <c r="A33" s="36" t="s">
        <v>34</v>
      </c>
      <c r="B33" s="44">
        <f>SUM(B34:B35)</f>
        <v>906</v>
      </c>
      <c r="C33" s="44">
        <f t="shared" ref="C33:AH33" si="7">SUM(C34:C35)</f>
        <v>22</v>
      </c>
      <c r="D33" s="44">
        <f t="shared" si="7"/>
        <v>17</v>
      </c>
      <c r="E33" s="44">
        <f t="shared" si="7"/>
        <v>3</v>
      </c>
      <c r="F33" s="44">
        <f t="shared" si="7"/>
        <v>0</v>
      </c>
      <c r="G33" s="44">
        <f t="shared" si="7"/>
        <v>19</v>
      </c>
      <c r="H33" s="44">
        <f t="shared" si="7"/>
        <v>39</v>
      </c>
      <c r="I33" s="44">
        <f t="shared" si="7"/>
        <v>0</v>
      </c>
      <c r="J33" s="44">
        <f t="shared" si="7"/>
        <v>0</v>
      </c>
      <c r="K33" s="44">
        <f t="shared" si="7"/>
        <v>2</v>
      </c>
      <c r="L33" s="44">
        <f t="shared" si="7"/>
        <v>26</v>
      </c>
      <c r="M33" s="44">
        <f t="shared" si="7"/>
        <v>299</v>
      </c>
      <c r="N33" s="44">
        <f t="shared" si="7"/>
        <v>5</v>
      </c>
      <c r="O33" s="44">
        <f t="shared" si="7"/>
        <v>4</v>
      </c>
      <c r="P33" s="44">
        <f t="shared" si="7"/>
        <v>6</v>
      </c>
      <c r="Q33" s="44">
        <f t="shared" si="7"/>
        <v>1</v>
      </c>
      <c r="R33" s="44">
        <f t="shared" si="7"/>
        <v>6</v>
      </c>
      <c r="S33" s="44">
        <f t="shared" si="7"/>
        <v>65</v>
      </c>
      <c r="T33" s="44">
        <f t="shared" si="7"/>
        <v>0</v>
      </c>
      <c r="U33" s="44">
        <f t="shared" si="7"/>
        <v>2</v>
      </c>
      <c r="V33" s="44">
        <f t="shared" si="7"/>
        <v>100</v>
      </c>
      <c r="W33" s="44">
        <f t="shared" si="7"/>
        <v>29</v>
      </c>
      <c r="X33" s="44">
        <f t="shared" si="7"/>
        <v>79</v>
      </c>
      <c r="Y33" s="44">
        <f t="shared" si="7"/>
        <v>136</v>
      </c>
      <c r="Z33" s="44">
        <f t="shared" si="7"/>
        <v>32</v>
      </c>
      <c r="AA33" s="44">
        <f t="shared" si="7"/>
        <v>3</v>
      </c>
      <c r="AB33" s="44">
        <f t="shared" si="7"/>
        <v>4</v>
      </c>
      <c r="AC33" s="44">
        <f t="shared" si="7"/>
        <v>0</v>
      </c>
      <c r="AD33" s="44">
        <f t="shared" si="7"/>
        <v>0</v>
      </c>
      <c r="AE33" s="44">
        <f t="shared" si="7"/>
        <v>0</v>
      </c>
      <c r="AF33" s="44">
        <f t="shared" si="7"/>
        <v>0</v>
      </c>
      <c r="AG33" s="44">
        <f t="shared" si="7"/>
        <v>7</v>
      </c>
      <c r="AH33" s="45">
        <f t="shared" si="7"/>
        <v>0</v>
      </c>
    </row>
    <row r="34" spans="1:34" s="63" customFormat="1" x14ac:dyDescent="0.25">
      <c r="A34" s="14" t="s">
        <v>35</v>
      </c>
      <c r="B34" s="41">
        <f t="shared" si="2"/>
        <v>719</v>
      </c>
      <c r="C34" s="41">
        <v>22</v>
      </c>
      <c r="D34" s="41">
        <v>17</v>
      </c>
      <c r="E34" s="41">
        <v>1</v>
      </c>
      <c r="F34" s="41">
        <v>0</v>
      </c>
      <c r="G34" s="41">
        <v>19</v>
      </c>
      <c r="H34" s="41">
        <v>39</v>
      </c>
      <c r="I34" s="41">
        <v>0</v>
      </c>
      <c r="J34" s="41">
        <v>0</v>
      </c>
      <c r="K34" s="41">
        <v>2</v>
      </c>
      <c r="L34" s="41">
        <v>25</v>
      </c>
      <c r="M34" s="41">
        <v>216</v>
      </c>
      <c r="N34" s="41">
        <v>0</v>
      </c>
      <c r="O34" s="41">
        <v>3</v>
      </c>
      <c r="P34" s="41">
        <v>6</v>
      </c>
      <c r="Q34" s="41">
        <v>1</v>
      </c>
      <c r="R34" s="41">
        <v>5</v>
      </c>
      <c r="S34" s="41">
        <v>31</v>
      </c>
      <c r="T34" s="41">
        <v>0</v>
      </c>
      <c r="U34" s="41">
        <v>2</v>
      </c>
      <c r="V34" s="41">
        <v>87</v>
      </c>
      <c r="W34" s="41">
        <v>27</v>
      </c>
      <c r="X34" s="41">
        <v>68</v>
      </c>
      <c r="Y34" s="41">
        <v>105</v>
      </c>
      <c r="Z34" s="41">
        <v>32</v>
      </c>
      <c r="AA34" s="41">
        <v>3</v>
      </c>
      <c r="AB34" s="41">
        <v>2</v>
      </c>
      <c r="AC34" s="41">
        <v>0</v>
      </c>
      <c r="AD34" s="41">
        <v>0</v>
      </c>
      <c r="AE34" s="41">
        <v>0</v>
      </c>
      <c r="AF34" s="41">
        <v>0</v>
      </c>
      <c r="AG34" s="41">
        <v>6</v>
      </c>
      <c r="AH34" s="42">
        <v>0</v>
      </c>
    </row>
    <row r="35" spans="1:34" s="63" customFormat="1" x14ac:dyDescent="0.25">
      <c r="A35" s="14" t="s">
        <v>36</v>
      </c>
      <c r="B35" s="41">
        <f t="shared" si="2"/>
        <v>187</v>
      </c>
      <c r="C35" s="41">
        <v>0</v>
      </c>
      <c r="D35" s="41">
        <v>0</v>
      </c>
      <c r="E35" s="41">
        <v>2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1</v>
      </c>
      <c r="M35" s="41">
        <v>83</v>
      </c>
      <c r="N35" s="41">
        <v>5</v>
      </c>
      <c r="O35" s="41">
        <v>1</v>
      </c>
      <c r="P35" s="41">
        <v>0</v>
      </c>
      <c r="Q35" s="41">
        <v>0</v>
      </c>
      <c r="R35" s="41">
        <v>1</v>
      </c>
      <c r="S35" s="41">
        <v>34</v>
      </c>
      <c r="T35" s="41">
        <v>0</v>
      </c>
      <c r="U35" s="41">
        <v>0</v>
      </c>
      <c r="V35" s="41">
        <v>13</v>
      </c>
      <c r="W35" s="41">
        <v>2</v>
      </c>
      <c r="X35" s="41">
        <v>11</v>
      </c>
      <c r="Y35" s="41">
        <v>31</v>
      </c>
      <c r="Z35" s="41">
        <v>0</v>
      </c>
      <c r="AA35" s="41">
        <v>0</v>
      </c>
      <c r="AB35" s="41">
        <v>2</v>
      </c>
      <c r="AC35" s="41">
        <v>0</v>
      </c>
      <c r="AD35" s="41">
        <v>0</v>
      </c>
      <c r="AE35" s="41">
        <v>0</v>
      </c>
      <c r="AF35" s="41">
        <v>0</v>
      </c>
      <c r="AG35" s="41">
        <v>1</v>
      </c>
      <c r="AH35" s="42">
        <v>0</v>
      </c>
    </row>
    <row r="36" spans="1:34" s="22" customFormat="1" x14ac:dyDescent="0.25">
      <c r="A36" s="14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2"/>
    </row>
    <row r="37" spans="1:34" s="63" customFormat="1" x14ac:dyDescent="0.25">
      <c r="A37" s="36" t="s">
        <v>37</v>
      </c>
      <c r="B37" s="44">
        <f>SUM(B38:B39)</f>
        <v>373</v>
      </c>
      <c r="C37" s="44">
        <f t="shared" ref="C37:AH37" si="8">SUM(C38:C39)</f>
        <v>8</v>
      </c>
      <c r="D37" s="44">
        <f t="shared" si="8"/>
        <v>0</v>
      </c>
      <c r="E37" s="44">
        <f t="shared" si="8"/>
        <v>0</v>
      </c>
      <c r="F37" s="44">
        <f t="shared" si="8"/>
        <v>0</v>
      </c>
      <c r="G37" s="44">
        <f t="shared" si="8"/>
        <v>16</v>
      </c>
      <c r="H37" s="44">
        <f t="shared" si="8"/>
        <v>0</v>
      </c>
      <c r="I37" s="44">
        <f t="shared" si="8"/>
        <v>0</v>
      </c>
      <c r="J37" s="44">
        <f t="shared" si="8"/>
        <v>1</v>
      </c>
      <c r="K37" s="44">
        <f t="shared" si="8"/>
        <v>0</v>
      </c>
      <c r="L37" s="44">
        <f t="shared" si="8"/>
        <v>17</v>
      </c>
      <c r="M37" s="44">
        <f t="shared" si="8"/>
        <v>109</v>
      </c>
      <c r="N37" s="44">
        <f t="shared" si="8"/>
        <v>0</v>
      </c>
      <c r="O37" s="44">
        <f t="shared" si="8"/>
        <v>0</v>
      </c>
      <c r="P37" s="44">
        <f t="shared" si="8"/>
        <v>0</v>
      </c>
      <c r="Q37" s="44">
        <f t="shared" si="8"/>
        <v>0</v>
      </c>
      <c r="R37" s="44">
        <f t="shared" si="8"/>
        <v>0</v>
      </c>
      <c r="S37" s="44">
        <f t="shared" si="8"/>
        <v>1</v>
      </c>
      <c r="T37" s="44">
        <f t="shared" si="8"/>
        <v>0</v>
      </c>
      <c r="U37" s="44">
        <f t="shared" si="8"/>
        <v>0</v>
      </c>
      <c r="V37" s="44">
        <f t="shared" si="8"/>
        <v>79</v>
      </c>
      <c r="W37" s="44">
        <f t="shared" si="8"/>
        <v>30</v>
      </c>
      <c r="X37" s="44">
        <f t="shared" si="8"/>
        <v>25</v>
      </c>
      <c r="Y37" s="44">
        <f t="shared" si="8"/>
        <v>44</v>
      </c>
      <c r="Z37" s="44">
        <f t="shared" si="8"/>
        <v>0</v>
      </c>
      <c r="AA37" s="44">
        <f t="shared" si="8"/>
        <v>0</v>
      </c>
      <c r="AB37" s="44">
        <f t="shared" si="8"/>
        <v>0</v>
      </c>
      <c r="AC37" s="44">
        <f t="shared" si="8"/>
        <v>0</v>
      </c>
      <c r="AD37" s="44">
        <f t="shared" si="8"/>
        <v>8</v>
      </c>
      <c r="AE37" s="44">
        <f t="shared" si="8"/>
        <v>0</v>
      </c>
      <c r="AF37" s="44">
        <f t="shared" si="8"/>
        <v>13</v>
      </c>
      <c r="AG37" s="44">
        <f t="shared" si="8"/>
        <v>22</v>
      </c>
      <c r="AH37" s="45">
        <f t="shared" si="8"/>
        <v>0</v>
      </c>
    </row>
    <row r="38" spans="1:34" x14ac:dyDescent="0.25">
      <c r="A38" s="14" t="s">
        <v>158</v>
      </c>
      <c r="B38" s="41">
        <f t="shared" si="2"/>
        <v>294</v>
      </c>
      <c r="C38" s="41">
        <v>6</v>
      </c>
      <c r="D38" s="41">
        <v>0</v>
      </c>
      <c r="E38" s="41">
        <v>0</v>
      </c>
      <c r="F38" s="41">
        <v>0</v>
      </c>
      <c r="G38" s="41">
        <v>16</v>
      </c>
      <c r="H38" s="41">
        <v>0</v>
      </c>
      <c r="I38" s="41">
        <v>0</v>
      </c>
      <c r="J38" s="41">
        <v>1</v>
      </c>
      <c r="K38" s="41">
        <v>0</v>
      </c>
      <c r="L38" s="41">
        <v>17</v>
      </c>
      <c r="M38" s="41">
        <v>85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1</v>
      </c>
      <c r="T38" s="41">
        <v>0</v>
      </c>
      <c r="U38" s="41">
        <v>0</v>
      </c>
      <c r="V38" s="41">
        <v>78</v>
      </c>
      <c r="W38" s="41">
        <v>23</v>
      </c>
      <c r="X38" s="41">
        <v>23</v>
      </c>
      <c r="Y38" s="41">
        <v>44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41">
        <v>0</v>
      </c>
      <c r="AH38" s="42">
        <v>0</v>
      </c>
    </row>
    <row r="39" spans="1:34" x14ac:dyDescent="0.25">
      <c r="A39" s="17" t="s">
        <v>39</v>
      </c>
      <c r="B39" s="41">
        <f t="shared" si="2"/>
        <v>79</v>
      </c>
      <c r="C39" s="41">
        <v>2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24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1</v>
      </c>
      <c r="W39" s="41">
        <v>7</v>
      </c>
      <c r="X39" s="41">
        <v>2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8</v>
      </c>
      <c r="AE39" s="41">
        <v>0</v>
      </c>
      <c r="AF39" s="41">
        <v>13</v>
      </c>
      <c r="AG39" s="41">
        <v>22</v>
      </c>
      <c r="AH39" s="42">
        <v>0</v>
      </c>
    </row>
    <row r="40" spans="1:34" s="22" customFormat="1" x14ac:dyDescent="0.25">
      <c r="A40" s="17"/>
      <c r="B40" s="41"/>
      <c r="C40" s="40"/>
      <c r="D40" s="40"/>
      <c r="E40" s="40"/>
      <c r="F40" s="31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6"/>
    </row>
    <row r="41" spans="1:34" s="63" customFormat="1" x14ac:dyDescent="0.25">
      <c r="A41" s="36" t="s">
        <v>40</v>
      </c>
      <c r="B41" s="44">
        <f>SUM(B42:B43)</f>
        <v>689</v>
      </c>
      <c r="C41" s="44">
        <f t="shared" ref="C41:AH41" si="9">SUM(C42:C43)</f>
        <v>1</v>
      </c>
      <c r="D41" s="44">
        <f t="shared" si="9"/>
        <v>0</v>
      </c>
      <c r="E41" s="44">
        <f t="shared" si="9"/>
        <v>0</v>
      </c>
      <c r="F41" s="44">
        <f t="shared" si="9"/>
        <v>0</v>
      </c>
      <c r="G41" s="44">
        <f t="shared" si="9"/>
        <v>1</v>
      </c>
      <c r="H41" s="44">
        <f t="shared" si="9"/>
        <v>0</v>
      </c>
      <c r="I41" s="44">
        <f t="shared" si="9"/>
        <v>0</v>
      </c>
      <c r="J41" s="44">
        <f t="shared" si="9"/>
        <v>0</v>
      </c>
      <c r="K41" s="44">
        <f t="shared" si="9"/>
        <v>0</v>
      </c>
      <c r="L41" s="44">
        <f t="shared" si="9"/>
        <v>29</v>
      </c>
      <c r="M41" s="44">
        <f t="shared" si="9"/>
        <v>153</v>
      </c>
      <c r="N41" s="44">
        <f t="shared" si="9"/>
        <v>0</v>
      </c>
      <c r="O41" s="44">
        <f t="shared" si="9"/>
        <v>2</v>
      </c>
      <c r="P41" s="44">
        <f t="shared" si="9"/>
        <v>0</v>
      </c>
      <c r="Q41" s="44">
        <f t="shared" si="9"/>
        <v>0</v>
      </c>
      <c r="R41" s="44">
        <f t="shared" si="9"/>
        <v>0</v>
      </c>
      <c r="S41" s="44">
        <f t="shared" si="9"/>
        <v>285</v>
      </c>
      <c r="T41" s="44">
        <f t="shared" si="9"/>
        <v>0</v>
      </c>
      <c r="U41" s="44">
        <f t="shared" si="9"/>
        <v>0</v>
      </c>
      <c r="V41" s="44">
        <f t="shared" si="9"/>
        <v>24</v>
      </c>
      <c r="W41" s="44">
        <f t="shared" si="9"/>
        <v>76</v>
      </c>
      <c r="X41" s="44">
        <f t="shared" si="9"/>
        <v>35</v>
      </c>
      <c r="Y41" s="44">
        <f t="shared" si="9"/>
        <v>75</v>
      </c>
      <c r="Z41" s="44">
        <f t="shared" si="9"/>
        <v>0</v>
      </c>
      <c r="AA41" s="44">
        <f t="shared" si="9"/>
        <v>4</v>
      </c>
      <c r="AB41" s="44">
        <f t="shared" si="9"/>
        <v>0</v>
      </c>
      <c r="AC41" s="44">
        <f t="shared" si="9"/>
        <v>0</v>
      </c>
      <c r="AD41" s="44">
        <f t="shared" si="9"/>
        <v>0</v>
      </c>
      <c r="AE41" s="44">
        <f t="shared" si="9"/>
        <v>0</v>
      </c>
      <c r="AF41" s="44">
        <f t="shared" si="9"/>
        <v>1</v>
      </c>
      <c r="AG41" s="44">
        <f t="shared" si="9"/>
        <v>1</v>
      </c>
      <c r="AH41" s="45">
        <f t="shared" si="9"/>
        <v>2</v>
      </c>
    </row>
    <row r="42" spans="1:34" s="63" customFormat="1" x14ac:dyDescent="0.25">
      <c r="A42" s="14" t="s">
        <v>159</v>
      </c>
      <c r="B42" s="41">
        <f t="shared" si="2"/>
        <v>263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18</v>
      </c>
      <c r="M42" s="41">
        <v>117</v>
      </c>
      <c r="N42" s="41">
        <v>0</v>
      </c>
      <c r="O42" s="41">
        <v>2</v>
      </c>
      <c r="P42" s="41">
        <v>0</v>
      </c>
      <c r="Q42" s="41">
        <v>0</v>
      </c>
      <c r="R42" s="41">
        <v>0</v>
      </c>
      <c r="S42" s="41">
        <v>17</v>
      </c>
      <c r="T42" s="41">
        <v>0</v>
      </c>
      <c r="U42" s="41">
        <v>0</v>
      </c>
      <c r="V42" s="41">
        <v>8</v>
      </c>
      <c r="W42" s="41">
        <v>52</v>
      </c>
      <c r="X42" s="41">
        <v>17</v>
      </c>
      <c r="Y42" s="41">
        <v>28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1</v>
      </c>
      <c r="AG42" s="41">
        <v>1</v>
      </c>
      <c r="AH42" s="42">
        <v>2</v>
      </c>
    </row>
    <row r="43" spans="1:34" s="63" customFormat="1" x14ac:dyDescent="0.25">
      <c r="A43" s="14" t="s">
        <v>42</v>
      </c>
      <c r="B43" s="41">
        <f t="shared" si="2"/>
        <v>426</v>
      </c>
      <c r="C43" s="41">
        <v>1</v>
      </c>
      <c r="D43" s="41">
        <v>0</v>
      </c>
      <c r="E43" s="41">
        <v>0</v>
      </c>
      <c r="F43" s="41">
        <v>0</v>
      </c>
      <c r="G43" s="41">
        <v>1</v>
      </c>
      <c r="H43" s="41">
        <v>0</v>
      </c>
      <c r="I43" s="41">
        <v>0</v>
      </c>
      <c r="J43" s="41">
        <v>0</v>
      </c>
      <c r="K43" s="41">
        <v>0</v>
      </c>
      <c r="L43" s="41">
        <v>11</v>
      </c>
      <c r="M43" s="41">
        <v>36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268</v>
      </c>
      <c r="T43" s="41">
        <v>0</v>
      </c>
      <c r="U43" s="41">
        <v>0</v>
      </c>
      <c r="V43" s="41">
        <v>16</v>
      </c>
      <c r="W43" s="41">
        <v>24</v>
      </c>
      <c r="X43" s="41">
        <v>18</v>
      </c>
      <c r="Y43" s="41">
        <v>47</v>
      </c>
      <c r="Z43" s="41">
        <v>0</v>
      </c>
      <c r="AA43" s="41">
        <v>4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41">
        <v>0</v>
      </c>
      <c r="AH43" s="42">
        <v>0</v>
      </c>
    </row>
    <row r="44" spans="1:34" s="22" customFormat="1" x14ac:dyDescent="0.25">
      <c r="A44" s="14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</row>
    <row r="45" spans="1:34" x14ac:dyDescent="0.25">
      <c r="A45" s="36" t="s">
        <v>43</v>
      </c>
      <c r="B45" s="44">
        <f>SUM(B46:B47)</f>
        <v>676</v>
      </c>
      <c r="C45" s="44">
        <f t="shared" ref="C45:AH45" si="10">SUM(C46:C47)</f>
        <v>44</v>
      </c>
      <c r="D45" s="44">
        <f t="shared" si="10"/>
        <v>0</v>
      </c>
      <c r="E45" s="44">
        <f t="shared" si="10"/>
        <v>0</v>
      </c>
      <c r="F45" s="44">
        <f t="shared" si="10"/>
        <v>0</v>
      </c>
      <c r="G45" s="44">
        <f t="shared" si="10"/>
        <v>18</v>
      </c>
      <c r="H45" s="44">
        <f t="shared" si="10"/>
        <v>0</v>
      </c>
      <c r="I45" s="44">
        <f t="shared" si="10"/>
        <v>0</v>
      </c>
      <c r="J45" s="44">
        <f t="shared" si="10"/>
        <v>4</v>
      </c>
      <c r="K45" s="44">
        <f t="shared" si="10"/>
        <v>0</v>
      </c>
      <c r="L45" s="44">
        <f t="shared" si="10"/>
        <v>65</v>
      </c>
      <c r="M45" s="44">
        <f t="shared" si="10"/>
        <v>240</v>
      </c>
      <c r="N45" s="44">
        <f t="shared" si="10"/>
        <v>11</v>
      </c>
      <c r="O45" s="44">
        <f t="shared" si="10"/>
        <v>0</v>
      </c>
      <c r="P45" s="44">
        <f t="shared" si="10"/>
        <v>0</v>
      </c>
      <c r="Q45" s="44">
        <f t="shared" si="10"/>
        <v>0</v>
      </c>
      <c r="R45" s="44">
        <f t="shared" si="10"/>
        <v>0</v>
      </c>
      <c r="S45" s="44">
        <f t="shared" si="10"/>
        <v>10</v>
      </c>
      <c r="T45" s="44">
        <f t="shared" si="10"/>
        <v>0</v>
      </c>
      <c r="U45" s="44">
        <f t="shared" si="10"/>
        <v>0</v>
      </c>
      <c r="V45" s="44">
        <f t="shared" si="10"/>
        <v>127</v>
      </c>
      <c r="W45" s="44">
        <f t="shared" si="10"/>
        <v>27</v>
      </c>
      <c r="X45" s="44">
        <f t="shared" si="10"/>
        <v>83</v>
      </c>
      <c r="Y45" s="44">
        <f t="shared" si="10"/>
        <v>37</v>
      </c>
      <c r="Z45" s="44">
        <f t="shared" si="10"/>
        <v>0</v>
      </c>
      <c r="AA45" s="44">
        <f t="shared" si="10"/>
        <v>2</v>
      </c>
      <c r="AB45" s="44">
        <f t="shared" si="10"/>
        <v>1</v>
      </c>
      <c r="AC45" s="44">
        <f t="shared" si="10"/>
        <v>0</v>
      </c>
      <c r="AD45" s="44">
        <f t="shared" si="10"/>
        <v>0</v>
      </c>
      <c r="AE45" s="44">
        <f t="shared" si="10"/>
        <v>0</v>
      </c>
      <c r="AF45" s="44">
        <f t="shared" si="10"/>
        <v>0</v>
      </c>
      <c r="AG45" s="44">
        <f t="shared" si="10"/>
        <v>4</v>
      </c>
      <c r="AH45" s="45">
        <f t="shared" si="10"/>
        <v>3</v>
      </c>
    </row>
    <row r="46" spans="1:34" s="63" customFormat="1" x14ac:dyDescent="0.25">
      <c r="A46" s="14" t="s">
        <v>44</v>
      </c>
      <c r="B46" s="41">
        <f t="shared" si="2"/>
        <v>545</v>
      </c>
      <c r="C46" s="41">
        <v>39</v>
      </c>
      <c r="D46" s="41">
        <v>0</v>
      </c>
      <c r="E46" s="41">
        <v>0</v>
      </c>
      <c r="F46" s="41">
        <v>0</v>
      </c>
      <c r="G46" s="41">
        <v>16</v>
      </c>
      <c r="H46" s="41">
        <v>0</v>
      </c>
      <c r="I46" s="41">
        <v>0</v>
      </c>
      <c r="J46" s="41">
        <v>4</v>
      </c>
      <c r="K46" s="41">
        <v>0</v>
      </c>
      <c r="L46" s="41">
        <v>51</v>
      </c>
      <c r="M46" s="41">
        <v>197</v>
      </c>
      <c r="N46" s="41">
        <v>9</v>
      </c>
      <c r="O46" s="41">
        <v>0</v>
      </c>
      <c r="P46" s="41">
        <v>0</v>
      </c>
      <c r="Q46" s="41">
        <v>0</v>
      </c>
      <c r="R46" s="41">
        <v>0</v>
      </c>
      <c r="S46" s="41">
        <v>6</v>
      </c>
      <c r="T46" s="41">
        <v>0</v>
      </c>
      <c r="U46" s="41">
        <v>0</v>
      </c>
      <c r="V46" s="41">
        <v>95</v>
      </c>
      <c r="W46" s="41">
        <v>19</v>
      </c>
      <c r="X46" s="41">
        <v>67</v>
      </c>
      <c r="Y46" s="41">
        <v>33</v>
      </c>
      <c r="Z46" s="41">
        <v>0</v>
      </c>
      <c r="AA46" s="41">
        <v>2</v>
      </c>
      <c r="AB46" s="41">
        <v>1</v>
      </c>
      <c r="AC46" s="41">
        <v>0</v>
      </c>
      <c r="AD46" s="41">
        <v>0</v>
      </c>
      <c r="AE46" s="41">
        <v>0</v>
      </c>
      <c r="AF46" s="41">
        <v>0</v>
      </c>
      <c r="AG46" s="41">
        <v>3</v>
      </c>
      <c r="AH46" s="42">
        <v>3</v>
      </c>
    </row>
    <row r="47" spans="1:34" s="63" customFormat="1" x14ac:dyDescent="0.25">
      <c r="A47" s="14" t="s">
        <v>45</v>
      </c>
      <c r="B47" s="41">
        <f t="shared" si="2"/>
        <v>131</v>
      </c>
      <c r="C47" s="41">
        <v>5</v>
      </c>
      <c r="D47" s="41">
        <v>0</v>
      </c>
      <c r="E47" s="41">
        <v>0</v>
      </c>
      <c r="F47" s="41">
        <v>0</v>
      </c>
      <c r="G47" s="41">
        <v>2</v>
      </c>
      <c r="H47" s="41">
        <v>0</v>
      </c>
      <c r="I47" s="41">
        <v>0</v>
      </c>
      <c r="J47" s="41">
        <v>0</v>
      </c>
      <c r="K47" s="41">
        <v>0</v>
      </c>
      <c r="L47" s="41">
        <v>14</v>
      </c>
      <c r="M47" s="41">
        <v>43</v>
      </c>
      <c r="N47" s="41">
        <v>2</v>
      </c>
      <c r="O47" s="41">
        <v>0</v>
      </c>
      <c r="P47" s="41">
        <v>0</v>
      </c>
      <c r="Q47" s="41">
        <v>0</v>
      </c>
      <c r="R47" s="41">
        <v>0</v>
      </c>
      <c r="S47" s="41">
        <v>4</v>
      </c>
      <c r="T47" s="41">
        <v>0</v>
      </c>
      <c r="U47" s="41">
        <v>0</v>
      </c>
      <c r="V47" s="41">
        <v>32</v>
      </c>
      <c r="W47" s="41">
        <v>8</v>
      </c>
      <c r="X47" s="41">
        <v>16</v>
      </c>
      <c r="Y47" s="41">
        <v>4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41">
        <v>1</v>
      </c>
      <c r="AH47" s="42">
        <v>0</v>
      </c>
    </row>
    <row r="48" spans="1:34" s="22" customFormat="1" x14ac:dyDescent="0.25">
      <c r="A48" s="14"/>
      <c r="B48" s="41"/>
      <c r="C48" s="40"/>
      <c r="D48" s="40"/>
      <c r="E48" s="40"/>
      <c r="F48" s="3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6"/>
    </row>
    <row r="49" spans="1:34" x14ac:dyDescent="0.25">
      <c r="A49" s="36" t="s">
        <v>46</v>
      </c>
      <c r="B49" s="44">
        <f>SUM(B50:B51)</f>
        <v>457</v>
      </c>
      <c r="C49" s="44">
        <f t="shared" ref="C49:AH49" si="11">SUM(C50:C51)</f>
        <v>18</v>
      </c>
      <c r="D49" s="44">
        <f t="shared" si="11"/>
        <v>0</v>
      </c>
      <c r="E49" s="44">
        <f t="shared" si="11"/>
        <v>0</v>
      </c>
      <c r="F49" s="44">
        <f t="shared" si="11"/>
        <v>0</v>
      </c>
      <c r="G49" s="44">
        <f t="shared" si="11"/>
        <v>19</v>
      </c>
      <c r="H49" s="44">
        <f t="shared" si="11"/>
        <v>1</v>
      </c>
      <c r="I49" s="44">
        <f t="shared" si="11"/>
        <v>1</v>
      </c>
      <c r="J49" s="44">
        <f t="shared" si="11"/>
        <v>0</v>
      </c>
      <c r="K49" s="44">
        <f t="shared" si="11"/>
        <v>0</v>
      </c>
      <c r="L49" s="44">
        <f t="shared" si="11"/>
        <v>21</v>
      </c>
      <c r="M49" s="44">
        <f t="shared" si="11"/>
        <v>172</v>
      </c>
      <c r="N49" s="44">
        <f t="shared" si="11"/>
        <v>4</v>
      </c>
      <c r="O49" s="44">
        <f t="shared" si="11"/>
        <v>1</v>
      </c>
      <c r="P49" s="44">
        <f t="shared" si="11"/>
        <v>0</v>
      </c>
      <c r="Q49" s="44">
        <f t="shared" si="11"/>
        <v>0</v>
      </c>
      <c r="R49" s="44">
        <f t="shared" si="11"/>
        <v>0</v>
      </c>
      <c r="S49" s="44">
        <f t="shared" si="11"/>
        <v>6</v>
      </c>
      <c r="T49" s="44">
        <f t="shared" si="11"/>
        <v>0</v>
      </c>
      <c r="U49" s="44">
        <f t="shared" si="11"/>
        <v>4</v>
      </c>
      <c r="V49" s="44">
        <f t="shared" si="11"/>
        <v>6</v>
      </c>
      <c r="W49" s="44">
        <f t="shared" si="11"/>
        <v>59</v>
      </c>
      <c r="X49" s="44">
        <f t="shared" si="11"/>
        <v>46</v>
      </c>
      <c r="Y49" s="44">
        <f t="shared" si="11"/>
        <v>89</v>
      </c>
      <c r="Z49" s="44">
        <f t="shared" si="11"/>
        <v>1</v>
      </c>
      <c r="AA49" s="44">
        <f t="shared" si="11"/>
        <v>0</v>
      </c>
      <c r="AB49" s="44">
        <f t="shared" si="11"/>
        <v>0</v>
      </c>
      <c r="AC49" s="44">
        <f t="shared" si="11"/>
        <v>1</v>
      </c>
      <c r="AD49" s="44">
        <f t="shared" si="11"/>
        <v>4</v>
      </c>
      <c r="AE49" s="44">
        <f t="shared" si="11"/>
        <v>0</v>
      </c>
      <c r="AF49" s="44">
        <f t="shared" si="11"/>
        <v>0</v>
      </c>
      <c r="AG49" s="44">
        <f t="shared" si="11"/>
        <v>2</v>
      </c>
      <c r="AH49" s="45">
        <f t="shared" si="11"/>
        <v>2</v>
      </c>
    </row>
    <row r="50" spans="1:34" x14ac:dyDescent="0.25">
      <c r="A50" s="14" t="s">
        <v>160</v>
      </c>
      <c r="B50" s="41">
        <f t="shared" si="2"/>
        <v>354</v>
      </c>
      <c r="C50" s="41">
        <v>15</v>
      </c>
      <c r="D50" s="41">
        <v>0</v>
      </c>
      <c r="E50" s="41">
        <v>0</v>
      </c>
      <c r="F50" s="41">
        <v>0</v>
      </c>
      <c r="G50" s="41">
        <v>18</v>
      </c>
      <c r="H50" s="41">
        <v>0</v>
      </c>
      <c r="I50" s="41">
        <v>0</v>
      </c>
      <c r="J50" s="41">
        <v>0</v>
      </c>
      <c r="K50" s="41">
        <v>0</v>
      </c>
      <c r="L50" s="41">
        <v>18</v>
      </c>
      <c r="M50" s="41">
        <v>129</v>
      </c>
      <c r="N50" s="41">
        <v>3</v>
      </c>
      <c r="O50" s="41">
        <v>1</v>
      </c>
      <c r="P50" s="41">
        <v>0</v>
      </c>
      <c r="Q50" s="41">
        <v>0</v>
      </c>
      <c r="R50" s="41">
        <v>0</v>
      </c>
      <c r="S50" s="41">
        <v>3</v>
      </c>
      <c r="T50" s="41">
        <v>0</v>
      </c>
      <c r="U50" s="41">
        <v>3</v>
      </c>
      <c r="V50" s="41">
        <v>6</v>
      </c>
      <c r="W50" s="41">
        <v>52</v>
      </c>
      <c r="X50" s="41">
        <v>26</v>
      </c>
      <c r="Y50" s="41">
        <v>74</v>
      </c>
      <c r="Z50" s="41">
        <v>1</v>
      </c>
      <c r="AA50" s="41">
        <v>0</v>
      </c>
      <c r="AB50" s="41">
        <v>0</v>
      </c>
      <c r="AC50" s="41">
        <v>1</v>
      </c>
      <c r="AD50" s="41">
        <v>4</v>
      </c>
      <c r="AE50" s="41">
        <v>0</v>
      </c>
      <c r="AF50" s="41">
        <v>0</v>
      </c>
      <c r="AG50" s="41">
        <v>0</v>
      </c>
      <c r="AH50" s="42">
        <v>0</v>
      </c>
    </row>
    <row r="51" spans="1:34" x14ac:dyDescent="0.25">
      <c r="A51" s="14" t="s">
        <v>48</v>
      </c>
      <c r="B51" s="41">
        <f t="shared" si="2"/>
        <v>103</v>
      </c>
      <c r="C51" s="41">
        <v>3</v>
      </c>
      <c r="D51" s="41">
        <v>0</v>
      </c>
      <c r="E51" s="41">
        <v>0</v>
      </c>
      <c r="F51" s="41">
        <v>0</v>
      </c>
      <c r="G51" s="41">
        <v>1</v>
      </c>
      <c r="H51" s="41">
        <v>1</v>
      </c>
      <c r="I51" s="41">
        <v>1</v>
      </c>
      <c r="J51" s="41">
        <v>0</v>
      </c>
      <c r="K51" s="41">
        <v>0</v>
      </c>
      <c r="L51" s="41">
        <v>3</v>
      </c>
      <c r="M51" s="41">
        <v>43</v>
      </c>
      <c r="N51" s="41">
        <v>1</v>
      </c>
      <c r="O51" s="41">
        <v>0</v>
      </c>
      <c r="P51" s="41">
        <v>0</v>
      </c>
      <c r="Q51" s="41">
        <v>0</v>
      </c>
      <c r="R51" s="41">
        <v>0</v>
      </c>
      <c r="S51" s="41">
        <v>3</v>
      </c>
      <c r="T51" s="41">
        <v>0</v>
      </c>
      <c r="U51" s="41">
        <v>1</v>
      </c>
      <c r="V51" s="41">
        <v>0</v>
      </c>
      <c r="W51" s="41">
        <v>7</v>
      </c>
      <c r="X51" s="41">
        <v>20</v>
      </c>
      <c r="Y51" s="41">
        <v>15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1">
        <v>2</v>
      </c>
      <c r="AH51" s="42">
        <v>2</v>
      </c>
    </row>
    <row r="52" spans="1:34" s="22" customFormat="1" x14ac:dyDescent="0.25">
      <c r="A52" s="14"/>
      <c r="B52" s="41"/>
      <c r="C52" s="40"/>
      <c r="D52" s="40"/>
      <c r="E52" s="40"/>
      <c r="F52" s="31"/>
      <c r="G52" s="40"/>
      <c r="H52" s="40"/>
      <c r="I52" s="40"/>
      <c r="J52" s="40"/>
      <c r="K52" s="40"/>
      <c r="L52" s="41"/>
      <c r="M52" s="40"/>
      <c r="N52" s="40"/>
      <c r="O52" s="40"/>
      <c r="P52" s="40"/>
      <c r="Q52" s="40"/>
      <c r="R52" s="40"/>
      <c r="S52" s="40"/>
      <c r="T52" s="41"/>
      <c r="U52" s="40"/>
      <c r="V52" s="40"/>
      <c r="W52" s="40"/>
      <c r="X52" s="40"/>
      <c r="Y52" s="40"/>
      <c r="Z52" s="40"/>
      <c r="AA52" s="40"/>
      <c r="AB52" s="41"/>
      <c r="AC52" s="41"/>
      <c r="AD52" s="40"/>
      <c r="AE52" s="40"/>
      <c r="AF52" s="40"/>
      <c r="AG52" s="40"/>
      <c r="AH52" s="46"/>
    </row>
    <row r="53" spans="1:34" x14ac:dyDescent="0.25">
      <c r="A53" s="36" t="s">
        <v>49</v>
      </c>
      <c r="B53" s="44">
        <f>SUM(B54:B56)</f>
        <v>518</v>
      </c>
      <c r="C53" s="44">
        <f t="shared" ref="C53:AH53" si="12">SUM(C54:C56)</f>
        <v>3</v>
      </c>
      <c r="D53" s="44">
        <f t="shared" si="12"/>
        <v>0</v>
      </c>
      <c r="E53" s="44">
        <f t="shared" si="12"/>
        <v>0</v>
      </c>
      <c r="F53" s="44">
        <f t="shared" si="12"/>
        <v>0</v>
      </c>
      <c r="G53" s="44">
        <f t="shared" si="12"/>
        <v>21</v>
      </c>
      <c r="H53" s="44">
        <f t="shared" si="12"/>
        <v>0</v>
      </c>
      <c r="I53" s="44">
        <f t="shared" si="12"/>
        <v>0</v>
      </c>
      <c r="J53" s="44">
        <f t="shared" si="12"/>
        <v>0</v>
      </c>
      <c r="K53" s="44">
        <f t="shared" si="12"/>
        <v>0</v>
      </c>
      <c r="L53" s="44">
        <f t="shared" si="12"/>
        <v>12</v>
      </c>
      <c r="M53" s="44">
        <f t="shared" si="12"/>
        <v>220</v>
      </c>
      <c r="N53" s="44">
        <f t="shared" si="12"/>
        <v>3</v>
      </c>
      <c r="O53" s="44">
        <f t="shared" si="12"/>
        <v>2</v>
      </c>
      <c r="P53" s="44">
        <f t="shared" si="12"/>
        <v>0</v>
      </c>
      <c r="Q53" s="44">
        <f t="shared" si="12"/>
        <v>0</v>
      </c>
      <c r="R53" s="44">
        <f t="shared" si="12"/>
        <v>0</v>
      </c>
      <c r="S53" s="44">
        <f t="shared" si="12"/>
        <v>106</v>
      </c>
      <c r="T53" s="44">
        <f t="shared" si="12"/>
        <v>2</v>
      </c>
      <c r="U53" s="44">
        <f t="shared" si="12"/>
        <v>1</v>
      </c>
      <c r="V53" s="44">
        <f t="shared" si="12"/>
        <v>56</v>
      </c>
      <c r="W53" s="44">
        <f t="shared" si="12"/>
        <v>10</v>
      </c>
      <c r="X53" s="44">
        <f t="shared" si="12"/>
        <v>19</v>
      </c>
      <c r="Y53" s="44">
        <f t="shared" si="12"/>
        <v>61</v>
      </c>
      <c r="Z53" s="44">
        <f t="shared" si="12"/>
        <v>0</v>
      </c>
      <c r="AA53" s="44">
        <f t="shared" si="12"/>
        <v>1</v>
      </c>
      <c r="AB53" s="44">
        <f t="shared" si="12"/>
        <v>0</v>
      </c>
      <c r="AC53" s="44">
        <f t="shared" si="12"/>
        <v>1</v>
      </c>
      <c r="AD53" s="44">
        <f t="shared" si="12"/>
        <v>0</v>
      </c>
      <c r="AE53" s="44">
        <f t="shared" si="12"/>
        <v>0</v>
      </c>
      <c r="AF53" s="44">
        <f t="shared" si="12"/>
        <v>0</v>
      </c>
      <c r="AG53" s="44">
        <f t="shared" si="12"/>
        <v>0</v>
      </c>
      <c r="AH53" s="45">
        <f t="shared" si="12"/>
        <v>0</v>
      </c>
    </row>
    <row r="54" spans="1:34" x14ac:dyDescent="0.25">
      <c r="A54" s="14" t="s">
        <v>50</v>
      </c>
      <c r="B54" s="41">
        <f t="shared" si="2"/>
        <v>77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40</v>
      </c>
      <c r="N54" s="41">
        <v>2</v>
      </c>
      <c r="O54" s="41">
        <v>2</v>
      </c>
      <c r="P54" s="41">
        <v>0</v>
      </c>
      <c r="Q54" s="41">
        <v>0</v>
      </c>
      <c r="R54" s="41">
        <v>0</v>
      </c>
      <c r="S54" s="41">
        <v>1</v>
      </c>
      <c r="T54" s="41">
        <v>0</v>
      </c>
      <c r="U54" s="41">
        <v>0</v>
      </c>
      <c r="V54" s="41">
        <v>19</v>
      </c>
      <c r="W54" s="41">
        <v>0</v>
      </c>
      <c r="X54" s="41">
        <v>7</v>
      </c>
      <c r="Y54" s="41">
        <v>6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1">
        <v>0</v>
      </c>
      <c r="AH54" s="42">
        <v>0</v>
      </c>
    </row>
    <row r="55" spans="1:34" x14ac:dyDescent="0.25">
      <c r="A55" s="16" t="s">
        <v>51</v>
      </c>
      <c r="B55" s="41">
        <f t="shared" si="2"/>
        <v>156</v>
      </c>
      <c r="C55" s="41">
        <v>0</v>
      </c>
      <c r="D55" s="41">
        <v>0</v>
      </c>
      <c r="E55" s="41">
        <v>0</v>
      </c>
      <c r="F55" s="41">
        <v>0</v>
      </c>
      <c r="G55" s="41">
        <v>2</v>
      </c>
      <c r="H55" s="41">
        <v>0</v>
      </c>
      <c r="I55" s="41">
        <v>0</v>
      </c>
      <c r="J55" s="41">
        <v>0</v>
      </c>
      <c r="K55" s="41">
        <v>0</v>
      </c>
      <c r="L55" s="41">
        <v>1</v>
      </c>
      <c r="M55" s="41">
        <v>24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105</v>
      </c>
      <c r="T55" s="41">
        <v>2</v>
      </c>
      <c r="U55" s="41">
        <v>0</v>
      </c>
      <c r="V55" s="41">
        <v>6</v>
      </c>
      <c r="W55" s="41">
        <v>3</v>
      </c>
      <c r="X55" s="41">
        <v>2</v>
      </c>
      <c r="Y55" s="41">
        <v>11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41">
        <v>0</v>
      </c>
      <c r="AH55" s="42">
        <v>0</v>
      </c>
    </row>
    <row r="56" spans="1:34" x14ac:dyDescent="0.25">
      <c r="A56" s="14" t="s">
        <v>161</v>
      </c>
      <c r="B56" s="41">
        <f t="shared" si="2"/>
        <v>285</v>
      </c>
      <c r="C56" s="41">
        <v>3</v>
      </c>
      <c r="D56" s="41">
        <v>0</v>
      </c>
      <c r="E56" s="41">
        <v>0</v>
      </c>
      <c r="F56" s="41">
        <v>0</v>
      </c>
      <c r="G56" s="41">
        <v>19</v>
      </c>
      <c r="H56" s="41">
        <v>0</v>
      </c>
      <c r="I56" s="41">
        <v>0</v>
      </c>
      <c r="J56" s="41">
        <v>0</v>
      </c>
      <c r="K56" s="41">
        <v>0</v>
      </c>
      <c r="L56" s="41">
        <v>11</v>
      </c>
      <c r="M56" s="41">
        <v>156</v>
      </c>
      <c r="N56" s="41">
        <v>1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1</v>
      </c>
      <c r="V56" s="41">
        <v>31</v>
      </c>
      <c r="W56" s="41">
        <v>7</v>
      </c>
      <c r="X56" s="41">
        <v>10</v>
      </c>
      <c r="Y56" s="41">
        <v>44</v>
      </c>
      <c r="Z56" s="41">
        <v>0</v>
      </c>
      <c r="AA56" s="41">
        <v>1</v>
      </c>
      <c r="AB56" s="41">
        <v>0</v>
      </c>
      <c r="AC56" s="41">
        <v>1</v>
      </c>
      <c r="AD56" s="41">
        <v>0</v>
      </c>
      <c r="AE56" s="41">
        <v>0</v>
      </c>
      <c r="AF56" s="41">
        <v>0</v>
      </c>
      <c r="AG56" s="41">
        <v>0</v>
      </c>
      <c r="AH56" s="42">
        <v>0</v>
      </c>
    </row>
    <row r="57" spans="1:34" s="22" customFormat="1" x14ac:dyDescent="0.25">
      <c r="A57" s="14"/>
      <c r="B57" s="41"/>
      <c r="C57" s="40"/>
      <c r="D57" s="40"/>
      <c r="E57" s="40"/>
      <c r="F57" s="31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6"/>
    </row>
    <row r="58" spans="1:34" x14ac:dyDescent="0.25">
      <c r="A58" s="36" t="s">
        <v>53</v>
      </c>
      <c r="B58" s="44">
        <f>SUM(B59)</f>
        <v>728</v>
      </c>
      <c r="C58" s="44">
        <f t="shared" ref="C58:AH58" si="13">SUM(C59)</f>
        <v>34</v>
      </c>
      <c r="D58" s="44">
        <f t="shared" si="13"/>
        <v>0</v>
      </c>
      <c r="E58" s="44">
        <f t="shared" si="13"/>
        <v>0</v>
      </c>
      <c r="F58" s="44">
        <f t="shared" si="13"/>
        <v>0</v>
      </c>
      <c r="G58" s="44">
        <f t="shared" si="13"/>
        <v>41</v>
      </c>
      <c r="H58" s="44">
        <f t="shared" si="13"/>
        <v>0</v>
      </c>
      <c r="I58" s="44">
        <f t="shared" si="13"/>
        <v>0</v>
      </c>
      <c r="J58" s="44">
        <f t="shared" si="13"/>
        <v>2</v>
      </c>
      <c r="K58" s="44">
        <f t="shared" si="13"/>
        <v>0</v>
      </c>
      <c r="L58" s="44">
        <f t="shared" si="13"/>
        <v>36</v>
      </c>
      <c r="M58" s="44">
        <f t="shared" si="13"/>
        <v>131</v>
      </c>
      <c r="N58" s="44">
        <f t="shared" si="13"/>
        <v>1</v>
      </c>
      <c r="O58" s="44">
        <f t="shared" si="13"/>
        <v>1</v>
      </c>
      <c r="P58" s="44">
        <f t="shared" si="13"/>
        <v>10</v>
      </c>
      <c r="Q58" s="44">
        <f t="shared" si="13"/>
        <v>0</v>
      </c>
      <c r="R58" s="44">
        <f t="shared" si="13"/>
        <v>2</v>
      </c>
      <c r="S58" s="44">
        <f t="shared" si="13"/>
        <v>7</v>
      </c>
      <c r="T58" s="44">
        <f t="shared" si="13"/>
        <v>0</v>
      </c>
      <c r="U58" s="44">
        <f t="shared" si="13"/>
        <v>26</v>
      </c>
      <c r="V58" s="44">
        <f t="shared" si="13"/>
        <v>6</v>
      </c>
      <c r="W58" s="44">
        <f t="shared" si="13"/>
        <v>111</v>
      </c>
      <c r="X58" s="44">
        <f t="shared" si="13"/>
        <v>111</v>
      </c>
      <c r="Y58" s="44">
        <f t="shared" si="13"/>
        <v>194</v>
      </c>
      <c r="Z58" s="44">
        <f t="shared" si="13"/>
        <v>0</v>
      </c>
      <c r="AA58" s="44">
        <f t="shared" si="13"/>
        <v>3</v>
      </c>
      <c r="AB58" s="44">
        <f t="shared" si="13"/>
        <v>0</v>
      </c>
      <c r="AC58" s="44">
        <f t="shared" si="13"/>
        <v>5</v>
      </c>
      <c r="AD58" s="44">
        <f t="shared" si="13"/>
        <v>5</v>
      </c>
      <c r="AE58" s="44">
        <f t="shared" si="13"/>
        <v>0</v>
      </c>
      <c r="AF58" s="44">
        <f t="shared" si="13"/>
        <v>2</v>
      </c>
      <c r="AG58" s="44">
        <f t="shared" si="13"/>
        <v>0</v>
      </c>
      <c r="AH58" s="45">
        <f t="shared" si="13"/>
        <v>0</v>
      </c>
    </row>
    <row r="59" spans="1:34" x14ac:dyDescent="0.25">
      <c r="A59" s="14" t="s">
        <v>162</v>
      </c>
      <c r="B59" s="41">
        <f t="shared" si="2"/>
        <v>728</v>
      </c>
      <c r="C59" s="41">
        <v>34</v>
      </c>
      <c r="D59" s="41">
        <v>0</v>
      </c>
      <c r="E59" s="41">
        <v>0</v>
      </c>
      <c r="F59" s="41">
        <v>0</v>
      </c>
      <c r="G59" s="41">
        <v>41</v>
      </c>
      <c r="H59" s="41">
        <v>0</v>
      </c>
      <c r="I59" s="41">
        <v>0</v>
      </c>
      <c r="J59" s="41">
        <v>2</v>
      </c>
      <c r="K59" s="41">
        <v>0</v>
      </c>
      <c r="L59" s="41">
        <v>36</v>
      </c>
      <c r="M59" s="41">
        <v>131</v>
      </c>
      <c r="N59" s="41">
        <v>1</v>
      </c>
      <c r="O59" s="41">
        <v>1</v>
      </c>
      <c r="P59" s="41">
        <v>10</v>
      </c>
      <c r="Q59" s="41">
        <v>0</v>
      </c>
      <c r="R59" s="41">
        <v>2</v>
      </c>
      <c r="S59" s="41">
        <v>7</v>
      </c>
      <c r="T59" s="41">
        <v>0</v>
      </c>
      <c r="U59" s="41">
        <v>26</v>
      </c>
      <c r="V59" s="41">
        <v>6</v>
      </c>
      <c r="W59" s="41">
        <v>111</v>
      </c>
      <c r="X59" s="41">
        <v>111</v>
      </c>
      <c r="Y59" s="41">
        <v>194</v>
      </c>
      <c r="Z59" s="41">
        <v>0</v>
      </c>
      <c r="AA59" s="41">
        <v>3</v>
      </c>
      <c r="AB59" s="41">
        <v>0</v>
      </c>
      <c r="AC59" s="41">
        <v>5</v>
      </c>
      <c r="AD59" s="41">
        <v>5</v>
      </c>
      <c r="AE59" s="41">
        <v>0</v>
      </c>
      <c r="AF59" s="41">
        <v>2</v>
      </c>
      <c r="AG59" s="41">
        <v>0</v>
      </c>
      <c r="AH59" s="42">
        <v>0</v>
      </c>
    </row>
    <row r="60" spans="1:34" s="22" customFormat="1" x14ac:dyDescent="0.25">
      <c r="A60" s="14"/>
      <c r="B60" s="41"/>
      <c r="C60" s="40"/>
      <c r="D60" s="40"/>
      <c r="E60" s="40"/>
      <c r="F60" s="3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6"/>
    </row>
    <row r="61" spans="1:34" x14ac:dyDescent="0.25">
      <c r="A61" s="36" t="s">
        <v>55</v>
      </c>
      <c r="B61" s="44">
        <f>SUM(B62)</f>
        <v>714</v>
      </c>
      <c r="C61" s="44">
        <f t="shared" ref="C61:AH61" si="14">SUM(C62)</f>
        <v>18</v>
      </c>
      <c r="D61" s="44">
        <f t="shared" si="14"/>
        <v>0</v>
      </c>
      <c r="E61" s="44">
        <f t="shared" si="14"/>
        <v>0</v>
      </c>
      <c r="F61" s="44">
        <f t="shared" si="14"/>
        <v>0</v>
      </c>
      <c r="G61" s="44">
        <f t="shared" si="14"/>
        <v>33</v>
      </c>
      <c r="H61" s="44">
        <f t="shared" si="14"/>
        <v>0</v>
      </c>
      <c r="I61" s="44">
        <f t="shared" si="14"/>
        <v>0</v>
      </c>
      <c r="J61" s="44">
        <f t="shared" si="14"/>
        <v>0</v>
      </c>
      <c r="K61" s="44">
        <f t="shared" si="14"/>
        <v>0</v>
      </c>
      <c r="L61" s="44">
        <f t="shared" si="14"/>
        <v>23</v>
      </c>
      <c r="M61" s="44">
        <f t="shared" si="14"/>
        <v>212</v>
      </c>
      <c r="N61" s="44">
        <f t="shared" si="14"/>
        <v>1</v>
      </c>
      <c r="O61" s="44">
        <f t="shared" si="14"/>
        <v>0</v>
      </c>
      <c r="P61" s="44">
        <f t="shared" si="14"/>
        <v>2</v>
      </c>
      <c r="Q61" s="44">
        <f t="shared" si="14"/>
        <v>1</v>
      </c>
      <c r="R61" s="44">
        <f t="shared" si="14"/>
        <v>7</v>
      </c>
      <c r="S61" s="44">
        <f t="shared" si="14"/>
        <v>13</v>
      </c>
      <c r="T61" s="44">
        <f t="shared" si="14"/>
        <v>0</v>
      </c>
      <c r="U61" s="44">
        <f t="shared" si="14"/>
        <v>0</v>
      </c>
      <c r="V61" s="44">
        <f t="shared" si="14"/>
        <v>3</v>
      </c>
      <c r="W61" s="44">
        <f t="shared" si="14"/>
        <v>79</v>
      </c>
      <c r="X61" s="44">
        <f t="shared" si="14"/>
        <v>71</v>
      </c>
      <c r="Y61" s="44">
        <f t="shared" si="14"/>
        <v>234</v>
      </c>
      <c r="Z61" s="44">
        <f t="shared" si="14"/>
        <v>0</v>
      </c>
      <c r="AA61" s="44">
        <f t="shared" si="14"/>
        <v>14</v>
      </c>
      <c r="AB61" s="44">
        <f t="shared" si="14"/>
        <v>0</v>
      </c>
      <c r="AC61" s="44">
        <f t="shared" si="14"/>
        <v>0</v>
      </c>
      <c r="AD61" s="44">
        <f t="shared" si="14"/>
        <v>3</v>
      </c>
      <c r="AE61" s="44">
        <f t="shared" si="14"/>
        <v>0</v>
      </c>
      <c r="AF61" s="44">
        <f t="shared" si="14"/>
        <v>0</v>
      </c>
      <c r="AG61" s="44">
        <f t="shared" si="14"/>
        <v>0</v>
      </c>
      <c r="AH61" s="45">
        <f t="shared" si="14"/>
        <v>0</v>
      </c>
    </row>
    <row r="62" spans="1:34" x14ac:dyDescent="0.25">
      <c r="A62" s="14" t="s">
        <v>163</v>
      </c>
      <c r="B62" s="41">
        <f t="shared" si="2"/>
        <v>714</v>
      </c>
      <c r="C62" s="41">
        <v>18</v>
      </c>
      <c r="D62" s="41">
        <v>0</v>
      </c>
      <c r="E62" s="41">
        <v>0</v>
      </c>
      <c r="F62" s="41">
        <v>0</v>
      </c>
      <c r="G62" s="41">
        <v>33</v>
      </c>
      <c r="H62" s="41">
        <v>0</v>
      </c>
      <c r="I62" s="41">
        <v>0</v>
      </c>
      <c r="J62" s="41">
        <v>0</v>
      </c>
      <c r="K62" s="41">
        <v>0</v>
      </c>
      <c r="L62" s="41">
        <v>23</v>
      </c>
      <c r="M62" s="41">
        <v>212</v>
      </c>
      <c r="N62" s="41">
        <v>1</v>
      </c>
      <c r="O62" s="41">
        <v>0</v>
      </c>
      <c r="P62" s="41">
        <v>2</v>
      </c>
      <c r="Q62" s="41">
        <v>1</v>
      </c>
      <c r="R62" s="41">
        <v>7</v>
      </c>
      <c r="S62" s="41">
        <v>13</v>
      </c>
      <c r="T62" s="41">
        <v>0</v>
      </c>
      <c r="U62" s="41">
        <v>0</v>
      </c>
      <c r="V62" s="41">
        <v>3</v>
      </c>
      <c r="W62" s="41">
        <v>79</v>
      </c>
      <c r="X62" s="41">
        <v>71</v>
      </c>
      <c r="Y62" s="41">
        <v>234</v>
      </c>
      <c r="Z62" s="41">
        <v>0</v>
      </c>
      <c r="AA62" s="41">
        <v>14</v>
      </c>
      <c r="AB62" s="41">
        <v>0</v>
      </c>
      <c r="AC62" s="41">
        <v>0</v>
      </c>
      <c r="AD62" s="41">
        <v>3</v>
      </c>
      <c r="AE62" s="41">
        <v>0</v>
      </c>
      <c r="AF62" s="41">
        <v>0</v>
      </c>
      <c r="AG62" s="41">
        <v>0</v>
      </c>
      <c r="AH62" s="42">
        <v>0</v>
      </c>
    </row>
    <row r="63" spans="1:34" s="22" customFormat="1" x14ac:dyDescent="0.25">
      <c r="A63" s="18" t="s">
        <v>2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55"/>
    </row>
    <row r="64" spans="1:34" s="50" customFormat="1" x14ac:dyDescent="0.25">
      <c r="A64" s="49" t="s">
        <v>58</v>
      </c>
      <c r="X64" s="4"/>
      <c r="AD64" s="4"/>
      <c r="AE64" s="4"/>
      <c r="AF64" s="4"/>
      <c r="AG64" s="13"/>
      <c r="AH64" s="4"/>
    </row>
    <row r="65" x14ac:dyDescent="0.25"/>
  </sheetData>
  <sheetProtection selectLockedCells="1" selectUnlockedCells="1"/>
  <mergeCells count="35">
    <mergeCell ref="A8:A10"/>
    <mergeCell ref="B8:B10"/>
    <mergeCell ref="C8:AH8"/>
    <mergeCell ref="C9:C10"/>
    <mergeCell ref="D9:D10"/>
    <mergeCell ref="E9:E10"/>
    <mergeCell ref="Q9:Q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D9:AD10"/>
    <mergeCell ref="AE9:AE10"/>
    <mergeCell ref="AF9:AF10"/>
    <mergeCell ref="AG9:AG10"/>
    <mergeCell ref="AH9:AH10"/>
  </mergeCells>
  <printOptions horizontalCentered="1" verticalCentered="1"/>
  <pageMargins left="0" right="0" top="0" bottom="0" header="0" footer="0"/>
  <pageSetup scale="2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61.140625" style="13" customWidth="1"/>
    <col min="2" max="2" width="13.85546875" style="13" customWidth="1"/>
    <col min="3" max="4" width="15.42578125" style="13" customWidth="1"/>
    <col min="5" max="5" width="15.28515625" style="13" customWidth="1"/>
    <col min="6" max="6" width="17.140625" style="13" customWidth="1"/>
    <col min="7" max="7" width="13.7109375" style="13" customWidth="1"/>
    <col min="8" max="8" width="15.28515625" style="13" customWidth="1"/>
    <col min="9" max="9" width="16" style="13" customWidth="1"/>
    <col min="10" max="10" width="16.140625" style="13" customWidth="1"/>
    <col min="11" max="12" width="0" style="13" hidden="1" customWidth="1"/>
    <col min="13" max="16384" width="11.42578125" style="13" hidden="1"/>
  </cols>
  <sheetData>
    <row r="1" spans="1:10" x14ac:dyDescent="0.25">
      <c r="A1" s="1" t="s">
        <v>164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5">
      <c r="A3" s="165" t="s">
        <v>175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0" x14ac:dyDescent="0.25">
      <c r="A4" s="165" t="s">
        <v>98</v>
      </c>
      <c r="B4" s="165"/>
      <c r="C4" s="165"/>
      <c r="D4" s="165"/>
      <c r="E4" s="165"/>
      <c r="F4" s="165"/>
      <c r="G4" s="165"/>
      <c r="H4" s="165"/>
      <c r="I4" s="165"/>
      <c r="J4" s="165"/>
    </row>
    <row r="5" spans="1:10" x14ac:dyDescent="0.25">
      <c r="A5" s="166" t="s">
        <v>165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0" x14ac:dyDescent="0.25">
      <c r="A6" s="165" t="s">
        <v>554</v>
      </c>
      <c r="B6" s="165"/>
      <c r="C6" s="165"/>
      <c r="D6" s="165"/>
      <c r="E6" s="165"/>
      <c r="F6" s="165"/>
      <c r="G6" s="165"/>
      <c r="H6" s="165"/>
      <c r="I6" s="165"/>
      <c r="J6" s="165"/>
    </row>
    <row r="7" spans="1:10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5">
      <c r="A8" s="276" t="s">
        <v>3</v>
      </c>
      <c r="B8" s="273" t="s">
        <v>19</v>
      </c>
      <c r="C8" s="296" t="s">
        <v>166</v>
      </c>
      <c r="D8" s="296"/>
      <c r="E8" s="296"/>
      <c r="F8" s="278" t="s">
        <v>167</v>
      </c>
      <c r="G8" s="278"/>
      <c r="H8" s="278"/>
      <c r="I8" s="278"/>
      <c r="J8" s="278"/>
    </row>
    <row r="9" spans="1:10" ht="57" customHeight="1" x14ac:dyDescent="0.25">
      <c r="A9" s="276"/>
      <c r="B9" s="295"/>
      <c r="C9" s="65" t="s">
        <v>129</v>
      </c>
      <c r="D9" s="65" t="s">
        <v>133</v>
      </c>
      <c r="E9" s="65" t="s">
        <v>168</v>
      </c>
      <c r="F9" s="66" t="s">
        <v>169</v>
      </c>
      <c r="G9" s="67" t="s">
        <v>170</v>
      </c>
      <c r="H9" s="67" t="s">
        <v>171</v>
      </c>
      <c r="I9" s="68" t="s">
        <v>172</v>
      </c>
      <c r="J9" s="68" t="s">
        <v>173</v>
      </c>
    </row>
    <row r="10" spans="1:10" x14ac:dyDescent="0.25">
      <c r="A10" s="69"/>
      <c r="B10" s="70"/>
      <c r="C10" s="71"/>
      <c r="D10" s="71"/>
      <c r="E10" s="71"/>
      <c r="F10" s="70"/>
      <c r="G10" s="70"/>
      <c r="H10" s="70"/>
      <c r="I10" s="70"/>
      <c r="J10" s="72"/>
    </row>
    <row r="11" spans="1:10" x14ac:dyDescent="0.25">
      <c r="A11" s="15" t="s">
        <v>19</v>
      </c>
      <c r="B11" s="31">
        <f>SUM(B13,B17,B20,B24,B28,B32,B36,B40,B44,B48,B52,B57,B60)</f>
        <v>828</v>
      </c>
      <c r="C11" s="31">
        <f t="shared" ref="C11:J11" si="0">SUM(C13,C17,C20,C24,C28,C32,C36,C40,C44,C48,C52,C57,C60)</f>
        <v>418</v>
      </c>
      <c r="D11" s="31">
        <f t="shared" si="0"/>
        <v>399</v>
      </c>
      <c r="E11" s="31">
        <f t="shared" si="0"/>
        <v>11</v>
      </c>
      <c r="F11" s="31">
        <f t="shared" si="0"/>
        <v>81</v>
      </c>
      <c r="G11" s="31">
        <f t="shared" si="0"/>
        <v>194</v>
      </c>
      <c r="H11" s="31">
        <f t="shared" si="0"/>
        <v>1</v>
      </c>
      <c r="I11" s="31">
        <f t="shared" si="0"/>
        <v>12</v>
      </c>
      <c r="J11" s="32">
        <f t="shared" si="0"/>
        <v>122</v>
      </c>
    </row>
    <row r="12" spans="1:10" x14ac:dyDescent="0.25">
      <c r="A12" s="14"/>
      <c r="B12" s="40"/>
      <c r="C12" s="40"/>
      <c r="D12" s="40"/>
      <c r="E12" s="40"/>
      <c r="F12" s="40"/>
      <c r="G12" s="40"/>
      <c r="H12" s="40"/>
      <c r="I12" s="40"/>
      <c r="J12" s="46"/>
    </row>
    <row r="13" spans="1:10" s="63" customFormat="1" x14ac:dyDescent="0.25">
      <c r="A13" s="36" t="s">
        <v>20</v>
      </c>
      <c r="B13" s="31">
        <f>SUM(B14:B15)</f>
        <v>316</v>
      </c>
      <c r="C13" s="31">
        <f t="shared" ref="C13:J13" si="1">SUM(C14:C15)</f>
        <v>162</v>
      </c>
      <c r="D13" s="31">
        <f t="shared" si="1"/>
        <v>154</v>
      </c>
      <c r="E13" s="31">
        <f t="shared" si="1"/>
        <v>0</v>
      </c>
      <c r="F13" s="31">
        <f t="shared" si="1"/>
        <v>49</v>
      </c>
      <c r="G13" s="31">
        <f t="shared" si="1"/>
        <v>57</v>
      </c>
      <c r="H13" s="31">
        <f t="shared" si="1"/>
        <v>0</v>
      </c>
      <c r="I13" s="31">
        <f t="shared" si="1"/>
        <v>1</v>
      </c>
      <c r="J13" s="32">
        <f t="shared" si="1"/>
        <v>47</v>
      </c>
    </row>
    <row r="14" spans="1:10" s="63" customFormat="1" x14ac:dyDescent="0.25">
      <c r="A14" s="14" t="s">
        <v>21</v>
      </c>
      <c r="B14" s="41">
        <f>SUM(C14:E14)</f>
        <v>316</v>
      </c>
      <c r="C14" s="41">
        <v>162</v>
      </c>
      <c r="D14" s="41">
        <v>154</v>
      </c>
      <c r="E14" s="41">
        <v>0</v>
      </c>
      <c r="F14" s="41">
        <v>49</v>
      </c>
      <c r="G14" s="41">
        <v>57</v>
      </c>
      <c r="H14" s="41">
        <v>0</v>
      </c>
      <c r="I14" s="41">
        <v>1</v>
      </c>
      <c r="J14" s="42">
        <v>47</v>
      </c>
    </row>
    <row r="15" spans="1:10" s="63" customFormat="1" x14ac:dyDescent="0.25">
      <c r="A15" s="14" t="s">
        <v>22</v>
      </c>
      <c r="B15" s="41">
        <f t="shared" ref="B15:B61" si="2">SUM(C15:E15)</f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2">
        <v>0</v>
      </c>
    </row>
    <row r="16" spans="1:10" s="63" customFormat="1" x14ac:dyDescent="0.25">
      <c r="A16" s="14"/>
      <c r="B16" s="41"/>
      <c r="C16" s="40"/>
      <c r="D16" s="40"/>
      <c r="E16" s="40"/>
      <c r="F16" s="40"/>
      <c r="G16" s="40"/>
      <c r="H16" s="40"/>
      <c r="I16" s="40"/>
      <c r="J16" s="46"/>
    </row>
    <row r="17" spans="1:10" s="63" customFormat="1" x14ac:dyDescent="0.25">
      <c r="A17" s="36" t="s">
        <v>23</v>
      </c>
      <c r="B17" s="44">
        <f>SUM(B18)</f>
        <v>54</v>
      </c>
      <c r="C17" s="44">
        <f t="shared" ref="C17:J17" si="3">SUM(C18)</f>
        <v>18</v>
      </c>
      <c r="D17" s="44">
        <f t="shared" si="3"/>
        <v>36</v>
      </c>
      <c r="E17" s="44">
        <f t="shared" si="3"/>
        <v>0</v>
      </c>
      <c r="F17" s="44">
        <f t="shared" si="3"/>
        <v>7</v>
      </c>
      <c r="G17" s="44">
        <f t="shared" si="3"/>
        <v>24</v>
      </c>
      <c r="H17" s="44">
        <f t="shared" si="3"/>
        <v>0</v>
      </c>
      <c r="I17" s="44">
        <f t="shared" si="3"/>
        <v>2</v>
      </c>
      <c r="J17" s="45">
        <f t="shared" si="3"/>
        <v>3</v>
      </c>
    </row>
    <row r="18" spans="1:10" x14ac:dyDescent="0.25">
      <c r="A18" s="14" t="s">
        <v>114</v>
      </c>
      <c r="B18" s="41">
        <f t="shared" si="2"/>
        <v>54</v>
      </c>
      <c r="C18" s="41">
        <v>18</v>
      </c>
      <c r="D18" s="41">
        <v>36</v>
      </c>
      <c r="E18" s="41">
        <v>0</v>
      </c>
      <c r="F18" s="41">
        <v>7</v>
      </c>
      <c r="G18" s="41">
        <v>24</v>
      </c>
      <c r="H18" s="41">
        <v>0</v>
      </c>
      <c r="I18" s="41">
        <v>2</v>
      </c>
      <c r="J18" s="42">
        <v>3</v>
      </c>
    </row>
    <row r="19" spans="1:10" x14ac:dyDescent="0.25">
      <c r="A19" s="14"/>
      <c r="B19" s="41"/>
      <c r="C19" s="40"/>
      <c r="D19" s="40"/>
      <c r="E19" s="40"/>
      <c r="F19" s="40"/>
      <c r="G19" s="40"/>
      <c r="H19" s="40"/>
      <c r="I19" s="40"/>
      <c r="J19" s="46"/>
    </row>
    <row r="20" spans="1:10" s="63" customFormat="1" x14ac:dyDescent="0.25">
      <c r="A20" s="36" t="s">
        <v>25</v>
      </c>
      <c r="B20" s="44">
        <f>SUM(B21:B22)</f>
        <v>34</v>
      </c>
      <c r="C20" s="44">
        <f t="shared" ref="C20:J20" si="4">SUM(C21:C22)</f>
        <v>22</v>
      </c>
      <c r="D20" s="44">
        <f t="shared" si="4"/>
        <v>6</v>
      </c>
      <c r="E20" s="44">
        <f t="shared" si="4"/>
        <v>6</v>
      </c>
      <c r="F20" s="44">
        <f t="shared" si="4"/>
        <v>1</v>
      </c>
      <c r="G20" s="44">
        <f t="shared" si="4"/>
        <v>3</v>
      </c>
      <c r="H20" s="44">
        <f t="shared" si="4"/>
        <v>0</v>
      </c>
      <c r="I20" s="44">
        <f t="shared" si="4"/>
        <v>1</v>
      </c>
      <c r="J20" s="45">
        <f t="shared" si="4"/>
        <v>7</v>
      </c>
    </row>
    <row r="21" spans="1:10" s="63" customFormat="1" x14ac:dyDescent="0.25">
      <c r="A21" s="14" t="s">
        <v>156</v>
      </c>
      <c r="B21" s="41">
        <f t="shared" si="2"/>
        <v>26</v>
      </c>
      <c r="C21" s="41">
        <v>18</v>
      </c>
      <c r="D21" s="41">
        <v>4</v>
      </c>
      <c r="E21" s="41">
        <v>4</v>
      </c>
      <c r="F21" s="41">
        <v>0</v>
      </c>
      <c r="G21" s="41">
        <v>3</v>
      </c>
      <c r="H21" s="41">
        <v>0</v>
      </c>
      <c r="I21" s="41">
        <v>1</v>
      </c>
      <c r="J21" s="42">
        <v>4</v>
      </c>
    </row>
    <row r="22" spans="1:10" s="63" customFormat="1" x14ac:dyDescent="0.25">
      <c r="A22" s="14" t="s">
        <v>136</v>
      </c>
      <c r="B22" s="41">
        <f t="shared" si="2"/>
        <v>8</v>
      </c>
      <c r="C22" s="41">
        <v>4</v>
      </c>
      <c r="D22" s="41">
        <v>2</v>
      </c>
      <c r="E22" s="41">
        <v>2</v>
      </c>
      <c r="F22" s="41">
        <v>1</v>
      </c>
      <c r="G22" s="41">
        <v>0</v>
      </c>
      <c r="H22" s="41">
        <v>0</v>
      </c>
      <c r="I22" s="41">
        <v>0</v>
      </c>
      <c r="J22" s="42">
        <v>3</v>
      </c>
    </row>
    <row r="23" spans="1:10" s="63" customFormat="1" x14ac:dyDescent="0.25">
      <c r="A23" s="14"/>
      <c r="B23" s="41"/>
      <c r="C23" s="40"/>
      <c r="D23" s="40"/>
      <c r="E23" s="40"/>
      <c r="F23" s="40"/>
      <c r="G23" s="40"/>
      <c r="H23" s="40"/>
      <c r="I23" s="40"/>
      <c r="J23" s="46"/>
    </row>
    <row r="24" spans="1:10" s="63" customFormat="1" x14ac:dyDescent="0.25">
      <c r="A24" s="36" t="s">
        <v>28</v>
      </c>
      <c r="B24" s="44">
        <f>SUM(B25:B26)</f>
        <v>33</v>
      </c>
      <c r="C24" s="44">
        <f t="shared" ref="C24:J24" si="5">SUM(C25:C26)</f>
        <v>24</v>
      </c>
      <c r="D24" s="44">
        <f t="shared" si="5"/>
        <v>9</v>
      </c>
      <c r="E24" s="44">
        <f t="shared" si="5"/>
        <v>0</v>
      </c>
      <c r="F24" s="44">
        <f t="shared" si="5"/>
        <v>1</v>
      </c>
      <c r="G24" s="44">
        <f t="shared" si="5"/>
        <v>3</v>
      </c>
      <c r="H24" s="44">
        <f t="shared" si="5"/>
        <v>0</v>
      </c>
      <c r="I24" s="44">
        <f t="shared" si="5"/>
        <v>0</v>
      </c>
      <c r="J24" s="45">
        <f t="shared" si="5"/>
        <v>5</v>
      </c>
    </row>
    <row r="25" spans="1:10" s="63" customFormat="1" x14ac:dyDescent="0.25">
      <c r="A25" s="14" t="s">
        <v>29</v>
      </c>
      <c r="B25" s="41">
        <f t="shared" si="2"/>
        <v>5</v>
      </c>
      <c r="C25" s="41">
        <v>3</v>
      </c>
      <c r="D25" s="41">
        <v>2</v>
      </c>
      <c r="E25" s="41">
        <v>0</v>
      </c>
      <c r="F25" s="41">
        <v>0</v>
      </c>
      <c r="G25" s="41">
        <v>1</v>
      </c>
      <c r="H25" s="41">
        <v>0</v>
      </c>
      <c r="I25" s="41">
        <v>0</v>
      </c>
      <c r="J25" s="42">
        <v>1</v>
      </c>
    </row>
    <row r="26" spans="1:10" x14ac:dyDescent="0.25">
      <c r="A26" s="14" t="s">
        <v>137</v>
      </c>
      <c r="B26" s="41">
        <f t="shared" si="2"/>
        <v>28</v>
      </c>
      <c r="C26" s="41">
        <v>21</v>
      </c>
      <c r="D26" s="41">
        <v>7</v>
      </c>
      <c r="E26" s="41">
        <v>0</v>
      </c>
      <c r="F26" s="41">
        <v>1</v>
      </c>
      <c r="G26" s="41">
        <v>2</v>
      </c>
      <c r="H26" s="41">
        <v>0</v>
      </c>
      <c r="I26" s="41">
        <v>0</v>
      </c>
      <c r="J26" s="42">
        <v>4</v>
      </c>
    </row>
    <row r="27" spans="1:10" x14ac:dyDescent="0.25">
      <c r="A27" s="14"/>
      <c r="B27" s="41"/>
      <c r="C27" s="40"/>
      <c r="D27" s="40"/>
      <c r="E27" s="40"/>
      <c r="F27" s="40"/>
      <c r="G27" s="40"/>
      <c r="H27" s="40"/>
      <c r="I27" s="40"/>
      <c r="J27" s="46"/>
    </row>
    <row r="28" spans="1:10" s="63" customFormat="1" x14ac:dyDescent="0.25">
      <c r="A28" s="36" t="s">
        <v>31</v>
      </c>
      <c r="B28" s="44">
        <f>SUM(B29:B30)</f>
        <v>41</v>
      </c>
      <c r="C28" s="44">
        <f t="shared" ref="C28:J28" si="6">SUM(C29:C30)</f>
        <v>19</v>
      </c>
      <c r="D28" s="44">
        <f t="shared" si="6"/>
        <v>20</v>
      </c>
      <c r="E28" s="44">
        <f t="shared" si="6"/>
        <v>2</v>
      </c>
      <c r="F28" s="44">
        <f t="shared" si="6"/>
        <v>0</v>
      </c>
      <c r="G28" s="44">
        <f t="shared" si="6"/>
        <v>16</v>
      </c>
      <c r="H28" s="44">
        <f t="shared" si="6"/>
        <v>0</v>
      </c>
      <c r="I28" s="44">
        <f t="shared" si="6"/>
        <v>0</v>
      </c>
      <c r="J28" s="45">
        <f t="shared" si="6"/>
        <v>6</v>
      </c>
    </row>
    <row r="29" spans="1:10" s="63" customFormat="1" x14ac:dyDescent="0.25">
      <c r="A29" s="14" t="s">
        <v>32</v>
      </c>
      <c r="B29" s="41">
        <f t="shared" si="2"/>
        <v>38</v>
      </c>
      <c r="C29" s="41">
        <v>19</v>
      </c>
      <c r="D29" s="41">
        <v>17</v>
      </c>
      <c r="E29" s="41">
        <v>2</v>
      </c>
      <c r="F29" s="41">
        <v>0</v>
      </c>
      <c r="G29" s="41">
        <v>16</v>
      </c>
      <c r="H29" s="41">
        <v>0</v>
      </c>
      <c r="I29" s="41">
        <v>0</v>
      </c>
      <c r="J29" s="42">
        <v>3</v>
      </c>
    </row>
    <row r="30" spans="1:10" s="63" customFormat="1" x14ac:dyDescent="0.25">
      <c r="A30" s="14" t="s">
        <v>33</v>
      </c>
      <c r="B30" s="41">
        <f t="shared" si="2"/>
        <v>3</v>
      </c>
      <c r="C30" s="41">
        <v>0</v>
      </c>
      <c r="D30" s="41">
        <v>3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2">
        <v>3</v>
      </c>
    </row>
    <row r="31" spans="1:10" s="63" customFormat="1" x14ac:dyDescent="0.25">
      <c r="A31" s="14"/>
      <c r="B31" s="41"/>
      <c r="C31" s="40"/>
      <c r="D31" s="40"/>
      <c r="E31" s="40"/>
      <c r="F31" s="40"/>
      <c r="G31" s="40"/>
      <c r="H31" s="40"/>
      <c r="I31" s="40"/>
      <c r="J31" s="46"/>
    </row>
    <row r="32" spans="1:10" x14ac:dyDescent="0.25">
      <c r="A32" s="36" t="s">
        <v>34</v>
      </c>
      <c r="B32" s="44">
        <f>SUM(B33:B34)</f>
        <v>91</v>
      </c>
      <c r="C32" s="44">
        <f t="shared" ref="C32:J32" si="7">SUM(C33:C34)</f>
        <v>42</v>
      </c>
      <c r="D32" s="44">
        <f t="shared" si="7"/>
        <v>47</v>
      </c>
      <c r="E32" s="44">
        <f t="shared" si="7"/>
        <v>2</v>
      </c>
      <c r="F32" s="44">
        <f t="shared" si="7"/>
        <v>7</v>
      </c>
      <c r="G32" s="44">
        <f t="shared" si="7"/>
        <v>31</v>
      </c>
      <c r="H32" s="44">
        <f t="shared" si="7"/>
        <v>0</v>
      </c>
      <c r="I32" s="44">
        <f t="shared" si="7"/>
        <v>3</v>
      </c>
      <c r="J32" s="45">
        <f t="shared" si="7"/>
        <v>8</v>
      </c>
    </row>
    <row r="33" spans="1:10" s="63" customFormat="1" x14ac:dyDescent="0.25">
      <c r="A33" s="14" t="s">
        <v>35</v>
      </c>
      <c r="B33" s="41">
        <f t="shared" si="2"/>
        <v>89</v>
      </c>
      <c r="C33" s="41">
        <v>40</v>
      </c>
      <c r="D33" s="41">
        <v>47</v>
      </c>
      <c r="E33" s="41">
        <v>2</v>
      </c>
      <c r="F33" s="41">
        <v>7</v>
      </c>
      <c r="G33" s="41">
        <v>31</v>
      </c>
      <c r="H33" s="41">
        <v>0</v>
      </c>
      <c r="I33" s="41">
        <v>3</v>
      </c>
      <c r="J33" s="42">
        <v>8</v>
      </c>
    </row>
    <row r="34" spans="1:10" s="63" customFormat="1" x14ac:dyDescent="0.25">
      <c r="A34" s="14" t="s">
        <v>36</v>
      </c>
      <c r="B34" s="41">
        <f t="shared" si="2"/>
        <v>2</v>
      </c>
      <c r="C34" s="41">
        <v>2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2">
        <v>0</v>
      </c>
    </row>
    <row r="35" spans="1:10" s="63" customFormat="1" x14ac:dyDescent="0.25">
      <c r="A35" s="14"/>
      <c r="B35" s="41"/>
      <c r="C35" s="40"/>
      <c r="D35" s="40"/>
      <c r="E35" s="40"/>
      <c r="F35" s="40"/>
      <c r="G35" s="40"/>
      <c r="H35" s="40"/>
      <c r="I35" s="40"/>
      <c r="J35" s="46"/>
    </row>
    <row r="36" spans="1:10" s="63" customFormat="1" x14ac:dyDescent="0.25">
      <c r="A36" s="36" t="s">
        <v>37</v>
      </c>
      <c r="B36" s="44">
        <f>SUM(B37:B38)</f>
        <v>29</v>
      </c>
      <c r="C36" s="44">
        <f t="shared" ref="C36:J36" si="8">SUM(C37:C38)</f>
        <v>15</v>
      </c>
      <c r="D36" s="44">
        <f t="shared" si="8"/>
        <v>14</v>
      </c>
      <c r="E36" s="44">
        <f t="shared" si="8"/>
        <v>0</v>
      </c>
      <c r="F36" s="44">
        <f t="shared" si="8"/>
        <v>0</v>
      </c>
      <c r="G36" s="44">
        <f t="shared" si="8"/>
        <v>9</v>
      </c>
      <c r="H36" s="44">
        <f t="shared" si="8"/>
        <v>0</v>
      </c>
      <c r="I36" s="44">
        <f t="shared" si="8"/>
        <v>1</v>
      </c>
      <c r="J36" s="45">
        <f t="shared" si="8"/>
        <v>4</v>
      </c>
    </row>
    <row r="37" spans="1:10" s="63" customFormat="1" x14ac:dyDescent="0.25">
      <c r="A37" s="14" t="s">
        <v>138</v>
      </c>
      <c r="B37" s="41">
        <f t="shared" si="2"/>
        <v>16</v>
      </c>
      <c r="C37" s="41">
        <v>5</v>
      </c>
      <c r="D37" s="41">
        <v>11</v>
      </c>
      <c r="E37" s="41">
        <v>0</v>
      </c>
      <c r="F37" s="41">
        <v>0</v>
      </c>
      <c r="G37" s="41">
        <v>7</v>
      </c>
      <c r="H37" s="41">
        <v>0</v>
      </c>
      <c r="I37" s="41">
        <v>1</v>
      </c>
      <c r="J37" s="42">
        <v>3</v>
      </c>
    </row>
    <row r="38" spans="1:10" x14ac:dyDescent="0.25">
      <c r="A38" s="17" t="s">
        <v>39</v>
      </c>
      <c r="B38" s="41">
        <f t="shared" si="2"/>
        <v>13</v>
      </c>
      <c r="C38" s="41">
        <v>10</v>
      </c>
      <c r="D38" s="41">
        <v>3</v>
      </c>
      <c r="E38" s="41">
        <v>0</v>
      </c>
      <c r="F38" s="41">
        <v>0</v>
      </c>
      <c r="G38" s="41">
        <v>2</v>
      </c>
      <c r="H38" s="41">
        <v>0</v>
      </c>
      <c r="I38" s="41">
        <v>0</v>
      </c>
      <c r="J38" s="42">
        <v>1</v>
      </c>
    </row>
    <row r="39" spans="1:10" s="63" customFormat="1" x14ac:dyDescent="0.25">
      <c r="A39" s="17"/>
      <c r="B39" s="41"/>
      <c r="C39" s="40"/>
      <c r="D39" s="40"/>
      <c r="E39" s="40"/>
      <c r="F39" s="40"/>
      <c r="G39" s="40"/>
      <c r="H39" s="40"/>
      <c r="I39" s="40"/>
      <c r="J39" s="46"/>
    </row>
    <row r="40" spans="1:10" s="63" customFormat="1" x14ac:dyDescent="0.25">
      <c r="A40" s="36" t="s">
        <v>40</v>
      </c>
      <c r="B40" s="44">
        <f>SUM(B41:B42)</f>
        <v>2</v>
      </c>
      <c r="C40" s="44">
        <f t="shared" ref="C40:J40" si="9">SUM(C41:C42)</f>
        <v>1</v>
      </c>
      <c r="D40" s="44">
        <f t="shared" si="9"/>
        <v>1</v>
      </c>
      <c r="E40" s="44">
        <f t="shared" si="9"/>
        <v>0</v>
      </c>
      <c r="F40" s="44">
        <f t="shared" si="9"/>
        <v>0</v>
      </c>
      <c r="G40" s="44">
        <f t="shared" si="9"/>
        <v>1</v>
      </c>
      <c r="H40" s="44">
        <f t="shared" si="9"/>
        <v>0</v>
      </c>
      <c r="I40" s="44">
        <f t="shared" si="9"/>
        <v>0</v>
      </c>
      <c r="J40" s="45">
        <f t="shared" si="9"/>
        <v>0</v>
      </c>
    </row>
    <row r="41" spans="1:10" s="63" customFormat="1" x14ac:dyDescent="0.25">
      <c r="A41" s="14" t="s">
        <v>119</v>
      </c>
      <c r="B41" s="41">
        <f t="shared" si="2"/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2">
        <v>0</v>
      </c>
    </row>
    <row r="42" spans="1:10" s="63" customFormat="1" x14ac:dyDescent="0.25">
      <c r="A42" s="14" t="s">
        <v>42</v>
      </c>
      <c r="B42" s="41">
        <f t="shared" si="2"/>
        <v>2</v>
      </c>
      <c r="C42" s="41">
        <v>1</v>
      </c>
      <c r="D42" s="41">
        <v>1</v>
      </c>
      <c r="E42" s="41">
        <v>0</v>
      </c>
      <c r="F42" s="41">
        <v>0</v>
      </c>
      <c r="G42" s="41">
        <v>1</v>
      </c>
      <c r="H42" s="41">
        <v>0</v>
      </c>
      <c r="I42" s="41">
        <v>0</v>
      </c>
      <c r="J42" s="42">
        <v>0</v>
      </c>
    </row>
    <row r="43" spans="1:10" s="63" customFormat="1" x14ac:dyDescent="0.25">
      <c r="A43" s="14"/>
      <c r="B43" s="41"/>
      <c r="C43" s="40"/>
      <c r="D43" s="40"/>
      <c r="E43" s="40"/>
      <c r="F43" s="40"/>
      <c r="G43" s="40"/>
      <c r="H43" s="40"/>
      <c r="I43" s="40"/>
      <c r="J43" s="46"/>
    </row>
    <row r="44" spans="1:10" s="63" customFormat="1" x14ac:dyDescent="0.25">
      <c r="A44" s="36" t="s">
        <v>43</v>
      </c>
      <c r="B44" s="44">
        <f>SUM(B45:B46)</f>
        <v>59</v>
      </c>
      <c r="C44" s="44">
        <f t="shared" ref="C44:J44" si="10">SUM(C45:C46)</f>
        <v>44</v>
      </c>
      <c r="D44" s="44">
        <f t="shared" si="10"/>
        <v>15</v>
      </c>
      <c r="E44" s="44">
        <f t="shared" si="10"/>
        <v>0</v>
      </c>
      <c r="F44" s="44">
        <f t="shared" si="10"/>
        <v>0</v>
      </c>
      <c r="G44" s="44">
        <f t="shared" si="10"/>
        <v>9</v>
      </c>
      <c r="H44" s="44">
        <f t="shared" si="10"/>
        <v>0</v>
      </c>
      <c r="I44" s="44">
        <f t="shared" si="10"/>
        <v>1</v>
      </c>
      <c r="J44" s="45">
        <f t="shared" si="10"/>
        <v>5</v>
      </c>
    </row>
    <row r="45" spans="1:10" x14ac:dyDescent="0.25">
      <c r="A45" s="14" t="s">
        <v>44</v>
      </c>
      <c r="B45" s="41">
        <f t="shared" si="2"/>
        <v>52</v>
      </c>
      <c r="C45" s="41">
        <v>39</v>
      </c>
      <c r="D45" s="41">
        <v>13</v>
      </c>
      <c r="E45" s="41">
        <v>0</v>
      </c>
      <c r="F45" s="41">
        <v>0</v>
      </c>
      <c r="G45" s="41">
        <v>8</v>
      </c>
      <c r="H45" s="41">
        <v>0</v>
      </c>
      <c r="I45" s="41">
        <v>0</v>
      </c>
      <c r="J45" s="42">
        <v>5</v>
      </c>
    </row>
    <row r="46" spans="1:10" s="63" customFormat="1" x14ac:dyDescent="0.25">
      <c r="A46" s="14" t="s">
        <v>45</v>
      </c>
      <c r="B46" s="41">
        <f t="shared" si="2"/>
        <v>7</v>
      </c>
      <c r="C46" s="41">
        <v>5</v>
      </c>
      <c r="D46" s="41">
        <v>2</v>
      </c>
      <c r="E46" s="41">
        <v>0</v>
      </c>
      <c r="F46" s="41">
        <v>0</v>
      </c>
      <c r="G46" s="41">
        <v>1</v>
      </c>
      <c r="H46" s="41">
        <v>0</v>
      </c>
      <c r="I46" s="41">
        <v>1</v>
      </c>
      <c r="J46" s="42">
        <v>0</v>
      </c>
    </row>
    <row r="47" spans="1:10" x14ac:dyDescent="0.25">
      <c r="A47" s="14"/>
      <c r="B47" s="41"/>
      <c r="C47" s="40"/>
      <c r="D47" s="40"/>
      <c r="E47" s="40"/>
      <c r="F47" s="40"/>
      <c r="G47" s="40"/>
      <c r="H47" s="40"/>
      <c r="I47" s="40"/>
      <c r="J47" s="46"/>
    </row>
    <row r="48" spans="1:10" x14ac:dyDescent="0.25">
      <c r="A48" s="36" t="s">
        <v>46</v>
      </c>
      <c r="B48" s="44">
        <f>SUM(B49:B50)</f>
        <v>30</v>
      </c>
      <c r="C48" s="44">
        <f t="shared" ref="C48:J48" si="11">SUM(C49:C50)</f>
        <v>16</v>
      </c>
      <c r="D48" s="44">
        <f t="shared" si="11"/>
        <v>14</v>
      </c>
      <c r="E48" s="44">
        <f t="shared" si="11"/>
        <v>0</v>
      </c>
      <c r="F48" s="44">
        <f t="shared" si="11"/>
        <v>1</v>
      </c>
      <c r="G48" s="44">
        <f t="shared" si="11"/>
        <v>8</v>
      </c>
      <c r="H48" s="44">
        <f t="shared" si="11"/>
        <v>0</v>
      </c>
      <c r="I48" s="44">
        <f t="shared" si="11"/>
        <v>0</v>
      </c>
      <c r="J48" s="45">
        <f t="shared" si="11"/>
        <v>5</v>
      </c>
    </row>
    <row r="49" spans="1:10" x14ac:dyDescent="0.25">
      <c r="A49" s="14" t="s">
        <v>121</v>
      </c>
      <c r="B49" s="41">
        <f t="shared" si="2"/>
        <v>24</v>
      </c>
      <c r="C49" s="41">
        <v>13</v>
      </c>
      <c r="D49" s="41">
        <v>11</v>
      </c>
      <c r="E49" s="41">
        <v>0</v>
      </c>
      <c r="F49" s="41">
        <v>1</v>
      </c>
      <c r="G49" s="41">
        <v>8</v>
      </c>
      <c r="H49" s="41">
        <v>0</v>
      </c>
      <c r="I49" s="41">
        <v>0</v>
      </c>
      <c r="J49" s="42">
        <v>2</v>
      </c>
    </row>
    <row r="50" spans="1:10" x14ac:dyDescent="0.25">
      <c r="A50" s="14" t="s">
        <v>48</v>
      </c>
      <c r="B50" s="41">
        <f t="shared" si="2"/>
        <v>6</v>
      </c>
      <c r="C50" s="41">
        <v>3</v>
      </c>
      <c r="D50" s="41">
        <v>3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2">
        <v>3</v>
      </c>
    </row>
    <row r="51" spans="1:10" x14ac:dyDescent="0.25">
      <c r="A51" s="14"/>
      <c r="B51" s="41"/>
      <c r="C51" s="40"/>
      <c r="D51" s="40"/>
      <c r="E51" s="40"/>
      <c r="F51" s="40"/>
      <c r="G51" s="40"/>
      <c r="H51" s="40"/>
      <c r="I51" s="40"/>
      <c r="J51" s="46"/>
    </row>
    <row r="52" spans="1:10" x14ac:dyDescent="0.25">
      <c r="A52" s="36" t="s">
        <v>49</v>
      </c>
      <c r="B52" s="44">
        <f>SUM(B53:B55)</f>
        <v>21</v>
      </c>
      <c r="C52" s="44">
        <f t="shared" ref="C52:J52" si="12">SUM(C53:C55)</f>
        <v>4</v>
      </c>
      <c r="D52" s="44">
        <f t="shared" si="12"/>
        <v>17</v>
      </c>
      <c r="E52" s="44">
        <f t="shared" si="12"/>
        <v>0</v>
      </c>
      <c r="F52" s="44">
        <f t="shared" si="12"/>
        <v>2</v>
      </c>
      <c r="G52" s="44">
        <f t="shared" si="12"/>
        <v>6</v>
      </c>
      <c r="H52" s="44">
        <f t="shared" si="12"/>
        <v>0</v>
      </c>
      <c r="I52" s="44">
        <f t="shared" si="12"/>
        <v>0</v>
      </c>
      <c r="J52" s="45">
        <f t="shared" si="12"/>
        <v>9</v>
      </c>
    </row>
    <row r="53" spans="1:10" x14ac:dyDescent="0.25">
      <c r="A53" s="14" t="s">
        <v>50</v>
      </c>
      <c r="B53" s="41">
        <f t="shared" si="2"/>
        <v>0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2">
        <v>0</v>
      </c>
    </row>
    <row r="54" spans="1:10" x14ac:dyDescent="0.25">
      <c r="A54" s="14" t="s">
        <v>51</v>
      </c>
      <c r="B54" s="41">
        <f t="shared" si="2"/>
        <v>1</v>
      </c>
      <c r="C54" s="41">
        <v>1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2">
        <v>0</v>
      </c>
    </row>
    <row r="55" spans="1:10" x14ac:dyDescent="0.25">
      <c r="A55" s="14" t="s">
        <v>122</v>
      </c>
      <c r="B55" s="41">
        <f t="shared" si="2"/>
        <v>20</v>
      </c>
      <c r="C55" s="41">
        <v>3</v>
      </c>
      <c r="D55" s="41">
        <v>17</v>
      </c>
      <c r="E55" s="41">
        <v>0</v>
      </c>
      <c r="F55" s="41">
        <v>2</v>
      </c>
      <c r="G55" s="41">
        <v>6</v>
      </c>
      <c r="H55" s="41">
        <v>0</v>
      </c>
      <c r="I55" s="41">
        <v>0</v>
      </c>
      <c r="J55" s="42">
        <v>9</v>
      </c>
    </row>
    <row r="56" spans="1:10" x14ac:dyDescent="0.25">
      <c r="A56" s="14"/>
      <c r="B56" s="41"/>
      <c r="C56" s="40"/>
      <c r="D56" s="40"/>
      <c r="E56" s="40"/>
      <c r="F56" s="40"/>
      <c r="G56" s="40"/>
      <c r="H56" s="40"/>
      <c r="I56" s="40"/>
      <c r="J56" s="46"/>
    </row>
    <row r="57" spans="1:10" x14ac:dyDescent="0.25">
      <c r="A57" s="36" t="s">
        <v>53</v>
      </c>
      <c r="B57" s="44">
        <f>SUM(B58)</f>
        <v>71</v>
      </c>
      <c r="C57" s="44">
        <f t="shared" ref="C57:J57" si="13">SUM(C58)</f>
        <v>34</v>
      </c>
      <c r="D57" s="44">
        <f t="shared" si="13"/>
        <v>36</v>
      </c>
      <c r="E57" s="44">
        <f t="shared" si="13"/>
        <v>1</v>
      </c>
      <c r="F57" s="44">
        <f t="shared" si="13"/>
        <v>7</v>
      </c>
      <c r="G57" s="44">
        <f t="shared" si="13"/>
        <v>12</v>
      </c>
      <c r="H57" s="44">
        <f t="shared" si="13"/>
        <v>1</v>
      </c>
      <c r="I57" s="44">
        <f t="shared" si="13"/>
        <v>3</v>
      </c>
      <c r="J57" s="45">
        <f t="shared" si="13"/>
        <v>14</v>
      </c>
    </row>
    <row r="58" spans="1:10" x14ac:dyDescent="0.25">
      <c r="A58" s="14" t="s">
        <v>123</v>
      </c>
      <c r="B58" s="41">
        <f t="shared" si="2"/>
        <v>71</v>
      </c>
      <c r="C58" s="41">
        <v>34</v>
      </c>
      <c r="D58" s="41">
        <v>36</v>
      </c>
      <c r="E58" s="41">
        <v>1</v>
      </c>
      <c r="F58" s="41">
        <v>7</v>
      </c>
      <c r="G58" s="41">
        <v>12</v>
      </c>
      <c r="H58" s="41">
        <v>1</v>
      </c>
      <c r="I58" s="41">
        <v>3</v>
      </c>
      <c r="J58" s="42">
        <v>14</v>
      </c>
    </row>
    <row r="59" spans="1:10" x14ac:dyDescent="0.25">
      <c r="A59" s="14"/>
      <c r="B59" s="41"/>
      <c r="C59" s="40"/>
      <c r="D59" s="40"/>
      <c r="E59" s="40"/>
      <c r="F59" s="40"/>
      <c r="G59" s="40"/>
      <c r="H59" s="40"/>
      <c r="I59" s="40"/>
      <c r="J59" s="46"/>
    </row>
    <row r="60" spans="1:10" x14ac:dyDescent="0.25">
      <c r="A60" s="36" t="s">
        <v>55</v>
      </c>
      <c r="B60" s="44">
        <f>SUM(B61)</f>
        <v>47</v>
      </c>
      <c r="C60" s="44">
        <f t="shared" ref="C60:J60" si="14">SUM(C61)</f>
        <v>17</v>
      </c>
      <c r="D60" s="44">
        <f t="shared" si="14"/>
        <v>30</v>
      </c>
      <c r="E60" s="44">
        <f t="shared" si="14"/>
        <v>0</v>
      </c>
      <c r="F60" s="44">
        <f t="shared" si="14"/>
        <v>6</v>
      </c>
      <c r="G60" s="44">
        <f t="shared" si="14"/>
        <v>15</v>
      </c>
      <c r="H60" s="44">
        <f t="shared" si="14"/>
        <v>0</v>
      </c>
      <c r="I60" s="44">
        <f t="shared" si="14"/>
        <v>0</v>
      </c>
      <c r="J60" s="45">
        <f t="shared" si="14"/>
        <v>9</v>
      </c>
    </row>
    <row r="61" spans="1:10" x14ac:dyDescent="0.25">
      <c r="A61" s="14" t="s">
        <v>124</v>
      </c>
      <c r="B61" s="41">
        <f t="shared" si="2"/>
        <v>47</v>
      </c>
      <c r="C61" s="41">
        <v>17</v>
      </c>
      <c r="D61" s="41">
        <v>30</v>
      </c>
      <c r="E61" s="41">
        <v>0</v>
      </c>
      <c r="F61" s="41">
        <v>6</v>
      </c>
      <c r="G61" s="41">
        <v>15</v>
      </c>
      <c r="H61" s="41">
        <v>0</v>
      </c>
      <c r="I61" s="41">
        <v>0</v>
      </c>
      <c r="J61" s="42">
        <v>9</v>
      </c>
    </row>
    <row r="62" spans="1:10" x14ac:dyDescent="0.25">
      <c r="A62" s="18" t="s">
        <v>2</v>
      </c>
      <c r="B62" s="19"/>
      <c r="C62" s="19"/>
      <c r="D62" s="19"/>
      <c r="E62" s="19"/>
      <c r="F62" s="19"/>
      <c r="G62" s="19"/>
      <c r="H62" s="19"/>
      <c r="I62" s="19"/>
      <c r="J62" s="55"/>
    </row>
    <row r="63" spans="1:10" x14ac:dyDescent="0.25">
      <c r="A63" s="49" t="s">
        <v>58</v>
      </c>
      <c r="B63" s="50"/>
      <c r="C63" s="4"/>
      <c r="D63" s="4"/>
      <c r="E63" s="4"/>
      <c r="F63" s="4"/>
      <c r="G63" s="4"/>
      <c r="H63" s="4"/>
      <c r="I63" s="4"/>
      <c r="J63" s="4"/>
    </row>
    <row r="64" spans="1:10" x14ac:dyDescent="0.25"/>
  </sheetData>
  <sheetProtection selectLockedCells="1" selectUnlockedCells="1"/>
  <mergeCells count="4">
    <mergeCell ref="A8:A9"/>
    <mergeCell ref="B8:B9"/>
    <mergeCell ref="C8:E8"/>
    <mergeCell ref="F8:J8"/>
  </mergeCells>
  <printOptions horizontalCentered="1" verticalCentered="1"/>
  <pageMargins left="0" right="0" top="0" bottom="0" header="0" footer="0"/>
  <pageSetup scale="41" firstPageNumber="0" orientation="portrait" horizontalDpi="300" verticalDpi="300" r:id="rId1"/>
  <headerFooter alignWithMargins="0"/>
  <ignoredErrors>
    <ignoredError sqref="B14:B16 B18:B19 B21:B23 B25:B27 B29:B31 B33:B35 B37:B39 B41:B43 B45:B47 B49:B51 B53:B56 B58:B59 B6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8"/>
  <sheetViews>
    <sheetView zoomScale="80" zoomScaleNormal="80" zoomScaleSheetLayoutView="80" workbookViewId="0">
      <selection activeCell="A7" sqref="A7"/>
    </sheetView>
  </sheetViews>
  <sheetFormatPr baseColWidth="10" defaultColWidth="0" defaultRowHeight="15.75" zeroHeight="1" x14ac:dyDescent="0.25"/>
  <cols>
    <col min="1" max="1" width="41.42578125" style="51" customWidth="1"/>
    <col min="2" max="5" width="16.7109375" style="51" customWidth="1"/>
    <col min="6" max="11" width="11.7109375" style="51" customWidth="1"/>
    <col min="12" max="13" width="0" style="51" hidden="1" customWidth="1"/>
    <col min="14" max="16384" width="11.42578125" style="51" hidden="1"/>
  </cols>
  <sheetData>
    <row r="1" spans="1:11" x14ac:dyDescent="0.25">
      <c r="A1" s="73" t="s">
        <v>174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x14ac:dyDescent="0.25">
      <c r="A2" s="75"/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x14ac:dyDescent="0.25">
      <c r="A3" s="174" t="s">
        <v>175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1" x14ac:dyDescent="0.25">
      <c r="A4" s="174" t="s">
        <v>176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1" x14ac:dyDescent="0.25">
      <c r="A5" s="174" t="s">
        <v>177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x14ac:dyDescent="0.25">
      <c r="A6" s="174" t="s">
        <v>554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</row>
    <row r="7" spans="1:1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x14ac:dyDescent="0.25">
      <c r="A8" s="77"/>
      <c r="B8" s="78"/>
      <c r="C8" s="297" t="s">
        <v>178</v>
      </c>
      <c r="D8" s="297"/>
      <c r="E8" s="298"/>
      <c r="F8" s="299" t="s">
        <v>179</v>
      </c>
      <c r="G8" s="300"/>
      <c r="H8" s="300"/>
      <c r="I8" s="300"/>
      <c r="J8" s="300"/>
      <c r="K8" s="300"/>
    </row>
    <row r="9" spans="1:11" ht="18.75" x14ac:dyDescent="0.25">
      <c r="A9" s="79" t="s">
        <v>180</v>
      </c>
      <c r="B9" s="80" t="s">
        <v>19</v>
      </c>
      <c r="C9" s="81" t="s">
        <v>181</v>
      </c>
      <c r="D9" s="81" t="s">
        <v>182</v>
      </c>
      <c r="E9" s="168" t="s">
        <v>183</v>
      </c>
      <c r="F9" s="169">
        <v>12</v>
      </c>
      <c r="G9" s="83">
        <v>13</v>
      </c>
      <c r="H9" s="84">
        <v>14</v>
      </c>
      <c r="I9" s="84">
        <v>15</v>
      </c>
      <c r="J9" s="85">
        <v>16</v>
      </c>
      <c r="K9" s="167">
        <v>17</v>
      </c>
    </row>
    <row r="10" spans="1:11" x14ac:dyDescent="0.25">
      <c r="A10" s="86"/>
      <c r="B10" s="87"/>
      <c r="C10" s="88"/>
      <c r="D10" s="88"/>
      <c r="E10" s="117"/>
      <c r="F10" s="170"/>
      <c r="G10" s="89"/>
      <c r="H10" s="89"/>
      <c r="I10" s="89"/>
      <c r="J10" s="89"/>
      <c r="K10" s="90"/>
    </row>
    <row r="11" spans="1:11" x14ac:dyDescent="0.25">
      <c r="A11" s="91" t="s">
        <v>19</v>
      </c>
      <c r="B11" s="92">
        <f>SUM(B13,B15)</f>
        <v>828</v>
      </c>
      <c r="C11" s="92">
        <f t="shared" ref="C11:K11" si="0">SUM(C13,C15)</f>
        <v>708</v>
      </c>
      <c r="D11" s="92">
        <f t="shared" si="0"/>
        <v>104</v>
      </c>
      <c r="E11" s="92">
        <f t="shared" si="0"/>
        <v>16</v>
      </c>
      <c r="F11" s="92">
        <f t="shared" si="0"/>
        <v>11</v>
      </c>
      <c r="G11" s="92">
        <f t="shared" si="0"/>
        <v>17</v>
      </c>
      <c r="H11" s="92">
        <f t="shared" si="0"/>
        <v>58</v>
      </c>
      <c r="I11" s="92">
        <f t="shared" si="0"/>
        <v>117</v>
      </c>
      <c r="J11" s="92">
        <f t="shared" si="0"/>
        <v>233</v>
      </c>
      <c r="K11" s="93">
        <f t="shared" si="0"/>
        <v>392</v>
      </c>
    </row>
    <row r="12" spans="1:11" x14ac:dyDescent="0.25">
      <c r="A12" s="86"/>
      <c r="B12" s="94"/>
      <c r="C12" s="94"/>
      <c r="D12" s="94"/>
      <c r="E12" s="96"/>
      <c r="F12" s="172"/>
      <c r="G12" s="94"/>
      <c r="H12" s="94"/>
      <c r="I12" s="94"/>
      <c r="J12" s="94"/>
      <c r="K12" s="96"/>
    </row>
    <row r="13" spans="1:11" x14ac:dyDescent="0.25">
      <c r="A13" s="75" t="s">
        <v>184</v>
      </c>
      <c r="B13" s="92">
        <f>SUM(C13:E13)</f>
        <v>418</v>
      </c>
      <c r="C13" s="92">
        <v>345</v>
      </c>
      <c r="D13" s="92">
        <v>58</v>
      </c>
      <c r="E13" s="93">
        <v>15</v>
      </c>
      <c r="F13" s="171">
        <v>7</v>
      </c>
      <c r="G13" s="92">
        <v>14</v>
      </c>
      <c r="H13" s="92">
        <v>30</v>
      </c>
      <c r="I13" s="92">
        <v>63</v>
      </c>
      <c r="J13" s="92">
        <v>102</v>
      </c>
      <c r="K13" s="93">
        <v>202</v>
      </c>
    </row>
    <row r="14" spans="1:11" x14ac:dyDescent="0.25">
      <c r="A14" s="75"/>
      <c r="B14" s="92"/>
      <c r="C14" s="92"/>
      <c r="D14" s="92"/>
      <c r="E14" s="93"/>
      <c r="F14" s="171"/>
      <c r="G14" s="92"/>
      <c r="H14" s="92"/>
      <c r="I14" s="92"/>
      <c r="J14" s="92"/>
      <c r="K14" s="93"/>
    </row>
    <row r="15" spans="1:11" x14ac:dyDescent="0.25">
      <c r="A15" s="75" t="s">
        <v>185</v>
      </c>
      <c r="B15" s="92">
        <f t="shared" ref="B15:K15" si="1">SUM(B16:B20)</f>
        <v>410</v>
      </c>
      <c r="C15" s="92">
        <f t="shared" si="1"/>
        <v>363</v>
      </c>
      <c r="D15" s="92">
        <f t="shared" si="1"/>
        <v>46</v>
      </c>
      <c r="E15" s="92">
        <f t="shared" si="1"/>
        <v>1</v>
      </c>
      <c r="F15" s="92">
        <f t="shared" si="1"/>
        <v>4</v>
      </c>
      <c r="G15" s="92">
        <f t="shared" si="1"/>
        <v>3</v>
      </c>
      <c r="H15" s="92">
        <f t="shared" si="1"/>
        <v>28</v>
      </c>
      <c r="I15" s="92">
        <f t="shared" si="1"/>
        <v>54</v>
      </c>
      <c r="J15" s="92">
        <f t="shared" si="1"/>
        <v>131</v>
      </c>
      <c r="K15" s="93">
        <f t="shared" si="1"/>
        <v>190</v>
      </c>
    </row>
    <row r="16" spans="1:11" x14ac:dyDescent="0.25">
      <c r="A16" s="97" t="s">
        <v>186</v>
      </c>
      <c r="B16" s="94">
        <f t="shared" ref="B16:B20" si="2">SUM(C16:E16)</f>
        <v>194</v>
      </c>
      <c r="C16" s="94">
        <v>169</v>
      </c>
      <c r="D16" s="94">
        <v>25</v>
      </c>
      <c r="E16" s="96">
        <v>0</v>
      </c>
      <c r="F16" s="172">
        <v>2</v>
      </c>
      <c r="G16" s="94">
        <v>3</v>
      </c>
      <c r="H16" s="94">
        <v>16</v>
      </c>
      <c r="I16" s="94">
        <v>23</v>
      </c>
      <c r="J16" s="94">
        <v>63</v>
      </c>
      <c r="K16" s="96">
        <v>87</v>
      </c>
    </row>
    <row r="17" spans="1:11" x14ac:dyDescent="0.25">
      <c r="A17" s="97" t="s">
        <v>187</v>
      </c>
      <c r="B17" s="94">
        <f t="shared" si="2"/>
        <v>81</v>
      </c>
      <c r="C17" s="94">
        <v>64</v>
      </c>
      <c r="D17" s="94">
        <v>17</v>
      </c>
      <c r="E17" s="96">
        <v>0</v>
      </c>
      <c r="F17" s="172">
        <v>1</v>
      </c>
      <c r="G17" s="94">
        <v>0</v>
      </c>
      <c r="H17" s="94">
        <v>4</v>
      </c>
      <c r="I17" s="94">
        <v>12</v>
      </c>
      <c r="J17" s="94">
        <v>31</v>
      </c>
      <c r="K17" s="96">
        <v>33</v>
      </c>
    </row>
    <row r="18" spans="1:11" x14ac:dyDescent="0.25">
      <c r="A18" s="97" t="s">
        <v>188</v>
      </c>
      <c r="B18" s="94">
        <f t="shared" si="2"/>
        <v>122</v>
      </c>
      <c r="C18" s="94">
        <v>118</v>
      </c>
      <c r="D18" s="94">
        <v>3</v>
      </c>
      <c r="E18" s="96">
        <v>1</v>
      </c>
      <c r="F18" s="172">
        <v>1</v>
      </c>
      <c r="G18" s="94">
        <v>0</v>
      </c>
      <c r="H18" s="94">
        <v>7</v>
      </c>
      <c r="I18" s="94">
        <v>17</v>
      </c>
      <c r="J18" s="94">
        <v>34</v>
      </c>
      <c r="K18" s="96">
        <v>63</v>
      </c>
    </row>
    <row r="19" spans="1:11" x14ac:dyDescent="0.25">
      <c r="A19" s="97" t="s">
        <v>189</v>
      </c>
      <c r="B19" s="94">
        <f t="shared" si="2"/>
        <v>12</v>
      </c>
      <c r="C19" s="94">
        <v>12</v>
      </c>
      <c r="D19" s="94">
        <v>0</v>
      </c>
      <c r="E19" s="96">
        <v>0</v>
      </c>
      <c r="F19" s="172">
        <v>0</v>
      </c>
      <c r="G19" s="94">
        <v>0</v>
      </c>
      <c r="H19" s="94">
        <v>1</v>
      </c>
      <c r="I19" s="94">
        <v>2</v>
      </c>
      <c r="J19" s="94">
        <v>3</v>
      </c>
      <c r="K19" s="96">
        <v>6</v>
      </c>
    </row>
    <row r="20" spans="1:11" x14ac:dyDescent="0.25">
      <c r="A20" s="97" t="s">
        <v>190</v>
      </c>
      <c r="B20" s="94">
        <f t="shared" si="2"/>
        <v>1</v>
      </c>
      <c r="C20" s="94">
        <v>0</v>
      </c>
      <c r="D20" s="94">
        <v>1</v>
      </c>
      <c r="E20" s="96">
        <v>0</v>
      </c>
      <c r="F20" s="172">
        <v>0</v>
      </c>
      <c r="G20" s="94">
        <v>0</v>
      </c>
      <c r="H20" s="94">
        <v>0</v>
      </c>
      <c r="I20" s="94">
        <v>0</v>
      </c>
      <c r="J20" s="94">
        <v>0</v>
      </c>
      <c r="K20" s="96">
        <v>1</v>
      </c>
    </row>
    <row r="21" spans="1:11" x14ac:dyDescent="0.25">
      <c r="A21" s="98"/>
      <c r="B21" s="99"/>
      <c r="C21" s="100"/>
      <c r="D21" s="99"/>
      <c r="E21" s="126"/>
      <c r="F21" s="173"/>
      <c r="G21" s="100"/>
      <c r="H21" s="100"/>
      <c r="I21" s="100"/>
      <c r="J21" s="100"/>
      <c r="K21" s="101"/>
    </row>
    <row r="22" spans="1:11" x14ac:dyDescent="0.25">
      <c r="A22" s="86" t="s">
        <v>615</v>
      </c>
      <c r="B22" s="102"/>
      <c r="C22" s="103"/>
      <c r="D22" s="102"/>
      <c r="E22" s="102"/>
      <c r="F22" s="103"/>
      <c r="G22" s="103"/>
      <c r="H22" s="103"/>
      <c r="I22" s="103"/>
      <c r="J22" s="103"/>
      <c r="K22" s="103"/>
    </row>
    <row r="23" spans="1:11" x14ac:dyDescent="0.25">
      <c r="A23" s="49" t="s">
        <v>58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hidden="1" x14ac:dyDescent="0.25"/>
    <row r="26" spans="1:11" hidden="1" x14ac:dyDescent="0.25"/>
    <row r="27" spans="1:11" hidden="1" x14ac:dyDescent="0.25"/>
    <row r="28" spans="1:11" hidden="1" x14ac:dyDescent="0.25"/>
  </sheetData>
  <sheetProtection selectLockedCells="1" selectUnlockedCells="1"/>
  <mergeCells count="2">
    <mergeCell ref="C8:E8"/>
    <mergeCell ref="F8:K8"/>
  </mergeCells>
  <printOptions horizontalCentered="1" verticalCentered="1"/>
  <pageMargins left="0" right="0" top="0" bottom="0" header="0" footer="0"/>
  <pageSetup scale="47" firstPageNumber="0" orientation="portrait" horizontalDpi="300" verticalDpi="300" r:id="rId1"/>
  <headerFooter alignWithMargins="0"/>
  <ignoredErrors>
    <ignoredError sqref="B13:B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15</vt:i4>
      </vt:variant>
    </vt:vector>
  </HeadingPairs>
  <TitlesOfParts>
    <vt:vector size="29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Indice!Área_de_impresión</vt:lpstr>
      <vt:lpstr>'c-13'!Títulos_a_imprimir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mvargasb</cp:lastModifiedBy>
  <cp:lastPrinted>2018-07-05T01:44:52Z</cp:lastPrinted>
  <dcterms:created xsi:type="dcterms:W3CDTF">2018-06-18T19:44:22Z</dcterms:created>
  <dcterms:modified xsi:type="dcterms:W3CDTF">2019-06-13T14:01:15Z</dcterms:modified>
</cp:coreProperties>
</file>