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\Personas detenidas\"/>
    </mc:Choice>
  </mc:AlternateContent>
  <xr:revisionPtr revIDLastSave="0" documentId="8_{2610ABD8-6515-47F3-8380-C00E98552142}" xr6:coauthVersionLast="36" xr6:coauthVersionMax="36" xr10:uidLastSave="{00000000-0000-0000-0000-000000000000}"/>
  <bookViews>
    <workbookView xWindow="0" yWindow="0" windowWidth="23250" windowHeight="11325" xr2:uid="{00000000-000D-0000-FFFF-FFFF00000000}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  <sheet name="c-11" sheetId="12" r:id="rId12"/>
    <sheet name="c-12" sheetId="13" r:id="rId13"/>
    <sheet name="c-13" sheetId="14" r:id="rId1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14" l="1"/>
  <c r="C15" i="14" s="1"/>
  <c r="B12" i="13"/>
  <c r="B12" i="12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D11" i="11"/>
  <c r="C11" i="11"/>
  <c r="B76" i="10"/>
  <c r="B72" i="10"/>
  <c r="B66" i="10"/>
  <c r="B62" i="10"/>
  <c r="B57" i="10"/>
  <c r="B52" i="10"/>
  <c r="B47" i="10"/>
  <c r="B42" i="10"/>
  <c r="B37" i="10"/>
  <c r="B32" i="10"/>
  <c r="B28" i="10"/>
  <c r="B24" i="10"/>
  <c r="B20" i="10"/>
  <c r="B16" i="10"/>
  <c r="B12" i="10"/>
  <c r="B17" i="9"/>
  <c r="B16" i="9"/>
  <c r="B15" i="9"/>
  <c r="B14" i="9"/>
  <c r="D12" i="9"/>
  <c r="C12" i="9"/>
  <c r="B36" i="8"/>
  <c r="B14" i="8"/>
  <c r="B12" i="7"/>
  <c r="B40" i="6"/>
  <c r="B25" i="6"/>
  <c r="B21" i="6"/>
  <c r="B18" i="6"/>
  <c r="B13" i="6"/>
  <c r="B126" i="5"/>
  <c r="B123" i="5"/>
  <c r="B120" i="5"/>
  <c r="B111" i="5"/>
  <c r="B107" i="5"/>
  <c r="B103" i="5"/>
  <c r="B101" i="5"/>
  <c r="B88" i="5" s="1"/>
  <c r="B80" i="5"/>
  <c r="B77" i="5"/>
  <c r="B74" i="5"/>
  <c r="B69" i="5"/>
  <c r="B64" i="5"/>
  <c r="B49" i="5"/>
  <c r="B46" i="5"/>
  <c r="B42" i="5"/>
  <c r="B39" i="5"/>
  <c r="B12" i="5" s="1"/>
  <c r="B24" i="5"/>
  <c r="B18" i="5"/>
  <c r="B14" i="5" s="1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D12" i="4"/>
  <c r="C12" i="4"/>
  <c r="B77" i="3"/>
  <c r="B73" i="3"/>
  <c r="B67" i="3"/>
  <c r="B63" i="3"/>
  <c r="B57" i="3"/>
  <c r="B53" i="3"/>
  <c r="B49" i="3"/>
  <c r="B44" i="3"/>
  <c r="B39" i="3"/>
  <c r="B35" i="3"/>
  <c r="B29" i="3"/>
  <c r="B25" i="3"/>
  <c r="B20" i="3"/>
  <c r="B17" i="3"/>
  <c r="B13" i="3"/>
  <c r="B77" i="2"/>
  <c r="B73" i="2"/>
  <c r="B67" i="2"/>
  <c r="B63" i="2"/>
  <c r="B58" i="2"/>
  <c r="B53" i="2"/>
  <c r="B48" i="2"/>
  <c r="B43" i="2"/>
  <c r="B38" i="2"/>
  <c r="B33" i="2"/>
  <c r="B29" i="2"/>
  <c r="B25" i="2"/>
  <c r="B21" i="2"/>
  <c r="B17" i="2"/>
  <c r="B13" i="2"/>
  <c r="C17" i="14" l="1"/>
  <c r="C13" i="14"/>
  <c r="C18" i="14"/>
  <c r="B11" i="3"/>
  <c r="C14" i="14"/>
  <c r="C11" i="14" s="1"/>
  <c r="B11" i="2"/>
  <c r="B12" i="8"/>
  <c r="C16" i="14"/>
  <c r="B11" i="11"/>
  <c r="B10" i="10"/>
  <c r="B12" i="9"/>
  <c r="B11" i="6"/>
  <c r="B12" i="4"/>
</calcChain>
</file>

<file path=xl/sharedStrings.xml><?xml version="1.0" encoding="utf-8"?>
<sst xmlns="http://schemas.openxmlformats.org/spreadsheetml/2006/main" count="663" uniqueCount="397">
  <si>
    <t>Índice de Cuadros Estadísticos</t>
  </si>
  <si>
    <t>Personas Detenidas 2017</t>
  </si>
  <si>
    <t/>
  </si>
  <si>
    <t>Número</t>
  </si>
  <si>
    <t>Nombre del cuadro</t>
  </si>
  <si>
    <t>1</t>
  </si>
  <si>
    <t>Personas Detenidas: Sin Sentenca</t>
  </si>
  <si>
    <t>Según: Circuito judicial y Tribunal Penal</t>
  </si>
  <si>
    <t>al 31 de diciembre 2017</t>
  </si>
  <si>
    <t>2</t>
  </si>
  <si>
    <t>Según: Circuito Judicial y Juzgado Penal</t>
  </si>
  <si>
    <t>3</t>
  </si>
  <si>
    <t>Personas Detenidas: Sin Sentencia a la orden de los Juzgados y Tribunales Penales</t>
  </si>
  <si>
    <t>Según: Nacionalidad</t>
  </si>
  <si>
    <t>Por: Sexo</t>
  </si>
  <si>
    <t>4</t>
  </si>
  <si>
    <t>Según: Delito que se les imputa</t>
  </si>
  <si>
    <t>5</t>
  </si>
  <si>
    <t>Según: Año y Mes de encarcelación</t>
  </si>
  <si>
    <t>6</t>
  </si>
  <si>
    <t>7</t>
  </si>
  <si>
    <t>Personas Detenidas: Sin Sentencia en los Juzgados y Tribunales Penales</t>
  </si>
  <si>
    <t>Con más de nueve meses de prisión</t>
  </si>
  <si>
    <t>Según: Despacho</t>
  </si>
  <si>
    <t>8</t>
  </si>
  <si>
    <t>Según: Intervalo de tiempo en Prisión Preventiva</t>
  </si>
  <si>
    <t>Por: Tipo de Despacho</t>
  </si>
  <si>
    <t>9</t>
  </si>
  <si>
    <t>Personas Detenidas: Con Sentencia que aún no han sido puestas a la orden</t>
  </si>
  <si>
    <t>Del Instituto Nacional de Criminología</t>
  </si>
  <si>
    <t>Según: Circuito Judicial y Tribunal Penal</t>
  </si>
  <si>
    <t>10</t>
  </si>
  <si>
    <t>Según: Nacionalidad y Sexo</t>
  </si>
  <si>
    <t>11</t>
  </si>
  <si>
    <t>Según: Tiempo en Prisión Preventiva</t>
  </si>
  <si>
    <t>12</t>
  </si>
  <si>
    <t>Personas Detenidas: Tiempo promedio transcurrido sin poner a la persona sentenciada</t>
  </si>
  <si>
    <t>A la orden del Instituto Nacional de Criminología</t>
  </si>
  <si>
    <t>Según: Tribunal Penal</t>
  </si>
  <si>
    <t>13</t>
  </si>
  <si>
    <t>Según: Motivo de la No Remisión</t>
  </si>
  <si>
    <t>Según: Tiempo de Detención</t>
  </si>
  <si>
    <t>CUADRO N° 1</t>
  </si>
  <si>
    <t>PERSONAS DETENIDAS:  SIN SENTENCIA</t>
  </si>
  <si>
    <t>SEGÚN: CIRCUITO JUDICIAL Y TRIBUNAL PENAL</t>
  </si>
  <si>
    <t>AL 31 DE DICIEMBRE 2017</t>
  </si>
  <si>
    <t>CIRCUITO JUDICIAL Y TRIBUNAL PENAL</t>
  </si>
  <si>
    <t>PERSONAS DETENIDAS</t>
  </si>
  <si>
    <t>TOTAL</t>
  </si>
  <si>
    <t>Primer Circuito Judicial de San José</t>
  </si>
  <si>
    <t>Tribunal Penal del I Circ. Jud. San José</t>
  </si>
  <si>
    <t>Tribunal de Flagrancia del I Circ. Jud. San José</t>
  </si>
  <si>
    <t>Segundo Circuito Judicial de San José</t>
  </si>
  <si>
    <t xml:space="preserve">Tribunal Penal del II Circ. Jud. San José </t>
  </si>
  <si>
    <t>Tribunal de Flagrancia del II Circ. Jud. San José</t>
  </si>
  <si>
    <t>Tercer Circuito Judicial de San José</t>
  </si>
  <si>
    <t>Tribunal Penal de III Circuito Judicial de San José, sede Suroeste</t>
  </si>
  <si>
    <t>Tribunal Penal del III Circ. Jud. de San José</t>
  </si>
  <si>
    <t>Primer Circuito Judicial de Alajuela</t>
  </si>
  <si>
    <t>Tribunal del I Circ. Jud de Alajuela</t>
  </si>
  <si>
    <t xml:space="preserve">Tribunal de Flagrancia de Alajuela </t>
  </si>
  <si>
    <t>Segundo Circuito Judicial de Alajuela</t>
  </si>
  <si>
    <t>Tribunal del II Circ. Jud de Alajuela</t>
  </si>
  <si>
    <t>Tribunal de Flagrancia del II Circ. Jud de Alajuela</t>
  </si>
  <si>
    <t>Tercer Circuito Judicial de Alajuela</t>
  </si>
  <si>
    <t>Tribunal del III Circ. Jud de Alajuela (San Ramón)</t>
  </si>
  <si>
    <t>Tribunal de Grecia</t>
  </si>
  <si>
    <t>Circuito Judicial de Cartago</t>
  </si>
  <si>
    <t>Tribunal de Cartago</t>
  </si>
  <si>
    <t>Tribunal de Flagrancia de Cartago</t>
  </si>
  <si>
    <t>Tribunal de Cartago, sede Turrialba</t>
  </si>
  <si>
    <t>Circuito Judicial de Heredia</t>
  </si>
  <si>
    <t>Tribunal de Heredia</t>
  </si>
  <si>
    <t>Tribunal de Flagrancia de Heredia</t>
  </si>
  <si>
    <t>Tribunal de Heredia, sede Sarapiquí</t>
  </si>
  <si>
    <t>Primer Circuito Judicial de Guanacaste</t>
  </si>
  <si>
    <t>Tribunal I Circ. Jud. Guanacaste</t>
  </si>
  <si>
    <t>Tribunal de Flagrancia I Circ. Jud. Guanacaste</t>
  </si>
  <si>
    <t>Tribunal I Circ. Jud. Guanacaste, sede Cañas</t>
  </si>
  <si>
    <t>Segundo Circuito Judicial de Guanacaste</t>
  </si>
  <si>
    <t>Tribunal del II Circuito Judicial de Guanacaste</t>
  </si>
  <si>
    <t>Tribunal del II Circ. Jud. Guanacaste, sede Santa Cruz</t>
  </si>
  <si>
    <t>Circuito Judicial de Puntarenas</t>
  </si>
  <si>
    <t>Tribunal de Puntarenas</t>
  </si>
  <si>
    <t>Tribunal de Flagrancia de Puntarenas</t>
  </si>
  <si>
    <t>Tribunal de Puntarenas, sede Quepos</t>
  </si>
  <si>
    <t>Primer Circuito Judicial de la Zona Sur</t>
  </si>
  <si>
    <t>Tribunal I Circ. Jud. Zona Sur</t>
  </si>
  <si>
    <t>Tribunal de Flagrancia de I Circ. Jud. Zona Sur</t>
  </si>
  <si>
    <t>Segundo Circuito Judicial de la Zona Sur</t>
  </si>
  <si>
    <t>Tribunal II Circ. Jud. Zona Sur, sede Golfito</t>
  </si>
  <si>
    <t xml:space="preserve">Tribunal II Circ. Jud. Zona Sur, sede Osa </t>
  </si>
  <si>
    <t>Tribunal II Circ. Jud. Zona Sur, sede Corredores</t>
  </si>
  <si>
    <t>Tribunal de Flagrancia del II Circ. Jud. Zona Sur, sede Corredores</t>
  </si>
  <si>
    <t>Primer Circuito Judicial de la Zona Atlántica</t>
  </si>
  <si>
    <t>Tribunal del I Circ. Jud de la Zona Atlántica</t>
  </si>
  <si>
    <t>Tribunal de Flagrancia I Circuito Zona Atlántica</t>
  </si>
  <si>
    <t>Segundo Circuito Judicial de la Zona Atlántica</t>
  </si>
  <si>
    <t>Tribunal del II Circ. Jud de la Zona Atlántica</t>
  </si>
  <si>
    <t>Tribunal de Flagrancia del II Circ. Jud de la Zona Atlántica</t>
  </si>
  <si>
    <t>1-/ No reporta personas detenidas a este corte.</t>
  </si>
  <si>
    <t>Elaborado por: Subproceso Estadística, Dirección de Planificación.</t>
  </si>
  <si>
    <r>
      <t>Tribunal de Flagrancia del III Circ. Jud de Alajuela (San Ramón)</t>
    </r>
    <r>
      <rPr>
        <vertAlign val="superscript"/>
        <sz val="12"/>
        <rFont val="Times New Roman"/>
        <family val="1"/>
      </rPr>
      <t>(1)</t>
    </r>
  </si>
  <si>
    <r>
      <t xml:space="preserve">Tribunal de Flagrancia II Circ. Jud. Guanacaste, sede Santa Cruz </t>
    </r>
    <r>
      <rPr>
        <vertAlign val="superscript"/>
        <sz val="12"/>
        <rFont val="Times New Roman"/>
        <family val="1"/>
      </rPr>
      <t>(1)</t>
    </r>
  </si>
  <si>
    <r>
      <t xml:space="preserve">Tribunal Penal de Siquirres </t>
    </r>
    <r>
      <rPr>
        <vertAlign val="superscript"/>
        <sz val="12"/>
        <rFont val="Times New Roman"/>
        <family val="1"/>
      </rPr>
      <t>(1)</t>
    </r>
  </si>
  <si>
    <t>CUADRO N° 2</t>
  </si>
  <si>
    <t>PERSONAS DETENIDAS: SIN SENTENCIA</t>
  </si>
  <si>
    <t>SEGÚN: CIRCUITO JUDICIAL Y JUZGADO PENAL</t>
  </si>
  <si>
    <t>CIRCUITO JUDICIAL Y JUZGADO PENAL</t>
  </si>
  <si>
    <t>Total</t>
  </si>
  <si>
    <t>Juzgado Penal del I Circuito Judicial de San José</t>
  </si>
  <si>
    <t>Juzgado Penal de Puriscal</t>
  </si>
  <si>
    <t xml:space="preserve">Juzgado Penal II Circuito Judicial de San José </t>
  </si>
  <si>
    <t>Juzgado Penal de Hatillo</t>
  </si>
  <si>
    <t>Juzgado Penal del III Circ. Jud. De San José</t>
  </si>
  <si>
    <t>Juzgado Penal de Pavas</t>
  </si>
  <si>
    <t>Juzgado Penal del I Circuito Judicial de Alajuela</t>
  </si>
  <si>
    <t>Juzgado Penal del I Circuito Judicial de Alajuela (Sección de Atenas)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</si>
  <si>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</si>
  <si>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</si>
  <si>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</si>
  <si>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</si>
  <si>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</si>
  <si>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</si>
  <si>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</si>
  <si>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</si>
  <si>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>Juzgado Penal de Heredia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</si>
  <si>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</si>
  <si>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</si>
  <si>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</si>
  <si>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</si>
  <si>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</si>
  <si>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</si>
  <si>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</si>
  <si>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Juzgado Penal de Puntarenas</t>
  </si>
  <si>
    <t>Juzgado Penal de Quepos</t>
  </si>
  <si>
    <t>Juzgado Penal de Garabito</t>
  </si>
  <si>
    <t>Juzgado de Cóbano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</si>
  <si>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</si>
  <si>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</si>
  <si>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</si>
  <si>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</si>
  <si>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</si>
  <si>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</si>
  <si>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>Juzgado Penal del I Circuito Judicial de la Zona Atlántica</t>
  </si>
  <si>
    <t>Juzgado Penal de Bribrí</t>
  </si>
  <si>
    <t>Juzgado Penal de Pococí- Guácimo</t>
  </si>
  <si>
    <t>Juzgado Penal de Siquirres</t>
  </si>
  <si>
    <t>1-/ La Oficina Judicial no remitió el Informe de prisión preventiva a este corte.</t>
  </si>
  <si>
    <r>
      <t xml:space="preserve">Juzgado Penal del II Circuito Judicial de Alajuela </t>
    </r>
    <r>
      <rPr>
        <vertAlign val="superscript"/>
        <sz val="12"/>
        <rFont val="Times New Roman"/>
        <family val="1"/>
      </rPr>
      <t>(1)</t>
    </r>
  </si>
  <si>
    <t>CUADRO N° 3</t>
  </si>
  <si>
    <t>PERSONAS DETENIDAS: SIN SENTENCIA A LA ORDEN DE LOS</t>
  </si>
  <si>
    <t>JUZGADOS Y TRIBUNALES PENALES</t>
  </si>
  <si>
    <t>SEGÚN: NACIONALIDAD</t>
  </si>
  <si>
    <t>POR: SEXO</t>
  </si>
  <si>
    <t>AL 31 DE DICIEMBRE DEL 2017</t>
  </si>
  <si>
    <t>NACIONALIDAD</t>
  </si>
  <si>
    <t>SEXO</t>
  </si>
  <si>
    <t>Masculino</t>
  </si>
  <si>
    <t>Femenino</t>
  </si>
  <si>
    <t>Argentina</t>
  </si>
  <si>
    <t>Bulgaria</t>
  </si>
  <si>
    <t>Canadá</t>
  </si>
  <si>
    <t>Colombia</t>
  </si>
  <si>
    <t>Costa Rica</t>
  </si>
  <si>
    <t>Cuba</t>
  </si>
  <si>
    <t>Ecuador</t>
  </si>
  <si>
    <t>El Salvador</t>
  </si>
  <si>
    <t>Estados Unidos</t>
  </si>
  <si>
    <t>España</t>
  </si>
  <si>
    <t>Francia</t>
  </si>
  <si>
    <t>Guatemala</t>
  </si>
  <si>
    <t>Guyana</t>
  </si>
  <si>
    <t>Honduras</t>
  </si>
  <si>
    <t>Italia</t>
  </si>
  <si>
    <t>Jamaica</t>
  </si>
  <si>
    <t>Líbano</t>
  </si>
  <si>
    <t>México</t>
  </si>
  <si>
    <t>Nicaragua</t>
  </si>
  <si>
    <t>Panamá</t>
  </si>
  <si>
    <t>Perú</t>
  </si>
  <si>
    <t>Polonia</t>
  </si>
  <si>
    <t>Rumania</t>
  </si>
  <si>
    <t>República Dominicana</t>
  </si>
  <si>
    <t>CUADRO N° 4</t>
  </si>
  <si>
    <t>SEGÚN: DELITO QUE SE LES IMPUTA</t>
  </si>
  <si>
    <t>DELITO Y TÍTULO DEL CÓDIGO PENAL</t>
  </si>
  <si>
    <t>CONTRA LA VIDA</t>
  </si>
  <si>
    <t>Agresión con arma</t>
  </si>
  <si>
    <t>Homicidio culposo</t>
  </si>
  <si>
    <t>Homicidio Simple</t>
  </si>
  <si>
    <t>Homicidio simple (tentativa de)</t>
  </si>
  <si>
    <t>Homicidio calificado</t>
  </si>
  <si>
    <t>Homicidio calificado (tentativa de)</t>
  </si>
  <si>
    <t>Lesiones Gravísimas</t>
  </si>
  <si>
    <t>Lesiones leves</t>
  </si>
  <si>
    <t>SEXUALES</t>
  </si>
  <si>
    <t>Abusos sexuales contra personas menores de edad e incapaces</t>
  </si>
  <si>
    <t>Abusos sexuales contra personas mayores de edad</t>
  </si>
  <si>
    <t>Difusión de Pornografía</t>
  </si>
  <si>
    <t>Proxenetismo</t>
  </si>
  <si>
    <t>Seducción o encuentro con menores de edad por medios elctrónicos</t>
  </si>
  <si>
    <t>Relaciones Sexuales Personas Menores de Edad</t>
  </si>
  <si>
    <t>Rapto Impropio</t>
  </si>
  <si>
    <t>Trata de personas</t>
  </si>
  <si>
    <t>Tenencia de material pornográfico</t>
  </si>
  <si>
    <t>Violación</t>
  </si>
  <si>
    <t>Violación Agravada</t>
  </si>
  <si>
    <t>Violación (tentativa)</t>
  </si>
  <si>
    <t>Violación calificada</t>
  </si>
  <si>
    <t>CONTRA LA FAMILIA</t>
  </si>
  <si>
    <t>Sustracción de Menor o Incapaz</t>
  </si>
  <si>
    <t>CONTRA LA LIBERTAD</t>
  </si>
  <si>
    <t>Coacción</t>
  </si>
  <si>
    <t>Privación de libertad sin ánimo de lucro</t>
  </si>
  <si>
    <t>CONTRA EL ÁMBITO DE LA INTIMIDAD</t>
  </si>
  <si>
    <t>Violación de domicilio</t>
  </si>
  <si>
    <t>CONTRA LA PROPIEDAD</t>
  </si>
  <si>
    <t>Administración fraudulenta</t>
  </si>
  <si>
    <t>Daños</t>
  </si>
  <si>
    <t>Daño Agravado</t>
  </si>
  <si>
    <t>Estafa</t>
  </si>
  <si>
    <t>Extorsión simple</t>
  </si>
  <si>
    <t>Fraude informático</t>
  </si>
  <si>
    <t>Hurto</t>
  </si>
  <si>
    <t>Hurto agravado</t>
  </si>
  <si>
    <t>Robo simple</t>
  </si>
  <si>
    <t>Robo simple (tentativa)</t>
  </si>
  <si>
    <t>Robo agravado</t>
  </si>
  <si>
    <t>Robo agravado (tentativa de)</t>
  </si>
  <si>
    <t>Secuestro extorsivo</t>
  </si>
  <si>
    <t>CONTRA LA SEGURIDAD COMÚN</t>
  </si>
  <si>
    <t>Accionamiento de Arma</t>
  </si>
  <si>
    <t>Conducción temeraria</t>
  </si>
  <si>
    <t>Incendio o explosión</t>
  </si>
  <si>
    <t>CONTRA LA AUTORIDAD PÚBLICA</t>
  </si>
  <si>
    <t>Amenaza a un Funcionario Público</t>
  </si>
  <si>
    <t>Desobediencia a la autoridad pública</t>
  </si>
  <si>
    <t>Resistencia Agravada</t>
  </si>
  <si>
    <t>CONTRA LOS DEBERES DE LA FUNCIÓN PÚBLICA</t>
  </si>
  <si>
    <t>Corrupción agravada</t>
  </si>
  <si>
    <t>LEY DE CORRUPCIÓN Y EL ENRIQUECIMIENTO ILICITO EN LA FUNCIÓN PÚBLICA</t>
  </si>
  <si>
    <t>Tráfico de influencias</t>
  </si>
  <si>
    <t>CONTRA LA FE PÚBLICA</t>
  </si>
  <si>
    <t>Falsedad ideológica</t>
  </si>
  <si>
    <t>Falsedad ideológica en certificados médicos</t>
  </si>
  <si>
    <t>Falsificación de moneda</t>
  </si>
  <si>
    <t>Falsificación de Documentos Públicos y Auténticos</t>
  </si>
  <si>
    <t>Uso de falso documento</t>
  </si>
  <si>
    <t xml:space="preserve"> LEY SOBRE ESTUPEFACIENTES, SUSTANCIAS PSICOTRÓPICAS, DROGA DE UNO NO AUTORIZADO Y ACTIVIDADES CONEXAS</t>
  </si>
  <si>
    <t>Almacenamiento de drogas</t>
  </si>
  <si>
    <t>Comercio de droga y sustancias sin autorización legal</t>
  </si>
  <si>
    <t>Cultivo de Droga, Sustancias o Productos sin Autorización Legal</t>
  </si>
  <si>
    <t>Introducción de droga en un centro penitenciario</t>
  </si>
  <si>
    <t>Legitimación de capital</t>
  </si>
  <si>
    <t>Posesión de droga</t>
  </si>
  <si>
    <t>Procuración de Impunidad o Evasión de Personas</t>
  </si>
  <si>
    <t>Tenencia de droga</t>
  </si>
  <si>
    <t xml:space="preserve">Tráfico de droga </t>
  </si>
  <si>
    <t>Transporte de droga</t>
  </si>
  <si>
    <t>Tráfico internacional de droga</t>
  </si>
  <si>
    <t>Venta de droga</t>
  </si>
  <si>
    <t>Infracción ley de psicotrópicos</t>
  </si>
  <si>
    <t>INFRACCIÓN LEY ADULTO MAYOR</t>
  </si>
  <si>
    <t>Agresión psicológica</t>
  </si>
  <si>
    <t>Infracción ley protección adulto mayor</t>
  </si>
  <si>
    <t>INFRACCIÓN LEY DE ARMAS Y EXPLOSIVOS</t>
  </si>
  <si>
    <t>Portación ilícita de arma permitida</t>
  </si>
  <si>
    <t>INFRACCIÓN LEY DE PENALIZACIÓN DE LA</t>
  </si>
  <si>
    <t>VIOLENCIA CONTRA LA MUJER</t>
  </si>
  <si>
    <t>Amenazas contra una mujer</t>
  </si>
  <si>
    <t>Femicidio</t>
  </si>
  <si>
    <t>Femicidio (tentativa de)</t>
  </si>
  <si>
    <t>Incumplimiento de una medida de protección</t>
  </si>
  <si>
    <t>Maltrato</t>
  </si>
  <si>
    <t>Violación contra una Mujer</t>
  </si>
  <si>
    <t>Infracción ley penalización de violencia contra la mujer</t>
  </si>
  <si>
    <t>DELITOS INFORMÁTICOS</t>
  </si>
  <si>
    <t>Estafa informática</t>
  </si>
  <si>
    <t>TRATA DE PERSONAS</t>
  </si>
  <si>
    <t>Trata de personas con fines de explotación laboral</t>
  </si>
  <si>
    <t>INFRACCIÓN LEYES ESPECIALES</t>
  </si>
  <si>
    <t>Infracción Ley de Extradición</t>
  </si>
  <si>
    <t>Infraccióh a Ley Forestal</t>
  </si>
  <si>
    <t>Infracción Ley General de Migración y Extranjería</t>
  </si>
  <si>
    <t>CUADRO N° 5</t>
  </si>
  <si>
    <t>PERSONAS DETENIDAS: SIN SENTENCIA A LA ORDEN</t>
  </si>
  <si>
    <t>DE LOS JUZGADOS Y TRIBUNALES PENALES</t>
  </si>
  <si>
    <t>SEGÚN: AÑO Y MES DE ENCARCELACIÓN</t>
  </si>
  <si>
    <t>AÑO Y MES DE ENCARCELACIÓN</t>
  </si>
  <si>
    <t>PERSONAS</t>
  </si>
  <si>
    <t>DETENIDAS</t>
  </si>
  <si>
    <t>Febrero</t>
  </si>
  <si>
    <t>Abril</t>
  </si>
  <si>
    <t>Enero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</si>
  <si>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</si>
  <si>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</si>
  <si>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</si>
  <si>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</si>
  <si>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</si>
  <si>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</si>
  <si>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</si>
  <si>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</si>
  <si>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</si>
  <si>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2012 </t>
    </r>
    <r>
      <rPr>
        <b/>
        <vertAlign val="superscript"/>
        <sz val="12"/>
        <rFont val="Times New Roman"/>
        <family val="1"/>
      </rPr>
      <t>(1)</t>
    </r>
  </si>
  <si>
    <t xml:space="preserve">1-/ En años anteriores no se había reportado por el Tribunal Penal, a este periodo se encuentra en prisión preventiva. </t>
  </si>
  <si>
    <t>CUADRO Nº 6</t>
  </si>
  <si>
    <t>SEGÚN: TIEMPO DE DETENCIÓN</t>
  </si>
  <si>
    <t>TIEMPO DE DETENCIÓN</t>
  </si>
  <si>
    <t>Hasta 1 mes</t>
  </si>
  <si>
    <t>Más de 1 a 2 meses</t>
  </si>
  <si>
    <t>Más de 2 a 3 meses</t>
  </si>
  <si>
    <t>Más de 3 a 6 meses</t>
  </si>
  <si>
    <t>Más de 6 a 9 meses</t>
  </si>
  <si>
    <t>Más de 9 meses a 1 año</t>
  </si>
  <si>
    <t>Más de 1 año a 1 año y 6 meses</t>
  </si>
  <si>
    <t>Más de 1 año y 6 meses a 2 años</t>
  </si>
  <si>
    <r>
      <t xml:space="preserve">Más de 2 años y 6 meses </t>
    </r>
    <r>
      <rPr>
        <vertAlign val="superscript"/>
        <sz val="12"/>
        <rFont val="Times New Roman"/>
        <family val="1"/>
      </rPr>
      <t>(1)</t>
    </r>
  </si>
  <si>
    <t>1-/ A este periodo continuan esperando juicio.</t>
  </si>
  <si>
    <t>CUADRO N° 7</t>
  </si>
  <si>
    <t>PERSONAS DETENIDAS: SIN SENTENCIA EN LOS JUZGADOS Y TRIBUNALES PENALES</t>
  </si>
  <si>
    <t>CON MÁS DE NUEVE MESES DE PRISIÓN</t>
  </si>
  <si>
    <t>SEGÚN: DESPACHO</t>
  </si>
  <si>
    <t>DESPACHO</t>
  </si>
  <si>
    <t>Tribunales Penales</t>
  </si>
  <si>
    <t>Tribunal Penal del II Circ. Jud. San José</t>
  </si>
  <si>
    <t>Tribunal de Cañas</t>
  </si>
  <si>
    <t>Tribunal II Circ. Jud. Zona Sur, Sede Golfito</t>
  </si>
  <si>
    <t>Tribunal II Circ. Jud. Zona Sur, Sede Osa</t>
  </si>
  <si>
    <t>Juzgados Penales</t>
  </si>
  <si>
    <t>Juzgado Penal del II Circuito Judicial de San José</t>
  </si>
  <si>
    <t>Juzgado Penal  Los Chiles</t>
  </si>
  <si>
    <t>CUADRO N° 8</t>
  </si>
  <si>
    <t>SEGÚN: INTERVALO DE TIEMPO EN PRISIÓN PREVENTIVA</t>
  </si>
  <si>
    <t>POR: TIPO DE DESPACHO</t>
  </si>
  <si>
    <t>INTERVALO DE TIEMPO EN PRISIÓN PREVENTIVA</t>
  </si>
  <si>
    <t>TIPO DE DESPACHO</t>
  </si>
  <si>
    <t>Juzgados penales</t>
  </si>
  <si>
    <t>Tribunales penales</t>
  </si>
  <si>
    <t>1-/A este periodo continuan esperando juicio.</t>
  </si>
  <si>
    <r>
      <t xml:space="preserve">Más de 2 años a 4  años </t>
    </r>
    <r>
      <rPr>
        <vertAlign val="superscript"/>
        <sz val="12"/>
        <rFont val="Times New Roman"/>
        <family val="1"/>
      </rPr>
      <t>(1)</t>
    </r>
  </si>
  <si>
    <t>CUADRO N° 9</t>
  </si>
  <si>
    <t>PERSONAS DETENIDAS: CON SENTENCIA QUE AÚN NO HAN SIDO PUESTAS A LA</t>
  </si>
  <si>
    <t>ORDEN  DEL INSTITUTO NACIONAL DE CRIMINOLOGÍA</t>
  </si>
  <si>
    <t xml:space="preserve">Tribunal de Puntarenas </t>
  </si>
  <si>
    <t xml:space="preserve">Tribunal del II Circ. Jud de la Zona Atlántica </t>
  </si>
  <si>
    <t xml:space="preserve">Tribunal de Flagrancia del II Circ. Jud de la Zona Atlántica </t>
  </si>
  <si>
    <t>Tribunal Penal de Siquirres</t>
  </si>
  <si>
    <r>
      <t xml:space="preserve">Tribunal de Flagrancia de Alajuela </t>
    </r>
    <r>
      <rPr>
        <vertAlign val="superscript"/>
        <sz val="12"/>
        <rFont val="Times New Roman"/>
        <family val="1"/>
      </rPr>
      <t>(1)</t>
    </r>
  </si>
  <si>
    <r>
      <t xml:space="preserve">Tribunal de Flagrancia del III Circ. Jud de Alajuela (San Ramón) </t>
    </r>
    <r>
      <rPr>
        <vertAlign val="superscript"/>
        <sz val="12"/>
        <rFont val="Times New Roman"/>
        <family val="1"/>
      </rPr>
      <t>(1)</t>
    </r>
  </si>
  <si>
    <r>
      <t xml:space="preserve">Tribunal II Circ. Jud. Zona Sur, sede Osa </t>
    </r>
    <r>
      <rPr>
        <vertAlign val="superscript"/>
        <sz val="12"/>
        <rFont val="Times New Roman"/>
        <family val="1"/>
      </rPr>
      <t>(1)</t>
    </r>
  </si>
  <si>
    <r>
      <t xml:space="preserve">Tribunal de Flagrancia del II Circ. Jud. Zona Sur, sede Corredores </t>
    </r>
    <r>
      <rPr>
        <vertAlign val="superscript"/>
        <sz val="12"/>
        <rFont val="Times New Roman"/>
        <family val="1"/>
      </rPr>
      <t>(1)</t>
    </r>
  </si>
  <si>
    <t xml:space="preserve">Tribunal Penal del I Circ. Jud. San José </t>
  </si>
  <si>
    <t>CUADRO N° 10</t>
  </si>
  <si>
    <t>PERSONAS DETENIDAS: CON SENTENCIA QUE AÚN NO HAN SIDO</t>
  </si>
  <si>
    <t>PUESTAS A LA ORDEN DEL INSTITUTO NACIONAL DE CRIMINOLOGÍA</t>
  </si>
  <si>
    <t>SEGÚN: NACIONALIDAD Y SEXO</t>
  </si>
  <si>
    <t>Venezuela</t>
  </si>
  <si>
    <t>CUADRO N° 11</t>
  </si>
  <si>
    <t>SEGÚN: TIEMPO EN PRISIÓN PREVENTIVA</t>
  </si>
  <si>
    <t>TIEMPO EN PRISIÓN PREVENTIVA</t>
  </si>
  <si>
    <t>Hasta 16 días</t>
  </si>
  <si>
    <t>Más de 16 días a 1 mes</t>
  </si>
  <si>
    <t>Más de 1 a 3 meses</t>
  </si>
  <si>
    <t>1-/ A este periodo se está a la espera de la firmeza.</t>
  </si>
  <si>
    <r>
      <t xml:space="preserve">Más de 2 año a 2 años y 7 meses </t>
    </r>
    <r>
      <rPr>
        <vertAlign val="superscript"/>
        <sz val="12"/>
        <rFont val="Times New Roman"/>
        <family val="1"/>
      </rPr>
      <t>(1)</t>
    </r>
  </si>
  <si>
    <t>CUADRO N° 12</t>
  </si>
  <si>
    <t>PERSONAS DETENIDAS: TIEMPO PROMEDIO TRANSCURRIDO SIN PONER A LA PERSONA</t>
  </si>
  <si>
    <t>SENTENCIADA A LA ORDEN DEL INSTITUTO NACIONAL DE CRIMINOLOGÍA</t>
  </si>
  <si>
    <t>SEGÚN: TRIBUNAL PENAL</t>
  </si>
  <si>
    <t>TRIBUNAL PENAL</t>
  </si>
  <si>
    <t>TIEMPO PROMEDIO</t>
  </si>
  <si>
    <t>Meses</t>
  </si>
  <si>
    <t>Semanas</t>
  </si>
  <si>
    <t xml:space="preserve">Tribunal Penal del III Circ. Jud. de San José </t>
  </si>
  <si>
    <t>Tribunal del I Circ. Jud. de Alajuela</t>
  </si>
  <si>
    <t>-</t>
  </si>
  <si>
    <t>Tribunal del II Circ. Jud. de Alajuela</t>
  </si>
  <si>
    <t>Tribunal de Flagrancia del II Circ. Jud. de Alajuela</t>
  </si>
  <si>
    <t>Tribunal del III Circ. Jud. de Alajuela (San Ramón)</t>
  </si>
  <si>
    <t>Tribunal del I Circ. Jud. de la Zona Atlántica</t>
  </si>
  <si>
    <t>Tribunal del II Circ. Jud. de la Zona Atlántica</t>
  </si>
  <si>
    <t>Tribunal de Flagrancia del II Circ. Jud. de la Zona Atlántica</t>
  </si>
  <si>
    <t xml:space="preserve">Tribunal Penal de Siquirres </t>
  </si>
  <si>
    <r>
      <t xml:space="preserve">Tribunal de Flagrancia del III Circ. Jud. de Alajuela (San Ramón) </t>
    </r>
    <r>
      <rPr>
        <vertAlign val="superscript"/>
        <sz val="12"/>
        <rFont val="Times New Roman"/>
        <family val="1"/>
      </rPr>
      <t>(1)</t>
    </r>
  </si>
  <si>
    <r>
      <t>Tribunal II Circ. Jud. Zona Sur, sede Osa</t>
    </r>
    <r>
      <rPr>
        <vertAlign val="superscript"/>
        <sz val="12"/>
        <rFont val="Times New Roman"/>
        <family val="1"/>
      </rPr>
      <t>(1)</t>
    </r>
  </si>
  <si>
    <r>
      <t>Tribunal de Flagrancia del II Circ. Jud. Zona Sur, sede Corredores</t>
    </r>
    <r>
      <rPr>
        <vertAlign val="superscript"/>
        <sz val="12"/>
        <rFont val="Times New Roman"/>
        <family val="1"/>
      </rPr>
      <t>(1)</t>
    </r>
  </si>
  <si>
    <t>CUADRO N° 13</t>
  </si>
  <si>
    <t>SEGÚN: MOTIVO DE NO REMISIÓN</t>
  </si>
  <si>
    <t>MOTIVO DE NO REMISIÓN</t>
  </si>
  <si>
    <t>PORCENTAJES</t>
  </si>
  <si>
    <t>En espera de la firmeza de la sentencia</t>
  </si>
  <si>
    <t>En espera del resultado del recurso de casación</t>
  </si>
  <si>
    <t>En espera del resultado del recurso de apelación</t>
  </si>
  <si>
    <t>Extradición</t>
  </si>
  <si>
    <t>Sala Tercera</t>
  </si>
  <si>
    <t>Otros motivos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</si>
</sst>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theme="1"/>
      <name val="Calibri"/>
      <family val="2"/>
      <scheme val="minor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2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3" fillId="0" borderId="2" xfId="0" applyFont="1" applyBorder="1"/>
    <xf numFmtId="0" fontId="3" fillId="3" borderId="0" xfId="0" applyFont="1" applyFill="1" applyBorder="1" applyAlignment="1" applyProtection="1">
      <protection locked="0"/>
    </xf>
    <xf numFmtId="0" fontId="3" fillId="0" borderId="0" xfId="0" applyFont="1" applyBorder="1"/>
    <xf numFmtId="0" fontId="3" fillId="3" borderId="0" xfId="0" applyFont="1" applyFill="1" applyAlignment="1"/>
    <xf numFmtId="0" fontId="3" fillId="0" borderId="1" xfId="0" applyFont="1" applyBorder="1"/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/>
    <xf numFmtId="0" fontId="5" fillId="3" borderId="0" xfId="0" applyFont="1" applyFill="1" applyBorder="1" applyAlignment="1" applyProtection="1"/>
    <xf numFmtId="0" fontId="5" fillId="3" borderId="0" xfId="0" applyFont="1" applyFill="1" applyBorder="1" applyAlignment="1">
      <alignment vertical="center"/>
    </xf>
    <xf numFmtId="0" fontId="5" fillId="3" borderId="0" xfId="2" applyFont="1" applyFill="1" applyBorder="1" applyAlignment="1"/>
    <xf numFmtId="0" fontId="5" fillId="3" borderId="0" xfId="2" applyFont="1" applyFill="1" applyBorder="1" applyAlignment="1" applyProtection="1"/>
    <xf numFmtId="0" fontId="8" fillId="0" borderId="0" xfId="0" applyFont="1"/>
    <xf numFmtId="0" fontId="7" fillId="0" borderId="0" xfId="0" applyFont="1"/>
    <xf numFmtId="0" fontId="5" fillId="0" borderId="0" xfId="0" applyFont="1" applyFill="1" applyBorder="1" applyAlignment="1" applyProtection="1">
      <alignment horizontal="left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/>
    <xf numFmtId="0" fontId="3" fillId="0" borderId="6" xfId="0" applyFont="1" applyFill="1" applyBorder="1"/>
    <xf numFmtId="0" fontId="5" fillId="0" borderId="5" xfId="0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 applyProtection="1">
      <alignment horizontal="left"/>
    </xf>
    <xf numFmtId="3" fontId="5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0" fillId="0" borderId="0" xfId="0" applyFont="1" applyFill="1"/>
    <xf numFmtId="0" fontId="3" fillId="0" borderId="0" xfId="0" applyFont="1" applyFill="1"/>
    <xf numFmtId="0" fontId="6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5" xfId="0" applyFont="1" applyBorder="1" applyAlignment="1">
      <alignment horizontal="left"/>
    </xf>
    <xf numFmtId="0" fontId="3" fillId="0" borderId="0" xfId="0" applyFont="1" applyFill="1" applyBorder="1" applyAlignment="1"/>
    <xf numFmtId="3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0" fontId="5" fillId="0" borderId="0" xfId="0" applyFont="1" applyFill="1" applyAlignment="1" applyProtection="1">
      <alignment horizontal="left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3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3" fontId="10" fillId="0" borderId="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/>
    <xf numFmtId="0" fontId="3" fillId="0" borderId="1" xfId="0" applyFont="1" applyFill="1" applyBorder="1" applyAlignment="1"/>
    <xf numFmtId="1" fontId="3" fillId="0" borderId="7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7" fillId="0" borderId="0" xfId="0" applyFont="1" applyBorder="1"/>
    <xf numFmtId="3" fontId="6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11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3" fillId="0" borderId="5" xfId="0" applyFont="1" applyBorder="1"/>
    <xf numFmtId="0" fontId="5" fillId="0" borderId="5" xfId="0" applyFont="1" applyBorder="1"/>
    <xf numFmtId="3" fontId="3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3" fontId="3" fillId="0" borderId="0" xfId="0" applyNumberFormat="1" applyFont="1" applyFill="1" applyBorder="1"/>
    <xf numFmtId="3" fontId="3" fillId="0" borderId="12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3" fontId="3" fillId="0" borderId="6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3" fontId="5" fillId="0" borderId="6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/>
    <xf numFmtId="3" fontId="7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center" wrapText="1"/>
    </xf>
    <xf numFmtId="3" fontId="11" fillId="0" borderId="6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/>
    <xf numFmtId="0" fontId="3" fillId="0" borderId="5" xfId="0" applyFont="1" applyBorder="1" applyAlignment="1" applyProtection="1">
      <alignment horizontal="left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/>
    <xf numFmtId="0" fontId="3" fillId="0" borderId="0" xfId="2" applyFont="1" applyBorder="1" applyAlignment="1"/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5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10" fillId="0" borderId="6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3" fontId="7" fillId="0" borderId="10" xfId="0" applyNumberFormat="1" applyFont="1" applyBorder="1" applyAlignment="1"/>
    <xf numFmtId="3" fontId="7" fillId="0" borderId="5" xfId="0" applyNumberFormat="1" applyFont="1" applyBorder="1" applyAlignment="1"/>
    <xf numFmtId="3" fontId="7" fillId="0" borderId="0" xfId="0" applyNumberFormat="1" applyFont="1" applyBorder="1" applyAlignment="1"/>
    <xf numFmtId="3" fontId="7" fillId="0" borderId="5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3" fontId="7" fillId="0" borderId="0" xfId="0" applyNumberFormat="1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3" fontId="3" fillId="0" borderId="6" xfId="0" quotePrefix="1" applyNumberFormat="1" applyFont="1" applyFill="1" applyBorder="1" applyAlignment="1">
      <alignment horizontal="center"/>
    </xf>
    <xf numFmtId="0" fontId="3" fillId="0" borderId="6" xfId="0" quotePrefix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3" fontId="3" fillId="0" borderId="1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0" xfId="0" applyFont="1" applyBorder="1"/>
    <xf numFmtId="164" fontId="5" fillId="0" borderId="0" xfId="1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10" xfId="0" applyNumberFormat="1" applyFont="1" applyBorder="1"/>
    <xf numFmtId="165" fontId="3" fillId="0" borderId="6" xfId="1" applyNumberFormat="1" applyFont="1" applyBorder="1" applyAlignment="1" applyProtection="1">
      <alignment horizontal="center"/>
    </xf>
    <xf numFmtId="165" fontId="3" fillId="0" borderId="1" xfId="1" applyNumberFormat="1" applyFont="1" applyBorder="1" applyAlignment="1" applyProtection="1">
      <alignment horizontal="center"/>
    </xf>
    <xf numFmtId="165" fontId="3" fillId="0" borderId="0" xfId="1" applyNumberFormat="1" applyFont="1" applyBorder="1" applyAlignment="1" applyProtection="1">
      <alignment horizontal="center"/>
    </xf>
    <xf numFmtId="0" fontId="10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" xfId="0" builtinId="0"/>
    <cellStyle name="Porcentaje" xfId="1" builtinId="5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0"/>
  <sheetViews>
    <sheetView tabSelected="1" workbookViewId="0">
      <selection activeCell="A53" sqref="A53:XFD1048576"/>
    </sheetView>
  </sheetViews>
  <sheetFormatPr baseColWidth="10" defaultColWidth="0" defaultRowHeight="15.75" zeroHeight="1" x14ac:dyDescent="0.25"/>
  <cols>
    <col min="1" max="1" width="14.140625" style="2" customWidth="1"/>
    <col min="2" max="2" width="95.85546875" style="2" bestFit="1" customWidth="1"/>
    <col min="3" max="39" width="0" style="2" hidden="1" customWidth="1"/>
    <col min="40" max="16384" width="9.140625" style="2" hidden="1"/>
  </cols>
  <sheetData>
    <row r="1" spans="1:9" s="1" customFormat="1" ht="18.75" customHeight="1" x14ac:dyDescent="0.25">
      <c r="A1" s="205" t="s">
        <v>0</v>
      </c>
      <c r="B1" s="205"/>
    </row>
    <row r="2" spans="1:9" s="1" customFormat="1" ht="18.75" customHeight="1" x14ac:dyDescent="0.25">
      <c r="A2" s="205" t="s">
        <v>1</v>
      </c>
      <c r="B2" s="205"/>
    </row>
    <row r="3" spans="1:9" x14ac:dyDescent="0.25">
      <c r="A3" s="1" t="s">
        <v>2</v>
      </c>
      <c r="B3" s="1" t="s">
        <v>2</v>
      </c>
    </row>
    <row r="4" spans="1:9" x14ac:dyDescent="0.25">
      <c r="A4" s="3" t="s">
        <v>3</v>
      </c>
      <c r="B4" s="3" t="s">
        <v>4</v>
      </c>
    </row>
    <row r="5" spans="1:9" x14ac:dyDescent="0.25">
      <c r="A5" s="201" t="s">
        <v>5</v>
      </c>
      <c r="B5" s="4" t="s">
        <v>6</v>
      </c>
      <c r="C5" s="5"/>
      <c r="D5" s="5"/>
      <c r="E5" s="5"/>
      <c r="F5" s="5"/>
      <c r="G5" s="5"/>
    </row>
    <row r="6" spans="1:9" x14ac:dyDescent="0.25">
      <c r="A6" s="202"/>
      <c r="B6" s="6" t="s">
        <v>7</v>
      </c>
      <c r="C6" s="7"/>
      <c r="D6" s="7"/>
      <c r="E6" s="7"/>
      <c r="F6" s="7"/>
      <c r="G6" s="7"/>
    </row>
    <row r="7" spans="1:9" x14ac:dyDescent="0.25">
      <c r="A7" s="203"/>
      <c r="B7" s="8" t="s">
        <v>8</v>
      </c>
      <c r="C7" s="5"/>
      <c r="D7" s="5"/>
      <c r="E7" s="5"/>
      <c r="F7" s="5"/>
      <c r="G7" s="5"/>
    </row>
    <row r="8" spans="1:9" x14ac:dyDescent="0.25">
      <c r="A8" s="201" t="s">
        <v>9</v>
      </c>
      <c r="B8" s="4" t="s">
        <v>6</v>
      </c>
      <c r="C8" s="5"/>
      <c r="D8" s="5"/>
      <c r="E8" s="5"/>
      <c r="F8" s="5"/>
      <c r="G8" s="5"/>
    </row>
    <row r="9" spans="1:9" x14ac:dyDescent="0.25">
      <c r="A9" s="202"/>
      <c r="B9" s="6" t="s">
        <v>10</v>
      </c>
      <c r="C9" s="7"/>
      <c r="D9" s="7"/>
      <c r="E9" s="7"/>
      <c r="F9" s="7"/>
      <c r="G9" s="7"/>
    </row>
    <row r="10" spans="1:9" x14ac:dyDescent="0.25">
      <c r="A10" s="203"/>
      <c r="B10" s="8" t="s">
        <v>8</v>
      </c>
      <c r="C10" s="5"/>
      <c r="D10" s="5"/>
      <c r="E10" s="5"/>
      <c r="F10" s="5"/>
      <c r="G10" s="5"/>
    </row>
    <row r="11" spans="1:9" x14ac:dyDescent="0.25">
      <c r="A11" s="201" t="s">
        <v>11</v>
      </c>
      <c r="B11" s="4" t="s">
        <v>12</v>
      </c>
      <c r="C11" s="9"/>
      <c r="D11" s="9"/>
      <c r="E11" s="9"/>
      <c r="F11" s="9"/>
      <c r="G11" s="9"/>
      <c r="H11" s="9"/>
      <c r="I11" s="9"/>
    </row>
    <row r="12" spans="1:9" x14ac:dyDescent="0.25">
      <c r="A12" s="202"/>
      <c r="B12" s="6" t="s">
        <v>13</v>
      </c>
      <c r="C12" s="9"/>
      <c r="D12" s="9"/>
      <c r="E12" s="9"/>
      <c r="F12" s="9"/>
      <c r="G12" s="9"/>
      <c r="H12" s="9"/>
      <c r="I12" s="9"/>
    </row>
    <row r="13" spans="1:9" x14ac:dyDescent="0.25">
      <c r="A13" s="202"/>
      <c r="B13" s="6" t="s">
        <v>14</v>
      </c>
      <c r="C13" s="9"/>
      <c r="D13" s="9"/>
      <c r="E13" s="9"/>
      <c r="F13" s="9"/>
      <c r="G13" s="9"/>
      <c r="H13" s="9"/>
      <c r="I13" s="9"/>
    </row>
    <row r="14" spans="1:9" x14ac:dyDescent="0.25">
      <c r="A14" s="203"/>
      <c r="B14" s="8" t="s">
        <v>8</v>
      </c>
      <c r="C14" s="9"/>
      <c r="D14" s="9"/>
      <c r="E14" s="9"/>
      <c r="F14" s="9"/>
      <c r="G14" s="9"/>
      <c r="H14" s="9"/>
      <c r="I14" s="9"/>
    </row>
    <row r="15" spans="1:9" x14ac:dyDescent="0.25">
      <c r="A15" s="201" t="s">
        <v>15</v>
      </c>
      <c r="B15" s="4" t="s">
        <v>12</v>
      </c>
      <c r="C15" s="5"/>
      <c r="D15" s="5"/>
      <c r="E15" s="5"/>
      <c r="F15" s="5"/>
    </row>
    <row r="16" spans="1:9" x14ac:dyDescent="0.25">
      <c r="A16" s="202"/>
      <c r="B16" s="6" t="s">
        <v>16</v>
      </c>
      <c r="C16" s="10"/>
      <c r="D16" s="10"/>
      <c r="E16" s="10"/>
      <c r="F16" s="10"/>
    </row>
    <row r="17" spans="1:15" x14ac:dyDescent="0.25">
      <c r="A17" s="203"/>
      <c r="B17" s="8" t="s">
        <v>8</v>
      </c>
      <c r="C17" s="10"/>
      <c r="D17" s="10"/>
      <c r="E17" s="10"/>
      <c r="F17" s="10"/>
    </row>
    <row r="18" spans="1:15" x14ac:dyDescent="0.25">
      <c r="A18" s="201" t="s">
        <v>17</v>
      </c>
      <c r="B18" s="4" t="s">
        <v>12</v>
      </c>
      <c r="C18" s="11"/>
    </row>
    <row r="19" spans="1:15" x14ac:dyDescent="0.25">
      <c r="A19" s="202"/>
      <c r="B19" s="6" t="s">
        <v>18</v>
      </c>
      <c r="C19" s="11"/>
    </row>
    <row r="20" spans="1:15" x14ac:dyDescent="0.25">
      <c r="A20" s="203"/>
      <c r="B20" s="8" t="s">
        <v>8</v>
      </c>
      <c r="C20" s="5"/>
    </row>
    <row r="21" spans="1:15" x14ac:dyDescent="0.25">
      <c r="A21" s="201" t="s">
        <v>19</v>
      </c>
      <c r="B21" s="4" t="s">
        <v>12</v>
      </c>
      <c r="C21" s="10"/>
    </row>
    <row r="22" spans="1:15" x14ac:dyDescent="0.25">
      <c r="A22" s="202"/>
      <c r="B22" s="6" t="s">
        <v>41</v>
      </c>
      <c r="C22" s="10"/>
    </row>
    <row r="23" spans="1:15" x14ac:dyDescent="0.25">
      <c r="A23" s="203"/>
      <c r="B23" s="8" t="s">
        <v>8</v>
      </c>
      <c r="C23" s="10"/>
    </row>
    <row r="24" spans="1:15" x14ac:dyDescent="0.25">
      <c r="A24" s="201" t="s">
        <v>20</v>
      </c>
      <c r="B24" s="4" t="s">
        <v>21</v>
      </c>
      <c r="C24" s="12"/>
      <c r="D24" s="12"/>
      <c r="E24" s="12"/>
    </row>
    <row r="25" spans="1:15" x14ac:dyDescent="0.25">
      <c r="A25" s="202"/>
      <c r="B25" s="6" t="s">
        <v>22</v>
      </c>
      <c r="C25" s="12"/>
      <c r="D25" s="12"/>
      <c r="E25" s="12"/>
    </row>
    <row r="26" spans="1:15" x14ac:dyDescent="0.25">
      <c r="A26" s="202"/>
      <c r="B26" s="6" t="s">
        <v>23</v>
      </c>
      <c r="C26" s="12"/>
      <c r="D26" s="12"/>
      <c r="E26" s="12"/>
    </row>
    <row r="27" spans="1:15" x14ac:dyDescent="0.25">
      <c r="A27" s="203"/>
      <c r="B27" s="8" t="s">
        <v>8</v>
      </c>
      <c r="C27" s="7"/>
      <c r="D27" s="7"/>
      <c r="E27" s="7"/>
    </row>
    <row r="28" spans="1:15" x14ac:dyDescent="0.25">
      <c r="A28" s="201" t="s">
        <v>24</v>
      </c>
      <c r="B28" s="4" t="s">
        <v>21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s="202"/>
      <c r="B29" s="6" t="s">
        <v>22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5">
      <c r="A30" s="202"/>
      <c r="B30" s="6" t="s">
        <v>25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202"/>
      <c r="B31" s="6" t="s">
        <v>26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s="203"/>
      <c r="B32" s="8" t="s">
        <v>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9" x14ac:dyDescent="0.25">
      <c r="A33" s="201" t="s">
        <v>27</v>
      </c>
      <c r="B33" s="4" t="s">
        <v>28</v>
      </c>
      <c r="C33" s="10"/>
      <c r="D33" s="10"/>
      <c r="E33" s="10"/>
      <c r="F33" s="10"/>
      <c r="G33" s="10"/>
      <c r="H33" s="10"/>
    </row>
    <row r="34" spans="1:9" x14ac:dyDescent="0.25">
      <c r="A34" s="202"/>
      <c r="B34" s="6" t="s">
        <v>29</v>
      </c>
      <c r="C34" s="10"/>
      <c r="D34" s="10"/>
      <c r="E34" s="10"/>
      <c r="F34" s="10"/>
      <c r="G34" s="10"/>
      <c r="H34" s="10"/>
    </row>
    <row r="35" spans="1:9" x14ac:dyDescent="0.25">
      <c r="A35" s="202"/>
      <c r="B35" s="6" t="s">
        <v>30</v>
      </c>
      <c r="C35" s="10"/>
      <c r="D35" s="10"/>
      <c r="E35" s="10"/>
      <c r="F35" s="10"/>
      <c r="G35" s="10"/>
      <c r="H35" s="10"/>
    </row>
    <row r="36" spans="1:9" x14ac:dyDescent="0.25">
      <c r="A36" s="203"/>
      <c r="B36" s="8" t="s">
        <v>8</v>
      </c>
      <c r="C36" s="10"/>
      <c r="D36" s="10"/>
      <c r="E36" s="10"/>
      <c r="F36" s="10"/>
      <c r="G36" s="10"/>
      <c r="H36" s="10"/>
    </row>
    <row r="37" spans="1:9" x14ac:dyDescent="0.25">
      <c r="A37" s="201" t="s">
        <v>31</v>
      </c>
      <c r="B37" s="4" t="s">
        <v>28</v>
      </c>
      <c r="C37" s="7"/>
      <c r="D37" s="7"/>
      <c r="E37" s="7"/>
      <c r="F37" s="7"/>
    </row>
    <row r="38" spans="1:9" x14ac:dyDescent="0.25">
      <c r="A38" s="202"/>
      <c r="B38" s="6" t="s">
        <v>29</v>
      </c>
      <c r="C38" s="7"/>
      <c r="D38" s="7"/>
      <c r="E38" s="7"/>
      <c r="F38" s="7"/>
    </row>
    <row r="39" spans="1:9" x14ac:dyDescent="0.25">
      <c r="A39" s="202"/>
      <c r="B39" s="6" t="s">
        <v>32</v>
      </c>
      <c r="C39" s="7"/>
      <c r="D39" s="7"/>
      <c r="E39" s="7"/>
      <c r="F39" s="7"/>
    </row>
    <row r="40" spans="1:9" x14ac:dyDescent="0.25">
      <c r="A40" s="203"/>
      <c r="B40" s="8" t="s">
        <v>8</v>
      </c>
      <c r="C40" s="5"/>
      <c r="D40" s="5"/>
      <c r="E40" s="5"/>
      <c r="F40" s="5"/>
    </row>
    <row r="41" spans="1:9" x14ac:dyDescent="0.25">
      <c r="A41" s="201" t="s">
        <v>33</v>
      </c>
      <c r="B41" s="4" t="s">
        <v>28</v>
      </c>
      <c r="C41" s="11"/>
      <c r="D41" s="11"/>
      <c r="E41" s="11"/>
      <c r="F41" s="11"/>
      <c r="G41" s="11"/>
      <c r="H41" s="11"/>
      <c r="I41" s="11"/>
    </row>
    <row r="42" spans="1:9" x14ac:dyDescent="0.25">
      <c r="A42" s="202"/>
      <c r="B42" s="6" t="s">
        <v>29</v>
      </c>
      <c r="C42" s="11"/>
      <c r="D42" s="11"/>
      <c r="E42" s="11"/>
      <c r="F42" s="11"/>
      <c r="G42" s="11"/>
      <c r="H42" s="11"/>
      <c r="I42" s="11"/>
    </row>
    <row r="43" spans="1:9" x14ac:dyDescent="0.25">
      <c r="A43" s="202"/>
      <c r="B43" s="6" t="s">
        <v>34</v>
      </c>
      <c r="C43" s="11"/>
      <c r="D43" s="11"/>
      <c r="E43" s="11"/>
      <c r="F43" s="11"/>
      <c r="G43" s="11"/>
      <c r="H43" s="11"/>
      <c r="I43" s="11"/>
    </row>
    <row r="44" spans="1:9" x14ac:dyDescent="0.25">
      <c r="A44" s="203"/>
      <c r="B44" s="8" t="s">
        <v>8</v>
      </c>
      <c r="C44" s="5"/>
      <c r="D44" s="5"/>
      <c r="E44" s="5"/>
      <c r="F44" s="5"/>
      <c r="G44" s="5"/>
      <c r="H44" s="5"/>
      <c r="I44" s="5"/>
    </row>
    <row r="45" spans="1:9" x14ac:dyDescent="0.25">
      <c r="A45" s="201" t="s">
        <v>35</v>
      </c>
      <c r="B45" s="4" t="s">
        <v>36</v>
      </c>
      <c r="C45" s="13"/>
      <c r="D45" s="13"/>
      <c r="E45" s="13"/>
      <c r="F45" s="13"/>
      <c r="G45" s="13"/>
      <c r="H45" s="13"/>
      <c r="I45" s="13"/>
    </row>
    <row r="46" spans="1:9" x14ac:dyDescent="0.25">
      <c r="A46" s="202"/>
      <c r="B46" s="6" t="s">
        <v>37</v>
      </c>
      <c r="C46" s="13"/>
      <c r="D46" s="13"/>
      <c r="E46" s="13"/>
      <c r="F46" s="13"/>
      <c r="G46" s="13"/>
      <c r="H46" s="13"/>
      <c r="I46" s="13"/>
    </row>
    <row r="47" spans="1:9" x14ac:dyDescent="0.25">
      <c r="A47" s="202"/>
      <c r="B47" s="6" t="s">
        <v>38</v>
      </c>
      <c r="C47" s="14"/>
      <c r="D47" s="14"/>
      <c r="E47" s="14"/>
      <c r="F47" s="14"/>
      <c r="G47" s="14"/>
      <c r="H47" s="14"/>
      <c r="I47" s="14"/>
    </row>
    <row r="48" spans="1:9" x14ac:dyDescent="0.25">
      <c r="A48" s="203"/>
      <c r="B48" s="8" t="s">
        <v>8</v>
      </c>
      <c r="C48" s="14"/>
      <c r="D48" s="14"/>
      <c r="E48" s="14"/>
      <c r="F48" s="14"/>
      <c r="G48" s="14"/>
      <c r="H48" s="14"/>
      <c r="I48" s="14"/>
    </row>
    <row r="49" spans="1:39" x14ac:dyDescent="0.25">
      <c r="A49" s="204" t="s">
        <v>39</v>
      </c>
      <c r="B49" s="1" t="s">
        <v>28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 s="204"/>
      <c r="B50" s="1" t="s">
        <v>29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 s="204"/>
      <c r="B51" s="1" t="s">
        <v>40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 s="204"/>
      <c r="B52" s="1" t="s">
        <v>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hidden="1" x14ac:dyDescent="0.25">
      <c r="A53" s="1" t="s">
        <v>2</v>
      </c>
      <c r="B53" s="1" t="s">
        <v>2</v>
      </c>
    </row>
    <row r="54" spans="1:39" ht="15.75" hidden="1" customHeight="1" x14ac:dyDescent="0.25"/>
    <row r="55" spans="1:39" ht="15.75" hidden="1" customHeight="1" x14ac:dyDescent="0.25"/>
    <row r="56" spans="1:39" ht="15.75" hidden="1" customHeight="1" x14ac:dyDescent="0.25"/>
    <row r="57" spans="1:39" ht="15.75" hidden="1" customHeight="1" x14ac:dyDescent="0.25"/>
    <row r="58" spans="1:39" ht="15.75" hidden="1" customHeight="1" x14ac:dyDescent="0.25"/>
    <row r="59" spans="1:39" ht="15.75" hidden="1" customHeight="1" x14ac:dyDescent="0.25"/>
    <row r="60" spans="1:39" ht="15.75" hidden="1" customHeight="1" x14ac:dyDescent="0.25"/>
    <row r="61" spans="1:39" ht="15.75" hidden="1" customHeight="1" x14ac:dyDescent="0.25"/>
    <row r="62" spans="1:39" ht="15.75" hidden="1" customHeight="1" x14ac:dyDescent="0.25"/>
    <row r="63" spans="1:39" ht="15.75" hidden="1" customHeight="1" x14ac:dyDescent="0.25"/>
    <row r="64" spans="1:39" ht="15.75" hidden="1" customHeight="1" x14ac:dyDescent="0.25"/>
    <row r="65" ht="15.75" hidden="1" customHeight="1" x14ac:dyDescent="0.25"/>
    <row r="66" ht="15.75" hidden="1" customHeight="1" x14ac:dyDescent="0.25"/>
    <row r="67" ht="15.75" hidden="1" customHeight="1" x14ac:dyDescent="0.25"/>
    <row r="68" ht="15.75" hidden="1" customHeight="1" x14ac:dyDescent="0.25"/>
    <row r="69" ht="15.75" hidden="1" customHeight="1" x14ac:dyDescent="0.25"/>
    <row r="70" ht="15.75" hidden="1" customHeight="1" x14ac:dyDescent="0.25"/>
    <row r="71" ht="15.75" hidden="1" customHeight="1" x14ac:dyDescent="0.25"/>
    <row r="72" ht="15.75" hidden="1" customHeight="1" x14ac:dyDescent="0.25"/>
    <row r="73" ht="15.75" hidden="1" customHeight="1" x14ac:dyDescent="0.25"/>
    <row r="74" ht="15.75" hidden="1" customHeight="1" x14ac:dyDescent="0.25"/>
    <row r="75" ht="15.75" hidden="1" customHeight="1" x14ac:dyDescent="0.25"/>
    <row r="76" ht="15.75" hidden="1" customHeight="1" x14ac:dyDescent="0.25"/>
    <row r="77" ht="15.75" hidden="1" customHeight="1" x14ac:dyDescent="0.25"/>
    <row r="78" ht="15.75" hidden="1" customHeight="1" x14ac:dyDescent="0.25"/>
    <row r="79" ht="15.75" hidden="1" customHeight="1" x14ac:dyDescent="0.25"/>
    <row r="80" ht="15.75" hidden="1" customHeight="1" x14ac:dyDescent="0.25"/>
    <row r="81" ht="15.75" hidden="1" customHeight="1" x14ac:dyDescent="0.25"/>
    <row r="82" ht="15.75" hidden="1" customHeight="1" x14ac:dyDescent="0.25"/>
    <row r="83" ht="15.75" hidden="1" customHeight="1" x14ac:dyDescent="0.25"/>
    <row r="84" ht="15.75" hidden="1" customHeight="1" x14ac:dyDescent="0.25"/>
    <row r="85" ht="15.75" hidden="1" customHeight="1" x14ac:dyDescent="0.25"/>
    <row r="86" ht="15.75" hidden="1" customHeight="1" x14ac:dyDescent="0.25"/>
    <row r="87" ht="15.75" hidden="1" customHeight="1" x14ac:dyDescent="0.25"/>
    <row r="88" ht="15.75" hidden="1" customHeight="1" x14ac:dyDescent="0.25"/>
    <row r="89" ht="15.75" hidden="1" customHeight="1" x14ac:dyDescent="0.25"/>
    <row r="90" ht="15.75" hidden="1" customHeight="1" x14ac:dyDescent="0.25"/>
    <row r="91" ht="15.75" hidden="1" customHeight="1" x14ac:dyDescent="0.25"/>
    <row r="92" ht="15.75" hidden="1" customHeight="1" x14ac:dyDescent="0.25"/>
    <row r="93" ht="15.75" hidden="1" customHeight="1" x14ac:dyDescent="0.25"/>
    <row r="94" ht="15.75" hidden="1" customHeight="1" x14ac:dyDescent="0.25"/>
    <row r="95" ht="15.75" hidden="1" customHeight="1" x14ac:dyDescent="0.25"/>
    <row r="96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</sheetData>
  <mergeCells count="15">
    <mergeCell ref="A15:A17"/>
    <mergeCell ref="A1:B1"/>
    <mergeCell ref="A2:B2"/>
    <mergeCell ref="A5:A7"/>
    <mergeCell ref="A8:A10"/>
    <mergeCell ref="A11:A14"/>
    <mergeCell ref="A41:A44"/>
    <mergeCell ref="A45:A48"/>
    <mergeCell ref="A49:A52"/>
    <mergeCell ref="A18:A20"/>
    <mergeCell ref="A21:A23"/>
    <mergeCell ref="A24:A27"/>
    <mergeCell ref="A28:A32"/>
    <mergeCell ref="A33:A36"/>
    <mergeCell ref="A37:A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5"/>
  <sheetViews>
    <sheetView workbookViewId="0">
      <selection activeCell="A10" sqref="A10"/>
    </sheetView>
  </sheetViews>
  <sheetFormatPr baseColWidth="10" defaultColWidth="0" defaultRowHeight="15.75" zeroHeight="1" x14ac:dyDescent="0.25"/>
  <cols>
    <col min="1" max="1" width="86" style="34" bestFit="1" customWidth="1"/>
    <col min="2" max="2" width="15.28515625" style="34" customWidth="1"/>
    <col min="3" max="16384" width="11.42578125" style="34" hidden="1"/>
  </cols>
  <sheetData>
    <row r="1" spans="1:2" x14ac:dyDescent="0.25">
      <c r="A1" s="53" t="s">
        <v>341</v>
      </c>
      <c r="B1" s="54"/>
    </row>
    <row r="2" spans="1:2" x14ac:dyDescent="0.25">
      <c r="A2" s="145"/>
      <c r="B2" s="55"/>
    </row>
    <row r="3" spans="1:2" x14ac:dyDescent="0.25">
      <c r="A3" s="232" t="s">
        <v>342</v>
      </c>
      <c r="B3" s="232"/>
    </row>
    <row r="4" spans="1:2" x14ac:dyDescent="0.25">
      <c r="A4" s="232" t="s">
        <v>343</v>
      </c>
      <c r="B4" s="232"/>
    </row>
    <row r="5" spans="1:2" x14ac:dyDescent="0.25">
      <c r="A5" s="232" t="s">
        <v>44</v>
      </c>
      <c r="B5" s="232"/>
    </row>
    <row r="6" spans="1:2" x14ac:dyDescent="0.25">
      <c r="A6" s="232" t="s">
        <v>155</v>
      </c>
      <c r="B6" s="232"/>
    </row>
    <row r="7" spans="1:2" x14ac:dyDescent="0.25">
      <c r="A7" s="55"/>
      <c r="B7" s="55"/>
    </row>
    <row r="8" spans="1:2" ht="31.5" x14ac:dyDescent="0.25">
      <c r="A8" s="149" t="s">
        <v>46</v>
      </c>
      <c r="B8" s="150" t="s">
        <v>47</v>
      </c>
    </row>
    <row r="9" spans="1:2" x14ac:dyDescent="0.25">
      <c r="A9" s="61"/>
      <c r="B9" s="146"/>
    </row>
    <row r="10" spans="1:2" x14ac:dyDescent="0.25">
      <c r="A10" s="24" t="s">
        <v>109</v>
      </c>
      <c r="B10" s="27">
        <f>SUM(B12,B16,B20,B24,B28,B32,B37,B42,B47,B52,B57,B62,B66,B72,B76)</f>
        <v>674</v>
      </c>
    </row>
    <row r="11" spans="1:2" x14ac:dyDescent="0.25">
      <c r="A11" s="60"/>
      <c r="B11" s="25"/>
    </row>
    <row r="12" spans="1:2" x14ac:dyDescent="0.25">
      <c r="A12" s="26" t="s">
        <v>49</v>
      </c>
      <c r="B12" s="27">
        <f>SUM(B13:B14)</f>
        <v>125</v>
      </c>
    </row>
    <row r="13" spans="1:2" x14ac:dyDescent="0.25">
      <c r="A13" s="28" t="s">
        <v>352</v>
      </c>
      <c r="B13" s="25">
        <v>90</v>
      </c>
    </row>
    <row r="14" spans="1:2" x14ac:dyDescent="0.25">
      <c r="A14" s="28" t="s">
        <v>51</v>
      </c>
      <c r="B14" s="148">
        <v>35</v>
      </c>
    </row>
    <row r="15" spans="1:2" x14ac:dyDescent="0.25">
      <c r="A15" s="28"/>
      <c r="B15" s="25"/>
    </row>
    <row r="16" spans="1:2" x14ac:dyDescent="0.25">
      <c r="A16" s="26" t="s">
        <v>52</v>
      </c>
      <c r="B16" s="27">
        <f>SUM(B17:B18)</f>
        <v>21</v>
      </c>
    </row>
    <row r="17" spans="1:2" x14ac:dyDescent="0.25">
      <c r="A17" s="28" t="s">
        <v>325</v>
      </c>
      <c r="B17" s="25">
        <v>8</v>
      </c>
    </row>
    <row r="18" spans="1:2" x14ac:dyDescent="0.25">
      <c r="A18" s="28" t="s">
        <v>54</v>
      </c>
      <c r="B18" s="25">
        <v>13</v>
      </c>
    </row>
    <row r="19" spans="1:2" x14ac:dyDescent="0.25">
      <c r="A19" s="28"/>
      <c r="B19" s="25"/>
    </row>
    <row r="20" spans="1:2" x14ac:dyDescent="0.25">
      <c r="A20" s="26" t="s">
        <v>55</v>
      </c>
      <c r="B20" s="27">
        <f>SUM(B21:B22)</f>
        <v>112</v>
      </c>
    </row>
    <row r="21" spans="1:2" x14ac:dyDescent="0.25">
      <c r="A21" s="28" t="s">
        <v>56</v>
      </c>
      <c r="B21" s="25">
        <v>76</v>
      </c>
    </row>
    <row r="22" spans="1:2" x14ac:dyDescent="0.25">
      <c r="A22" s="28" t="s">
        <v>57</v>
      </c>
      <c r="B22" s="25">
        <v>36</v>
      </c>
    </row>
    <row r="23" spans="1:2" x14ac:dyDescent="0.25">
      <c r="A23" s="60"/>
      <c r="B23" s="25"/>
    </row>
    <row r="24" spans="1:2" x14ac:dyDescent="0.25">
      <c r="A24" s="26" t="s">
        <v>58</v>
      </c>
      <c r="B24" s="27">
        <f>SUM(B25:B26)</f>
        <v>37</v>
      </c>
    </row>
    <row r="25" spans="1:2" x14ac:dyDescent="0.25">
      <c r="A25" s="28" t="s">
        <v>59</v>
      </c>
      <c r="B25" s="25">
        <v>37</v>
      </c>
    </row>
    <row r="26" spans="1:2" ht="18.75" x14ac:dyDescent="0.25">
      <c r="A26" s="28" t="s">
        <v>348</v>
      </c>
      <c r="B26" s="25">
        <v>0</v>
      </c>
    </row>
    <row r="27" spans="1:2" x14ac:dyDescent="0.25">
      <c r="A27" s="28"/>
      <c r="B27" s="25"/>
    </row>
    <row r="28" spans="1:2" x14ac:dyDescent="0.25">
      <c r="A28" s="26" t="s">
        <v>61</v>
      </c>
      <c r="B28" s="27">
        <f>SUM(B29:B30)</f>
        <v>33</v>
      </c>
    </row>
    <row r="29" spans="1:2" x14ac:dyDescent="0.25">
      <c r="A29" s="28" t="s">
        <v>62</v>
      </c>
      <c r="B29" s="25">
        <v>24</v>
      </c>
    </row>
    <row r="30" spans="1:2" x14ac:dyDescent="0.25">
      <c r="A30" s="28" t="s">
        <v>63</v>
      </c>
      <c r="B30" s="25">
        <v>9</v>
      </c>
    </row>
    <row r="31" spans="1:2" x14ac:dyDescent="0.25">
      <c r="A31" s="28"/>
      <c r="B31" s="25"/>
    </row>
    <row r="32" spans="1:2" x14ac:dyDescent="0.25">
      <c r="A32" s="26" t="s">
        <v>64</v>
      </c>
      <c r="B32" s="27">
        <f>SUM(B33:B35)</f>
        <v>27</v>
      </c>
    </row>
    <row r="33" spans="1:2" x14ac:dyDescent="0.25">
      <c r="A33" s="28" t="s">
        <v>65</v>
      </c>
      <c r="B33" s="25">
        <v>11</v>
      </c>
    </row>
    <row r="34" spans="1:2" ht="18.75" x14ac:dyDescent="0.25">
      <c r="A34" s="28" t="s">
        <v>349</v>
      </c>
      <c r="B34" s="25">
        <v>0</v>
      </c>
    </row>
    <row r="35" spans="1:2" x14ac:dyDescent="0.25">
      <c r="A35" s="28" t="s">
        <v>66</v>
      </c>
      <c r="B35" s="25">
        <v>16</v>
      </c>
    </row>
    <row r="36" spans="1:2" x14ac:dyDescent="0.25">
      <c r="A36" s="28"/>
      <c r="B36" s="25"/>
    </row>
    <row r="37" spans="1:2" x14ac:dyDescent="0.25">
      <c r="A37" s="26" t="s">
        <v>67</v>
      </c>
      <c r="B37" s="27">
        <f>SUM(B38:B40)</f>
        <v>44</v>
      </c>
    </row>
    <row r="38" spans="1:2" x14ac:dyDescent="0.25">
      <c r="A38" s="28" t="s">
        <v>68</v>
      </c>
      <c r="B38" s="25">
        <v>37</v>
      </c>
    </row>
    <row r="39" spans="1:2" x14ac:dyDescent="0.25">
      <c r="A39" s="28" t="s">
        <v>69</v>
      </c>
      <c r="B39" s="25">
        <v>1</v>
      </c>
    </row>
    <row r="40" spans="1:2" x14ac:dyDescent="0.25">
      <c r="A40" s="28" t="s">
        <v>70</v>
      </c>
      <c r="B40" s="25">
        <v>6</v>
      </c>
    </row>
    <row r="41" spans="1:2" x14ac:dyDescent="0.25">
      <c r="A41" s="28"/>
      <c r="B41" s="25"/>
    </row>
    <row r="42" spans="1:2" x14ac:dyDescent="0.25">
      <c r="A42" s="26" t="s">
        <v>71</v>
      </c>
      <c r="B42" s="27">
        <f>SUM(B43:B45)</f>
        <v>33</v>
      </c>
    </row>
    <row r="43" spans="1:2" x14ac:dyDescent="0.25">
      <c r="A43" s="28" t="s">
        <v>72</v>
      </c>
      <c r="B43" s="25">
        <v>16</v>
      </c>
    </row>
    <row r="44" spans="1:2" x14ac:dyDescent="0.25">
      <c r="A44" s="28" t="s">
        <v>73</v>
      </c>
      <c r="B44" s="25">
        <v>12</v>
      </c>
    </row>
    <row r="45" spans="1:2" x14ac:dyDescent="0.25">
      <c r="A45" s="28" t="s">
        <v>74</v>
      </c>
      <c r="B45" s="25">
        <v>5</v>
      </c>
    </row>
    <row r="46" spans="1:2" x14ac:dyDescent="0.25">
      <c r="A46" s="28"/>
      <c r="B46" s="25"/>
    </row>
    <row r="47" spans="1:2" x14ac:dyDescent="0.25">
      <c r="A47" s="26" t="s">
        <v>75</v>
      </c>
      <c r="B47" s="27">
        <f>SUM(B48:B50)</f>
        <v>70</v>
      </c>
    </row>
    <row r="48" spans="1:2" x14ac:dyDescent="0.25">
      <c r="A48" s="28" t="s">
        <v>76</v>
      </c>
      <c r="B48" s="25">
        <v>61</v>
      </c>
    </row>
    <row r="49" spans="1:2" x14ac:dyDescent="0.25">
      <c r="A49" s="28" t="s">
        <v>77</v>
      </c>
      <c r="B49" s="25">
        <v>8</v>
      </c>
    </row>
    <row r="50" spans="1:2" x14ac:dyDescent="0.25">
      <c r="A50" s="28" t="s">
        <v>78</v>
      </c>
      <c r="B50" s="25">
        <v>1</v>
      </c>
    </row>
    <row r="51" spans="1:2" x14ac:dyDescent="0.25">
      <c r="A51" s="28"/>
      <c r="B51" s="25"/>
    </row>
    <row r="52" spans="1:2" x14ac:dyDescent="0.25">
      <c r="A52" s="26" t="s">
        <v>79</v>
      </c>
      <c r="B52" s="27">
        <f>SUM(B53:B55)</f>
        <v>50</v>
      </c>
    </row>
    <row r="53" spans="1:2" x14ac:dyDescent="0.25">
      <c r="A53" s="28" t="s">
        <v>80</v>
      </c>
      <c r="B53" s="25">
        <v>27</v>
      </c>
    </row>
    <row r="54" spans="1:2" x14ac:dyDescent="0.25">
      <c r="A54" s="28" t="s">
        <v>81</v>
      </c>
      <c r="B54" s="25">
        <v>23</v>
      </c>
    </row>
    <row r="55" spans="1:2" ht="18.75" x14ac:dyDescent="0.25">
      <c r="A55" s="28" t="s">
        <v>103</v>
      </c>
      <c r="B55" s="25">
        <v>0</v>
      </c>
    </row>
    <row r="56" spans="1:2" x14ac:dyDescent="0.25">
      <c r="A56" s="60"/>
      <c r="B56" s="25"/>
    </row>
    <row r="57" spans="1:2" x14ac:dyDescent="0.25">
      <c r="A57" s="26" t="s">
        <v>82</v>
      </c>
      <c r="B57" s="27">
        <f>SUM(B58:B60)</f>
        <v>21</v>
      </c>
    </row>
    <row r="58" spans="1:2" x14ac:dyDescent="0.25">
      <c r="A58" s="28" t="s">
        <v>344</v>
      </c>
      <c r="B58" s="25">
        <v>8</v>
      </c>
    </row>
    <row r="59" spans="1:2" x14ac:dyDescent="0.25">
      <c r="A59" s="28" t="s">
        <v>84</v>
      </c>
      <c r="B59" s="25">
        <v>2</v>
      </c>
    </row>
    <row r="60" spans="1:2" x14ac:dyDescent="0.25">
      <c r="A60" s="28" t="s">
        <v>85</v>
      </c>
      <c r="B60" s="25">
        <v>11</v>
      </c>
    </row>
    <row r="61" spans="1:2" x14ac:dyDescent="0.25">
      <c r="A61" s="28"/>
      <c r="B61" s="25"/>
    </row>
    <row r="62" spans="1:2" x14ac:dyDescent="0.25">
      <c r="A62" s="26" t="s">
        <v>86</v>
      </c>
      <c r="B62" s="27">
        <f>SUM(B63:B64)</f>
        <v>16</v>
      </c>
    </row>
    <row r="63" spans="1:2" x14ac:dyDescent="0.25">
      <c r="A63" s="28" t="s">
        <v>87</v>
      </c>
      <c r="B63" s="25">
        <v>10</v>
      </c>
    </row>
    <row r="64" spans="1:2" x14ac:dyDescent="0.25">
      <c r="A64" s="28" t="s">
        <v>88</v>
      </c>
      <c r="B64" s="25">
        <v>6</v>
      </c>
    </row>
    <row r="65" spans="1:2" x14ac:dyDescent="0.25">
      <c r="A65" s="28"/>
      <c r="B65" s="25"/>
    </row>
    <row r="66" spans="1:2" x14ac:dyDescent="0.25">
      <c r="A66" s="26" t="s">
        <v>89</v>
      </c>
      <c r="B66" s="27">
        <f>SUM(B67:B70)</f>
        <v>13</v>
      </c>
    </row>
    <row r="67" spans="1:2" x14ac:dyDescent="0.25">
      <c r="A67" s="28" t="s">
        <v>90</v>
      </c>
      <c r="B67" s="25">
        <v>3</v>
      </c>
    </row>
    <row r="68" spans="1:2" ht="18.75" x14ac:dyDescent="0.25">
      <c r="A68" s="28" t="s">
        <v>350</v>
      </c>
      <c r="B68" s="25">
        <v>0</v>
      </c>
    </row>
    <row r="69" spans="1:2" x14ac:dyDescent="0.25">
      <c r="A69" s="28" t="s">
        <v>92</v>
      </c>
      <c r="B69" s="25">
        <v>10</v>
      </c>
    </row>
    <row r="70" spans="1:2" ht="18.75" x14ac:dyDescent="0.25">
      <c r="A70" s="28" t="s">
        <v>351</v>
      </c>
      <c r="B70" s="25">
        <v>0</v>
      </c>
    </row>
    <row r="71" spans="1:2" x14ac:dyDescent="0.25">
      <c r="A71" s="28"/>
      <c r="B71" s="25"/>
    </row>
    <row r="72" spans="1:2" x14ac:dyDescent="0.25">
      <c r="A72" s="26" t="s">
        <v>94</v>
      </c>
      <c r="B72" s="27">
        <f>SUM(B73:B74)</f>
        <v>48</v>
      </c>
    </row>
    <row r="73" spans="1:2" x14ac:dyDescent="0.25">
      <c r="A73" s="28" t="s">
        <v>95</v>
      </c>
      <c r="B73" s="25">
        <v>41</v>
      </c>
    </row>
    <row r="74" spans="1:2" x14ac:dyDescent="0.25">
      <c r="A74" s="28" t="s">
        <v>96</v>
      </c>
      <c r="B74" s="25">
        <v>7</v>
      </c>
    </row>
    <row r="75" spans="1:2" x14ac:dyDescent="0.25">
      <c r="A75" s="28"/>
      <c r="B75" s="25"/>
    </row>
    <row r="76" spans="1:2" x14ac:dyDescent="0.25">
      <c r="A76" s="26" t="s">
        <v>97</v>
      </c>
      <c r="B76" s="27">
        <f>SUM(B77:B79)</f>
        <v>24</v>
      </c>
    </row>
    <row r="77" spans="1:2" x14ac:dyDescent="0.25">
      <c r="A77" s="28" t="s">
        <v>345</v>
      </c>
      <c r="B77" s="25">
        <v>22</v>
      </c>
    </row>
    <row r="78" spans="1:2" x14ac:dyDescent="0.25">
      <c r="A78" s="28" t="s">
        <v>346</v>
      </c>
      <c r="B78" s="25">
        <v>1</v>
      </c>
    </row>
    <row r="79" spans="1:2" x14ac:dyDescent="0.25">
      <c r="A79" s="28" t="s">
        <v>347</v>
      </c>
      <c r="B79" s="25">
        <v>1</v>
      </c>
    </row>
    <row r="80" spans="1:2" x14ac:dyDescent="0.25">
      <c r="A80" s="147"/>
      <c r="B80" s="30"/>
    </row>
    <row r="81" spans="1:2" x14ac:dyDescent="0.25">
      <c r="A81" s="31" t="s">
        <v>100</v>
      </c>
      <c r="B81" s="31"/>
    </row>
    <row r="82" spans="1:2" x14ac:dyDescent="0.25">
      <c r="A82" s="35" t="s">
        <v>101</v>
      </c>
    </row>
    <row r="83" spans="1:2" hidden="1" x14ac:dyDescent="0.25"/>
    <row r="84" spans="1:2" hidden="1" x14ac:dyDescent="0.25"/>
    <row r="85" spans="1:2" hidden="1" x14ac:dyDescent="0.25"/>
  </sheetData>
  <mergeCells count="4">
    <mergeCell ref="A3:B3"/>
    <mergeCell ref="A4:B4"/>
    <mergeCell ref="A5:B5"/>
    <mergeCell ref="A6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4"/>
  <sheetViews>
    <sheetView workbookViewId="0">
      <selection activeCell="A15" sqref="A15"/>
    </sheetView>
  </sheetViews>
  <sheetFormatPr baseColWidth="10" defaultColWidth="0" defaultRowHeight="15.75" zeroHeight="1" x14ac:dyDescent="0.25"/>
  <cols>
    <col min="1" max="1" width="33.5703125" style="15" customWidth="1"/>
    <col min="2" max="2" width="16.7109375" style="15" customWidth="1"/>
    <col min="3" max="3" width="17.42578125" style="15" customWidth="1"/>
    <col min="4" max="4" width="15" style="15" customWidth="1"/>
    <col min="5" max="16384" width="11.42578125" style="15" hidden="1"/>
  </cols>
  <sheetData>
    <row r="1" spans="1:4" x14ac:dyDescent="0.25">
      <c r="A1" s="151" t="s">
        <v>353</v>
      </c>
      <c r="B1" s="152"/>
      <c r="C1" s="152"/>
      <c r="D1" s="152"/>
    </row>
    <row r="2" spans="1:4" x14ac:dyDescent="0.25">
      <c r="A2" s="151"/>
      <c r="B2" s="153"/>
      <c r="C2" s="153"/>
      <c r="D2" s="153"/>
    </row>
    <row r="3" spans="1:4" x14ac:dyDescent="0.25">
      <c r="A3" s="233" t="s">
        <v>354</v>
      </c>
      <c r="B3" s="233"/>
      <c r="C3" s="233"/>
      <c r="D3" s="233"/>
    </row>
    <row r="4" spans="1:4" x14ac:dyDescent="0.25">
      <c r="A4" s="233" t="s">
        <v>355</v>
      </c>
      <c r="B4" s="233"/>
      <c r="C4" s="233"/>
      <c r="D4" s="233"/>
    </row>
    <row r="5" spans="1:4" x14ac:dyDescent="0.25">
      <c r="A5" s="233" t="s">
        <v>356</v>
      </c>
      <c r="B5" s="233"/>
      <c r="C5" s="233"/>
      <c r="D5" s="233"/>
    </row>
    <row r="6" spans="1:4" x14ac:dyDescent="0.25">
      <c r="A6" s="233" t="s">
        <v>155</v>
      </c>
      <c r="B6" s="233"/>
      <c r="C6" s="233"/>
      <c r="D6" s="233"/>
    </row>
    <row r="7" spans="1:4" x14ac:dyDescent="0.25">
      <c r="A7" s="36"/>
      <c r="B7" s="36"/>
      <c r="C7" s="36"/>
      <c r="D7" s="36"/>
    </row>
    <row r="8" spans="1:4" x14ac:dyDescent="0.25">
      <c r="A8" s="234" t="s">
        <v>156</v>
      </c>
      <c r="B8" s="235" t="s">
        <v>48</v>
      </c>
      <c r="C8" s="234" t="s">
        <v>157</v>
      </c>
      <c r="D8" s="234"/>
    </row>
    <row r="9" spans="1:4" x14ac:dyDescent="0.25">
      <c r="A9" s="234"/>
      <c r="B9" s="235"/>
      <c r="C9" s="138" t="s">
        <v>158</v>
      </c>
      <c r="D9" s="154" t="s">
        <v>159</v>
      </c>
    </row>
    <row r="10" spans="1:4" x14ac:dyDescent="0.25">
      <c r="A10" s="154"/>
      <c r="B10" s="155"/>
      <c r="C10" s="138"/>
      <c r="D10" s="154"/>
    </row>
    <row r="11" spans="1:4" x14ac:dyDescent="0.25">
      <c r="A11" s="156" t="s">
        <v>109</v>
      </c>
      <c r="B11" s="69">
        <f>SUM(B13:B26)</f>
        <v>674</v>
      </c>
      <c r="C11" s="69">
        <f>SUM(C13:C26)</f>
        <v>646</v>
      </c>
      <c r="D11" s="38">
        <f>SUM(D13:D26)</f>
        <v>28</v>
      </c>
    </row>
    <row r="12" spans="1:4" x14ac:dyDescent="0.25">
      <c r="A12" s="41"/>
      <c r="B12" s="157"/>
      <c r="C12" s="158"/>
      <c r="D12" s="159"/>
    </row>
    <row r="13" spans="1:4" x14ac:dyDescent="0.25">
      <c r="A13" s="68" t="s">
        <v>164</v>
      </c>
      <c r="B13" s="70">
        <f t="shared" ref="B13:B26" si="0">SUM(C13:D13)</f>
        <v>571</v>
      </c>
      <c r="C13" s="160">
        <v>551</v>
      </c>
      <c r="D13" s="126">
        <v>20</v>
      </c>
    </row>
    <row r="14" spans="1:4" x14ac:dyDescent="0.25">
      <c r="A14" s="68" t="s">
        <v>163</v>
      </c>
      <c r="B14" s="70">
        <f t="shared" si="0"/>
        <v>10</v>
      </c>
      <c r="C14" s="160">
        <v>10</v>
      </c>
      <c r="D14" s="126">
        <v>0</v>
      </c>
    </row>
    <row r="15" spans="1:4" x14ac:dyDescent="0.25">
      <c r="A15" s="68" t="s">
        <v>165</v>
      </c>
      <c r="B15" s="70">
        <f t="shared" si="0"/>
        <v>1</v>
      </c>
      <c r="C15" s="160">
        <v>1</v>
      </c>
      <c r="D15" s="126">
        <v>0</v>
      </c>
    </row>
    <row r="16" spans="1:4" x14ac:dyDescent="0.25">
      <c r="A16" s="68" t="s">
        <v>166</v>
      </c>
      <c r="B16" s="70">
        <f t="shared" si="0"/>
        <v>1</v>
      </c>
      <c r="C16" s="160">
        <v>1</v>
      </c>
      <c r="D16" s="126">
        <v>0</v>
      </c>
    </row>
    <row r="17" spans="1:4" x14ac:dyDescent="0.25">
      <c r="A17" s="68" t="s">
        <v>168</v>
      </c>
      <c r="B17" s="70">
        <f t="shared" si="0"/>
        <v>3</v>
      </c>
      <c r="C17" s="160">
        <v>3</v>
      </c>
      <c r="D17" s="126">
        <v>0</v>
      </c>
    </row>
    <row r="18" spans="1:4" x14ac:dyDescent="0.25">
      <c r="A18" s="68" t="s">
        <v>171</v>
      </c>
      <c r="B18" s="70">
        <f t="shared" si="0"/>
        <v>2</v>
      </c>
      <c r="C18" s="160">
        <v>2</v>
      </c>
      <c r="D18" s="126">
        <v>0</v>
      </c>
    </row>
    <row r="19" spans="1:4" x14ac:dyDescent="0.25">
      <c r="A19" s="68" t="s">
        <v>173</v>
      </c>
      <c r="B19" s="70">
        <f t="shared" si="0"/>
        <v>2</v>
      </c>
      <c r="C19" s="160">
        <v>2</v>
      </c>
      <c r="D19" s="126">
        <v>0</v>
      </c>
    </row>
    <row r="20" spans="1:4" x14ac:dyDescent="0.25">
      <c r="A20" s="68" t="s">
        <v>174</v>
      </c>
      <c r="B20" s="70">
        <f t="shared" si="0"/>
        <v>3</v>
      </c>
      <c r="C20" s="160">
        <v>3</v>
      </c>
      <c r="D20" s="126">
        <v>0</v>
      </c>
    </row>
    <row r="21" spans="1:4" x14ac:dyDescent="0.25">
      <c r="A21" s="68" t="s">
        <v>176</v>
      </c>
      <c r="B21" s="70">
        <f t="shared" si="0"/>
        <v>1</v>
      </c>
      <c r="C21" s="160">
        <v>1</v>
      </c>
      <c r="D21" s="126">
        <v>0</v>
      </c>
    </row>
    <row r="22" spans="1:4" x14ac:dyDescent="0.25">
      <c r="A22" s="68" t="s">
        <v>177</v>
      </c>
      <c r="B22" s="70">
        <f t="shared" si="0"/>
        <v>4</v>
      </c>
      <c r="C22" s="160">
        <v>4</v>
      </c>
      <c r="D22" s="126">
        <v>0</v>
      </c>
    </row>
    <row r="23" spans="1:4" x14ac:dyDescent="0.25">
      <c r="A23" s="68" t="s">
        <v>178</v>
      </c>
      <c r="B23" s="70">
        <f t="shared" si="0"/>
        <v>72</v>
      </c>
      <c r="C23" s="160">
        <v>65</v>
      </c>
      <c r="D23" s="126">
        <v>7</v>
      </c>
    </row>
    <row r="24" spans="1:4" x14ac:dyDescent="0.25">
      <c r="A24" s="68" t="s">
        <v>181</v>
      </c>
      <c r="B24" s="70">
        <f t="shared" si="0"/>
        <v>1</v>
      </c>
      <c r="C24" s="160">
        <v>1</v>
      </c>
      <c r="D24" s="126">
        <v>0</v>
      </c>
    </row>
    <row r="25" spans="1:4" x14ac:dyDescent="0.25">
      <c r="A25" s="68" t="s">
        <v>182</v>
      </c>
      <c r="B25" s="70">
        <f t="shared" si="0"/>
        <v>2</v>
      </c>
      <c r="C25" s="160">
        <v>2</v>
      </c>
      <c r="D25" s="126">
        <v>0</v>
      </c>
    </row>
    <row r="26" spans="1:4" x14ac:dyDescent="0.25">
      <c r="A26" s="68" t="s">
        <v>357</v>
      </c>
      <c r="B26" s="70">
        <f t="shared" si="0"/>
        <v>1</v>
      </c>
      <c r="C26" s="160">
        <v>0</v>
      </c>
      <c r="D26" s="126">
        <v>1</v>
      </c>
    </row>
    <row r="27" spans="1:4" x14ac:dyDescent="0.25">
      <c r="A27" s="115"/>
      <c r="B27" s="73"/>
      <c r="C27" s="161"/>
      <c r="D27" s="162"/>
    </row>
    <row r="28" spans="1:4" x14ac:dyDescent="0.25">
      <c r="A28" s="16" t="s">
        <v>101</v>
      </c>
      <c r="B28" s="16"/>
      <c r="C28" s="16"/>
      <c r="D28" s="16"/>
    </row>
    <row r="29" spans="1:4" hidden="1" x14ac:dyDescent="0.25"/>
    <row r="30" spans="1:4" hidden="1" x14ac:dyDescent="0.25"/>
    <row r="31" spans="1:4" hidden="1" x14ac:dyDescent="0.25"/>
    <row r="32" spans="1:4" hidden="1" x14ac:dyDescent="0.25"/>
    <row r="33" hidden="1" x14ac:dyDescent="0.25"/>
    <row r="34" hidden="1" x14ac:dyDescent="0.25"/>
  </sheetData>
  <mergeCells count="7"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5"/>
  <sheetViews>
    <sheetView workbookViewId="0">
      <selection activeCell="A17" sqref="A17"/>
    </sheetView>
  </sheetViews>
  <sheetFormatPr baseColWidth="10" defaultColWidth="0" defaultRowHeight="15.75" zeroHeight="1" x14ac:dyDescent="0.25"/>
  <cols>
    <col min="1" max="1" width="54.7109375" style="15" customWidth="1"/>
    <col min="2" max="2" width="25.7109375" style="15" customWidth="1"/>
    <col min="3" max="4" width="0" style="15" hidden="1" customWidth="1"/>
    <col min="5" max="16384" width="11.42578125" style="15" hidden="1"/>
  </cols>
  <sheetData>
    <row r="1" spans="1:4" x14ac:dyDescent="0.25">
      <c r="A1" s="163" t="s">
        <v>358</v>
      </c>
      <c r="B1" s="164"/>
    </row>
    <row r="2" spans="1:4" x14ac:dyDescent="0.25">
      <c r="A2" s="163"/>
      <c r="B2" s="163"/>
    </row>
    <row r="3" spans="1:4" x14ac:dyDescent="0.25">
      <c r="A3" s="236" t="s">
        <v>354</v>
      </c>
      <c r="B3" s="236"/>
      <c r="C3" s="172"/>
      <c r="D3" s="172"/>
    </row>
    <row r="4" spans="1:4" x14ac:dyDescent="0.25">
      <c r="A4" s="236" t="s">
        <v>355</v>
      </c>
      <c r="B4" s="236"/>
      <c r="C4" s="172"/>
      <c r="D4" s="172"/>
    </row>
    <row r="5" spans="1:4" x14ac:dyDescent="0.25">
      <c r="A5" s="233" t="s">
        <v>359</v>
      </c>
      <c r="B5" s="233"/>
    </row>
    <row r="6" spans="1:4" x14ac:dyDescent="0.25">
      <c r="A6" s="233" t="s">
        <v>155</v>
      </c>
      <c r="B6" s="233"/>
    </row>
    <row r="7" spans="1:4" x14ac:dyDescent="0.25">
      <c r="A7" s="36"/>
      <c r="B7" s="36"/>
    </row>
    <row r="8" spans="1:4" x14ac:dyDescent="0.25">
      <c r="A8" s="165"/>
      <c r="B8" s="166"/>
    </row>
    <row r="9" spans="1:4" ht="31.5" x14ac:dyDescent="0.25">
      <c r="A9" s="96" t="s">
        <v>360</v>
      </c>
      <c r="B9" s="167" t="s">
        <v>47</v>
      </c>
    </row>
    <row r="10" spans="1:4" x14ac:dyDescent="0.25">
      <c r="A10" s="168"/>
      <c r="B10" s="169"/>
    </row>
    <row r="11" spans="1:4" x14ac:dyDescent="0.25">
      <c r="A11" s="170"/>
      <c r="B11" s="171"/>
    </row>
    <row r="12" spans="1:4" x14ac:dyDescent="0.25">
      <c r="A12" s="37" t="s">
        <v>109</v>
      </c>
      <c r="B12" s="38">
        <f>SUM(B14:B22)</f>
        <v>674</v>
      </c>
    </row>
    <row r="13" spans="1:4" x14ac:dyDescent="0.25">
      <c r="A13" s="37"/>
      <c r="B13" s="38"/>
    </row>
    <row r="14" spans="1:4" x14ac:dyDescent="0.25">
      <c r="A14" s="39" t="s">
        <v>361</v>
      </c>
      <c r="B14" s="40">
        <v>51</v>
      </c>
    </row>
    <row r="15" spans="1:4" x14ac:dyDescent="0.25">
      <c r="A15" s="39" t="s">
        <v>362</v>
      </c>
      <c r="B15" s="40">
        <v>56</v>
      </c>
    </row>
    <row r="16" spans="1:4" x14ac:dyDescent="0.25">
      <c r="A16" s="39" t="s">
        <v>363</v>
      </c>
      <c r="B16" s="40">
        <v>202</v>
      </c>
    </row>
    <row r="17" spans="1:2" x14ac:dyDescent="0.25">
      <c r="A17" s="39" t="s">
        <v>312</v>
      </c>
      <c r="B17" s="40">
        <v>174</v>
      </c>
    </row>
    <row r="18" spans="1:2" x14ac:dyDescent="0.25">
      <c r="A18" s="39" t="s">
        <v>313</v>
      </c>
      <c r="B18" s="40">
        <v>118</v>
      </c>
    </row>
    <row r="19" spans="1:2" x14ac:dyDescent="0.25">
      <c r="A19" s="39" t="s">
        <v>314</v>
      </c>
      <c r="B19" s="40">
        <v>35</v>
      </c>
    </row>
    <row r="20" spans="1:2" x14ac:dyDescent="0.25">
      <c r="A20" s="39" t="s">
        <v>315</v>
      </c>
      <c r="B20" s="40">
        <v>29</v>
      </c>
    </row>
    <row r="21" spans="1:2" x14ac:dyDescent="0.25">
      <c r="A21" s="39" t="s">
        <v>316</v>
      </c>
      <c r="B21" s="40">
        <v>5</v>
      </c>
    </row>
    <row r="22" spans="1:2" ht="18.75" x14ac:dyDescent="0.25">
      <c r="A22" s="39" t="s">
        <v>365</v>
      </c>
      <c r="B22" s="40">
        <v>4</v>
      </c>
    </row>
    <row r="23" spans="1:2" x14ac:dyDescent="0.25">
      <c r="A23" s="72"/>
      <c r="B23" s="74"/>
    </row>
    <row r="24" spans="1:2" x14ac:dyDescent="0.25">
      <c r="A24" s="71" t="s">
        <v>364</v>
      </c>
      <c r="B24" s="41"/>
    </row>
    <row r="25" spans="1:2" x14ac:dyDescent="0.25">
      <c r="A25" s="16" t="s">
        <v>101</v>
      </c>
      <c r="B25" s="71"/>
    </row>
  </sheetData>
  <mergeCells count="4">
    <mergeCell ref="A5:B5"/>
    <mergeCell ref="A6:B6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52"/>
  <sheetViews>
    <sheetView workbookViewId="0">
      <selection activeCell="A18" sqref="A18"/>
    </sheetView>
  </sheetViews>
  <sheetFormatPr baseColWidth="10" defaultColWidth="0" defaultRowHeight="15.75" zeroHeight="1" x14ac:dyDescent="0.25"/>
  <cols>
    <col min="1" max="1" width="66.85546875" style="19" customWidth="1"/>
    <col min="2" max="2" width="17" style="19" customWidth="1"/>
    <col min="3" max="4" width="11.42578125" style="19" customWidth="1"/>
    <col min="5" max="16384" width="11.42578125" style="19" hidden="1"/>
  </cols>
  <sheetData>
    <row r="1" spans="1:4" x14ac:dyDescent="0.25">
      <c r="A1" s="175" t="s">
        <v>366</v>
      </c>
      <c r="B1" s="176"/>
      <c r="C1" s="175"/>
      <c r="D1" s="6"/>
    </row>
    <row r="2" spans="1:4" x14ac:dyDescent="0.25">
      <c r="A2" s="177"/>
      <c r="B2" s="177"/>
      <c r="C2" s="177"/>
      <c r="D2" s="6"/>
    </row>
    <row r="3" spans="1:4" x14ac:dyDescent="0.25">
      <c r="A3" s="213" t="s">
        <v>367</v>
      </c>
      <c r="B3" s="213"/>
      <c r="C3" s="213"/>
      <c r="D3" s="213"/>
    </row>
    <row r="4" spans="1:4" x14ac:dyDescent="0.25">
      <c r="A4" s="213" t="s">
        <v>368</v>
      </c>
      <c r="B4" s="213"/>
      <c r="C4" s="213"/>
      <c r="D4" s="213"/>
    </row>
    <row r="5" spans="1:4" x14ac:dyDescent="0.25">
      <c r="A5" s="213" t="s">
        <v>369</v>
      </c>
      <c r="B5" s="213"/>
      <c r="C5" s="213"/>
      <c r="D5" s="213"/>
    </row>
    <row r="6" spans="1:4" x14ac:dyDescent="0.25">
      <c r="A6" s="212" t="s">
        <v>155</v>
      </c>
      <c r="B6" s="212"/>
      <c r="C6" s="212"/>
      <c r="D6" s="212"/>
    </row>
    <row r="7" spans="1:4" x14ac:dyDescent="0.25">
      <c r="A7" s="6"/>
      <c r="B7" s="52"/>
      <c r="C7" s="178"/>
      <c r="D7" s="6"/>
    </row>
    <row r="8" spans="1:4" x14ac:dyDescent="0.25">
      <c r="A8" s="237" t="s">
        <v>370</v>
      </c>
      <c r="B8" s="238" t="s">
        <v>47</v>
      </c>
      <c r="C8" s="228" t="s">
        <v>371</v>
      </c>
      <c r="D8" s="228"/>
    </row>
    <row r="9" spans="1:4" x14ac:dyDescent="0.25">
      <c r="A9" s="237"/>
      <c r="B9" s="238"/>
      <c r="C9" s="228"/>
      <c r="D9" s="228"/>
    </row>
    <row r="10" spans="1:4" x14ac:dyDescent="0.25">
      <c r="A10" s="237"/>
      <c r="B10" s="238"/>
      <c r="C10" s="179" t="s">
        <v>372</v>
      </c>
      <c r="D10" s="180" t="s">
        <v>373</v>
      </c>
    </row>
    <row r="11" spans="1:4" x14ac:dyDescent="0.25">
      <c r="A11" s="107"/>
      <c r="B11" s="181"/>
      <c r="C11" s="182"/>
      <c r="D11" s="182"/>
    </row>
    <row r="12" spans="1:4" x14ac:dyDescent="0.25">
      <c r="A12" s="44" t="s">
        <v>109</v>
      </c>
      <c r="B12" s="78">
        <f>SUM(B14:B52)</f>
        <v>674</v>
      </c>
      <c r="C12" s="77">
        <v>4</v>
      </c>
      <c r="D12" s="77">
        <v>3</v>
      </c>
    </row>
    <row r="13" spans="1:4" x14ac:dyDescent="0.25">
      <c r="A13" s="107"/>
      <c r="B13" s="183"/>
      <c r="C13" s="182"/>
      <c r="D13" s="182"/>
    </row>
    <row r="14" spans="1:4" x14ac:dyDescent="0.25">
      <c r="A14" s="133" t="s">
        <v>50</v>
      </c>
      <c r="B14" s="49">
        <v>90</v>
      </c>
      <c r="C14" s="184">
        <v>4</v>
      </c>
      <c r="D14" s="185">
        <v>3</v>
      </c>
    </row>
    <row r="15" spans="1:4" x14ac:dyDescent="0.25">
      <c r="A15" s="133" t="s">
        <v>51</v>
      </c>
      <c r="B15" s="49">
        <v>35</v>
      </c>
      <c r="C15" s="184">
        <v>3</v>
      </c>
      <c r="D15" s="185">
        <v>1</v>
      </c>
    </row>
    <row r="16" spans="1:4" x14ac:dyDescent="0.25">
      <c r="A16" s="133" t="s">
        <v>325</v>
      </c>
      <c r="B16" s="49">
        <v>8</v>
      </c>
      <c r="C16" s="184">
        <v>4</v>
      </c>
      <c r="D16" s="185">
        <v>1</v>
      </c>
    </row>
    <row r="17" spans="1:4" x14ac:dyDescent="0.25">
      <c r="A17" s="133" t="s">
        <v>54</v>
      </c>
      <c r="B17" s="49">
        <v>13</v>
      </c>
      <c r="C17" s="184">
        <v>2</v>
      </c>
      <c r="D17" s="185">
        <v>2</v>
      </c>
    </row>
    <row r="18" spans="1:4" x14ac:dyDescent="0.25">
      <c r="A18" s="133" t="s">
        <v>56</v>
      </c>
      <c r="B18" s="49">
        <v>76</v>
      </c>
      <c r="C18" s="184">
        <v>4</v>
      </c>
      <c r="D18" s="185">
        <v>1</v>
      </c>
    </row>
    <row r="19" spans="1:4" x14ac:dyDescent="0.25">
      <c r="A19" s="133" t="s">
        <v>374</v>
      </c>
      <c r="B19" s="49">
        <v>36</v>
      </c>
      <c r="C19" s="184">
        <v>3</v>
      </c>
      <c r="D19" s="185">
        <v>2</v>
      </c>
    </row>
    <row r="20" spans="1:4" x14ac:dyDescent="0.25">
      <c r="A20" s="133" t="s">
        <v>375</v>
      </c>
      <c r="B20" s="49">
        <v>37</v>
      </c>
      <c r="C20" s="184">
        <v>4</v>
      </c>
      <c r="D20" s="185">
        <v>1</v>
      </c>
    </row>
    <row r="21" spans="1:4" ht="18.75" x14ac:dyDescent="0.25">
      <c r="A21" s="133" t="s">
        <v>348</v>
      </c>
      <c r="B21" s="49" t="s">
        <v>376</v>
      </c>
      <c r="C21" s="185" t="s">
        <v>376</v>
      </c>
      <c r="D21" s="185" t="s">
        <v>376</v>
      </c>
    </row>
    <row r="22" spans="1:4" x14ac:dyDescent="0.25">
      <c r="A22" s="133" t="s">
        <v>377</v>
      </c>
      <c r="B22" s="49">
        <v>24</v>
      </c>
      <c r="C22" s="185">
        <v>3</v>
      </c>
      <c r="D22" s="185">
        <v>0</v>
      </c>
    </row>
    <row r="23" spans="1:4" x14ac:dyDescent="0.25">
      <c r="A23" s="133" t="s">
        <v>378</v>
      </c>
      <c r="B23" s="49">
        <v>9</v>
      </c>
      <c r="C23" s="184">
        <v>1</v>
      </c>
      <c r="D23" s="184">
        <v>3</v>
      </c>
    </row>
    <row r="24" spans="1:4" x14ac:dyDescent="0.25">
      <c r="A24" s="133" t="s">
        <v>379</v>
      </c>
      <c r="B24" s="49">
        <v>11</v>
      </c>
      <c r="C24" s="185">
        <v>3</v>
      </c>
      <c r="D24" s="185">
        <v>2</v>
      </c>
    </row>
    <row r="25" spans="1:4" ht="18.75" x14ac:dyDescent="0.25">
      <c r="A25" s="133" t="s">
        <v>384</v>
      </c>
      <c r="B25" s="173" t="s">
        <v>376</v>
      </c>
      <c r="C25" s="174" t="s">
        <v>376</v>
      </c>
      <c r="D25" s="174" t="s">
        <v>376</v>
      </c>
    </row>
    <row r="26" spans="1:4" x14ac:dyDescent="0.25">
      <c r="A26" s="133" t="s">
        <v>66</v>
      </c>
      <c r="B26" s="49">
        <v>16</v>
      </c>
      <c r="C26" s="185">
        <v>4</v>
      </c>
      <c r="D26" s="185">
        <v>3</v>
      </c>
    </row>
    <row r="27" spans="1:4" x14ac:dyDescent="0.25">
      <c r="A27" s="133" t="s">
        <v>68</v>
      </c>
      <c r="B27" s="49">
        <v>37</v>
      </c>
      <c r="C27" s="185">
        <v>4</v>
      </c>
      <c r="D27" s="185">
        <v>3</v>
      </c>
    </row>
    <row r="28" spans="1:4" x14ac:dyDescent="0.25">
      <c r="A28" s="28" t="s">
        <v>69</v>
      </c>
      <c r="B28" s="25">
        <v>1</v>
      </c>
      <c r="C28" s="186">
        <v>0</v>
      </c>
      <c r="D28" s="186">
        <v>2</v>
      </c>
    </row>
    <row r="29" spans="1:4" x14ac:dyDescent="0.25">
      <c r="A29" s="28" t="s">
        <v>70</v>
      </c>
      <c r="B29" s="25">
        <v>6</v>
      </c>
      <c r="C29" s="186">
        <v>8</v>
      </c>
      <c r="D29" s="186">
        <v>0</v>
      </c>
    </row>
    <row r="30" spans="1:4" x14ac:dyDescent="0.25">
      <c r="A30" s="133" t="s">
        <v>72</v>
      </c>
      <c r="B30" s="173">
        <v>16</v>
      </c>
      <c r="C30" s="174">
        <v>6</v>
      </c>
      <c r="D30" s="174">
        <v>1</v>
      </c>
    </row>
    <row r="31" spans="1:4" x14ac:dyDescent="0.25">
      <c r="A31" s="133" t="s">
        <v>73</v>
      </c>
      <c r="B31" s="173">
        <v>12</v>
      </c>
      <c r="C31" s="174">
        <v>5</v>
      </c>
      <c r="D31" s="174">
        <v>1</v>
      </c>
    </row>
    <row r="32" spans="1:4" x14ac:dyDescent="0.25">
      <c r="A32" s="133" t="s">
        <v>74</v>
      </c>
      <c r="B32" s="49">
        <v>5</v>
      </c>
      <c r="C32" s="187">
        <v>5</v>
      </c>
      <c r="D32" s="187">
        <v>0</v>
      </c>
    </row>
    <row r="33" spans="1:4" x14ac:dyDescent="0.25">
      <c r="A33" s="133" t="s">
        <v>76</v>
      </c>
      <c r="B33" s="49">
        <v>61</v>
      </c>
      <c r="C33" s="185">
        <v>6</v>
      </c>
      <c r="D33" s="185">
        <v>1</v>
      </c>
    </row>
    <row r="34" spans="1:4" x14ac:dyDescent="0.25">
      <c r="A34" s="133" t="s">
        <v>77</v>
      </c>
      <c r="B34" s="184">
        <v>8</v>
      </c>
      <c r="C34" s="184">
        <v>1</v>
      </c>
      <c r="D34" s="184">
        <v>2</v>
      </c>
    </row>
    <row r="35" spans="1:4" x14ac:dyDescent="0.25">
      <c r="A35" s="133" t="s">
        <v>78</v>
      </c>
      <c r="B35" s="173">
        <v>1</v>
      </c>
      <c r="C35" s="174">
        <v>0</v>
      </c>
      <c r="D35" s="174">
        <v>1</v>
      </c>
    </row>
    <row r="36" spans="1:4" x14ac:dyDescent="0.25">
      <c r="A36" s="133" t="s">
        <v>80</v>
      </c>
      <c r="B36" s="49">
        <v>27</v>
      </c>
      <c r="C36" s="185">
        <v>10</v>
      </c>
      <c r="D36" s="185">
        <v>2</v>
      </c>
    </row>
    <row r="37" spans="1:4" x14ac:dyDescent="0.25">
      <c r="A37" s="133" t="s">
        <v>81</v>
      </c>
      <c r="B37" s="173">
        <v>23</v>
      </c>
      <c r="C37" s="174">
        <v>6</v>
      </c>
      <c r="D37" s="174">
        <v>0</v>
      </c>
    </row>
    <row r="38" spans="1:4" ht="18.75" x14ac:dyDescent="0.25">
      <c r="A38" s="133" t="s">
        <v>103</v>
      </c>
      <c r="B38" s="173" t="s">
        <v>376</v>
      </c>
      <c r="C38" s="174" t="s">
        <v>376</v>
      </c>
      <c r="D38" s="174" t="s">
        <v>376</v>
      </c>
    </row>
    <row r="39" spans="1:4" x14ac:dyDescent="0.25">
      <c r="A39" s="133" t="s">
        <v>83</v>
      </c>
      <c r="B39" s="49">
        <v>8</v>
      </c>
      <c r="C39" s="185">
        <v>0</v>
      </c>
      <c r="D39" s="185">
        <v>3</v>
      </c>
    </row>
    <row r="40" spans="1:4" x14ac:dyDescent="0.25">
      <c r="A40" s="133" t="s">
        <v>84</v>
      </c>
      <c r="B40" s="49">
        <v>2</v>
      </c>
      <c r="C40" s="185">
        <v>1</v>
      </c>
      <c r="D40" s="185">
        <v>1</v>
      </c>
    </row>
    <row r="41" spans="1:4" x14ac:dyDescent="0.25">
      <c r="A41" s="133" t="s">
        <v>85</v>
      </c>
      <c r="B41" s="49">
        <v>11</v>
      </c>
      <c r="C41" s="185">
        <v>5</v>
      </c>
      <c r="D41" s="185">
        <v>1</v>
      </c>
    </row>
    <row r="42" spans="1:4" x14ac:dyDescent="0.25">
      <c r="A42" s="133" t="s">
        <v>87</v>
      </c>
      <c r="B42" s="49">
        <v>10</v>
      </c>
      <c r="C42" s="185">
        <v>5</v>
      </c>
      <c r="D42" s="185">
        <v>1</v>
      </c>
    </row>
    <row r="43" spans="1:4" x14ac:dyDescent="0.25">
      <c r="A43" s="133" t="s">
        <v>88</v>
      </c>
      <c r="B43" s="173">
        <v>6</v>
      </c>
      <c r="C43" s="174">
        <v>4</v>
      </c>
      <c r="D43" s="174">
        <v>2</v>
      </c>
    </row>
    <row r="44" spans="1:4" x14ac:dyDescent="0.25">
      <c r="A44" s="133" t="s">
        <v>90</v>
      </c>
      <c r="B44" s="49">
        <v>3</v>
      </c>
      <c r="C44" s="185">
        <v>6</v>
      </c>
      <c r="D44" s="185">
        <v>3</v>
      </c>
    </row>
    <row r="45" spans="1:4" ht="18.75" x14ac:dyDescent="0.25">
      <c r="A45" s="133" t="s">
        <v>385</v>
      </c>
      <c r="B45" s="49" t="s">
        <v>376</v>
      </c>
      <c r="C45" s="185" t="s">
        <v>376</v>
      </c>
      <c r="D45" s="185" t="s">
        <v>376</v>
      </c>
    </row>
    <row r="46" spans="1:4" x14ac:dyDescent="0.25">
      <c r="A46" s="133" t="s">
        <v>92</v>
      </c>
      <c r="B46" s="49">
        <v>10</v>
      </c>
      <c r="C46" s="185">
        <v>5</v>
      </c>
      <c r="D46" s="185">
        <v>2</v>
      </c>
    </row>
    <row r="47" spans="1:4" ht="18.75" x14ac:dyDescent="0.25">
      <c r="A47" s="133" t="s">
        <v>386</v>
      </c>
      <c r="B47" s="49" t="s">
        <v>376</v>
      </c>
      <c r="C47" s="185" t="s">
        <v>376</v>
      </c>
      <c r="D47" s="185" t="s">
        <v>376</v>
      </c>
    </row>
    <row r="48" spans="1:4" x14ac:dyDescent="0.25">
      <c r="A48" s="133" t="s">
        <v>380</v>
      </c>
      <c r="B48" s="49">
        <v>41</v>
      </c>
      <c r="C48" s="185">
        <v>3</v>
      </c>
      <c r="D48" s="185">
        <v>1</v>
      </c>
    </row>
    <row r="49" spans="1:4" x14ac:dyDescent="0.25">
      <c r="A49" s="133" t="s">
        <v>96</v>
      </c>
      <c r="B49" s="49">
        <v>7</v>
      </c>
      <c r="C49" s="185">
        <v>3</v>
      </c>
      <c r="D49" s="185">
        <v>1</v>
      </c>
    </row>
    <row r="50" spans="1:4" x14ac:dyDescent="0.25">
      <c r="A50" s="133" t="s">
        <v>381</v>
      </c>
      <c r="B50" s="49">
        <v>22</v>
      </c>
      <c r="C50" s="185">
        <v>4</v>
      </c>
      <c r="D50" s="185">
        <v>2</v>
      </c>
    </row>
    <row r="51" spans="1:4" x14ac:dyDescent="0.25">
      <c r="A51" s="133" t="s">
        <v>382</v>
      </c>
      <c r="B51" s="173">
        <v>1</v>
      </c>
      <c r="C51" s="174">
        <v>6</v>
      </c>
      <c r="D51" s="174">
        <v>1</v>
      </c>
    </row>
    <row r="52" spans="1:4" x14ac:dyDescent="0.25">
      <c r="A52" s="133" t="s">
        <v>383</v>
      </c>
      <c r="B52" s="173">
        <v>1</v>
      </c>
      <c r="C52" s="174">
        <v>1</v>
      </c>
      <c r="D52" s="174">
        <v>3</v>
      </c>
    </row>
    <row r="53" spans="1:4" x14ac:dyDescent="0.25">
      <c r="A53" s="188"/>
      <c r="B53" s="82"/>
      <c r="C53" s="189"/>
      <c r="D53" s="189"/>
    </row>
    <row r="54" spans="1:4" x14ac:dyDescent="0.25">
      <c r="A54" s="190" t="s">
        <v>100</v>
      </c>
      <c r="B54" s="190"/>
      <c r="C54" s="190"/>
      <c r="D54" s="6"/>
    </row>
    <row r="55" spans="1:4" x14ac:dyDescent="0.25">
      <c r="A55" s="1" t="s">
        <v>101</v>
      </c>
      <c r="B55" s="190"/>
      <c r="C55" s="190"/>
      <c r="D55" s="6"/>
    </row>
    <row r="56" spans="1:4" hidden="1" x14ac:dyDescent="0.25">
      <c r="A56" s="83"/>
      <c r="B56" s="191"/>
      <c r="C56" s="191"/>
      <c r="D56" s="6"/>
    </row>
    <row r="57" spans="1:4" hidden="1" x14ac:dyDescent="0.25">
      <c r="A57" s="1"/>
      <c r="B57" s="52"/>
      <c r="C57" s="52"/>
      <c r="D57" s="6"/>
    </row>
    <row r="58" spans="1:4" hidden="1" x14ac:dyDescent="0.25"/>
    <row r="59" spans="1:4" hidden="1" x14ac:dyDescent="0.25"/>
    <row r="60" spans="1:4" hidden="1" x14ac:dyDescent="0.25"/>
    <row r="61" spans="1:4" hidden="1" x14ac:dyDescent="0.25"/>
    <row r="62" spans="1:4" hidden="1" x14ac:dyDescent="0.25"/>
    <row r="63" spans="1:4" hidden="1" x14ac:dyDescent="0.25"/>
    <row r="64" spans="1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</sheetData>
  <mergeCells count="7">
    <mergeCell ref="A3:D3"/>
    <mergeCell ref="A4:D4"/>
    <mergeCell ref="A5:D5"/>
    <mergeCell ref="A6:D6"/>
    <mergeCell ref="A8:A10"/>
    <mergeCell ref="B8:B10"/>
    <mergeCell ref="C8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0"/>
  <sheetViews>
    <sheetView workbookViewId="0">
      <selection activeCell="B14" sqref="B14"/>
    </sheetView>
  </sheetViews>
  <sheetFormatPr baseColWidth="10" defaultColWidth="0" defaultRowHeight="15.75" zeroHeight="1" x14ac:dyDescent="0.25"/>
  <cols>
    <col min="1" max="1" width="50.28515625" style="19" customWidth="1"/>
    <col min="2" max="2" width="28" style="19" customWidth="1"/>
    <col min="3" max="3" width="23.140625" style="19" customWidth="1"/>
    <col min="4" max="4" width="0" style="200" hidden="1" customWidth="1"/>
    <col min="5" max="16384" width="11.42578125" style="19" hidden="1"/>
  </cols>
  <sheetData>
    <row r="1" spans="1:3" x14ac:dyDescent="0.25">
      <c r="A1" s="116" t="s">
        <v>387</v>
      </c>
      <c r="B1" s="127"/>
    </row>
    <row r="2" spans="1:3" x14ac:dyDescent="0.25">
      <c r="A2" s="116"/>
    </row>
    <row r="3" spans="1:3" x14ac:dyDescent="0.25">
      <c r="A3" s="213" t="s">
        <v>354</v>
      </c>
      <c r="B3" s="213"/>
      <c r="C3" s="213"/>
    </row>
    <row r="4" spans="1:3" x14ac:dyDescent="0.25">
      <c r="A4" s="213" t="s">
        <v>355</v>
      </c>
      <c r="B4" s="213"/>
      <c r="C4" s="213"/>
    </row>
    <row r="5" spans="1:3" x14ac:dyDescent="0.25">
      <c r="A5" s="212" t="s">
        <v>388</v>
      </c>
      <c r="B5" s="212"/>
      <c r="C5" s="212"/>
    </row>
    <row r="6" spans="1:3" x14ac:dyDescent="0.25">
      <c r="A6" s="212" t="s">
        <v>155</v>
      </c>
      <c r="B6" s="212"/>
      <c r="C6" s="212"/>
    </row>
    <row r="7" spans="1:3" x14ac:dyDescent="0.25">
      <c r="A7" s="102"/>
      <c r="B7" s="102"/>
      <c r="C7" s="102"/>
    </row>
    <row r="8" spans="1:3" x14ac:dyDescent="0.25">
      <c r="A8" s="229" t="s">
        <v>389</v>
      </c>
      <c r="B8" s="230" t="s">
        <v>47</v>
      </c>
      <c r="C8" s="231" t="s">
        <v>390</v>
      </c>
    </row>
    <row r="9" spans="1:3" x14ac:dyDescent="0.25">
      <c r="A9" s="239"/>
      <c r="B9" s="240"/>
      <c r="C9" s="241"/>
    </row>
    <row r="10" spans="1:3" x14ac:dyDescent="0.25">
      <c r="A10" s="75"/>
      <c r="B10" s="192"/>
      <c r="C10" s="193"/>
    </row>
    <row r="11" spans="1:3" x14ac:dyDescent="0.25">
      <c r="A11" s="194" t="s">
        <v>109</v>
      </c>
      <c r="B11" s="78">
        <f>SUM(B13:B18)</f>
        <v>674</v>
      </c>
      <c r="C11" s="195">
        <f>SUM(C13:C18)</f>
        <v>100</v>
      </c>
    </row>
    <row r="12" spans="1:3" x14ac:dyDescent="0.25">
      <c r="A12" s="75"/>
      <c r="B12" s="196"/>
      <c r="C12" s="193"/>
    </row>
    <row r="13" spans="1:3" x14ac:dyDescent="0.25">
      <c r="A13" s="6" t="s">
        <v>391</v>
      </c>
      <c r="B13" s="79">
        <v>258</v>
      </c>
      <c r="C13" s="197">
        <f t="shared" ref="C13:C18" si="0">(B13/$B$11)*100</f>
        <v>38.27893175074184</v>
      </c>
    </row>
    <row r="14" spans="1:3" x14ac:dyDescent="0.25">
      <c r="A14" s="6" t="s">
        <v>392</v>
      </c>
      <c r="B14" s="79">
        <v>87</v>
      </c>
      <c r="C14" s="197">
        <f t="shared" si="0"/>
        <v>12.908011869436201</v>
      </c>
    </row>
    <row r="15" spans="1:3" x14ac:dyDescent="0.25">
      <c r="A15" s="6" t="s">
        <v>393</v>
      </c>
      <c r="B15" s="79">
        <v>316</v>
      </c>
      <c r="C15" s="197">
        <f t="shared" si="0"/>
        <v>46.884272997032639</v>
      </c>
    </row>
    <row r="16" spans="1:3" x14ac:dyDescent="0.25">
      <c r="A16" s="6" t="s">
        <v>394</v>
      </c>
      <c r="B16" s="79">
        <v>3</v>
      </c>
      <c r="C16" s="197">
        <f t="shared" si="0"/>
        <v>0.44510385756676557</v>
      </c>
    </row>
    <row r="17" spans="1:3" x14ac:dyDescent="0.25">
      <c r="A17" s="6" t="s">
        <v>395</v>
      </c>
      <c r="B17" s="79">
        <v>2</v>
      </c>
      <c r="C17" s="197">
        <f t="shared" si="0"/>
        <v>0.29673590504451042</v>
      </c>
    </row>
    <row r="18" spans="1:3" x14ac:dyDescent="0.25">
      <c r="A18" s="6" t="s">
        <v>396</v>
      </c>
      <c r="B18" s="79">
        <v>8</v>
      </c>
      <c r="C18" s="197">
        <f t="shared" si="0"/>
        <v>1.1869436201780417</v>
      </c>
    </row>
    <row r="19" spans="1:3" x14ac:dyDescent="0.25">
      <c r="A19" s="8"/>
      <c r="B19" s="81"/>
      <c r="C19" s="198"/>
    </row>
    <row r="20" spans="1:3" x14ac:dyDescent="0.25">
      <c r="A20" s="1" t="s">
        <v>101</v>
      </c>
      <c r="B20" s="52"/>
      <c r="C20" s="199"/>
    </row>
  </sheetData>
  <mergeCells count="7">
    <mergeCell ref="A3:C3"/>
    <mergeCell ref="A4:C4"/>
    <mergeCell ref="A5:C5"/>
    <mergeCell ref="A6:C6"/>
    <mergeCell ref="A8:A9"/>
    <mergeCell ref="B8:B9"/>
    <mergeCell ref="C8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4"/>
  <sheetViews>
    <sheetView workbookViewId="0">
      <selection activeCell="A16" sqref="A16"/>
    </sheetView>
  </sheetViews>
  <sheetFormatPr baseColWidth="10" defaultColWidth="0" defaultRowHeight="15.75" zeroHeight="1" x14ac:dyDescent="0.25"/>
  <cols>
    <col min="1" max="1" width="75.42578125" style="34" customWidth="1"/>
    <col min="2" max="2" width="17.42578125" style="34" bestFit="1" customWidth="1"/>
    <col min="3" max="16384" width="11.42578125" style="34" hidden="1"/>
  </cols>
  <sheetData>
    <row r="1" spans="1:2" x14ac:dyDescent="0.25">
      <c r="A1" s="17" t="s">
        <v>42</v>
      </c>
      <c r="B1" s="18"/>
    </row>
    <row r="2" spans="1:2" x14ac:dyDescent="0.25">
      <c r="A2" s="20"/>
      <c r="B2" s="20"/>
    </row>
    <row r="3" spans="1:2" x14ac:dyDescent="0.25">
      <c r="A3" s="206" t="s">
        <v>43</v>
      </c>
      <c r="B3" s="206"/>
    </row>
    <row r="4" spans="1:2" x14ac:dyDescent="0.25">
      <c r="A4" s="206" t="s">
        <v>44</v>
      </c>
      <c r="B4" s="206"/>
    </row>
    <row r="5" spans="1:2" x14ac:dyDescent="0.25">
      <c r="A5" s="206" t="s">
        <v>45</v>
      </c>
      <c r="B5" s="206"/>
    </row>
    <row r="6" spans="1:2" x14ac:dyDescent="0.25">
      <c r="A6" s="21"/>
      <c r="B6" s="21"/>
    </row>
    <row r="7" spans="1:2" x14ac:dyDescent="0.25">
      <c r="A7" s="207" t="s">
        <v>46</v>
      </c>
      <c r="B7" s="208" t="s">
        <v>47</v>
      </c>
    </row>
    <row r="8" spans="1:2" x14ac:dyDescent="0.25">
      <c r="A8" s="207"/>
      <c r="B8" s="208"/>
    </row>
    <row r="9" spans="1:2" x14ac:dyDescent="0.25">
      <c r="A9" s="207"/>
      <c r="B9" s="208"/>
    </row>
    <row r="10" spans="1:2" x14ac:dyDescent="0.25">
      <c r="A10" s="22"/>
      <c r="B10" s="23"/>
    </row>
    <row r="11" spans="1:2" x14ac:dyDescent="0.25">
      <c r="A11" s="24" t="s">
        <v>48</v>
      </c>
      <c r="B11" s="27">
        <f>SUM(B13,B17,B21,B25,B29,B33,B38,B43,B48,B53,B58,B63,B67,B73,B77)</f>
        <v>494</v>
      </c>
    </row>
    <row r="12" spans="1:2" x14ac:dyDescent="0.25">
      <c r="A12" s="22"/>
      <c r="B12" s="25"/>
    </row>
    <row r="13" spans="1:2" x14ac:dyDescent="0.25">
      <c r="A13" s="26" t="s">
        <v>49</v>
      </c>
      <c r="B13" s="27">
        <f>SUM(B14:B15)</f>
        <v>62</v>
      </c>
    </row>
    <row r="14" spans="1:2" x14ac:dyDescent="0.25">
      <c r="A14" s="28" t="s">
        <v>50</v>
      </c>
      <c r="B14" s="25">
        <v>47</v>
      </c>
    </row>
    <row r="15" spans="1:2" x14ac:dyDescent="0.25">
      <c r="A15" s="28" t="s">
        <v>51</v>
      </c>
      <c r="B15" s="25">
        <v>15</v>
      </c>
    </row>
    <row r="16" spans="1:2" x14ac:dyDescent="0.25">
      <c r="A16" s="28"/>
      <c r="B16" s="25"/>
    </row>
    <row r="17" spans="1:2" x14ac:dyDescent="0.25">
      <c r="A17" s="26" t="s">
        <v>52</v>
      </c>
      <c r="B17" s="27">
        <f>SUM(B18:B19)</f>
        <v>19</v>
      </c>
    </row>
    <row r="18" spans="1:2" x14ac:dyDescent="0.25">
      <c r="A18" s="28" t="s">
        <v>53</v>
      </c>
      <c r="B18" s="25">
        <v>15</v>
      </c>
    </row>
    <row r="19" spans="1:2" x14ac:dyDescent="0.25">
      <c r="A19" s="28" t="s">
        <v>54</v>
      </c>
      <c r="B19" s="25">
        <v>4</v>
      </c>
    </row>
    <row r="20" spans="1:2" x14ac:dyDescent="0.25">
      <c r="A20" s="28"/>
      <c r="B20" s="25"/>
    </row>
    <row r="21" spans="1:2" x14ac:dyDescent="0.25">
      <c r="A21" s="26" t="s">
        <v>55</v>
      </c>
      <c r="B21" s="27">
        <f>SUM(B22:B23)</f>
        <v>55</v>
      </c>
    </row>
    <row r="22" spans="1:2" x14ac:dyDescent="0.25">
      <c r="A22" s="28" t="s">
        <v>56</v>
      </c>
      <c r="B22" s="25">
        <v>43</v>
      </c>
    </row>
    <row r="23" spans="1:2" x14ac:dyDescent="0.25">
      <c r="A23" s="28" t="s">
        <v>57</v>
      </c>
      <c r="B23" s="25">
        <v>12</v>
      </c>
    </row>
    <row r="24" spans="1:2" x14ac:dyDescent="0.25">
      <c r="A24" s="22"/>
      <c r="B24" s="25"/>
    </row>
    <row r="25" spans="1:2" x14ac:dyDescent="0.25">
      <c r="A25" s="26" t="s">
        <v>58</v>
      </c>
      <c r="B25" s="27">
        <f>SUM(B26:B27)</f>
        <v>26</v>
      </c>
    </row>
    <row r="26" spans="1:2" x14ac:dyDescent="0.25">
      <c r="A26" s="28" t="s">
        <v>59</v>
      </c>
      <c r="B26" s="25">
        <v>24</v>
      </c>
    </row>
    <row r="27" spans="1:2" x14ac:dyDescent="0.25">
      <c r="A27" s="28" t="s">
        <v>60</v>
      </c>
      <c r="B27" s="25">
        <v>2</v>
      </c>
    </row>
    <row r="28" spans="1:2" x14ac:dyDescent="0.25">
      <c r="A28" s="28"/>
      <c r="B28" s="25"/>
    </row>
    <row r="29" spans="1:2" x14ac:dyDescent="0.25">
      <c r="A29" s="26" t="s">
        <v>61</v>
      </c>
      <c r="B29" s="27">
        <f>SUM(B30:B31)</f>
        <v>20</v>
      </c>
    </row>
    <row r="30" spans="1:2" x14ac:dyDescent="0.25">
      <c r="A30" s="28" t="s">
        <v>62</v>
      </c>
      <c r="B30" s="25">
        <v>10</v>
      </c>
    </row>
    <row r="31" spans="1:2" x14ac:dyDescent="0.25">
      <c r="A31" s="28" t="s">
        <v>63</v>
      </c>
      <c r="B31" s="25">
        <v>10</v>
      </c>
    </row>
    <row r="32" spans="1:2" x14ac:dyDescent="0.25">
      <c r="A32" s="28"/>
      <c r="B32" s="25"/>
    </row>
    <row r="33" spans="1:2" x14ac:dyDescent="0.25">
      <c r="A33" s="26" t="s">
        <v>64</v>
      </c>
      <c r="B33" s="27">
        <f>SUM(B34:B36)</f>
        <v>10</v>
      </c>
    </row>
    <row r="34" spans="1:2" x14ac:dyDescent="0.25">
      <c r="A34" s="28" t="s">
        <v>65</v>
      </c>
      <c r="B34" s="25">
        <v>9</v>
      </c>
    </row>
    <row r="35" spans="1:2" ht="18.75" x14ac:dyDescent="0.25">
      <c r="A35" s="28" t="s">
        <v>102</v>
      </c>
      <c r="B35" s="25">
        <v>0</v>
      </c>
    </row>
    <row r="36" spans="1:2" x14ac:dyDescent="0.25">
      <c r="A36" s="28" t="s">
        <v>66</v>
      </c>
      <c r="B36" s="25">
        <v>1</v>
      </c>
    </row>
    <row r="37" spans="1:2" x14ac:dyDescent="0.25">
      <c r="A37" s="28"/>
      <c r="B37" s="25"/>
    </row>
    <row r="38" spans="1:2" x14ac:dyDescent="0.25">
      <c r="A38" s="26" t="s">
        <v>67</v>
      </c>
      <c r="B38" s="27">
        <f>SUM(B39:B41)</f>
        <v>55</v>
      </c>
    </row>
    <row r="39" spans="1:2" x14ac:dyDescent="0.25">
      <c r="A39" s="28" t="s">
        <v>68</v>
      </c>
      <c r="B39" s="25">
        <v>42</v>
      </c>
    </row>
    <row r="40" spans="1:2" x14ac:dyDescent="0.25">
      <c r="A40" s="28" t="s">
        <v>69</v>
      </c>
      <c r="B40" s="25">
        <v>4</v>
      </c>
    </row>
    <row r="41" spans="1:2" x14ac:dyDescent="0.25">
      <c r="A41" s="28" t="s">
        <v>70</v>
      </c>
      <c r="B41" s="25">
        <v>9</v>
      </c>
    </row>
    <row r="42" spans="1:2" x14ac:dyDescent="0.25">
      <c r="A42" s="28"/>
      <c r="B42" s="25"/>
    </row>
    <row r="43" spans="1:2" x14ac:dyDescent="0.25">
      <c r="A43" s="26" t="s">
        <v>71</v>
      </c>
      <c r="B43" s="27">
        <f>SUM(B44:B46)</f>
        <v>23</v>
      </c>
    </row>
    <row r="44" spans="1:2" x14ac:dyDescent="0.25">
      <c r="A44" s="28" t="s">
        <v>72</v>
      </c>
      <c r="B44" s="25">
        <v>4</v>
      </c>
    </row>
    <row r="45" spans="1:2" x14ac:dyDescent="0.25">
      <c r="A45" s="28" t="s">
        <v>73</v>
      </c>
      <c r="B45" s="25">
        <v>16</v>
      </c>
    </row>
    <row r="46" spans="1:2" x14ac:dyDescent="0.25">
      <c r="A46" s="28" t="s">
        <v>74</v>
      </c>
      <c r="B46" s="25">
        <v>3</v>
      </c>
    </row>
    <row r="47" spans="1:2" x14ac:dyDescent="0.25">
      <c r="A47" s="28"/>
      <c r="B47" s="25"/>
    </row>
    <row r="48" spans="1:2" x14ac:dyDescent="0.25">
      <c r="A48" s="26" t="s">
        <v>75</v>
      </c>
      <c r="B48" s="27">
        <f>SUM(B49:B51)</f>
        <v>64</v>
      </c>
    </row>
    <row r="49" spans="1:2" x14ac:dyDescent="0.25">
      <c r="A49" s="28" t="s">
        <v>76</v>
      </c>
      <c r="B49" s="25">
        <v>46</v>
      </c>
    </row>
    <row r="50" spans="1:2" x14ac:dyDescent="0.25">
      <c r="A50" s="28" t="s">
        <v>77</v>
      </c>
      <c r="B50" s="25">
        <v>3</v>
      </c>
    </row>
    <row r="51" spans="1:2" x14ac:dyDescent="0.25">
      <c r="A51" s="28" t="s">
        <v>78</v>
      </c>
      <c r="B51" s="25">
        <v>15</v>
      </c>
    </row>
    <row r="52" spans="1:2" x14ac:dyDescent="0.25">
      <c r="A52" s="28"/>
      <c r="B52" s="25"/>
    </row>
    <row r="53" spans="1:2" x14ac:dyDescent="0.25">
      <c r="A53" s="26" t="s">
        <v>79</v>
      </c>
      <c r="B53" s="27">
        <f>SUM(B54:B56)</f>
        <v>17</v>
      </c>
    </row>
    <row r="54" spans="1:2" x14ac:dyDescent="0.25">
      <c r="A54" s="28" t="s">
        <v>80</v>
      </c>
      <c r="B54" s="25">
        <v>7</v>
      </c>
    </row>
    <row r="55" spans="1:2" x14ac:dyDescent="0.25">
      <c r="A55" s="28" t="s">
        <v>81</v>
      </c>
      <c r="B55" s="25">
        <v>10</v>
      </c>
    </row>
    <row r="56" spans="1:2" ht="18.75" x14ac:dyDescent="0.25">
      <c r="A56" s="28" t="s">
        <v>103</v>
      </c>
      <c r="B56" s="25">
        <v>0</v>
      </c>
    </row>
    <row r="57" spans="1:2" x14ac:dyDescent="0.25">
      <c r="A57" s="22"/>
      <c r="B57" s="25"/>
    </row>
    <row r="58" spans="1:2" x14ac:dyDescent="0.25">
      <c r="A58" s="26" t="s">
        <v>82</v>
      </c>
      <c r="B58" s="27">
        <f>SUM(B59:B61)</f>
        <v>39</v>
      </c>
    </row>
    <row r="59" spans="1:2" x14ac:dyDescent="0.25">
      <c r="A59" s="28" t="s">
        <v>83</v>
      </c>
      <c r="B59" s="25">
        <v>15</v>
      </c>
    </row>
    <row r="60" spans="1:2" x14ac:dyDescent="0.25">
      <c r="A60" s="28" t="s">
        <v>84</v>
      </c>
      <c r="B60" s="25">
        <v>2</v>
      </c>
    </row>
    <row r="61" spans="1:2" x14ac:dyDescent="0.25">
      <c r="A61" s="28" t="s">
        <v>85</v>
      </c>
      <c r="B61" s="25">
        <v>22</v>
      </c>
    </row>
    <row r="62" spans="1:2" x14ac:dyDescent="0.25">
      <c r="A62" s="28"/>
      <c r="B62" s="25"/>
    </row>
    <row r="63" spans="1:2" x14ac:dyDescent="0.25">
      <c r="A63" s="26" t="s">
        <v>86</v>
      </c>
      <c r="B63" s="27">
        <f>SUM(B64:B65)</f>
        <v>8</v>
      </c>
    </row>
    <row r="64" spans="1:2" x14ac:dyDescent="0.25">
      <c r="A64" s="28" t="s">
        <v>87</v>
      </c>
      <c r="B64" s="25">
        <v>6</v>
      </c>
    </row>
    <row r="65" spans="1:2" x14ac:dyDescent="0.25">
      <c r="A65" s="28" t="s">
        <v>88</v>
      </c>
      <c r="B65" s="25">
        <v>2</v>
      </c>
    </row>
    <row r="66" spans="1:2" x14ac:dyDescent="0.25">
      <c r="A66" s="28"/>
      <c r="B66" s="25"/>
    </row>
    <row r="67" spans="1:2" x14ac:dyDescent="0.25">
      <c r="A67" s="26" t="s">
        <v>89</v>
      </c>
      <c r="B67" s="27">
        <f>SUM(B68:B71)</f>
        <v>7</v>
      </c>
    </row>
    <row r="68" spans="1:2" x14ac:dyDescent="0.25">
      <c r="A68" s="28" t="s">
        <v>90</v>
      </c>
      <c r="B68" s="25">
        <v>2</v>
      </c>
    </row>
    <row r="69" spans="1:2" x14ac:dyDescent="0.25">
      <c r="A69" s="28" t="s">
        <v>91</v>
      </c>
      <c r="B69" s="25">
        <v>2</v>
      </c>
    </row>
    <row r="70" spans="1:2" x14ac:dyDescent="0.25">
      <c r="A70" s="28" t="s">
        <v>92</v>
      </c>
      <c r="B70" s="25">
        <v>2</v>
      </c>
    </row>
    <row r="71" spans="1:2" x14ac:dyDescent="0.25">
      <c r="A71" s="28" t="s">
        <v>93</v>
      </c>
      <c r="B71" s="25">
        <v>1</v>
      </c>
    </row>
    <row r="72" spans="1:2" x14ac:dyDescent="0.25">
      <c r="A72" s="28"/>
      <c r="B72" s="25"/>
    </row>
    <row r="73" spans="1:2" x14ac:dyDescent="0.25">
      <c r="A73" s="26" t="s">
        <v>94</v>
      </c>
      <c r="B73" s="27">
        <f>SUM(B74:B75)</f>
        <v>61</v>
      </c>
    </row>
    <row r="74" spans="1:2" x14ac:dyDescent="0.25">
      <c r="A74" s="28" t="s">
        <v>95</v>
      </c>
      <c r="B74" s="25">
        <v>59</v>
      </c>
    </row>
    <row r="75" spans="1:2" x14ac:dyDescent="0.25">
      <c r="A75" s="28" t="s">
        <v>96</v>
      </c>
      <c r="B75" s="25">
        <v>2</v>
      </c>
    </row>
    <row r="76" spans="1:2" x14ac:dyDescent="0.25">
      <c r="A76" s="28"/>
      <c r="B76" s="25"/>
    </row>
    <row r="77" spans="1:2" x14ac:dyDescent="0.25">
      <c r="A77" s="26" t="s">
        <v>97</v>
      </c>
      <c r="B77" s="27">
        <f>SUM(B78:B80)</f>
        <v>28</v>
      </c>
    </row>
    <row r="78" spans="1:2" x14ac:dyDescent="0.25">
      <c r="A78" s="28" t="s">
        <v>98</v>
      </c>
      <c r="B78" s="25">
        <v>21</v>
      </c>
    </row>
    <row r="79" spans="1:2" x14ac:dyDescent="0.25">
      <c r="A79" s="28" t="s">
        <v>99</v>
      </c>
      <c r="B79" s="25">
        <v>7</v>
      </c>
    </row>
    <row r="80" spans="1:2" ht="18.75" x14ac:dyDescent="0.25">
      <c r="A80" s="28" t="s">
        <v>104</v>
      </c>
      <c r="B80" s="25">
        <v>0</v>
      </c>
    </row>
    <row r="81" spans="1:2" x14ac:dyDescent="0.25">
      <c r="A81" s="29"/>
      <c r="B81" s="30"/>
    </row>
    <row r="82" spans="1:2" x14ac:dyDescent="0.25">
      <c r="A82" s="31" t="s">
        <v>100</v>
      </c>
      <c r="B82" s="32"/>
    </row>
    <row r="83" spans="1:2" x14ac:dyDescent="0.25">
      <c r="A83" s="35" t="s">
        <v>101</v>
      </c>
      <c r="B83" s="32"/>
    </row>
    <row r="84" spans="1:2" hidden="1" x14ac:dyDescent="0.25"/>
  </sheetData>
  <mergeCells count="5">
    <mergeCell ref="A3:B3"/>
    <mergeCell ref="A4:B4"/>
    <mergeCell ref="A5:B5"/>
    <mergeCell ref="A7:A9"/>
    <mergeCell ref="B7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2"/>
  <sheetViews>
    <sheetView workbookViewId="0">
      <selection activeCell="B54" sqref="B54"/>
    </sheetView>
  </sheetViews>
  <sheetFormatPr baseColWidth="10" defaultColWidth="0" defaultRowHeight="15.75" zeroHeight="1" x14ac:dyDescent="0.25"/>
  <cols>
    <col min="1" max="1" width="71.28515625" style="34" customWidth="1"/>
    <col min="2" max="2" width="16.7109375" style="34" customWidth="1"/>
    <col min="3" max="16384" width="11.42578125" style="34" hidden="1"/>
  </cols>
  <sheetData>
    <row r="1" spans="1:2" x14ac:dyDescent="0.25">
      <c r="A1" s="53" t="s">
        <v>105</v>
      </c>
      <c r="B1" s="54"/>
    </row>
    <row r="2" spans="1:2" x14ac:dyDescent="0.25">
      <c r="A2" s="53"/>
      <c r="B2" s="55"/>
    </row>
    <row r="3" spans="1:2" x14ac:dyDescent="0.25">
      <c r="A3" s="206" t="s">
        <v>106</v>
      </c>
      <c r="B3" s="206"/>
    </row>
    <row r="4" spans="1:2" x14ac:dyDescent="0.25">
      <c r="A4" s="206" t="s">
        <v>107</v>
      </c>
      <c r="B4" s="206"/>
    </row>
    <row r="5" spans="1:2" x14ac:dyDescent="0.25">
      <c r="A5" s="206" t="s">
        <v>45</v>
      </c>
      <c r="B5" s="206"/>
    </row>
    <row r="6" spans="1:2" x14ac:dyDescent="0.25">
      <c r="A6" s="21"/>
      <c r="B6" s="21"/>
    </row>
    <row r="7" spans="1:2" x14ac:dyDescent="0.25">
      <c r="A7" s="207" t="s">
        <v>108</v>
      </c>
      <c r="B7" s="208" t="s">
        <v>47</v>
      </c>
    </row>
    <row r="8" spans="1:2" x14ac:dyDescent="0.25">
      <c r="A8" s="207"/>
      <c r="B8" s="208"/>
    </row>
    <row r="9" spans="1:2" x14ac:dyDescent="0.25">
      <c r="A9" s="207"/>
      <c r="B9" s="208"/>
    </row>
    <row r="10" spans="1:2" x14ac:dyDescent="0.25">
      <c r="A10" s="56"/>
      <c r="B10" s="57"/>
    </row>
    <row r="11" spans="1:2" x14ac:dyDescent="0.25">
      <c r="A11" s="24" t="s">
        <v>109</v>
      </c>
      <c r="B11" s="27">
        <f>SUM(B13,B17,B20,B25,B29,B35,B39,B44,B49,B53,B57,B63,B67,B73,B77)</f>
        <v>1371</v>
      </c>
    </row>
    <row r="12" spans="1:2" x14ac:dyDescent="0.25">
      <c r="A12" s="24"/>
      <c r="B12" s="27"/>
    </row>
    <row r="13" spans="1:2" x14ac:dyDescent="0.25">
      <c r="A13" s="58" t="s">
        <v>49</v>
      </c>
      <c r="B13" s="27">
        <f>SUM(B14:B15)</f>
        <v>168</v>
      </c>
    </row>
    <row r="14" spans="1:2" x14ac:dyDescent="0.25">
      <c r="A14" s="48" t="s">
        <v>110</v>
      </c>
      <c r="B14" s="59">
        <v>157</v>
      </c>
    </row>
    <row r="15" spans="1:2" x14ac:dyDescent="0.25">
      <c r="A15" s="48" t="s">
        <v>111</v>
      </c>
      <c r="B15" s="59">
        <v>11</v>
      </c>
    </row>
    <row r="16" spans="1:2" x14ac:dyDescent="0.25">
      <c r="A16" s="60"/>
      <c r="B16" s="59"/>
    </row>
    <row r="17" spans="1:2" x14ac:dyDescent="0.25">
      <c r="A17" s="58" t="s">
        <v>52</v>
      </c>
      <c r="B17" s="27">
        <f>SUM(B18)</f>
        <v>113</v>
      </c>
    </row>
    <row r="18" spans="1:2" x14ac:dyDescent="0.25">
      <c r="A18" s="48" t="s">
        <v>112</v>
      </c>
      <c r="B18" s="59">
        <v>113</v>
      </c>
    </row>
    <row r="19" spans="1:2" x14ac:dyDescent="0.25">
      <c r="A19" s="60"/>
      <c r="B19" s="59"/>
    </row>
    <row r="20" spans="1:2" x14ac:dyDescent="0.25">
      <c r="A20" s="58" t="s">
        <v>55</v>
      </c>
      <c r="B20" s="27">
        <f>SUM(B21:B23)</f>
        <v>153</v>
      </c>
    </row>
    <row r="21" spans="1:2" x14ac:dyDescent="0.25">
      <c r="A21" s="48" t="s">
        <v>113</v>
      </c>
      <c r="B21" s="59">
        <v>44</v>
      </c>
    </row>
    <row r="22" spans="1:2" x14ac:dyDescent="0.25">
      <c r="A22" s="48" t="s">
        <v>114</v>
      </c>
      <c r="B22" s="59">
        <v>38</v>
      </c>
    </row>
    <row r="23" spans="1:2" x14ac:dyDescent="0.25">
      <c r="A23" s="48" t="s">
        <v>115</v>
      </c>
      <c r="B23" s="59">
        <v>71</v>
      </c>
    </row>
    <row r="24" spans="1:2" x14ac:dyDescent="0.25">
      <c r="A24" s="61"/>
      <c r="B24" s="25"/>
    </row>
    <row r="25" spans="1:2" x14ac:dyDescent="0.25">
      <c r="A25" s="58" t="s">
        <v>58</v>
      </c>
      <c r="B25" s="27">
        <f>SUM(B26:B27)</f>
        <v>123</v>
      </c>
    </row>
    <row r="26" spans="1:2" x14ac:dyDescent="0.25">
      <c r="A26" s="48" t="s">
        <v>116</v>
      </c>
      <c r="B26" s="59">
        <v>121</v>
      </c>
    </row>
    <row r="27" spans="1:2" x14ac:dyDescent="0.25">
      <c r="A27" s="48" t="s">
        <v>117</v>
      </c>
      <c r="B27" s="59">
        <v>2</v>
      </c>
    </row>
    <row r="28" spans="1:2" x14ac:dyDescent="0.25">
      <c r="A28" s="60"/>
      <c r="B28" s="59"/>
    </row>
    <row r="29" spans="1:2" x14ac:dyDescent="0.25">
      <c r="A29" s="58" t="s">
        <v>61</v>
      </c>
      <c r="B29" s="27">
        <f>SUM(B30:B33)</f>
        <v>49</v>
      </c>
    </row>
    <row r="30" spans="1:2" ht="18.75" x14ac:dyDescent="0.25">
      <c r="A30" s="48" t="s">
        <v>149</v>
      </c>
      <c r="B30" s="59">
        <v>0</v>
      </c>
    </row>
    <row r="31" spans="1:2" x14ac:dyDescent="0.25">
      <c r="A31" s="48" t="s">
        <v>118</v>
      </c>
      <c r="B31" s="59">
        <v>26</v>
      </c>
    </row>
    <row r="32" spans="1:2" x14ac:dyDescent="0.25">
      <c r="A32" s="48" t="s">
        <v>119</v>
      </c>
      <c r="B32" s="59">
        <v>8</v>
      </c>
    </row>
    <row r="33" spans="1:2" x14ac:dyDescent="0.25">
      <c r="A33" s="48" t="s">
        <v>120</v>
      </c>
      <c r="B33" s="59">
        <v>15</v>
      </c>
    </row>
    <row r="34" spans="1:2" x14ac:dyDescent="0.25">
      <c r="A34" s="60"/>
      <c r="B34" s="59"/>
    </row>
    <row r="35" spans="1:2" x14ac:dyDescent="0.25">
      <c r="A35" s="58" t="s">
        <v>64</v>
      </c>
      <c r="B35" s="27">
        <f>SUM(B36:B37)</f>
        <v>38</v>
      </c>
    </row>
    <row r="36" spans="1:2" x14ac:dyDescent="0.25">
      <c r="A36" s="48" t="s">
        <v>121</v>
      </c>
      <c r="B36" s="59">
        <v>13</v>
      </c>
    </row>
    <row r="37" spans="1:2" x14ac:dyDescent="0.25">
      <c r="A37" s="48" t="s">
        <v>122</v>
      </c>
      <c r="B37" s="59">
        <v>25</v>
      </c>
    </row>
    <row r="38" spans="1:2" x14ac:dyDescent="0.25">
      <c r="A38" s="60"/>
      <c r="B38" s="59"/>
    </row>
    <row r="39" spans="1:2" x14ac:dyDescent="0.25">
      <c r="A39" s="58" t="s">
        <v>67</v>
      </c>
      <c r="B39" s="27">
        <f>SUM(B40:B42)</f>
        <v>84</v>
      </c>
    </row>
    <row r="40" spans="1:2" x14ac:dyDescent="0.25">
      <c r="A40" s="48" t="s">
        <v>123</v>
      </c>
      <c r="B40" s="59">
        <v>53</v>
      </c>
    </row>
    <row r="41" spans="1:2" x14ac:dyDescent="0.25">
      <c r="A41" s="48" t="s">
        <v>124</v>
      </c>
      <c r="B41" s="59">
        <v>14</v>
      </c>
    </row>
    <row r="42" spans="1:2" x14ac:dyDescent="0.25">
      <c r="A42" s="48" t="s">
        <v>125</v>
      </c>
      <c r="B42" s="59">
        <v>17</v>
      </c>
    </row>
    <row r="43" spans="1:2" x14ac:dyDescent="0.25">
      <c r="A43" s="60"/>
      <c r="B43" s="25"/>
    </row>
    <row r="44" spans="1:2" x14ac:dyDescent="0.25">
      <c r="A44" s="58" t="s">
        <v>71</v>
      </c>
      <c r="B44" s="27">
        <f>SUM(B45:B47)</f>
        <v>103</v>
      </c>
    </row>
    <row r="45" spans="1:2" x14ac:dyDescent="0.25">
      <c r="A45" s="48" t="s">
        <v>126</v>
      </c>
      <c r="B45" s="59">
        <v>57</v>
      </c>
    </row>
    <row r="46" spans="1:2" x14ac:dyDescent="0.25">
      <c r="A46" s="48" t="s">
        <v>127</v>
      </c>
      <c r="B46" s="59">
        <v>26</v>
      </c>
    </row>
    <row r="47" spans="1:2" x14ac:dyDescent="0.25">
      <c r="A47" s="48" t="s">
        <v>128</v>
      </c>
      <c r="B47" s="59">
        <v>20</v>
      </c>
    </row>
    <row r="48" spans="1:2" x14ac:dyDescent="0.25">
      <c r="A48" s="60"/>
      <c r="B48" s="59"/>
    </row>
    <row r="49" spans="1:2" x14ac:dyDescent="0.25">
      <c r="A49" s="58" t="s">
        <v>75</v>
      </c>
      <c r="B49" s="27">
        <f>SUM(B50:B51)</f>
        <v>108</v>
      </c>
    </row>
    <row r="50" spans="1:2" x14ac:dyDescent="0.25">
      <c r="A50" s="48" t="s">
        <v>129</v>
      </c>
      <c r="B50" s="59">
        <v>78</v>
      </c>
    </row>
    <row r="51" spans="1:2" x14ac:dyDescent="0.25">
      <c r="A51" s="48" t="s">
        <v>130</v>
      </c>
      <c r="B51" s="59">
        <v>30</v>
      </c>
    </row>
    <row r="52" spans="1:2" x14ac:dyDescent="0.25">
      <c r="A52" s="60"/>
      <c r="B52" s="59"/>
    </row>
    <row r="53" spans="1:2" x14ac:dyDescent="0.25">
      <c r="A53" s="58" t="s">
        <v>131</v>
      </c>
      <c r="B53" s="27">
        <f>SUM(B54:B55)</f>
        <v>60</v>
      </c>
    </row>
    <row r="54" spans="1:2" x14ac:dyDescent="0.25">
      <c r="A54" s="48" t="s">
        <v>132</v>
      </c>
      <c r="B54" s="62">
        <v>36</v>
      </c>
    </row>
    <row r="55" spans="1:2" x14ac:dyDescent="0.25">
      <c r="A55" s="48" t="s">
        <v>133</v>
      </c>
      <c r="B55" s="59">
        <v>24</v>
      </c>
    </row>
    <row r="56" spans="1:2" x14ac:dyDescent="0.25">
      <c r="A56" s="60"/>
      <c r="B56" s="59"/>
    </row>
    <row r="57" spans="1:2" x14ac:dyDescent="0.25">
      <c r="A57" s="58" t="s">
        <v>82</v>
      </c>
      <c r="B57" s="27">
        <f>SUM(B58:B61)</f>
        <v>102</v>
      </c>
    </row>
    <row r="58" spans="1:2" x14ac:dyDescent="0.25">
      <c r="A58" s="48" t="s">
        <v>134</v>
      </c>
      <c r="B58" s="59">
        <v>55</v>
      </c>
    </row>
    <row r="59" spans="1:2" x14ac:dyDescent="0.25">
      <c r="A59" s="48" t="s">
        <v>135</v>
      </c>
      <c r="B59" s="59">
        <v>29</v>
      </c>
    </row>
    <row r="60" spans="1:2" x14ac:dyDescent="0.25">
      <c r="A60" s="48" t="s">
        <v>136</v>
      </c>
      <c r="B60" s="59">
        <v>9</v>
      </c>
    </row>
    <row r="61" spans="1:2" x14ac:dyDescent="0.25">
      <c r="A61" s="48" t="s">
        <v>137</v>
      </c>
      <c r="B61" s="59">
        <v>9</v>
      </c>
    </row>
    <row r="62" spans="1:2" x14ac:dyDescent="0.25">
      <c r="A62" s="60"/>
      <c r="B62" s="59"/>
    </row>
    <row r="63" spans="1:2" x14ac:dyDescent="0.25">
      <c r="A63" s="58" t="s">
        <v>86</v>
      </c>
      <c r="B63" s="27">
        <f>SUM(B64:B65)</f>
        <v>63</v>
      </c>
    </row>
    <row r="64" spans="1:2" x14ac:dyDescent="0.25">
      <c r="A64" s="48" t="s">
        <v>138</v>
      </c>
      <c r="B64" s="59">
        <v>21</v>
      </c>
    </row>
    <row r="65" spans="1:2" x14ac:dyDescent="0.25">
      <c r="A65" s="48" t="s">
        <v>139</v>
      </c>
      <c r="B65" s="59">
        <v>42</v>
      </c>
    </row>
    <row r="66" spans="1:2" x14ac:dyDescent="0.25">
      <c r="A66" s="60"/>
      <c r="B66" s="59"/>
    </row>
    <row r="67" spans="1:2" x14ac:dyDescent="0.25">
      <c r="A67" s="58" t="s">
        <v>89</v>
      </c>
      <c r="B67" s="27">
        <f>SUM(B68:B71)</f>
        <v>72</v>
      </c>
    </row>
    <row r="68" spans="1:2" x14ac:dyDescent="0.25">
      <c r="A68" s="48" t="s">
        <v>140</v>
      </c>
      <c r="B68" s="59">
        <v>10</v>
      </c>
    </row>
    <row r="69" spans="1:2" x14ac:dyDescent="0.25">
      <c r="A69" s="48" t="s">
        <v>141</v>
      </c>
      <c r="B69" s="59">
        <v>43</v>
      </c>
    </row>
    <row r="70" spans="1:2" x14ac:dyDescent="0.25">
      <c r="A70" s="48" t="s">
        <v>142</v>
      </c>
      <c r="B70" s="59">
        <v>18</v>
      </c>
    </row>
    <row r="71" spans="1:2" x14ac:dyDescent="0.25">
      <c r="A71" s="63" t="s">
        <v>143</v>
      </c>
      <c r="B71" s="25">
        <v>1</v>
      </c>
    </row>
    <row r="72" spans="1:2" x14ac:dyDescent="0.25">
      <c r="A72" s="61"/>
      <c r="B72" s="25"/>
    </row>
    <row r="73" spans="1:2" x14ac:dyDescent="0.25">
      <c r="A73" s="58" t="s">
        <v>94</v>
      </c>
      <c r="B73" s="27">
        <f>SUM(B74:B75)</f>
        <v>52</v>
      </c>
    </row>
    <row r="74" spans="1:2" x14ac:dyDescent="0.25">
      <c r="A74" s="48" t="s">
        <v>144</v>
      </c>
      <c r="B74" s="59">
        <v>23</v>
      </c>
    </row>
    <row r="75" spans="1:2" x14ac:dyDescent="0.25">
      <c r="A75" s="60" t="s">
        <v>145</v>
      </c>
      <c r="B75" s="59">
        <v>29</v>
      </c>
    </row>
    <row r="76" spans="1:2" x14ac:dyDescent="0.25">
      <c r="A76" s="60"/>
      <c r="B76" s="59"/>
    </row>
    <row r="77" spans="1:2" x14ac:dyDescent="0.25">
      <c r="A77" s="58" t="s">
        <v>97</v>
      </c>
      <c r="B77" s="27">
        <f>SUM(B78:B79)</f>
        <v>83</v>
      </c>
    </row>
    <row r="78" spans="1:2" x14ac:dyDescent="0.25">
      <c r="A78" s="48" t="s">
        <v>146</v>
      </c>
      <c r="B78" s="59">
        <v>57</v>
      </c>
    </row>
    <row r="79" spans="1:2" x14ac:dyDescent="0.25">
      <c r="A79" s="63" t="s">
        <v>147</v>
      </c>
      <c r="B79" s="59">
        <v>26</v>
      </c>
    </row>
    <row r="80" spans="1:2" x14ac:dyDescent="0.25">
      <c r="A80" s="64"/>
      <c r="B80" s="65"/>
    </row>
    <row r="81" spans="1:2" x14ac:dyDescent="0.25">
      <c r="A81" s="33" t="s">
        <v>148</v>
      </c>
      <c r="B81" s="66"/>
    </row>
    <row r="82" spans="1:2" x14ac:dyDescent="0.25">
      <c r="A82" s="35" t="s">
        <v>101</v>
      </c>
      <c r="B82" s="67"/>
    </row>
  </sheetData>
  <mergeCells count="5">
    <mergeCell ref="A3:B3"/>
    <mergeCell ref="A4:B4"/>
    <mergeCell ref="A5:B5"/>
    <mergeCell ref="A7:A9"/>
    <mergeCell ref="B7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6"/>
  <sheetViews>
    <sheetView workbookViewId="0">
      <selection activeCell="A39" sqref="A39:XFD1048576"/>
    </sheetView>
  </sheetViews>
  <sheetFormatPr baseColWidth="10" defaultColWidth="0" defaultRowHeight="15.75" zeroHeight="1" x14ac:dyDescent="0.25"/>
  <cols>
    <col min="1" max="1" width="41.140625" style="34" customWidth="1"/>
    <col min="2" max="2" width="10.7109375" style="34" bestFit="1" customWidth="1"/>
    <col min="3" max="3" width="13.42578125" style="34" bestFit="1" customWidth="1"/>
    <col min="4" max="4" width="12.7109375" style="34" bestFit="1" customWidth="1"/>
    <col min="5" max="16384" width="11.42578125" style="34" hidden="1"/>
  </cols>
  <sheetData>
    <row r="1" spans="1:4" x14ac:dyDescent="0.25">
      <c r="A1" s="84" t="s">
        <v>150</v>
      </c>
      <c r="B1" s="67"/>
      <c r="C1" s="85"/>
      <c r="D1" s="85"/>
    </row>
    <row r="2" spans="1:4" x14ac:dyDescent="0.25">
      <c r="A2" s="84"/>
      <c r="B2" s="67"/>
      <c r="C2" s="85"/>
      <c r="D2" s="85"/>
    </row>
    <row r="3" spans="1:4" x14ac:dyDescent="0.25">
      <c r="A3" s="206" t="s">
        <v>151</v>
      </c>
      <c r="B3" s="206"/>
      <c r="C3" s="206"/>
      <c r="D3" s="206"/>
    </row>
    <row r="4" spans="1:4" x14ac:dyDescent="0.25">
      <c r="A4" s="206" t="s">
        <v>152</v>
      </c>
      <c r="B4" s="206"/>
      <c r="C4" s="206"/>
      <c r="D4" s="206"/>
    </row>
    <row r="5" spans="1:4" x14ac:dyDescent="0.25">
      <c r="A5" s="206" t="s">
        <v>153</v>
      </c>
      <c r="B5" s="206"/>
      <c r="C5" s="206"/>
      <c r="D5" s="206"/>
    </row>
    <row r="6" spans="1:4" x14ac:dyDescent="0.25">
      <c r="A6" s="206" t="s">
        <v>154</v>
      </c>
      <c r="B6" s="206"/>
      <c r="C6" s="206"/>
      <c r="D6" s="206"/>
    </row>
    <row r="7" spans="1:4" x14ac:dyDescent="0.25">
      <c r="A7" s="206" t="s">
        <v>155</v>
      </c>
      <c r="B7" s="206"/>
      <c r="C7" s="206"/>
      <c r="D7" s="206"/>
    </row>
    <row r="8" spans="1:4" x14ac:dyDescent="0.25">
      <c r="A8" s="21"/>
      <c r="B8" s="76"/>
      <c r="C8" s="21"/>
      <c r="D8" s="21"/>
    </row>
    <row r="9" spans="1:4" x14ac:dyDescent="0.25">
      <c r="A9" s="209" t="s">
        <v>156</v>
      </c>
      <c r="B9" s="210" t="s">
        <v>48</v>
      </c>
      <c r="C9" s="211" t="s">
        <v>157</v>
      </c>
      <c r="D9" s="211"/>
    </row>
    <row r="10" spans="1:4" x14ac:dyDescent="0.25">
      <c r="A10" s="209"/>
      <c r="B10" s="210"/>
      <c r="C10" s="86" t="s">
        <v>158</v>
      </c>
      <c r="D10" s="87" t="s">
        <v>159</v>
      </c>
    </row>
    <row r="11" spans="1:4" x14ac:dyDescent="0.25">
      <c r="A11" s="88"/>
      <c r="B11" s="89"/>
      <c r="C11" s="90"/>
      <c r="D11" s="91"/>
    </row>
    <row r="12" spans="1:4" x14ac:dyDescent="0.25">
      <c r="A12" s="24" t="s">
        <v>109</v>
      </c>
      <c r="B12" s="92">
        <f>SUM(B14:B36)</f>
        <v>1865</v>
      </c>
      <c r="C12" s="92">
        <f>SUM(C14:C36)</f>
        <v>1727</v>
      </c>
      <c r="D12" s="27">
        <f>SUM(D14:D36)</f>
        <v>138</v>
      </c>
    </row>
    <row r="13" spans="1:4" x14ac:dyDescent="0.25">
      <c r="A13" s="24"/>
      <c r="B13" s="92"/>
      <c r="C13" s="92"/>
      <c r="D13" s="27"/>
    </row>
    <row r="14" spans="1:4" x14ac:dyDescent="0.25">
      <c r="A14" s="60" t="s">
        <v>160</v>
      </c>
      <c r="B14" s="93">
        <f t="shared" ref="B14:B36" si="0">SUM(C14:D14)</f>
        <v>1</v>
      </c>
      <c r="C14" s="93">
        <v>1</v>
      </c>
      <c r="D14" s="25">
        <v>0</v>
      </c>
    </row>
    <row r="15" spans="1:4" x14ac:dyDescent="0.25">
      <c r="A15" s="60" t="s">
        <v>161</v>
      </c>
      <c r="B15" s="93">
        <f t="shared" si="0"/>
        <v>1</v>
      </c>
      <c r="C15" s="93">
        <v>1</v>
      </c>
      <c r="D15" s="25">
        <v>0</v>
      </c>
    </row>
    <row r="16" spans="1:4" x14ac:dyDescent="0.25">
      <c r="A16" s="60" t="s">
        <v>162</v>
      </c>
      <c r="B16" s="93">
        <f t="shared" si="0"/>
        <v>2</v>
      </c>
      <c r="C16" s="93">
        <v>2</v>
      </c>
      <c r="D16" s="25">
        <v>0</v>
      </c>
    </row>
    <row r="17" spans="1:4" x14ac:dyDescent="0.25">
      <c r="A17" s="60" t="s">
        <v>163</v>
      </c>
      <c r="B17" s="93">
        <f t="shared" si="0"/>
        <v>23</v>
      </c>
      <c r="C17" s="93">
        <v>22</v>
      </c>
      <c r="D17" s="25">
        <v>1</v>
      </c>
    </row>
    <row r="18" spans="1:4" x14ac:dyDescent="0.25">
      <c r="A18" s="60" t="s">
        <v>164</v>
      </c>
      <c r="B18" s="93">
        <f t="shared" si="0"/>
        <v>1613</v>
      </c>
      <c r="C18" s="93">
        <v>1498</v>
      </c>
      <c r="D18" s="25">
        <v>115</v>
      </c>
    </row>
    <row r="19" spans="1:4" x14ac:dyDescent="0.25">
      <c r="A19" s="85" t="s">
        <v>165</v>
      </c>
      <c r="B19" s="93">
        <f t="shared" si="0"/>
        <v>3</v>
      </c>
      <c r="C19" s="93">
        <v>3</v>
      </c>
      <c r="D19" s="25">
        <v>0</v>
      </c>
    </row>
    <row r="20" spans="1:4" x14ac:dyDescent="0.25">
      <c r="A20" s="85" t="s">
        <v>166</v>
      </c>
      <c r="B20" s="93">
        <f t="shared" si="0"/>
        <v>1</v>
      </c>
      <c r="C20" s="93">
        <v>1</v>
      </c>
      <c r="D20" s="25">
        <v>0</v>
      </c>
    </row>
    <row r="21" spans="1:4" x14ac:dyDescent="0.25">
      <c r="A21" s="60" t="s">
        <v>167</v>
      </c>
      <c r="B21" s="93">
        <f t="shared" si="0"/>
        <v>7</v>
      </c>
      <c r="C21" s="93">
        <v>5</v>
      </c>
      <c r="D21" s="25">
        <v>2</v>
      </c>
    </row>
    <row r="22" spans="1:4" x14ac:dyDescent="0.25">
      <c r="A22" s="60" t="s">
        <v>168</v>
      </c>
      <c r="B22" s="93">
        <f t="shared" si="0"/>
        <v>6</v>
      </c>
      <c r="C22" s="93">
        <v>4</v>
      </c>
      <c r="D22" s="25">
        <v>2</v>
      </c>
    </row>
    <row r="23" spans="1:4" x14ac:dyDescent="0.25">
      <c r="A23" s="60" t="s">
        <v>169</v>
      </c>
      <c r="B23" s="93">
        <f t="shared" si="0"/>
        <v>1</v>
      </c>
      <c r="C23" s="93">
        <v>1</v>
      </c>
      <c r="D23" s="25">
        <v>0</v>
      </c>
    </row>
    <row r="24" spans="1:4" x14ac:dyDescent="0.25">
      <c r="A24" s="60" t="s">
        <v>170</v>
      </c>
      <c r="B24" s="93">
        <f t="shared" si="0"/>
        <v>1</v>
      </c>
      <c r="C24" s="93">
        <v>1</v>
      </c>
      <c r="D24" s="25">
        <v>0</v>
      </c>
    </row>
    <row r="25" spans="1:4" x14ac:dyDescent="0.25">
      <c r="A25" s="60" t="s">
        <v>171</v>
      </c>
      <c r="B25" s="93">
        <f t="shared" si="0"/>
        <v>5</v>
      </c>
      <c r="C25" s="93">
        <v>3</v>
      </c>
      <c r="D25" s="25">
        <v>2</v>
      </c>
    </row>
    <row r="26" spans="1:4" x14ac:dyDescent="0.25">
      <c r="A26" s="60" t="s">
        <v>172</v>
      </c>
      <c r="B26" s="93">
        <f t="shared" si="0"/>
        <v>1</v>
      </c>
      <c r="C26" s="93">
        <v>1</v>
      </c>
      <c r="D26" s="25">
        <v>0</v>
      </c>
    </row>
    <row r="27" spans="1:4" x14ac:dyDescent="0.25">
      <c r="A27" s="60" t="s">
        <v>173</v>
      </c>
      <c r="B27" s="93">
        <f t="shared" si="0"/>
        <v>7</v>
      </c>
      <c r="C27" s="93">
        <v>7</v>
      </c>
      <c r="D27" s="25">
        <v>0</v>
      </c>
    </row>
    <row r="28" spans="1:4" x14ac:dyDescent="0.25">
      <c r="A28" s="85" t="s">
        <v>174</v>
      </c>
      <c r="B28" s="93">
        <f t="shared" si="0"/>
        <v>1</v>
      </c>
      <c r="C28" s="93">
        <v>1</v>
      </c>
      <c r="D28" s="25">
        <v>0</v>
      </c>
    </row>
    <row r="29" spans="1:4" x14ac:dyDescent="0.25">
      <c r="A29" s="60" t="s">
        <v>175</v>
      </c>
      <c r="B29" s="93">
        <f t="shared" si="0"/>
        <v>3</v>
      </c>
      <c r="C29" s="93">
        <v>3</v>
      </c>
      <c r="D29" s="25">
        <v>0</v>
      </c>
    </row>
    <row r="30" spans="1:4" x14ac:dyDescent="0.25">
      <c r="A30" s="60" t="s">
        <v>176</v>
      </c>
      <c r="B30" s="93">
        <f t="shared" si="0"/>
        <v>1</v>
      </c>
      <c r="C30" s="93">
        <v>1</v>
      </c>
      <c r="D30" s="25">
        <v>0</v>
      </c>
    </row>
    <row r="31" spans="1:4" x14ac:dyDescent="0.25">
      <c r="A31" s="60" t="s">
        <v>177</v>
      </c>
      <c r="B31" s="93">
        <f t="shared" si="0"/>
        <v>13</v>
      </c>
      <c r="C31" s="93">
        <v>12</v>
      </c>
      <c r="D31" s="25">
        <v>1</v>
      </c>
    </row>
    <row r="32" spans="1:4" x14ac:dyDescent="0.25">
      <c r="A32" s="60" t="s">
        <v>178</v>
      </c>
      <c r="B32" s="93">
        <f t="shared" si="0"/>
        <v>159</v>
      </c>
      <c r="C32" s="93">
        <v>146</v>
      </c>
      <c r="D32" s="25">
        <v>13</v>
      </c>
    </row>
    <row r="33" spans="1:4" x14ac:dyDescent="0.25">
      <c r="A33" s="60" t="s">
        <v>179</v>
      </c>
      <c r="B33" s="93">
        <f t="shared" si="0"/>
        <v>9</v>
      </c>
      <c r="C33" s="93">
        <v>7</v>
      </c>
      <c r="D33" s="25">
        <v>2</v>
      </c>
    </row>
    <row r="34" spans="1:4" x14ac:dyDescent="0.25">
      <c r="A34" s="60" t="s">
        <v>180</v>
      </c>
      <c r="B34" s="93">
        <f t="shared" si="0"/>
        <v>1</v>
      </c>
      <c r="C34" s="93">
        <v>1</v>
      </c>
      <c r="D34" s="25">
        <v>0</v>
      </c>
    </row>
    <row r="35" spans="1:4" x14ac:dyDescent="0.25">
      <c r="A35" s="60" t="s">
        <v>182</v>
      </c>
      <c r="B35" s="93">
        <f t="shared" si="0"/>
        <v>4</v>
      </c>
      <c r="C35" s="93">
        <v>4</v>
      </c>
      <c r="D35" s="25">
        <v>0</v>
      </c>
    </row>
    <row r="36" spans="1:4" x14ac:dyDescent="0.25">
      <c r="A36" s="60" t="s">
        <v>183</v>
      </c>
      <c r="B36" s="93">
        <f t="shared" si="0"/>
        <v>2</v>
      </c>
      <c r="C36" s="93">
        <v>2</v>
      </c>
      <c r="D36" s="25">
        <v>0</v>
      </c>
    </row>
    <row r="37" spans="1:4" x14ac:dyDescent="0.25">
      <c r="A37" s="94"/>
      <c r="B37" s="95"/>
      <c r="C37" s="95"/>
      <c r="D37" s="30"/>
    </row>
    <row r="38" spans="1:4" x14ac:dyDescent="0.25">
      <c r="A38" s="35" t="s">
        <v>101</v>
      </c>
      <c r="B38" s="85"/>
      <c r="C38" s="85"/>
      <c r="D38" s="85"/>
    </row>
    <row r="39" spans="1:4" hidden="1" x14ac:dyDescent="0.25"/>
    <row r="40" spans="1:4" hidden="1" x14ac:dyDescent="0.25"/>
    <row r="41" spans="1:4" hidden="1" x14ac:dyDescent="0.25"/>
    <row r="42" spans="1:4" hidden="1" x14ac:dyDescent="0.25"/>
    <row r="43" spans="1:4" hidden="1" x14ac:dyDescent="0.25"/>
    <row r="44" spans="1:4" hidden="1" x14ac:dyDescent="0.25"/>
    <row r="45" spans="1:4" hidden="1" x14ac:dyDescent="0.25"/>
    <row r="46" spans="1:4" hidden="1" x14ac:dyDescent="0.25"/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4"/>
  <sheetViews>
    <sheetView topLeftCell="A103" workbookViewId="0">
      <selection activeCell="A11" sqref="A11"/>
    </sheetView>
  </sheetViews>
  <sheetFormatPr baseColWidth="10" defaultColWidth="0" defaultRowHeight="15.75" zeroHeight="1" x14ac:dyDescent="0.25"/>
  <cols>
    <col min="1" max="1" width="114.85546875" style="19" bestFit="1" customWidth="1"/>
    <col min="2" max="2" width="19.28515625" style="19" customWidth="1"/>
    <col min="3" max="16384" width="11.42578125" style="19" hidden="1"/>
  </cols>
  <sheetData>
    <row r="1" spans="1:2" x14ac:dyDescent="0.25">
      <c r="A1" s="99" t="s">
        <v>184</v>
      </c>
      <c r="B1" s="100"/>
    </row>
    <row r="2" spans="1:2" x14ac:dyDescent="0.25">
      <c r="A2" s="99"/>
      <c r="B2" s="101"/>
    </row>
    <row r="3" spans="1:2" x14ac:dyDescent="0.25">
      <c r="A3" s="212" t="s">
        <v>151</v>
      </c>
      <c r="B3" s="212"/>
    </row>
    <row r="4" spans="1:2" x14ac:dyDescent="0.25">
      <c r="A4" s="212" t="s">
        <v>152</v>
      </c>
      <c r="B4" s="212"/>
    </row>
    <row r="5" spans="1:2" x14ac:dyDescent="0.25">
      <c r="A5" s="212" t="s">
        <v>185</v>
      </c>
      <c r="B5" s="212"/>
    </row>
    <row r="6" spans="1:2" x14ac:dyDescent="0.25">
      <c r="A6" s="213" t="s">
        <v>155</v>
      </c>
      <c r="B6" s="213"/>
    </row>
    <row r="7" spans="1:2" x14ac:dyDescent="0.25">
      <c r="A7" s="102"/>
      <c r="B7" s="103"/>
    </row>
    <row r="8" spans="1:2" x14ac:dyDescent="0.25">
      <c r="A8" s="214" t="s">
        <v>186</v>
      </c>
      <c r="B8" s="215" t="s">
        <v>47</v>
      </c>
    </row>
    <row r="9" spans="1:2" x14ac:dyDescent="0.25">
      <c r="A9" s="214"/>
      <c r="B9" s="215"/>
    </row>
    <row r="10" spans="1:2" x14ac:dyDescent="0.25">
      <c r="A10" s="214"/>
      <c r="B10" s="215"/>
    </row>
    <row r="11" spans="1:2" x14ac:dyDescent="0.25">
      <c r="A11" s="104"/>
      <c r="B11" s="105"/>
    </row>
    <row r="12" spans="1:2" x14ac:dyDescent="0.25">
      <c r="A12" s="44" t="s">
        <v>109</v>
      </c>
      <c r="B12" s="106">
        <f>B14+B24+B39+B42+B46+B49+B64+B69+B74+B77+B80+B88+B103+B107+B111+B120+B123+B126</f>
        <v>1865</v>
      </c>
    </row>
    <row r="13" spans="1:2" x14ac:dyDescent="0.25">
      <c r="A13" s="107"/>
      <c r="B13" s="97"/>
    </row>
    <row r="14" spans="1:2" x14ac:dyDescent="0.25">
      <c r="A14" s="108" t="s">
        <v>187</v>
      </c>
      <c r="B14" s="106">
        <f>SUM(B15:B22)</f>
        <v>275</v>
      </c>
    </row>
    <row r="15" spans="1:2" x14ac:dyDescent="0.25">
      <c r="A15" s="107" t="s">
        <v>188</v>
      </c>
      <c r="B15" s="109">
        <v>8</v>
      </c>
    </row>
    <row r="16" spans="1:2" x14ac:dyDescent="0.25">
      <c r="A16" s="107" t="s">
        <v>189</v>
      </c>
      <c r="B16" s="109">
        <v>1</v>
      </c>
    </row>
    <row r="17" spans="1:2" x14ac:dyDescent="0.25">
      <c r="A17" s="107" t="s">
        <v>190</v>
      </c>
      <c r="B17" s="109">
        <v>83</v>
      </c>
    </row>
    <row r="18" spans="1:2" x14ac:dyDescent="0.25">
      <c r="A18" s="107" t="s">
        <v>191</v>
      </c>
      <c r="B18" s="109">
        <f>5+75</f>
        <v>80</v>
      </c>
    </row>
    <row r="19" spans="1:2" x14ac:dyDescent="0.25">
      <c r="A19" s="107" t="s">
        <v>192</v>
      </c>
      <c r="B19" s="109">
        <v>94</v>
      </c>
    </row>
    <row r="20" spans="1:2" x14ac:dyDescent="0.25">
      <c r="A20" s="107" t="s">
        <v>193</v>
      </c>
      <c r="B20" s="109">
        <v>2</v>
      </c>
    </row>
    <row r="21" spans="1:2" x14ac:dyDescent="0.25">
      <c r="A21" s="107" t="s">
        <v>194</v>
      </c>
      <c r="B21" s="109">
        <v>1</v>
      </c>
    </row>
    <row r="22" spans="1:2" x14ac:dyDescent="0.25">
      <c r="A22" s="107" t="s">
        <v>195</v>
      </c>
      <c r="B22" s="109">
        <v>6</v>
      </c>
    </row>
    <row r="23" spans="1:2" x14ac:dyDescent="0.25">
      <c r="A23" s="107"/>
      <c r="B23" s="109"/>
    </row>
    <row r="24" spans="1:2" x14ac:dyDescent="0.25">
      <c r="A24" s="108" t="s">
        <v>196</v>
      </c>
      <c r="B24" s="106">
        <f>SUM(B25:B37)</f>
        <v>121</v>
      </c>
    </row>
    <row r="25" spans="1:2" x14ac:dyDescent="0.25">
      <c r="A25" s="107" t="s">
        <v>197</v>
      </c>
      <c r="B25" s="109">
        <v>28</v>
      </c>
    </row>
    <row r="26" spans="1:2" x14ac:dyDescent="0.25">
      <c r="A26" s="107" t="s">
        <v>198</v>
      </c>
      <c r="B26" s="109">
        <v>5</v>
      </c>
    </row>
    <row r="27" spans="1:2" x14ac:dyDescent="0.25">
      <c r="A27" s="107" t="s">
        <v>199</v>
      </c>
      <c r="B27" s="109">
        <v>1</v>
      </c>
    </row>
    <row r="28" spans="1:2" x14ac:dyDescent="0.25">
      <c r="A28" s="107" t="s">
        <v>200</v>
      </c>
      <c r="B28" s="109">
        <v>1</v>
      </c>
    </row>
    <row r="29" spans="1:2" x14ac:dyDescent="0.25">
      <c r="A29" s="107" t="s">
        <v>201</v>
      </c>
      <c r="B29" s="109">
        <v>1</v>
      </c>
    </row>
    <row r="30" spans="1:2" x14ac:dyDescent="0.25">
      <c r="A30" s="107" t="s">
        <v>202</v>
      </c>
      <c r="B30" s="109">
        <v>1</v>
      </c>
    </row>
    <row r="31" spans="1:2" x14ac:dyDescent="0.25">
      <c r="A31" s="107" t="s">
        <v>203</v>
      </c>
      <c r="B31" s="109">
        <v>1</v>
      </c>
    </row>
    <row r="32" spans="1:2" x14ac:dyDescent="0.25">
      <c r="A32" s="107" t="s">
        <v>204</v>
      </c>
      <c r="B32" s="109">
        <v>11</v>
      </c>
    </row>
    <row r="33" spans="1:2" x14ac:dyDescent="0.25">
      <c r="A33" s="107" t="s">
        <v>205</v>
      </c>
      <c r="B33" s="109">
        <v>1</v>
      </c>
    </row>
    <row r="34" spans="1:2" x14ac:dyDescent="0.25">
      <c r="A34" s="107" t="s">
        <v>206</v>
      </c>
      <c r="B34" s="109">
        <v>57</v>
      </c>
    </row>
    <row r="35" spans="1:2" x14ac:dyDescent="0.25">
      <c r="A35" s="107" t="s">
        <v>207</v>
      </c>
      <c r="B35" s="109">
        <v>3</v>
      </c>
    </row>
    <row r="36" spans="1:2" x14ac:dyDescent="0.25">
      <c r="A36" s="107" t="s">
        <v>208</v>
      </c>
      <c r="B36" s="109">
        <v>2</v>
      </c>
    </row>
    <row r="37" spans="1:2" x14ac:dyDescent="0.25">
      <c r="A37" s="107" t="s">
        <v>209</v>
      </c>
      <c r="B37" s="109">
        <v>9</v>
      </c>
    </row>
    <row r="38" spans="1:2" x14ac:dyDescent="0.25">
      <c r="A38" s="107"/>
      <c r="B38" s="109"/>
    </row>
    <row r="39" spans="1:2" x14ac:dyDescent="0.25">
      <c r="A39" s="108" t="s">
        <v>210</v>
      </c>
      <c r="B39" s="97">
        <f>SUM(B40)</f>
        <v>1</v>
      </c>
    </row>
    <row r="40" spans="1:2" x14ac:dyDescent="0.25">
      <c r="A40" s="107" t="s">
        <v>211</v>
      </c>
      <c r="B40" s="109">
        <v>1</v>
      </c>
    </row>
    <row r="41" spans="1:2" x14ac:dyDescent="0.25">
      <c r="A41" s="107"/>
      <c r="B41" s="109"/>
    </row>
    <row r="42" spans="1:2" x14ac:dyDescent="0.25">
      <c r="A42" s="108" t="s">
        <v>212</v>
      </c>
      <c r="B42" s="106">
        <f>SUM(B43:B44)</f>
        <v>5</v>
      </c>
    </row>
    <row r="43" spans="1:2" x14ac:dyDescent="0.25">
      <c r="A43" s="107" t="s">
        <v>213</v>
      </c>
      <c r="B43" s="98">
        <v>1</v>
      </c>
    </row>
    <row r="44" spans="1:2" x14ac:dyDescent="0.25">
      <c r="A44" s="107" t="s">
        <v>214</v>
      </c>
      <c r="B44" s="109">
        <v>4</v>
      </c>
    </row>
    <row r="45" spans="1:2" x14ac:dyDescent="0.25">
      <c r="A45" s="107"/>
      <c r="B45" s="109"/>
    </row>
    <row r="46" spans="1:2" x14ac:dyDescent="0.25">
      <c r="A46" s="108" t="s">
        <v>215</v>
      </c>
      <c r="B46" s="106">
        <f>SUM(B47)</f>
        <v>2</v>
      </c>
    </row>
    <row r="47" spans="1:2" x14ac:dyDescent="0.25">
      <c r="A47" s="107" t="s">
        <v>216</v>
      </c>
      <c r="B47" s="109">
        <v>2</v>
      </c>
    </row>
    <row r="48" spans="1:2" x14ac:dyDescent="0.25">
      <c r="A48" s="107"/>
      <c r="B48" s="109"/>
    </row>
    <row r="49" spans="1:2" x14ac:dyDescent="0.25">
      <c r="A49" s="108" t="s">
        <v>217</v>
      </c>
      <c r="B49" s="106">
        <f>SUM(B50:B62)</f>
        <v>604</v>
      </c>
    </row>
    <row r="50" spans="1:2" x14ac:dyDescent="0.25">
      <c r="A50" s="107" t="s">
        <v>218</v>
      </c>
      <c r="B50" s="109">
        <v>3</v>
      </c>
    </row>
    <row r="51" spans="1:2" x14ac:dyDescent="0.25">
      <c r="A51" s="107" t="s">
        <v>219</v>
      </c>
      <c r="B51" s="109">
        <v>8</v>
      </c>
    </row>
    <row r="52" spans="1:2" x14ac:dyDescent="0.25">
      <c r="A52" s="107" t="s">
        <v>220</v>
      </c>
      <c r="B52" s="109">
        <v>2</v>
      </c>
    </row>
    <row r="53" spans="1:2" x14ac:dyDescent="0.25">
      <c r="A53" s="107" t="s">
        <v>221</v>
      </c>
      <c r="B53" s="109">
        <v>17</v>
      </c>
    </row>
    <row r="54" spans="1:2" x14ac:dyDescent="0.25">
      <c r="A54" s="107" t="s">
        <v>222</v>
      </c>
      <c r="B54" s="109">
        <v>3</v>
      </c>
    </row>
    <row r="55" spans="1:2" x14ac:dyDescent="0.25">
      <c r="A55" s="107" t="s">
        <v>223</v>
      </c>
      <c r="B55" s="109">
        <v>9</v>
      </c>
    </row>
    <row r="56" spans="1:2" x14ac:dyDescent="0.25">
      <c r="A56" s="107" t="s">
        <v>224</v>
      </c>
      <c r="B56" s="109">
        <v>14</v>
      </c>
    </row>
    <row r="57" spans="1:2" x14ac:dyDescent="0.25">
      <c r="A57" s="107" t="s">
        <v>225</v>
      </c>
      <c r="B57" s="109">
        <v>11</v>
      </c>
    </row>
    <row r="58" spans="1:2" x14ac:dyDescent="0.25">
      <c r="A58" s="107" t="s">
        <v>226</v>
      </c>
      <c r="B58" s="109">
        <v>40</v>
      </c>
    </row>
    <row r="59" spans="1:2" x14ac:dyDescent="0.25">
      <c r="A59" s="107" t="s">
        <v>227</v>
      </c>
      <c r="B59" s="109">
        <v>2</v>
      </c>
    </row>
    <row r="60" spans="1:2" x14ac:dyDescent="0.25">
      <c r="A60" s="107" t="s">
        <v>228</v>
      </c>
      <c r="B60" s="109">
        <v>482</v>
      </c>
    </row>
    <row r="61" spans="1:2" x14ac:dyDescent="0.25">
      <c r="A61" s="107" t="s">
        <v>229</v>
      </c>
      <c r="B61" s="109">
        <v>13</v>
      </c>
    </row>
    <row r="62" spans="1:2" x14ac:dyDescent="0.25">
      <c r="A62" s="107" t="s">
        <v>230</v>
      </c>
      <c r="B62" s="109"/>
    </row>
    <row r="63" spans="1:2" x14ac:dyDescent="0.25">
      <c r="A63" s="107"/>
      <c r="B63" s="109"/>
    </row>
    <row r="64" spans="1:2" x14ac:dyDescent="0.25">
      <c r="A64" s="108" t="s">
        <v>231</v>
      </c>
      <c r="B64" s="106">
        <f>SUM(B65:B67)</f>
        <v>6</v>
      </c>
    </row>
    <row r="65" spans="1:2" x14ac:dyDescent="0.25">
      <c r="A65" s="107" t="s">
        <v>232</v>
      </c>
      <c r="B65" s="98">
        <v>1</v>
      </c>
    </row>
    <row r="66" spans="1:2" x14ac:dyDescent="0.25">
      <c r="A66" s="107" t="s">
        <v>233</v>
      </c>
      <c r="B66" s="109">
        <v>1</v>
      </c>
    </row>
    <row r="67" spans="1:2" x14ac:dyDescent="0.25">
      <c r="A67" s="107" t="s">
        <v>234</v>
      </c>
      <c r="B67" s="109">
        <v>4</v>
      </c>
    </row>
    <row r="68" spans="1:2" x14ac:dyDescent="0.25">
      <c r="A68" s="107"/>
      <c r="B68" s="109"/>
    </row>
    <row r="69" spans="1:2" x14ac:dyDescent="0.25">
      <c r="A69" s="108" t="s">
        <v>235</v>
      </c>
      <c r="B69" s="106">
        <f>SUM(B70:B72)</f>
        <v>36</v>
      </c>
    </row>
    <row r="70" spans="1:2" x14ac:dyDescent="0.25">
      <c r="A70" s="107" t="s">
        <v>236</v>
      </c>
      <c r="B70" s="98">
        <v>1</v>
      </c>
    </row>
    <row r="71" spans="1:2" x14ac:dyDescent="0.25">
      <c r="A71" s="107" t="s">
        <v>237</v>
      </c>
      <c r="B71" s="109">
        <v>30</v>
      </c>
    </row>
    <row r="72" spans="1:2" x14ac:dyDescent="0.25">
      <c r="A72" s="107" t="s">
        <v>238</v>
      </c>
      <c r="B72" s="109">
        <v>5</v>
      </c>
    </row>
    <row r="73" spans="1:2" x14ac:dyDescent="0.25">
      <c r="A73" s="107"/>
      <c r="B73" s="109"/>
    </row>
    <row r="74" spans="1:2" x14ac:dyDescent="0.25">
      <c r="A74" s="108" t="s">
        <v>239</v>
      </c>
      <c r="B74" s="106">
        <f>SUM(B75:B75)</f>
        <v>3</v>
      </c>
    </row>
    <row r="75" spans="1:2" x14ac:dyDescent="0.25">
      <c r="A75" s="107" t="s">
        <v>240</v>
      </c>
      <c r="B75" s="109">
        <v>3</v>
      </c>
    </row>
    <row r="76" spans="1:2" x14ac:dyDescent="0.25">
      <c r="A76" s="107"/>
      <c r="B76" s="109"/>
    </row>
    <row r="77" spans="1:2" x14ac:dyDescent="0.25">
      <c r="A77" s="108" t="s">
        <v>241</v>
      </c>
      <c r="B77" s="97">
        <f>SUM(B78)</f>
        <v>7</v>
      </c>
    </row>
    <row r="78" spans="1:2" x14ac:dyDescent="0.25">
      <c r="A78" s="107" t="s">
        <v>242</v>
      </c>
      <c r="B78" s="109">
        <v>7</v>
      </c>
    </row>
    <row r="79" spans="1:2" x14ac:dyDescent="0.25">
      <c r="A79" s="107"/>
      <c r="B79" s="109"/>
    </row>
    <row r="80" spans="1:2" x14ac:dyDescent="0.25">
      <c r="A80" s="108" t="s">
        <v>243</v>
      </c>
      <c r="B80" s="106">
        <f>SUM(B81:B85)</f>
        <v>14</v>
      </c>
    </row>
    <row r="81" spans="1:2" x14ac:dyDescent="0.25">
      <c r="A81" s="107" t="s">
        <v>244</v>
      </c>
      <c r="B81" s="109">
        <v>10</v>
      </c>
    </row>
    <row r="82" spans="1:2" x14ac:dyDescent="0.25">
      <c r="A82" s="107" t="s">
        <v>245</v>
      </c>
      <c r="B82" s="109"/>
    </row>
    <row r="83" spans="1:2" x14ac:dyDescent="0.25">
      <c r="A83" s="107" t="s">
        <v>246</v>
      </c>
      <c r="B83" s="109">
        <v>1</v>
      </c>
    </row>
    <row r="84" spans="1:2" x14ac:dyDescent="0.25">
      <c r="A84" s="107" t="s">
        <v>247</v>
      </c>
      <c r="B84" s="109">
        <v>2</v>
      </c>
    </row>
    <row r="85" spans="1:2" x14ac:dyDescent="0.25">
      <c r="A85" s="107" t="s">
        <v>248</v>
      </c>
      <c r="B85" s="109">
        <v>1</v>
      </c>
    </row>
    <row r="86" spans="1:2" x14ac:dyDescent="0.25">
      <c r="A86" s="107"/>
      <c r="B86" s="109"/>
    </row>
    <row r="87" spans="1:2" x14ac:dyDescent="0.25">
      <c r="A87" s="107"/>
      <c r="B87" s="109"/>
    </row>
    <row r="88" spans="1:2" ht="31.5" x14ac:dyDescent="0.25">
      <c r="A88" s="110" t="s">
        <v>249</v>
      </c>
      <c r="B88" s="106">
        <f>SUM(B89:B101)</f>
        <v>659</v>
      </c>
    </row>
    <row r="89" spans="1:2" x14ac:dyDescent="0.25">
      <c r="A89" s="107" t="s">
        <v>250</v>
      </c>
      <c r="B89" s="109">
        <v>4</v>
      </c>
    </row>
    <row r="90" spans="1:2" x14ac:dyDescent="0.25">
      <c r="A90" s="107" t="s">
        <v>251</v>
      </c>
      <c r="B90" s="109">
        <v>14</v>
      </c>
    </row>
    <row r="91" spans="1:2" x14ac:dyDescent="0.25">
      <c r="A91" s="107" t="s">
        <v>252</v>
      </c>
      <c r="B91" s="109">
        <v>7</v>
      </c>
    </row>
    <row r="92" spans="1:2" x14ac:dyDescent="0.25">
      <c r="A92" s="107" t="s">
        <v>253</v>
      </c>
      <c r="B92" s="109">
        <v>2</v>
      </c>
    </row>
    <row r="93" spans="1:2" x14ac:dyDescent="0.25">
      <c r="A93" s="107" t="s">
        <v>254</v>
      </c>
      <c r="B93" s="109">
        <v>23</v>
      </c>
    </row>
    <row r="94" spans="1:2" x14ac:dyDescent="0.25">
      <c r="A94" s="107" t="s">
        <v>255</v>
      </c>
      <c r="B94" s="109">
        <v>24</v>
      </c>
    </row>
    <row r="95" spans="1:2" x14ac:dyDescent="0.25">
      <c r="A95" s="107" t="s">
        <v>256</v>
      </c>
      <c r="B95" s="109">
        <v>1</v>
      </c>
    </row>
    <row r="96" spans="1:2" x14ac:dyDescent="0.25">
      <c r="A96" s="107" t="s">
        <v>257</v>
      </c>
      <c r="B96" s="109">
        <v>7</v>
      </c>
    </row>
    <row r="97" spans="1:2" x14ac:dyDescent="0.25">
      <c r="A97" s="107" t="s">
        <v>258</v>
      </c>
      <c r="B97" s="109">
        <v>5</v>
      </c>
    </row>
    <row r="98" spans="1:2" x14ac:dyDescent="0.25">
      <c r="A98" s="107" t="s">
        <v>259</v>
      </c>
      <c r="B98" s="109">
        <v>92</v>
      </c>
    </row>
    <row r="99" spans="1:2" x14ac:dyDescent="0.25">
      <c r="A99" s="107" t="s">
        <v>260</v>
      </c>
      <c r="B99" s="109">
        <v>76</v>
      </c>
    </row>
    <row r="100" spans="1:2" x14ac:dyDescent="0.25">
      <c r="A100" s="107" t="s">
        <v>261</v>
      </c>
      <c r="B100" s="109">
        <v>300</v>
      </c>
    </row>
    <row r="101" spans="1:2" x14ac:dyDescent="0.25">
      <c r="A101" s="107" t="s">
        <v>262</v>
      </c>
      <c r="B101" s="109">
        <f>103+1</f>
        <v>104</v>
      </c>
    </row>
    <row r="102" spans="1:2" x14ac:dyDescent="0.25">
      <c r="A102" s="107"/>
      <c r="B102" s="109"/>
    </row>
    <row r="103" spans="1:2" x14ac:dyDescent="0.25">
      <c r="A103" s="108" t="s">
        <v>263</v>
      </c>
      <c r="B103" s="106">
        <f>SUM(B104:B105)</f>
        <v>2</v>
      </c>
    </row>
    <row r="104" spans="1:2" x14ac:dyDescent="0.25">
      <c r="A104" s="107" t="s">
        <v>264</v>
      </c>
      <c r="B104" s="109">
        <v>1</v>
      </c>
    </row>
    <row r="105" spans="1:2" x14ac:dyDescent="0.25">
      <c r="A105" s="107" t="s">
        <v>265</v>
      </c>
      <c r="B105" s="109">
        <v>1</v>
      </c>
    </row>
    <row r="106" spans="1:2" x14ac:dyDescent="0.25">
      <c r="A106" s="107"/>
      <c r="B106" s="109"/>
    </row>
    <row r="107" spans="1:2" x14ac:dyDescent="0.25">
      <c r="A107" s="108" t="s">
        <v>266</v>
      </c>
      <c r="B107" s="106">
        <f>SUM(B108:B108)</f>
        <v>1</v>
      </c>
    </row>
    <row r="108" spans="1:2" x14ac:dyDescent="0.25">
      <c r="A108" s="107" t="s">
        <v>267</v>
      </c>
      <c r="B108" s="109">
        <v>1</v>
      </c>
    </row>
    <row r="109" spans="1:2" x14ac:dyDescent="0.25">
      <c r="A109" s="107"/>
      <c r="B109" s="109"/>
    </row>
    <row r="110" spans="1:2" x14ac:dyDescent="0.25">
      <c r="A110" s="108" t="s">
        <v>268</v>
      </c>
      <c r="B110" s="111"/>
    </row>
    <row r="111" spans="1:2" x14ac:dyDescent="0.25">
      <c r="A111" s="108" t="s">
        <v>269</v>
      </c>
      <c r="B111" s="106">
        <f>SUM(B112:B118)</f>
        <v>104</v>
      </c>
    </row>
    <row r="112" spans="1:2" x14ac:dyDescent="0.25">
      <c r="A112" s="107" t="s">
        <v>270</v>
      </c>
      <c r="B112" s="109">
        <v>7</v>
      </c>
    </row>
    <row r="113" spans="1:2" x14ac:dyDescent="0.25">
      <c r="A113" s="107" t="s">
        <v>271</v>
      </c>
      <c r="B113" s="109">
        <v>5</v>
      </c>
    </row>
    <row r="114" spans="1:2" x14ac:dyDescent="0.25">
      <c r="A114" s="107" t="s">
        <v>272</v>
      </c>
      <c r="B114" s="109">
        <v>11</v>
      </c>
    </row>
    <row r="115" spans="1:2" x14ac:dyDescent="0.25">
      <c r="A115" s="107" t="s">
        <v>273</v>
      </c>
      <c r="B115" s="109">
        <v>52</v>
      </c>
    </row>
    <row r="116" spans="1:2" x14ac:dyDescent="0.25">
      <c r="A116" s="107" t="s">
        <v>274</v>
      </c>
      <c r="B116" s="109">
        <v>26</v>
      </c>
    </row>
    <row r="117" spans="1:2" x14ac:dyDescent="0.25">
      <c r="A117" s="107" t="s">
        <v>275</v>
      </c>
      <c r="B117" s="109">
        <v>3</v>
      </c>
    </row>
    <row r="118" spans="1:2" x14ac:dyDescent="0.25">
      <c r="A118" s="107" t="s">
        <v>276</v>
      </c>
      <c r="B118" s="109"/>
    </row>
    <row r="119" spans="1:2" x14ac:dyDescent="0.25">
      <c r="A119" s="107"/>
      <c r="B119" s="109"/>
    </row>
    <row r="120" spans="1:2" x14ac:dyDescent="0.25">
      <c r="A120" s="108" t="s">
        <v>277</v>
      </c>
      <c r="B120" s="106">
        <f>SUM(B121)</f>
        <v>1</v>
      </c>
    </row>
    <row r="121" spans="1:2" x14ac:dyDescent="0.25">
      <c r="A121" s="107" t="s">
        <v>278</v>
      </c>
      <c r="B121" s="109">
        <v>1</v>
      </c>
    </row>
    <row r="122" spans="1:2" x14ac:dyDescent="0.25">
      <c r="A122" s="107"/>
      <c r="B122" s="109"/>
    </row>
    <row r="123" spans="1:2" x14ac:dyDescent="0.25">
      <c r="A123" s="108" t="s">
        <v>279</v>
      </c>
      <c r="B123" s="97">
        <f>SUM(B124)</f>
        <v>1</v>
      </c>
    </row>
    <row r="124" spans="1:2" x14ac:dyDescent="0.25">
      <c r="A124" s="107" t="s">
        <v>280</v>
      </c>
      <c r="B124" s="109">
        <v>1</v>
      </c>
    </row>
    <row r="125" spans="1:2" x14ac:dyDescent="0.25">
      <c r="A125" s="107"/>
      <c r="B125" s="109"/>
    </row>
    <row r="126" spans="1:2" x14ac:dyDescent="0.25">
      <c r="A126" s="108" t="s">
        <v>281</v>
      </c>
      <c r="B126" s="106">
        <f>SUM(B127:B129)</f>
        <v>23</v>
      </c>
    </row>
    <row r="127" spans="1:2" x14ac:dyDescent="0.25">
      <c r="A127" s="107" t="s">
        <v>282</v>
      </c>
      <c r="B127" s="109">
        <v>11</v>
      </c>
    </row>
    <row r="128" spans="1:2" x14ac:dyDescent="0.25">
      <c r="A128" s="107" t="s">
        <v>283</v>
      </c>
      <c r="B128" s="109">
        <v>7</v>
      </c>
    </row>
    <row r="129" spans="1:2" x14ac:dyDescent="0.25">
      <c r="A129" s="107" t="s">
        <v>284</v>
      </c>
      <c r="B129" s="109">
        <v>5</v>
      </c>
    </row>
    <row r="130" spans="1:2" x14ac:dyDescent="0.25">
      <c r="A130" s="112"/>
      <c r="B130" s="113"/>
    </row>
    <row r="131" spans="1:2" x14ac:dyDescent="0.25">
      <c r="A131" s="1" t="s">
        <v>101</v>
      </c>
      <c r="B131" s="67"/>
    </row>
    <row r="132" spans="1:2" hidden="1" x14ac:dyDescent="0.25"/>
    <row r="133" spans="1:2" hidden="1" x14ac:dyDescent="0.25"/>
    <row r="134" spans="1:2" hidden="1" x14ac:dyDescent="0.25"/>
    <row r="135" spans="1:2" hidden="1" x14ac:dyDescent="0.25"/>
    <row r="136" spans="1:2" hidden="1" x14ac:dyDescent="0.25"/>
    <row r="137" spans="1:2" hidden="1" x14ac:dyDescent="0.25"/>
    <row r="138" spans="1:2" hidden="1" x14ac:dyDescent="0.25"/>
    <row r="139" spans="1:2" hidden="1" x14ac:dyDescent="0.25"/>
    <row r="140" spans="1:2" hidden="1" x14ac:dyDescent="0.25"/>
    <row r="141" spans="1:2" hidden="1" x14ac:dyDescent="0.25"/>
    <row r="142" spans="1:2" hidden="1" x14ac:dyDescent="0.25"/>
    <row r="143" spans="1:2" hidden="1" x14ac:dyDescent="0.25"/>
    <row r="144" spans="1:2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</sheetData>
  <mergeCells count="6">
    <mergeCell ref="A3:B3"/>
    <mergeCell ref="A4:B4"/>
    <mergeCell ref="A5:B5"/>
    <mergeCell ref="A6:B6"/>
    <mergeCell ref="A8:A10"/>
    <mergeCell ref="B8:B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6"/>
  <sheetViews>
    <sheetView workbookViewId="0">
      <selection activeCell="A57" sqref="A57:XFD1048576"/>
    </sheetView>
  </sheetViews>
  <sheetFormatPr baseColWidth="10" defaultColWidth="0" defaultRowHeight="15.75" zeroHeight="1" x14ac:dyDescent="0.25"/>
  <cols>
    <col min="1" max="1" width="51.5703125" style="19" customWidth="1"/>
    <col min="2" max="2" width="19.28515625" style="19" customWidth="1"/>
    <col min="3" max="16384" width="11.42578125" style="19" hidden="1"/>
  </cols>
  <sheetData>
    <row r="1" spans="1:2" x14ac:dyDescent="0.25">
      <c r="A1" s="42" t="s">
        <v>285</v>
      </c>
      <c r="B1" s="54"/>
    </row>
    <row r="2" spans="1:2" x14ac:dyDescent="0.25">
      <c r="A2" s="116"/>
      <c r="B2" s="35"/>
    </row>
    <row r="3" spans="1:2" x14ac:dyDescent="0.25">
      <c r="A3" s="219" t="s">
        <v>286</v>
      </c>
      <c r="B3" s="219"/>
    </row>
    <row r="4" spans="1:2" x14ac:dyDescent="0.25">
      <c r="A4" s="219" t="s">
        <v>287</v>
      </c>
      <c r="B4" s="219"/>
    </row>
    <row r="5" spans="1:2" x14ac:dyDescent="0.25">
      <c r="A5" s="219" t="s">
        <v>288</v>
      </c>
      <c r="B5" s="219"/>
    </row>
    <row r="6" spans="1:2" x14ac:dyDescent="0.25">
      <c r="A6" s="213" t="s">
        <v>155</v>
      </c>
      <c r="B6" s="213"/>
    </row>
    <row r="7" spans="1:2" x14ac:dyDescent="0.25">
      <c r="A7" s="1"/>
      <c r="B7" s="35"/>
    </row>
    <row r="8" spans="1:2" x14ac:dyDescent="0.25">
      <c r="A8" s="216" t="s">
        <v>289</v>
      </c>
      <c r="B8" s="118" t="s">
        <v>290</v>
      </c>
    </row>
    <row r="9" spans="1:2" x14ac:dyDescent="0.25">
      <c r="A9" s="217"/>
      <c r="B9" s="117" t="s">
        <v>291</v>
      </c>
    </row>
    <row r="10" spans="1:2" x14ac:dyDescent="0.25">
      <c r="A10" s="119"/>
      <c r="B10" s="120"/>
    </row>
    <row r="11" spans="1:2" x14ac:dyDescent="0.25">
      <c r="A11" s="119" t="s">
        <v>109</v>
      </c>
      <c r="B11" s="121">
        <f>B13+B18+B21+B25+B40</f>
        <v>1865</v>
      </c>
    </row>
    <row r="12" spans="1:2" x14ac:dyDescent="0.25">
      <c r="A12" s="119"/>
      <c r="B12" s="121"/>
    </row>
    <row r="13" spans="1:2" ht="18.75" x14ac:dyDescent="0.25">
      <c r="A13" s="119" t="s">
        <v>304</v>
      </c>
      <c r="B13" s="121">
        <f>SUM(B14:B15)</f>
        <v>2</v>
      </c>
    </row>
    <row r="14" spans="1:2" x14ac:dyDescent="0.25">
      <c r="A14" s="47" t="s">
        <v>292</v>
      </c>
      <c r="B14" s="114">
        <v>1</v>
      </c>
    </row>
    <row r="15" spans="1:2" x14ac:dyDescent="0.25">
      <c r="A15" s="47" t="s">
        <v>293</v>
      </c>
      <c r="B15" s="114">
        <v>1</v>
      </c>
    </row>
    <row r="16" spans="1:2" x14ac:dyDescent="0.25">
      <c r="A16" s="119"/>
      <c r="B16" s="121"/>
    </row>
    <row r="17" spans="1:2" x14ac:dyDescent="0.25">
      <c r="A17" s="119"/>
      <c r="B17" s="121"/>
    </row>
    <row r="18" spans="1:2" x14ac:dyDescent="0.25">
      <c r="A18" s="44">
        <v>2014</v>
      </c>
      <c r="B18" s="121">
        <f>SUM(B19:B19)</f>
        <v>1</v>
      </c>
    </row>
    <row r="19" spans="1:2" x14ac:dyDescent="0.25">
      <c r="A19" s="47" t="s">
        <v>297</v>
      </c>
      <c r="B19" s="25">
        <v>1</v>
      </c>
    </row>
    <row r="20" spans="1:2" x14ac:dyDescent="0.25">
      <c r="A20" s="80"/>
      <c r="B20" s="25"/>
    </row>
    <row r="21" spans="1:2" x14ac:dyDescent="0.25">
      <c r="A21" s="44">
        <v>2015</v>
      </c>
      <c r="B21" s="121">
        <f>SUM(B22:B23)</f>
        <v>8</v>
      </c>
    </row>
    <row r="22" spans="1:2" x14ac:dyDescent="0.25">
      <c r="A22" s="47" t="s">
        <v>296</v>
      </c>
      <c r="B22" s="25">
        <v>6</v>
      </c>
    </row>
    <row r="23" spans="1:2" x14ac:dyDescent="0.25">
      <c r="A23" s="47" t="s">
        <v>297</v>
      </c>
      <c r="B23" s="25">
        <v>2</v>
      </c>
    </row>
    <row r="24" spans="1:2" x14ac:dyDescent="0.25">
      <c r="A24" s="80"/>
      <c r="B24" s="25"/>
    </row>
    <row r="25" spans="1:2" x14ac:dyDescent="0.25">
      <c r="A25" s="44">
        <v>2016</v>
      </c>
      <c r="B25" s="27">
        <f>SUM(B27:B38)</f>
        <v>172</v>
      </c>
    </row>
    <row r="26" spans="1:2" x14ac:dyDescent="0.25">
      <c r="A26" s="80"/>
      <c r="B26" s="25"/>
    </row>
    <row r="27" spans="1:2" x14ac:dyDescent="0.25">
      <c r="A27" s="47" t="s">
        <v>294</v>
      </c>
      <c r="B27" s="25">
        <v>5</v>
      </c>
    </row>
    <row r="28" spans="1:2" x14ac:dyDescent="0.25">
      <c r="A28" s="47" t="s">
        <v>292</v>
      </c>
      <c r="B28" s="25">
        <v>2</v>
      </c>
    </row>
    <row r="29" spans="1:2" x14ac:dyDescent="0.25">
      <c r="A29" s="47" t="s">
        <v>295</v>
      </c>
      <c r="B29" s="25">
        <v>4</v>
      </c>
    </row>
    <row r="30" spans="1:2" x14ac:dyDescent="0.25">
      <c r="A30" s="47" t="s">
        <v>293</v>
      </c>
      <c r="B30" s="25">
        <v>1</v>
      </c>
    </row>
    <row r="31" spans="1:2" x14ac:dyDescent="0.25">
      <c r="A31" s="47" t="s">
        <v>296</v>
      </c>
      <c r="B31" s="25">
        <v>10</v>
      </c>
    </row>
    <row r="32" spans="1:2" x14ac:dyDescent="0.25">
      <c r="A32" s="47" t="s">
        <v>297</v>
      </c>
      <c r="B32" s="25">
        <v>9</v>
      </c>
    </row>
    <row r="33" spans="1:2" x14ac:dyDescent="0.25">
      <c r="A33" s="47" t="s">
        <v>298</v>
      </c>
      <c r="B33" s="25">
        <v>8</v>
      </c>
    </row>
    <row r="34" spans="1:2" x14ac:dyDescent="0.25">
      <c r="A34" s="47" t="s">
        <v>299</v>
      </c>
      <c r="B34" s="25">
        <v>19</v>
      </c>
    </row>
    <row r="35" spans="1:2" x14ac:dyDescent="0.25">
      <c r="A35" s="47" t="s">
        <v>300</v>
      </c>
      <c r="B35" s="25">
        <v>8</v>
      </c>
    </row>
    <row r="36" spans="1:2" x14ac:dyDescent="0.25">
      <c r="A36" s="47" t="s">
        <v>301</v>
      </c>
      <c r="B36" s="25">
        <v>17</v>
      </c>
    </row>
    <row r="37" spans="1:2" x14ac:dyDescent="0.25">
      <c r="A37" s="47" t="s">
        <v>302</v>
      </c>
      <c r="B37" s="25">
        <v>66</v>
      </c>
    </row>
    <row r="38" spans="1:2" x14ac:dyDescent="0.25">
      <c r="A38" s="47" t="s">
        <v>303</v>
      </c>
      <c r="B38" s="25">
        <v>23</v>
      </c>
    </row>
    <row r="39" spans="1:2" x14ac:dyDescent="0.25">
      <c r="A39" s="80"/>
      <c r="B39" s="25"/>
    </row>
    <row r="40" spans="1:2" x14ac:dyDescent="0.25">
      <c r="A40" s="44">
        <v>2017</v>
      </c>
      <c r="B40" s="27">
        <f>SUM(B42:B53)</f>
        <v>1682</v>
      </c>
    </row>
    <row r="41" spans="1:2" x14ac:dyDescent="0.25">
      <c r="A41" s="80"/>
      <c r="B41" s="25"/>
    </row>
    <row r="42" spans="1:2" x14ac:dyDescent="0.25">
      <c r="A42" s="47" t="s">
        <v>294</v>
      </c>
      <c r="B42" s="25">
        <v>29</v>
      </c>
    </row>
    <row r="43" spans="1:2" x14ac:dyDescent="0.25">
      <c r="A43" s="47" t="s">
        <v>292</v>
      </c>
      <c r="B43" s="25">
        <v>47</v>
      </c>
    </row>
    <row r="44" spans="1:2" x14ac:dyDescent="0.25">
      <c r="A44" s="47" t="s">
        <v>295</v>
      </c>
      <c r="B44" s="25">
        <v>87</v>
      </c>
    </row>
    <row r="45" spans="1:2" x14ac:dyDescent="0.25">
      <c r="A45" s="47" t="s">
        <v>293</v>
      </c>
      <c r="B45" s="25">
        <v>50</v>
      </c>
    </row>
    <row r="46" spans="1:2" x14ac:dyDescent="0.25">
      <c r="A46" s="47" t="s">
        <v>296</v>
      </c>
      <c r="B46" s="25">
        <v>82</v>
      </c>
    </row>
    <row r="47" spans="1:2" x14ac:dyDescent="0.25">
      <c r="A47" s="47" t="s">
        <v>297</v>
      </c>
      <c r="B47" s="25">
        <v>150</v>
      </c>
    </row>
    <row r="48" spans="1:2" x14ac:dyDescent="0.25">
      <c r="A48" s="47" t="s">
        <v>298</v>
      </c>
      <c r="B48" s="25">
        <v>153</v>
      </c>
    </row>
    <row r="49" spans="1:2" x14ac:dyDescent="0.25">
      <c r="A49" s="47" t="s">
        <v>299</v>
      </c>
      <c r="B49" s="25">
        <v>159</v>
      </c>
    </row>
    <row r="50" spans="1:2" x14ac:dyDescent="0.25">
      <c r="A50" s="47" t="s">
        <v>300</v>
      </c>
      <c r="B50" s="25">
        <v>147</v>
      </c>
    </row>
    <row r="51" spans="1:2" x14ac:dyDescent="0.25">
      <c r="A51" s="47" t="s">
        <v>301</v>
      </c>
      <c r="B51" s="25">
        <v>196</v>
      </c>
    </row>
    <row r="52" spans="1:2" x14ac:dyDescent="0.25">
      <c r="A52" s="47" t="s">
        <v>302</v>
      </c>
      <c r="B52" s="25">
        <v>278</v>
      </c>
    </row>
    <row r="53" spans="1:2" x14ac:dyDescent="0.25">
      <c r="A53" s="47" t="s">
        <v>303</v>
      </c>
      <c r="B53" s="25">
        <v>304</v>
      </c>
    </row>
    <row r="54" spans="1:2" x14ac:dyDescent="0.25">
      <c r="A54" s="122"/>
      <c r="B54" s="30"/>
    </row>
    <row r="55" spans="1:2" x14ac:dyDescent="0.25">
      <c r="A55" s="218" t="s">
        <v>305</v>
      </c>
      <c r="B55" s="218"/>
    </row>
    <row r="56" spans="1:2" x14ac:dyDescent="0.25">
      <c r="A56" s="1" t="s">
        <v>101</v>
      </c>
      <c r="B56" s="35"/>
    </row>
    <row r="57" spans="1:2" hidden="1" x14ac:dyDescent="0.25"/>
    <row r="58" spans="1:2" hidden="1" x14ac:dyDescent="0.25"/>
    <row r="59" spans="1:2" hidden="1" x14ac:dyDescent="0.25"/>
    <row r="60" spans="1:2" hidden="1" x14ac:dyDescent="0.25"/>
    <row r="61" spans="1:2" hidden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mergeCells count="6">
    <mergeCell ref="A8:A9"/>
    <mergeCell ref="A55:B55"/>
    <mergeCell ref="A3:B3"/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workbookViewId="0">
      <selection activeCell="A18" sqref="A18"/>
    </sheetView>
  </sheetViews>
  <sheetFormatPr baseColWidth="10" defaultColWidth="0" defaultRowHeight="15.75" zeroHeight="1" x14ac:dyDescent="0.25"/>
  <cols>
    <col min="1" max="1" width="50.42578125" style="19" customWidth="1"/>
    <col min="2" max="2" width="20.42578125" style="19" customWidth="1"/>
    <col min="3" max="16384" width="11.42578125" style="19" hidden="1"/>
  </cols>
  <sheetData>
    <row r="1" spans="1:2" x14ac:dyDescent="0.25">
      <c r="A1" s="123" t="s">
        <v>306</v>
      </c>
      <c r="B1" s="109"/>
    </row>
    <row r="2" spans="1:2" x14ac:dyDescent="0.25">
      <c r="A2" s="85"/>
      <c r="B2" s="85"/>
    </row>
    <row r="3" spans="1:2" x14ac:dyDescent="0.25">
      <c r="A3" s="206" t="s">
        <v>151</v>
      </c>
      <c r="B3" s="206"/>
    </row>
    <row r="4" spans="1:2" x14ac:dyDescent="0.25">
      <c r="A4" s="206" t="s">
        <v>152</v>
      </c>
      <c r="B4" s="206"/>
    </row>
    <row r="5" spans="1:2" x14ac:dyDescent="0.25">
      <c r="A5" s="206" t="s">
        <v>307</v>
      </c>
      <c r="B5" s="206"/>
    </row>
    <row r="6" spans="1:2" x14ac:dyDescent="0.25">
      <c r="A6" s="206" t="s">
        <v>155</v>
      </c>
      <c r="B6" s="206"/>
    </row>
    <row r="7" spans="1:2" x14ac:dyDescent="0.25">
      <c r="A7" s="21"/>
      <c r="B7" s="21"/>
    </row>
    <row r="8" spans="1:2" ht="18.75" customHeight="1" x14ac:dyDescent="0.25">
      <c r="A8" s="223" t="s">
        <v>308</v>
      </c>
      <c r="B8" s="220" t="s">
        <v>47</v>
      </c>
    </row>
    <row r="9" spans="1:2" ht="18.75" customHeight="1" x14ac:dyDescent="0.25">
      <c r="A9" s="224"/>
      <c r="B9" s="221"/>
    </row>
    <row r="10" spans="1:2" ht="18.75" customHeight="1" x14ac:dyDescent="0.25">
      <c r="A10" s="225"/>
      <c r="B10" s="222"/>
    </row>
    <row r="11" spans="1:2" x14ac:dyDescent="0.25">
      <c r="A11" s="124"/>
      <c r="B11" s="87"/>
    </row>
    <row r="12" spans="1:2" x14ac:dyDescent="0.25">
      <c r="A12" s="124" t="s">
        <v>48</v>
      </c>
      <c r="B12" s="27">
        <f>SUM(B14:B22)</f>
        <v>1865</v>
      </c>
    </row>
    <row r="13" spans="1:2" x14ac:dyDescent="0.25">
      <c r="A13" s="124"/>
      <c r="B13" s="27"/>
    </row>
    <row r="14" spans="1:2" x14ac:dyDescent="0.25">
      <c r="A14" s="85" t="s">
        <v>309</v>
      </c>
      <c r="B14" s="25">
        <v>304</v>
      </c>
    </row>
    <row r="15" spans="1:2" x14ac:dyDescent="0.25">
      <c r="A15" s="85" t="s">
        <v>310</v>
      </c>
      <c r="B15" s="25">
        <v>278</v>
      </c>
    </row>
    <row r="16" spans="1:2" x14ac:dyDescent="0.25">
      <c r="A16" s="85" t="s">
        <v>311</v>
      </c>
      <c r="B16" s="25">
        <v>196</v>
      </c>
    </row>
    <row r="17" spans="1:2" x14ac:dyDescent="0.25">
      <c r="A17" s="85" t="s">
        <v>312</v>
      </c>
      <c r="B17" s="25">
        <v>459</v>
      </c>
    </row>
    <row r="18" spans="1:2" x14ac:dyDescent="0.25">
      <c r="A18" s="85" t="s">
        <v>313</v>
      </c>
      <c r="B18" s="25">
        <v>282</v>
      </c>
    </row>
    <row r="19" spans="1:2" x14ac:dyDescent="0.25">
      <c r="A19" s="85" t="s">
        <v>314</v>
      </c>
      <c r="B19" s="25">
        <v>163</v>
      </c>
    </row>
    <row r="20" spans="1:2" x14ac:dyDescent="0.25">
      <c r="A20" s="85" t="s">
        <v>315</v>
      </c>
      <c r="B20" s="25">
        <v>141</v>
      </c>
    </row>
    <row r="21" spans="1:2" x14ac:dyDescent="0.25">
      <c r="A21" s="85" t="s">
        <v>316</v>
      </c>
      <c r="B21" s="25">
        <v>31</v>
      </c>
    </row>
    <row r="22" spans="1:2" ht="18.75" x14ac:dyDescent="0.25">
      <c r="A22" s="85" t="s">
        <v>317</v>
      </c>
      <c r="B22" s="25">
        <v>11</v>
      </c>
    </row>
    <row r="23" spans="1:2" x14ac:dyDescent="0.25">
      <c r="A23" s="125"/>
      <c r="B23" s="30"/>
    </row>
    <row r="24" spans="1:2" x14ac:dyDescent="0.25">
      <c r="A24" s="35" t="s">
        <v>318</v>
      </c>
      <c r="B24" s="67"/>
    </row>
    <row r="25" spans="1:2" x14ac:dyDescent="0.25">
      <c r="A25" s="35" t="s">
        <v>101</v>
      </c>
      <c r="B25" s="67"/>
    </row>
  </sheetData>
  <mergeCells count="6">
    <mergeCell ref="A3:B3"/>
    <mergeCell ref="A4:B4"/>
    <mergeCell ref="A5:B5"/>
    <mergeCell ref="A6:B6"/>
    <mergeCell ref="B8:B10"/>
    <mergeCell ref="A8:A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2"/>
  <sheetViews>
    <sheetView workbookViewId="0">
      <selection activeCell="A18" sqref="A18"/>
    </sheetView>
  </sheetViews>
  <sheetFormatPr baseColWidth="10" defaultColWidth="0" defaultRowHeight="15.75" zeroHeight="1" x14ac:dyDescent="0.25"/>
  <cols>
    <col min="1" max="1" width="75.140625" style="19" bestFit="1" customWidth="1"/>
    <col min="2" max="2" width="18.28515625" style="19" customWidth="1"/>
    <col min="3" max="16384" width="11.42578125" style="19" hidden="1"/>
  </cols>
  <sheetData>
    <row r="1" spans="1:2" x14ac:dyDescent="0.25">
      <c r="A1" s="116" t="s">
        <v>319</v>
      </c>
      <c r="B1" s="127"/>
    </row>
    <row r="2" spans="1:2" x14ac:dyDescent="0.25">
      <c r="A2" s="116"/>
      <c r="B2" s="128"/>
    </row>
    <row r="3" spans="1:2" ht="32.25" customHeight="1" x14ac:dyDescent="0.25">
      <c r="A3" s="226" t="s">
        <v>320</v>
      </c>
      <c r="B3" s="226"/>
    </row>
    <row r="4" spans="1:2" x14ac:dyDescent="0.25">
      <c r="A4" s="213" t="s">
        <v>321</v>
      </c>
      <c r="B4" s="213"/>
    </row>
    <row r="5" spans="1:2" x14ac:dyDescent="0.25">
      <c r="A5" s="213" t="s">
        <v>322</v>
      </c>
      <c r="B5" s="213"/>
    </row>
    <row r="6" spans="1:2" x14ac:dyDescent="0.25">
      <c r="A6" s="213" t="s">
        <v>155</v>
      </c>
      <c r="B6" s="213"/>
    </row>
    <row r="7" spans="1:2" x14ac:dyDescent="0.25">
      <c r="A7" s="129"/>
      <c r="B7" s="129"/>
    </row>
    <row r="8" spans="1:2" x14ac:dyDescent="0.25">
      <c r="A8" s="227" t="s">
        <v>323</v>
      </c>
      <c r="B8" s="228" t="s">
        <v>47</v>
      </c>
    </row>
    <row r="9" spans="1:2" x14ac:dyDescent="0.25">
      <c r="A9" s="227" t="s">
        <v>323</v>
      </c>
      <c r="B9" s="228"/>
    </row>
    <row r="10" spans="1:2" x14ac:dyDescent="0.25">
      <c r="A10" s="227"/>
      <c r="B10" s="228"/>
    </row>
    <row r="11" spans="1:2" x14ac:dyDescent="0.25">
      <c r="A11" s="130"/>
      <c r="B11" s="131"/>
    </row>
    <row r="12" spans="1:2" x14ac:dyDescent="0.25">
      <c r="A12" s="44" t="s">
        <v>109</v>
      </c>
      <c r="B12" s="45">
        <f>SUM(B14,B36)</f>
        <v>346</v>
      </c>
    </row>
    <row r="13" spans="1:2" x14ac:dyDescent="0.25">
      <c r="A13" s="44"/>
      <c r="B13" s="45"/>
    </row>
    <row r="14" spans="1:2" x14ac:dyDescent="0.25">
      <c r="A14" s="132" t="s">
        <v>324</v>
      </c>
      <c r="B14" s="45">
        <f>SUM(B15:B34)</f>
        <v>159</v>
      </c>
    </row>
    <row r="15" spans="1:2" x14ac:dyDescent="0.25">
      <c r="A15" s="133" t="s">
        <v>50</v>
      </c>
      <c r="B15" s="134">
        <v>13</v>
      </c>
    </row>
    <row r="16" spans="1:2" x14ac:dyDescent="0.25">
      <c r="A16" s="133" t="s">
        <v>325</v>
      </c>
      <c r="B16" s="135">
        <v>11</v>
      </c>
    </row>
    <row r="17" spans="1:2" x14ac:dyDescent="0.25">
      <c r="A17" s="133" t="s">
        <v>56</v>
      </c>
      <c r="B17" s="25">
        <v>20</v>
      </c>
    </row>
    <row r="18" spans="1:2" x14ac:dyDescent="0.25">
      <c r="A18" s="133" t="s">
        <v>57</v>
      </c>
      <c r="B18" s="135">
        <v>8</v>
      </c>
    </row>
    <row r="19" spans="1:2" x14ac:dyDescent="0.25">
      <c r="A19" s="133" t="s">
        <v>59</v>
      </c>
      <c r="B19" s="135">
        <v>8</v>
      </c>
    </row>
    <row r="20" spans="1:2" x14ac:dyDescent="0.25">
      <c r="A20" s="133" t="s">
        <v>62</v>
      </c>
      <c r="B20" s="49">
        <v>4</v>
      </c>
    </row>
    <row r="21" spans="1:2" x14ac:dyDescent="0.25">
      <c r="A21" s="133" t="s">
        <v>65</v>
      </c>
      <c r="B21" s="49">
        <v>2</v>
      </c>
    </row>
    <row r="22" spans="1:2" x14ac:dyDescent="0.25">
      <c r="A22" s="133" t="s">
        <v>68</v>
      </c>
      <c r="B22" s="49">
        <v>20</v>
      </c>
    </row>
    <row r="23" spans="1:2" x14ac:dyDescent="0.25">
      <c r="A23" s="133" t="s">
        <v>69</v>
      </c>
      <c r="B23" s="49">
        <v>3</v>
      </c>
    </row>
    <row r="24" spans="1:2" x14ac:dyDescent="0.25">
      <c r="A24" s="133" t="s">
        <v>70</v>
      </c>
      <c r="B24" s="49">
        <v>4</v>
      </c>
    </row>
    <row r="25" spans="1:2" x14ac:dyDescent="0.25">
      <c r="A25" s="133" t="s">
        <v>76</v>
      </c>
      <c r="B25" s="49">
        <v>6</v>
      </c>
    </row>
    <row r="26" spans="1:2" x14ac:dyDescent="0.25">
      <c r="A26" s="133" t="s">
        <v>326</v>
      </c>
      <c r="B26" s="49">
        <v>10</v>
      </c>
    </row>
    <row r="27" spans="1:2" x14ac:dyDescent="0.25">
      <c r="A27" s="133" t="s">
        <v>83</v>
      </c>
      <c r="B27" s="49">
        <v>5</v>
      </c>
    </row>
    <row r="28" spans="1:2" x14ac:dyDescent="0.25">
      <c r="A28" s="133" t="s">
        <v>85</v>
      </c>
      <c r="B28" s="49">
        <v>8</v>
      </c>
    </row>
    <row r="29" spans="1:2" x14ac:dyDescent="0.25">
      <c r="A29" s="133" t="s">
        <v>87</v>
      </c>
      <c r="B29" s="49">
        <v>2</v>
      </c>
    </row>
    <row r="30" spans="1:2" x14ac:dyDescent="0.25">
      <c r="A30" s="133" t="s">
        <v>327</v>
      </c>
      <c r="B30" s="49">
        <v>1</v>
      </c>
    </row>
    <row r="31" spans="1:2" x14ac:dyDescent="0.25">
      <c r="A31" s="133" t="s">
        <v>328</v>
      </c>
      <c r="B31" s="49">
        <v>2</v>
      </c>
    </row>
    <row r="32" spans="1:2" x14ac:dyDescent="0.25">
      <c r="A32" s="133" t="s">
        <v>95</v>
      </c>
      <c r="B32" s="49">
        <v>24</v>
      </c>
    </row>
    <row r="33" spans="1:2" x14ac:dyDescent="0.25">
      <c r="A33" s="133" t="s">
        <v>98</v>
      </c>
      <c r="B33" s="49">
        <v>7</v>
      </c>
    </row>
    <row r="34" spans="1:2" x14ac:dyDescent="0.25">
      <c r="A34" s="133" t="s">
        <v>99</v>
      </c>
      <c r="B34" s="49">
        <v>1</v>
      </c>
    </row>
    <row r="35" spans="1:2" x14ac:dyDescent="0.25">
      <c r="A35" s="133"/>
      <c r="B35" s="49"/>
    </row>
    <row r="36" spans="1:2" x14ac:dyDescent="0.25">
      <c r="A36" s="136" t="s">
        <v>329</v>
      </c>
      <c r="B36" s="45">
        <f>SUM(B37:B60)</f>
        <v>187</v>
      </c>
    </row>
    <row r="37" spans="1:2" x14ac:dyDescent="0.25">
      <c r="A37" s="50" t="s">
        <v>110</v>
      </c>
      <c r="B37" s="25">
        <v>17</v>
      </c>
    </row>
    <row r="38" spans="1:2" x14ac:dyDescent="0.25">
      <c r="A38" s="50" t="s">
        <v>111</v>
      </c>
      <c r="B38" s="25">
        <v>3</v>
      </c>
    </row>
    <row r="39" spans="1:2" x14ac:dyDescent="0.25">
      <c r="A39" s="50" t="s">
        <v>330</v>
      </c>
      <c r="B39" s="49">
        <v>16</v>
      </c>
    </row>
    <row r="40" spans="1:2" x14ac:dyDescent="0.25">
      <c r="A40" s="50" t="s">
        <v>115</v>
      </c>
      <c r="B40" s="49">
        <v>15</v>
      </c>
    </row>
    <row r="41" spans="1:2" x14ac:dyDescent="0.25">
      <c r="A41" s="50" t="s">
        <v>114</v>
      </c>
      <c r="B41" s="49">
        <v>9</v>
      </c>
    </row>
    <row r="42" spans="1:2" x14ac:dyDescent="0.25">
      <c r="A42" s="50" t="s">
        <v>113</v>
      </c>
      <c r="B42" s="49">
        <v>3</v>
      </c>
    </row>
    <row r="43" spans="1:2" x14ac:dyDescent="0.25">
      <c r="A43" s="50" t="s">
        <v>116</v>
      </c>
      <c r="B43" s="49">
        <v>6</v>
      </c>
    </row>
    <row r="44" spans="1:2" x14ac:dyDescent="0.25">
      <c r="A44" s="46" t="s">
        <v>118</v>
      </c>
      <c r="B44" s="49">
        <v>2</v>
      </c>
    </row>
    <row r="45" spans="1:2" x14ac:dyDescent="0.25">
      <c r="A45" s="46" t="s">
        <v>331</v>
      </c>
      <c r="B45" s="49">
        <v>1</v>
      </c>
    </row>
    <row r="46" spans="1:2" x14ac:dyDescent="0.25">
      <c r="A46" s="137" t="s">
        <v>122</v>
      </c>
      <c r="B46" s="49">
        <v>1</v>
      </c>
    </row>
    <row r="47" spans="1:2" x14ac:dyDescent="0.25">
      <c r="A47" s="50" t="s">
        <v>121</v>
      </c>
      <c r="B47" s="49">
        <v>1</v>
      </c>
    </row>
    <row r="48" spans="1:2" x14ac:dyDescent="0.25">
      <c r="A48" s="50" t="s">
        <v>123</v>
      </c>
      <c r="B48" s="25">
        <v>3</v>
      </c>
    </row>
    <row r="49" spans="1:2" x14ac:dyDescent="0.25">
      <c r="A49" s="50" t="s">
        <v>124</v>
      </c>
      <c r="B49" s="49">
        <v>1</v>
      </c>
    </row>
    <row r="50" spans="1:2" x14ac:dyDescent="0.25">
      <c r="A50" s="50" t="s">
        <v>126</v>
      </c>
      <c r="B50" s="49">
        <v>9</v>
      </c>
    </row>
    <row r="51" spans="1:2" x14ac:dyDescent="0.25">
      <c r="A51" s="50" t="s">
        <v>127</v>
      </c>
      <c r="B51" s="49">
        <v>11</v>
      </c>
    </row>
    <row r="52" spans="1:2" x14ac:dyDescent="0.25">
      <c r="A52" s="50" t="s">
        <v>128</v>
      </c>
      <c r="B52" s="49">
        <v>3</v>
      </c>
    </row>
    <row r="53" spans="1:2" x14ac:dyDescent="0.25">
      <c r="A53" s="50" t="s">
        <v>129</v>
      </c>
      <c r="B53" s="49">
        <v>32</v>
      </c>
    </row>
    <row r="54" spans="1:2" x14ac:dyDescent="0.25">
      <c r="A54" s="50" t="s">
        <v>134</v>
      </c>
      <c r="B54" s="49">
        <v>11</v>
      </c>
    </row>
    <row r="55" spans="1:2" x14ac:dyDescent="0.25">
      <c r="A55" s="46" t="s">
        <v>138</v>
      </c>
      <c r="B55" s="49">
        <v>1</v>
      </c>
    </row>
    <row r="56" spans="1:2" x14ac:dyDescent="0.25">
      <c r="A56" s="46" t="s">
        <v>139</v>
      </c>
      <c r="B56" s="49">
        <v>12</v>
      </c>
    </row>
    <row r="57" spans="1:2" x14ac:dyDescent="0.25">
      <c r="A57" s="46" t="s">
        <v>144</v>
      </c>
      <c r="B57" s="49">
        <v>19</v>
      </c>
    </row>
    <row r="58" spans="1:2" x14ac:dyDescent="0.25">
      <c r="A58" s="50" t="s">
        <v>145</v>
      </c>
      <c r="B58" s="49">
        <v>2</v>
      </c>
    </row>
    <row r="59" spans="1:2" x14ac:dyDescent="0.25">
      <c r="A59" s="46" t="s">
        <v>146</v>
      </c>
      <c r="B59" s="49">
        <v>3</v>
      </c>
    </row>
    <row r="60" spans="1:2" x14ac:dyDescent="0.25">
      <c r="A60" s="50" t="s">
        <v>147</v>
      </c>
      <c r="B60" s="49">
        <v>6</v>
      </c>
    </row>
    <row r="61" spans="1:2" x14ac:dyDescent="0.25">
      <c r="A61" s="51"/>
      <c r="B61" s="82"/>
    </row>
    <row r="62" spans="1:2" x14ac:dyDescent="0.25">
      <c r="A62" s="1" t="s">
        <v>101</v>
      </c>
      <c r="B62" s="43"/>
    </row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mergeCells count="6">
    <mergeCell ref="A3:B3"/>
    <mergeCell ref="A4:B4"/>
    <mergeCell ref="A5:B5"/>
    <mergeCell ref="A6:B6"/>
    <mergeCell ref="A8:A10"/>
    <mergeCell ref="B8:B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workbookViewId="0">
      <selection activeCell="A16" sqref="A16"/>
    </sheetView>
  </sheetViews>
  <sheetFormatPr baseColWidth="10" defaultColWidth="0" defaultRowHeight="15.75" zeroHeight="1" x14ac:dyDescent="0.25"/>
  <cols>
    <col min="1" max="1" width="75.140625" style="19" bestFit="1" customWidth="1"/>
    <col min="2" max="2" width="10.7109375" style="19" bestFit="1" customWidth="1"/>
    <col min="3" max="3" width="11" style="19" bestFit="1" customWidth="1"/>
    <col min="4" max="4" width="11.42578125" style="19" customWidth="1"/>
    <col min="5" max="16384" width="11.42578125" style="19" hidden="1"/>
  </cols>
  <sheetData>
    <row r="1" spans="1:4" x14ac:dyDescent="0.25">
      <c r="A1" s="139" t="s">
        <v>332</v>
      </c>
      <c r="B1" s="139"/>
      <c r="C1" s="139"/>
      <c r="D1" s="139"/>
    </row>
    <row r="2" spans="1:4" x14ac:dyDescent="0.25">
      <c r="A2" s="140"/>
      <c r="B2" s="140"/>
      <c r="C2" s="140"/>
      <c r="D2" s="140"/>
    </row>
    <row r="3" spans="1:4" x14ac:dyDescent="0.25">
      <c r="A3" s="213" t="s">
        <v>320</v>
      </c>
      <c r="B3" s="213"/>
      <c r="C3" s="213"/>
      <c r="D3" s="213"/>
    </row>
    <row r="4" spans="1:4" x14ac:dyDescent="0.25">
      <c r="A4" s="213" t="s">
        <v>321</v>
      </c>
      <c r="B4" s="213"/>
      <c r="C4" s="213"/>
      <c r="D4" s="213"/>
    </row>
    <row r="5" spans="1:4" x14ac:dyDescent="0.25">
      <c r="A5" s="213" t="s">
        <v>333</v>
      </c>
      <c r="B5" s="213"/>
      <c r="C5" s="213"/>
      <c r="D5" s="213"/>
    </row>
    <row r="6" spans="1:4" x14ac:dyDescent="0.25">
      <c r="A6" s="213" t="s">
        <v>334</v>
      </c>
      <c r="B6" s="213"/>
      <c r="C6" s="213"/>
      <c r="D6" s="213"/>
    </row>
    <row r="7" spans="1:4" x14ac:dyDescent="0.25">
      <c r="A7" s="213" t="s">
        <v>155</v>
      </c>
      <c r="B7" s="213"/>
      <c r="C7" s="213"/>
      <c r="D7" s="213"/>
    </row>
    <row r="8" spans="1:4" x14ac:dyDescent="0.25">
      <c r="A8" s="129"/>
      <c r="B8" s="129"/>
      <c r="C8" s="129"/>
      <c r="D8" s="129"/>
    </row>
    <row r="9" spans="1:4" x14ac:dyDescent="0.25">
      <c r="A9" s="229" t="s">
        <v>335</v>
      </c>
      <c r="B9" s="230" t="s">
        <v>48</v>
      </c>
      <c r="C9" s="231" t="s">
        <v>336</v>
      </c>
      <c r="D9" s="231"/>
    </row>
    <row r="10" spans="1:4" ht="31.5" x14ac:dyDescent="0.25">
      <c r="A10" s="229"/>
      <c r="B10" s="230"/>
      <c r="C10" s="141" t="s">
        <v>337</v>
      </c>
      <c r="D10" s="142" t="s">
        <v>338</v>
      </c>
    </row>
    <row r="11" spans="1:4" x14ac:dyDescent="0.25">
      <c r="A11" s="143"/>
      <c r="B11" s="141"/>
      <c r="C11" s="141"/>
      <c r="D11" s="142"/>
    </row>
    <row r="12" spans="1:4" x14ac:dyDescent="0.25">
      <c r="A12" s="44" t="s">
        <v>109</v>
      </c>
      <c r="B12" s="78">
        <f>SUM(B14:B17)</f>
        <v>346</v>
      </c>
      <c r="C12" s="78">
        <f>SUM(C14:C17)</f>
        <v>187</v>
      </c>
      <c r="D12" s="45">
        <f>SUM(D14:D17)</f>
        <v>159</v>
      </c>
    </row>
    <row r="13" spans="1:4" x14ac:dyDescent="0.25">
      <c r="A13" s="44"/>
      <c r="B13" s="78"/>
      <c r="C13" s="78"/>
      <c r="D13" s="45"/>
    </row>
    <row r="14" spans="1:4" x14ac:dyDescent="0.25">
      <c r="A14" s="107" t="s">
        <v>314</v>
      </c>
      <c r="B14" s="79">
        <f>SUM(C14:D14)</f>
        <v>163</v>
      </c>
      <c r="C14" s="79">
        <v>94</v>
      </c>
      <c r="D14" s="49">
        <v>69</v>
      </c>
    </row>
    <row r="15" spans="1:4" x14ac:dyDescent="0.25">
      <c r="A15" s="107" t="s">
        <v>315</v>
      </c>
      <c r="B15" s="79">
        <f>SUM(C15:D15)</f>
        <v>141</v>
      </c>
      <c r="C15" s="79">
        <v>91</v>
      </c>
      <c r="D15" s="49">
        <v>50</v>
      </c>
    </row>
    <row r="16" spans="1:4" x14ac:dyDescent="0.25">
      <c r="A16" s="107" t="s">
        <v>316</v>
      </c>
      <c r="B16" s="79">
        <f>SUM(C16:D16)</f>
        <v>31</v>
      </c>
      <c r="C16" s="79">
        <v>2</v>
      </c>
      <c r="D16" s="49">
        <v>29</v>
      </c>
    </row>
    <row r="17" spans="1:4" ht="18.75" x14ac:dyDescent="0.25">
      <c r="A17" s="107" t="s">
        <v>340</v>
      </c>
      <c r="B17" s="79">
        <f>SUM(C17:D17)</f>
        <v>11</v>
      </c>
      <c r="C17" s="79">
        <v>0</v>
      </c>
      <c r="D17" s="49">
        <v>11</v>
      </c>
    </row>
    <row r="18" spans="1:4" x14ac:dyDescent="0.25">
      <c r="A18" s="144"/>
      <c r="B18" s="81"/>
      <c r="C18" s="81"/>
      <c r="D18" s="82"/>
    </row>
    <row r="19" spans="1:4" x14ac:dyDescent="0.25">
      <c r="A19" s="1" t="s">
        <v>339</v>
      </c>
      <c r="B19" s="52"/>
      <c r="C19" s="52"/>
      <c r="D19" s="52"/>
    </row>
    <row r="20" spans="1:4" x14ac:dyDescent="0.25">
      <c r="A20" s="1" t="s">
        <v>101</v>
      </c>
      <c r="B20" s="1"/>
      <c r="C20" s="1"/>
      <c r="D20" s="1"/>
    </row>
    <row r="21" spans="1:4" hidden="1" x14ac:dyDescent="0.25"/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2018-05-31T19:15:04Z</dcterms:created>
  <dcterms:modified xsi:type="dcterms:W3CDTF">2018-09-20T14:51:03Z</dcterms:modified>
</cp:coreProperties>
</file>