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D\2017\EQUIPO DE UNIDAD DE CALIDAD DEL DATO\Cuadros 2017\Anual 2017\Oficinas especiales\Justicia Restaurativa Penal Juvenil\"/>
    </mc:Choice>
  </mc:AlternateContent>
  <xr:revisionPtr revIDLastSave="0" documentId="13_ncr:1_{68EF4985-43B2-4223-B40F-EF9318C6D4C3}" xr6:coauthVersionLast="34" xr6:coauthVersionMax="34" xr10:uidLastSave="{00000000-0000-0000-0000-000000000000}"/>
  <bookViews>
    <workbookView xWindow="14400" yWindow="-15" windowWidth="14445" windowHeight="12795" xr2:uid="{00000000-000D-0000-FFFF-FFFF00000000}"/>
  </bookViews>
  <sheets>
    <sheet name="Índice" sheetId="7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</sheets>
  <calcPr calcId="179021"/>
</workbook>
</file>

<file path=xl/calcChain.xml><?xml version="1.0" encoding="utf-8"?>
<calcChain xmlns="http://schemas.openxmlformats.org/spreadsheetml/2006/main">
  <c r="C14" i="4" l="1"/>
  <c r="G11" i="2" l="1"/>
  <c r="C11" i="2"/>
  <c r="B15" i="2"/>
  <c r="B31" i="4" l="1"/>
  <c r="B34" i="4"/>
  <c r="B35" i="4"/>
  <c r="B26" i="4"/>
  <c r="B25" i="4"/>
  <c r="B30" i="4" l="1"/>
  <c r="B36" i="4" l="1"/>
  <c r="F19" i="4" l="1"/>
  <c r="D19" i="4"/>
  <c r="E19" i="4"/>
  <c r="C19" i="4"/>
  <c r="G19" i="4"/>
  <c r="B32" i="4"/>
  <c r="B24" i="4"/>
  <c r="B23" i="4"/>
  <c r="B22" i="4"/>
  <c r="B33" i="4"/>
  <c r="B19" i="4" l="1"/>
  <c r="B20" i="4"/>
  <c r="D14" i="4" l="1"/>
  <c r="D10" i="4" s="1"/>
  <c r="B21" i="4"/>
  <c r="B17" i="4"/>
  <c r="B18" i="4"/>
  <c r="B15" i="4"/>
  <c r="B16" i="4"/>
  <c r="F14" i="4"/>
  <c r="F10" i="4" s="1"/>
  <c r="G14" i="4"/>
  <c r="G10" i="4" s="1"/>
  <c r="E14" i="4"/>
  <c r="E10" i="4" s="1"/>
  <c r="C10" i="4"/>
  <c r="B12" i="4"/>
  <c r="B13" i="4"/>
  <c r="B14" i="4" l="1"/>
  <c r="B10" i="4" s="1"/>
  <c r="I24" i="1" l="1"/>
  <c r="E24" i="1"/>
  <c r="F11" i="2" l="1"/>
  <c r="E11" i="2"/>
  <c r="E9" i="2" s="1"/>
  <c r="D11" i="2"/>
  <c r="H24" i="1"/>
  <c r="F18" i="1"/>
  <c r="G24" i="1"/>
  <c r="I18" i="1"/>
  <c r="F24" i="1"/>
  <c r="H18" i="1"/>
  <c r="B29" i="4"/>
  <c r="B9" i="6"/>
  <c r="G14" i="3"/>
  <c r="C14" i="3"/>
  <c r="F9" i="3"/>
  <c r="G9" i="3"/>
  <c r="F14" i="3"/>
  <c r="E14" i="3"/>
  <c r="D9" i="3"/>
  <c r="D14" i="3"/>
  <c r="C9" i="3"/>
  <c r="E9" i="3"/>
  <c r="E18" i="1"/>
  <c r="E10" i="1" s="1"/>
  <c r="B10" i="6"/>
  <c r="B13" i="6"/>
  <c r="B12" i="6"/>
  <c r="B11" i="6"/>
  <c r="B10" i="3"/>
  <c r="B15" i="3"/>
  <c r="B12" i="3"/>
  <c r="B11" i="3"/>
  <c r="B16" i="3"/>
  <c r="B14" i="2"/>
  <c r="B17" i="2"/>
  <c r="B12" i="2"/>
  <c r="B21" i="2"/>
  <c r="B20" i="2"/>
  <c r="B13" i="2"/>
  <c r="C7" i="3" l="1"/>
  <c r="E7" i="3"/>
  <c r="B9" i="3"/>
  <c r="F10" i="1"/>
  <c r="F8" i="1" s="1"/>
  <c r="E8" i="1"/>
  <c r="I10" i="1"/>
  <c r="I8" i="1" s="1"/>
  <c r="H10" i="1"/>
  <c r="H8" i="1" s="1"/>
  <c r="G7" i="3"/>
  <c r="F7" i="3"/>
  <c r="B14" i="3"/>
  <c r="D7" i="3"/>
  <c r="B19" i="2"/>
  <c r="E7" i="2"/>
  <c r="G9" i="2"/>
  <c r="G7" i="2"/>
  <c r="F9" i="2"/>
  <c r="F7" i="2"/>
  <c r="D9" i="2"/>
  <c r="D7" i="2"/>
  <c r="C9" i="2"/>
  <c r="C7" i="2"/>
  <c r="B11" i="2"/>
  <c r="D34" i="1"/>
  <c r="D33" i="1"/>
  <c r="D32" i="1"/>
  <c r="D30" i="1"/>
  <c r="D29" i="1"/>
  <c r="D28" i="1"/>
  <c r="D27" i="1"/>
  <c r="D26" i="1"/>
  <c r="D25" i="1"/>
  <c r="D24" i="1"/>
  <c r="D20" i="1"/>
  <c r="D19" i="1"/>
  <c r="D16" i="1"/>
  <c r="D15" i="1"/>
  <c r="D14" i="1"/>
  <c r="D13" i="1"/>
  <c r="D12" i="1"/>
  <c r="D11" i="1"/>
  <c r="B7" i="3" l="1"/>
  <c r="B9" i="2"/>
  <c r="B7" i="2"/>
  <c r="D22" i="1"/>
  <c r="G18" i="1"/>
  <c r="G10" i="1" l="1"/>
  <c r="D18" i="1"/>
  <c r="G8" i="1" l="1"/>
  <c r="D10" i="1"/>
  <c r="D8" i="1" s="1"/>
</calcChain>
</file>

<file path=xl/sharedStrings.xml><?xml version="1.0" encoding="utf-8"?>
<sst xmlns="http://schemas.openxmlformats.org/spreadsheetml/2006/main" count="156" uniqueCount="113">
  <si>
    <t>Total</t>
  </si>
  <si>
    <t>II. Audiencias Tempranas (Programadas)</t>
  </si>
  <si>
    <t>4.1 Número de reuniones restaurativas programadas</t>
  </si>
  <si>
    <t>Audiencias tempranas señaladas</t>
  </si>
  <si>
    <t>4.1.1 Realizadas</t>
  </si>
  <si>
    <t>1. Audiencias Realizadas</t>
  </si>
  <si>
    <t>1.1 Medidas alternas</t>
  </si>
  <si>
    <t>1.2 Sin medida alterna</t>
  </si>
  <si>
    <t>4.1.2 No Efectivas</t>
  </si>
  <si>
    <t>1.3 Audiencias no realizadas</t>
  </si>
  <si>
    <t>4.2 Circulos de Paz</t>
  </si>
  <si>
    <t>III. (Seguimiento) Resultado de medidas alternas</t>
  </si>
  <si>
    <t>4.2.1 Realizados</t>
  </si>
  <si>
    <t>3.1 Audiencias verificación señaladas</t>
  </si>
  <si>
    <t>3.1.1. Audiencias Realizadas</t>
  </si>
  <si>
    <t>4.2.2 No Efectivos</t>
  </si>
  <si>
    <t>3.1.2 Audiencias no realizadas</t>
  </si>
  <si>
    <t>IV. Plan reparador</t>
  </si>
  <si>
    <t>D. Seguimiento de (acuerdos) medidas alternas</t>
  </si>
  <si>
    <t>2.1 Servicio a la comunidad</t>
  </si>
  <si>
    <t>4.7 Número de seguimientos a personas imputadas</t>
  </si>
  <si>
    <t>2.2 Socioeducativo</t>
  </si>
  <si>
    <t>4.8 Organizaciones contactadas</t>
  </si>
  <si>
    <t xml:space="preserve">2.3 Proceso terapéutico </t>
  </si>
  <si>
    <t>E. Redes de apoyo</t>
  </si>
  <si>
    <t>2.4 Ordenes Orientación y Supervisión</t>
  </si>
  <si>
    <t>5.1 Número instituciones que conforman red apoyo.</t>
  </si>
  <si>
    <t>5.2 Visitas a instituciones para integrarse.</t>
  </si>
  <si>
    <t>5.3 Visitas a instituciones seguimiento.</t>
  </si>
  <si>
    <t>5,4 Número reuniones grupales con instituciones</t>
  </si>
  <si>
    <t>SAN JOSÉ</t>
  </si>
  <si>
    <t>HEREDIA</t>
  </si>
  <si>
    <t>CARTAGO</t>
  </si>
  <si>
    <t xml:space="preserve">LIMÓN </t>
  </si>
  <si>
    <t>POCOCÍ</t>
  </si>
  <si>
    <t>5.5 Número reuniones internas equipo de trabajo (del equipo psicosocial)</t>
  </si>
  <si>
    <t xml:space="preserve">  a. Con acuerdo</t>
  </si>
  <si>
    <t xml:space="preserve">  b. Sin acuerdo</t>
  </si>
  <si>
    <t xml:space="preserve">  a. Persona imputada no se presento</t>
  </si>
  <si>
    <t xml:space="preserve">  b.Victima no se presentó</t>
  </si>
  <si>
    <t xml:space="preserve">   Otros</t>
  </si>
  <si>
    <t xml:space="preserve">  a. Persona imputada no se presentó</t>
  </si>
  <si>
    <t xml:space="preserve">       a.1 Con suspensión proceso a prueba</t>
  </si>
  <si>
    <t xml:space="preserve">       a.2 Con reparación integral del daño</t>
  </si>
  <si>
    <t xml:space="preserve">       a.3 Con conciliación</t>
  </si>
  <si>
    <t>4.3 Circulos familiares</t>
  </si>
  <si>
    <t>TOTAL</t>
  </si>
  <si>
    <t>San José</t>
  </si>
  <si>
    <t>Heredia</t>
  </si>
  <si>
    <t>Cartago</t>
  </si>
  <si>
    <t>Pococí</t>
  </si>
  <si>
    <t>JUZGADO PENAL JUVENIL</t>
  </si>
  <si>
    <t>Limón</t>
  </si>
  <si>
    <t xml:space="preserve">Total de reuniones programadas Justicia Restaurativa </t>
  </si>
  <si>
    <t>I. Reuniones de Justicia Restaurativas</t>
  </si>
  <si>
    <t xml:space="preserve">     1.1.1. Con suspensión proceso a prueba</t>
  </si>
  <si>
    <t xml:space="preserve">     1.1.2. Con reparación integral del daño</t>
  </si>
  <si>
    <t xml:space="preserve">     1.1.3 Con conciliación</t>
  </si>
  <si>
    <t xml:space="preserve">     1.3.1 Persona imputada no se presentó</t>
  </si>
  <si>
    <t xml:space="preserve">     1.3.2 Otros</t>
  </si>
  <si>
    <t xml:space="preserve">     a. Se mantiene medida alterna</t>
  </si>
  <si>
    <t xml:space="preserve">     c Se revoca medida alterna</t>
  </si>
  <si>
    <t xml:space="preserve">     b Se modifica medida alterna</t>
  </si>
  <si>
    <t xml:space="preserve">     a. Persona imputada no se presentó</t>
  </si>
  <si>
    <t xml:space="preserve">     b.Otros</t>
  </si>
  <si>
    <t xml:space="preserve">     2.3.1 Tratamiento adicciones (drogas y alcohol)</t>
  </si>
  <si>
    <t xml:space="preserve">     2.3.2 Ofensores Sexuales</t>
  </si>
  <si>
    <t xml:space="preserve">     2.3.3 Control impulsos</t>
  </si>
  <si>
    <t xml:space="preserve">     2.5.1 Disculpas</t>
  </si>
  <si>
    <t xml:space="preserve">     2.5.2 Reparación económica</t>
  </si>
  <si>
    <t>Medida impuesta del plan reparador</t>
  </si>
  <si>
    <t>Servicio a la comunidad (horas)</t>
  </si>
  <si>
    <t>Tratamiento psicológico (meses)</t>
  </si>
  <si>
    <t>2.5 Otros</t>
  </si>
  <si>
    <t xml:space="preserve">     2.5.3 Taller en Instituto WEN Juvenil</t>
  </si>
  <si>
    <t>Ordenes de orientación y supervisión (meses)</t>
  </si>
  <si>
    <t xml:space="preserve">     2.5.4 Trabajo</t>
  </si>
  <si>
    <t xml:space="preserve">     2.5.5 Estudio</t>
  </si>
  <si>
    <t>Tratamiento adicciones (meses)</t>
  </si>
  <si>
    <t xml:space="preserve">     1.1.4 Otro</t>
  </si>
  <si>
    <t xml:space="preserve">     2.5.6 Continuar tratamiento psicológico</t>
  </si>
  <si>
    <t xml:space="preserve">     2.5.7 Taller para madres adolescentes </t>
  </si>
  <si>
    <t>Taller en Instituto WEN Juvenil (meses)</t>
  </si>
  <si>
    <t>Taller para madres adolescentes (meses)</t>
  </si>
  <si>
    <t>Control de impulsos (meses)</t>
  </si>
  <si>
    <t>Reparación económica/donaciones (colones)</t>
  </si>
  <si>
    <t>NÚMERO</t>
  </si>
  <si>
    <t xml:space="preserve">NOMBRE DEL CUADRO </t>
  </si>
  <si>
    <t>DURANTE: 2017</t>
  </si>
  <si>
    <t>JUSTICIA RESTAURATIVA PENAL JUVENIL.  REUNIONES  PROGRAMADAS POR LOS  JUZGADOS PENALES JUVENILES.                                                                                                                                                                                                                                      DURANTE: 2017</t>
  </si>
  <si>
    <t>JUSTICIA RESTAURATIVA PENAL JUVENIL</t>
  </si>
  <si>
    <t xml:space="preserve">REUNIONES PROGRAMADAS POR LOS JUZGADOS PENALES JUVENILES  </t>
  </si>
  <si>
    <t>JUSTICIA RESTAURATIVA PENAL JUVENIL 2017</t>
  </si>
  <si>
    <t>JUSTICIA RESTAURATIVA PENAL JUVENIL. AUDIENCIAS TEMPRANAS PROGRAMADAS POR LOS JUZGADOS PENALES JUVENILES.                                                                                                                                                                                                DURANTE: 2017</t>
  </si>
  <si>
    <t xml:space="preserve">AUDIENCIAS TEMPRANAS PROGRAMADAS POR LOS JUZGADOS PENALES JUVENILES.      </t>
  </si>
  <si>
    <t xml:space="preserve">SEGUIMIENTO DE RESULTADOS DE MEDIDAS ALTERNAS.  </t>
  </si>
  <si>
    <t>SEGÚN: JUZGADO PENAL JUVENIL DONDE SE REALIZÓ LA AUDIENCIA</t>
  </si>
  <si>
    <t>JUSTICIA RESTAURATIVA PENAL JUVENIL. SEGUIMIENTO DE RESULTADOS DE MEDIDAS ALTERNAS.                                    SEGÚN JUZGADO PENAL JUVENIL DONDE SE REALIZÓ LA AUDIENCIA.                                                                                                                                                                                                         DURANTE: 2017</t>
  </si>
  <si>
    <t>Total de Imputados</t>
  </si>
  <si>
    <t>CANTIDAD DE IMPUTADOS QUE CONFORMARON PARTE DEL PLAN REPARADOR ASÍ COMO EL TIPO DE MEDIDA IMPUESTA.</t>
  </si>
  <si>
    <t>JUSTICIA RESTAURATIVA PENAL JUVENIL. SEGUIMIENTO DE LOS ACUERDOS SEGÚN  JUZGADO PENAL JUVENIL.                                                                                                                                                                                                                         DURANTE: 2017</t>
  </si>
  <si>
    <t>SEGUIMIENTO DE LOS ACUERDOS SEGÚN  JUZGADO PENAL JUVENIL.</t>
  </si>
  <si>
    <t>JUSTICIA RESTAURATIVA PENAL JUVENIL. CANTIDAD DE REDES DE APOYO REGISTRADAS POR LOS JUZGADOS PENALES JUVENILES.                                                                                                                                                                                                                                            DURANTE: 2017</t>
  </si>
  <si>
    <t xml:space="preserve">CANTIDAD DE REDES DE APOYO REGISTRADAS POR LOS JUZGADOS PENALES JUVENILES.       </t>
  </si>
  <si>
    <t xml:space="preserve">SEGÚN: JUZGADO PENAL JUVENIL </t>
  </si>
  <si>
    <t>Fuente: Subproceso de Estadística, Dirección de Planificación.</t>
  </si>
  <si>
    <t>CUADRO N° 6</t>
  </si>
  <si>
    <t>CUADRO N° 1</t>
  </si>
  <si>
    <t>CUADRO N° 2</t>
  </si>
  <si>
    <t>CUADRO N° 3</t>
  </si>
  <si>
    <t>CUADRO N° 4</t>
  </si>
  <si>
    <t>JUSTICIA RESTAURATIVA PENAL JUVENIL.  CANTIDAD DE IMPUTADOS QUE CONFORMARON PARTE DEL PLAN REPARADOR ASÍ COMO EL TIPO DE MEDIDA IMPUESTA.                                                                                                                                                                                                                 SEGÚN JUZGADO PENAL JUVENIL.                                                                                                                                                                               DURANTE: 2017</t>
  </si>
  <si>
    <t>CUADRO N°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</si>
</sst>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/>
    <xf numFmtId="0" fontId="4" fillId="0" borderId="0" xfId="0" applyFont="1" applyBorder="1" applyAlignment="1"/>
    <xf numFmtId="0" fontId="4" fillId="0" borderId="0" xfId="1" applyFont="1" applyBorder="1" applyAlignment="1"/>
    <xf numFmtId="0" fontId="2" fillId="0" borderId="0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8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0" borderId="0" xfId="1" applyFont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</cellXfs>
  <cellStyles count="2">
    <cellStyle name="Normal" xfId="0" builtinId="0"/>
    <cellStyle name="Normal_Defensa Civil (18-20)" xfId="1" xr:uid="{8B33B7A5-27EF-47C4-956D-D13CBE5AE5A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9968-B7DC-4E3B-8624-45BB424294F5}">
  <dimension ref="A1:D29"/>
  <sheetViews>
    <sheetView tabSelected="1" workbookViewId="0">
      <selection activeCell="B10" sqref="B10"/>
    </sheetView>
  </sheetViews>
  <sheetFormatPr baseColWidth="10" defaultColWidth="0" defaultRowHeight="11.25" zeroHeight="1" x14ac:dyDescent="0.2"/>
  <cols>
    <col min="1" max="1" width="18.33203125" customWidth="1"/>
    <col min="2" max="2" width="88" customWidth="1"/>
    <col min="3" max="4" width="51.6640625" hidden="1" customWidth="1"/>
    <col min="5" max="16384" width="12" hidden="1"/>
  </cols>
  <sheetData>
    <row r="1" spans="1:4" ht="15" customHeight="1" x14ac:dyDescent="0.25">
      <c r="A1" s="71" t="s">
        <v>92</v>
      </c>
      <c r="B1" s="71"/>
      <c r="C1" s="78"/>
      <c r="D1" s="78"/>
    </row>
    <row r="2" spans="1:4" ht="15" customHeight="1" x14ac:dyDescent="0.25">
      <c r="A2" s="47"/>
      <c r="B2" s="47"/>
    </row>
    <row r="3" spans="1:4" ht="15" customHeight="1" x14ac:dyDescent="0.25">
      <c r="A3" s="48" t="s">
        <v>86</v>
      </c>
      <c r="B3" s="48" t="s">
        <v>87</v>
      </c>
    </row>
    <row r="4" spans="1:4" ht="15" customHeight="1" x14ac:dyDescent="0.25">
      <c r="A4" s="47"/>
      <c r="B4" s="47"/>
    </row>
    <row r="5" spans="1:4" ht="15" customHeight="1" x14ac:dyDescent="0.2">
      <c r="A5" s="70">
        <v>1</v>
      </c>
      <c r="B5" s="54" t="s">
        <v>90</v>
      </c>
      <c r="C5" s="52"/>
    </row>
    <row r="6" spans="1:4" ht="15" customHeight="1" x14ac:dyDescent="0.25">
      <c r="A6" s="70"/>
      <c r="B6" s="53" t="s">
        <v>91</v>
      </c>
      <c r="C6" s="53"/>
    </row>
    <row r="7" spans="1:4" ht="15" customHeight="1" x14ac:dyDescent="0.25">
      <c r="A7" s="70"/>
      <c r="B7" s="55" t="s">
        <v>88</v>
      </c>
      <c r="C7" s="55"/>
    </row>
    <row r="8" spans="1:4" ht="15" customHeight="1" x14ac:dyDescent="0.25">
      <c r="A8" s="49"/>
      <c r="B8" s="50"/>
    </row>
    <row r="9" spans="1:4" ht="15" customHeight="1" x14ac:dyDescent="0.2">
      <c r="A9" s="70">
        <v>2</v>
      </c>
      <c r="B9" s="72" t="s">
        <v>90</v>
      </c>
      <c r="C9" s="72"/>
      <c r="D9" s="72"/>
    </row>
    <row r="10" spans="1:4" ht="15" customHeight="1" x14ac:dyDescent="0.25">
      <c r="A10" s="70"/>
      <c r="B10" s="53" t="s">
        <v>94</v>
      </c>
      <c r="C10" s="53"/>
      <c r="D10" s="53"/>
    </row>
    <row r="11" spans="1:4" ht="15" customHeight="1" x14ac:dyDescent="0.25">
      <c r="A11" s="70"/>
      <c r="B11" s="55" t="s">
        <v>88</v>
      </c>
      <c r="C11" s="56"/>
      <c r="D11" s="56"/>
    </row>
    <row r="12" spans="1:4" ht="15" customHeight="1" x14ac:dyDescent="0.25">
      <c r="A12" s="49"/>
      <c r="B12" s="50"/>
    </row>
    <row r="13" spans="1:4" ht="15" customHeight="1" x14ac:dyDescent="0.2">
      <c r="A13" s="70">
        <v>3</v>
      </c>
      <c r="B13" s="72" t="s">
        <v>90</v>
      </c>
      <c r="C13" s="72"/>
      <c r="D13" s="72"/>
    </row>
    <row r="14" spans="1:4" ht="15" customHeight="1" x14ac:dyDescent="0.25">
      <c r="A14" s="70"/>
      <c r="B14" s="53" t="s">
        <v>95</v>
      </c>
      <c r="C14" s="53"/>
      <c r="D14" s="53"/>
    </row>
    <row r="15" spans="1:4" ht="15" customHeight="1" x14ac:dyDescent="0.25">
      <c r="A15" s="70"/>
      <c r="B15" s="53" t="s">
        <v>96</v>
      </c>
      <c r="C15" s="56"/>
      <c r="D15" s="56"/>
    </row>
    <row r="16" spans="1:4" ht="15" customHeight="1" x14ac:dyDescent="0.25">
      <c r="A16" s="70"/>
      <c r="B16" s="55" t="s">
        <v>88</v>
      </c>
      <c r="C16" s="57"/>
      <c r="D16" s="57"/>
    </row>
    <row r="17" spans="1:4" ht="15" customHeight="1" x14ac:dyDescent="0.25">
      <c r="A17" s="47"/>
      <c r="B17" s="50"/>
    </row>
    <row r="18" spans="1:4" ht="15" customHeight="1" x14ac:dyDescent="0.2">
      <c r="A18" s="70">
        <v>4</v>
      </c>
      <c r="B18" s="54" t="s">
        <v>90</v>
      </c>
      <c r="C18" s="52"/>
      <c r="D18" s="52"/>
    </row>
    <row r="19" spans="1:4" ht="15" customHeight="1" x14ac:dyDescent="0.25">
      <c r="A19" s="70"/>
      <c r="B19" s="53" t="s">
        <v>99</v>
      </c>
      <c r="C19" s="53"/>
      <c r="D19" s="53"/>
    </row>
    <row r="20" spans="1:4" ht="15" customHeight="1" x14ac:dyDescent="0.25">
      <c r="A20" s="70"/>
      <c r="B20" s="53" t="s">
        <v>104</v>
      </c>
      <c r="C20" s="56"/>
      <c r="D20" s="56"/>
    </row>
    <row r="21" spans="1:4" ht="15" customHeight="1" x14ac:dyDescent="0.25">
      <c r="A21" s="70"/>
      <c r="B21" s="55" t="s">
        <v>88</v>
      </c>
      <c r="C21" s="57"/>
      <c r="D21" s="57"/>
    </row>
    <row r="22" spans="1:4" ht="15" customHeight="1" x14ac:dyDescent="0.25">
      <c r="A22" s="47"/>
      <c r="B22" s="50"/>
    </row>
    <row r="23" spans="1:4" ht="15" customHeight="1" x14ac:dyDescent="0.2">
      <c r="A23" s="70">
        <v>5</v>
      </c>
      <c r="B23" s="54" t="s">
        <v>90</v>
      </c>
      <c r="C23" s="54"/>
      <c r="D23" s="54"/>
    </row>
    <row r="24" spans="1:4" ht="15" customHeight="1" x14ac:dyDescent="0.25">
      <c r="A24" s="70"/>
      <c r="B24" s="53" t="s">
        <v>101</v>
      </c>
      <c r="C24" s="53"/>
      <c r="D24" s="53"/>
    </row>
    <row r="25" spans="1:4" ht="15" customHeight="1" x14ac:dyDescent="0.25">
      <c r="A25" s="70"/>
      <c r="B25" s="55" t="s">
        <v>88</v>
      </c>
      <c r="C25" s="56"/>
      <c r="D25" s="56"/>
    </row>
    <row r="26" spans="1:4" ht="15" customHeight="1" x14ac:dyDescent="0.2"/>
    <row r="27" spans="1:4" ht="15" customHeight="1" x14ac:dyDescent="0.2">
      <c r="A27" s="70">
        <v>6</v>
      </c>
      <c r="B27" s="54" t="s">
        <v>90</v>
      </c>
    </row>
    <row r="28" spans="1:4" ht="15" customHeight="1" x14ac:dyDescent="0.2">
      <c r="A28" s="70"/>
      <c r="B28" s="54" t="s">
        <v>103</v>
      </c>
    </row>
    <row r="29" spans="1:4" ht="15" customHeight="1" x14ac:dyDescent="0.25">
      <c r="A29" s="70"/>
      <c r="B29" s="55" t="s">
        <v>88</v>
      </c>
    </row>
  </sheetData>
  <mergeCells count="9">
    <mergeCell ref="A27:A29"/>
    <mergeCell ref="A23:A25"/>
    <mergeCell ref="A13:A16"/>
    <mergeCell ref="B13:D13"/>
    <mergeCell ref="A18:A21"/>
    <mergeCell ref="A5:A7"/>
    <mergeCell ref="A9:A11"/>
    <mergeCell ref="B9:D9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zoomScaleNormal="100" workbookViewId="0"/>
  </sheetViews>
  <sheetFormatPr baseColWidth="10" defaultColWidth="0" defaultRowHeight="15" customHeight="1" zeroHeight="1" x14ac:dyDescent="0.25"/>
  <cols>
    <col min="1" max="3" width="23.1640625" style="3" customWidth="1"/>
    <col min="4" max="4" width="14.33203125" style="5" customWidth="1"/>
    <col min="5" max="9" width="14.33203125" style="4" customWidth="1"/>
    <col min="10" max="16384" width="9.5" style="3" hidden="1"/>
  </cols>
  <sheetData>
    <row r="1" spans="1:9" ht="15" customHeight="1" x14ac:dyDescent="0.25">
      <c r="A1" s="69" t="s">
        <v>107</v>
      </c>
    </row>
    <row r="2" spans="1:9" ht="15" customHeight="1" x14ac:dyDescent="0.25">
      <c r="A2" s="69"/>
    </row>
    <row r="3" spans="1:9" ht="16.5" customHeight="1" x14ac:dyDescent="0.25">
      <c r="A3" s="76" t="s">
        <v>89</v>
      </c>
      <c r="B3" s="76"/>
      <c r="C3" s="76"/>
      <c r="D3" s="76"/>
      <c r="E3" s="76"/>
      <c r="F3" s="76"/>
      <c r="G3" s="76"/>
      <c r="H3" s="76"/>
      <c r="I3" s="76"/>
    </row>
    <row r="4" spans="1:9" ht="16.5" customHeight="1" x14ac:dyDescent="0.25">
      <c r="A4" s="77"/>
      <c r="B4" s="77"/>
      <c r="C4" s="77"/>
      <c r="D4" s="77"/>
      <c r="E4" s="77"/>
      <c r="F4" s="77"/>
      <c r="G4" s="77"/>
      <c r="H4" s="77"/>
      <c r="I4" s="77"/>
    </row>
    <row r="5" spans="1:9" ht="16.5" customHeight="1" x14ac:dyDescent="0.25">
      <c r="A5" s="73" t="s">
        <v>54</v>
      </c>
      <c r="B5" s="74"/>
      <c r="C5" s="74"/>
      <c r="D5" s="74" t="s">
        <v>46</v>
      </c>
      <c r="E5" s="75" t="s">
        <v>51</v>
      </c>
      <c r="F5" s="75"/>
      <c r="G5" s="75"/>
      <c r="H5" s="75"/>
      <c r="I5" s="75"/>
    </row>
    <row r="6" spans="1:9" ht="16.5" customHeight="1" x14ac:dyDescent="0.25">
      <c r="A6" s="73"/>
      <c r="B6" s="74"/>
      <c r="C6" s="74"/>
      <c r="D6" s="74"/>
      <c r="E6" s="12" t="s">
        <v>47</v>
      </c>
      <c r="F6" s="12" t="s">
        <v>48</v>
      </c>
      <c r="G6" s="12" t="s">
        <v>49</v>
      </c>
      <c r="H6" s="13" t="s">
        <v>52</v>
      </c>
      <c r="I6" s="13" t="s">
        <v>50</v>
      </c>
    </row>
    <row r="7" spans="1:9" ht="16.5" customHeight="1" x14ac:dyDescent="0.25">
      <c r="A7" s="64"/>
      <c r="B7" s="64"/>
      <c r="C7" s="64"/>
      <c r="D7" s="14"/>
      <c r="E7" s="46"/>
      <c r="F7" s="46"/>
      <c r="G7" s="46"/>
      <c r="H7" s="46"/>
      <c r="I7" s="46"/>
    </row>
    <row r="8" spans="1:9" ht="16.5" customHeight="1" x14ac:dyDescent="0.25">
      <c r="A8" s="65" t="s">
        <v>53</v>
      </c>
      <c r="B8" s="65"/>
      <c r="C8" s="65"/>
      <c r="D8" s="15">
        <f>SUM(D10,D24,D34)</f>
        <v>370</v>
      </c>
      <c r="E8" s="41">
        <f t="shared" ref="E8:H8" si="0">SUM(E10,E24,E34)</f>
        <v>82</v>
      </c>
      <c r="F8" s="41">
        <f t="shared" si="0"/>
        <v>73</v>
      </c>
      <c r="G8" s="41">
        <f t="shared" si="0"/>
        <v>119</v>
      </c>
      <c r="H8" s="41">
        <f t="shared" si="0"/>
        <v>60</v>
      </c>
      <c r="I8" s="41">
        <f>SUM(I10,I24,I34)</f>
        <v>36</v>
      </c>
    </row>
    <row r="9" spans="1:9" ht="16.5" customHeight="1" x14ac:dyDescent="0.25">
      <c r="A9" s="64"/>
      <c r="B9" s="64"/>
      <c r="C9" s="64"/>
      <c r="D9" s="15"/>
      <c r="E9" s="46"/>
      <c r="F9" s="46"/>
      <c r="G9" s="46"/>
      <c r="H9" s="46"/>
      <c r="I9" s="46"/>
    </row>
    <row r="10" spans="1:9" ht="16.5" customHeight="1" x14ac:dyDescent="0.25">
      <c r="A10" s="65" t="s">
        <v>2</v>
      </c>
      <c r="B10" s="65"/>
      <c r="C10" s="65"/>
      <c r="D10" s="15">
        <f>E10+F10+G10+H10+I10</f>
        <v>355</v>
      </c>
      <c r="E10" s="41">
        <f>SUM(E11,E18)</f>
        <v>82</v>
      </c>
      <c r="F10" s="41">
        <f t="shared" ref="F10" si="1">SUM(F11,F18)</f>
        <v>73</v>
      </c>
      <c r="G10" s="41">
        <f>SUM(G11,G18)</f>
        <v>111</v>
      </c>
      <c r="H10" s="41">
        <f t="shared" ref="H10" si="2">SUM(H11,H18)</f>
        <v>53</v>
      </c>
      <c r="I10" s="41">
        <f t="shared" ref="I10" si="3">SUM(I11,I18)</f>
        <v>36</v>
      </c>
    </row>
    <row r="11" spans="1:9" ht="16.5" customHeight="1" x14ac:dyDescent="0.25">
      <c r="A11" s="66" t="s">
        <v>4</v>
      </c>
      <c r="B11" s="66"/>
      <c r="C11" s="66"/>
      <c r="D11" s="15">
        <f t="shared" ref="D11:D34" si="4">E11+F11+G11+H11+I11</f>
        <v>252</v>
      </c>
      <c r="E11" s="46">
        <v>58</v>
      </c>
      <c r="F11" s="46">
        <v>54</v>
      </c>
      <c r="G11" s="46">
        <v>81</v>
      </c>
      <c r="H11" s="46">
        <v>31</v>
      </c>
      <c r="I11" s="46">
        <v>28</v>
      </c>
    </row>
    <row r="12" spans="1:9" ht="16.5" customHeight="1" x14ac:dyDescent="0.25">
      <c r="A12" s="66" t="s">
        <v>36</v>
      </c>
      <c r="B12" s="66"/>
      <c r="C12" s="66"/>
      <c r="D12" s="15">
        <f t="shared" si="4"/>
        <v>245</v>
      </c>
      <c r="E12" s="46">
        <v>57</v>
      </c>
      <c r="F12" s="46">
        <v>51</v>
      </c>
      <c r="G12" s="46">
        <v>81</v>
      </c>
      <c r="H12" s="46">
        <v>30</v>
      </c>
      <c r="I12" s="46">
        <v>26</v>
      </c>
    </row>
    <row r="13" spans="1:9" ht="16.5" customHeight="1" x14ac:dyDescent="0.25">
      <c r="A13" s="66" t="s">
        <v>42</v>
      </c>
      <c r="B13" s="66"/>
      <c r="C13" s="66"/>
      <c r="D13" s="15">
        <f t="shared" si="4"/>
        <v>113</v>
      </c>
      <c r="E13" s="46">
        <v>25</v>
      </c>
      <c r="F13" s="46">
        <v>29</v>
      </c>
      <c r="G13" s="46">
        <v>27</v>
      </c>
      <c r="H13" s="46">
        <v>18</v>
      </c>
      <c r="I13" s="46">
        <v>14</v>
      </c>
    </row>
    <row r="14" spans="1:9" ht="16.5" customHeight="1" x14ac:dyDescent="0.25">
      <c r="A14" s="66" t="s">
        <v>43</v>
      </c>
      <c r="B14" s="66"/>
      <c r="C14" s="66"/>
      <c r="D14" s="15">
        <f t="shared" si="4"/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</row>
    <row r="15" spans="1:9" ht="16.5" customHeight="1" x14ac:dyDescent="0.25">
      <c r="A15" s="66" t="s">
        <v>44</v>
      </c>
      <c r="B15" s="66"/>
      <c r="C15" s="66"/>
      <c r="D15" s="15">
        <f t="shared" si="4"/>
        <v>132</v>
      </c>
      <c r="E15" s="46">
        <v>32</v>
      </c>
      <c r="F15" s="46">
        <v>22</v>
      </c>
      <c r="G15" s="46">
        <v>54</v>
      </c>
      <c r="H15" s="46">
        <v>12</v>
      </c>
      <c r="I15" s="46">
        <v>12</v>
      </c>
    </row>
    <row r="16" spans="1:9" ht="16.5" customHeight="1" x14ac:dyDescent="0.25">
      <c r="A16" s="66" t="s">
        <v>37</v>
      </c>
      <c r="B16" s="66"/>
      <c r="C16" s="66"/>
      <c r="D16" s="15">
        <f t="shared" si="4"/>
        <v>7</v>
      </c>
      <c r="E16" s="46">
        <v>1</v>
      </c>
      <c r="F16" s="46">
        <v>3</v>
      </c>
      <c r="G16" s="46">
        <v>0</v>
      </c>
      <c r="H16" s="46">
        <v>1</v>
      </c>
      <c r="I16" s="46">
        <v>2</v>
      </c>
    </row>
    <row r="17" spans="1:9" ht="16.5" customHeight="1" x14ac:dyDescent="0.25">
      <c r="A17" s="66"/>
      <c r="B17" s="66"/>
      <c r="C17" s="66"/>
      <c r="D17" s="15"/>
      <c r="E17" s="46"/>
      <c r="F17" s="46"/>
      <c r="G17" s="46"/>
      <c r="H17" s="46"/>
      <c r="I17" s="46"/>
    </row>
    <row r="18" spans="1:9" ht="16.5" customHeight="1" x14ac:dyDescent="0.25">
      <c r="A18" s="66" t="s">
        <v>8</v>
      </c>
      <c r="B18" s="66"/>
      <c r="C18" s="66"/>
      <c r="D18" s="15">
        <f t="shared" si="4"/>
        <v>103</v>
      </c>
      <c r="E18" s="46">
        <f>SUM(E19:E22)</f>
        <v>24</v>
      </c>
      <c r="F18" s="46">
        <f t="shared" ref="F18" si="5">SUM(F19:F22)</f>
        <v>19</v>
      </c>
      <c r="G18" s="46">
        <f>SUM(G19:G22)</f>
        <v>30</v>
      </c>
      <c r="H18" s="46">
        <f t="shared" ref="H18" si="6">SUM(H19:H22)</f>
        <v>22</v>
      </c>
      <c r="I18" s="46">
        <f t="shared" ref="I18" si="7">SUM(I19:I22)</f>
        <v>8</v>
      </c>
    </row>
    <row r="19" spans="1:9" ht="16.5" customHeight="1" x14ac:dyDescent="0.25">
      <c r="A19" s="66" t="s">
        <v>38</v>
      </c>
      <c r="B19" s="66"/>
      <c r="C19" s="66"/>
      <c r="D19" s="15">
        <f t="shared" si="4"/>
        <v>41</v>
      </c>
      <c r="E19" s="46">
        <v>5</v>
      </c>
      <c r="F19" s="46">
        <v>9</v>
      </c>
      <c r="G19" s="46">
        <v>13</v>
      </c>
      <c r="H19" s="46">
        <v>12</v>
      </c>
      <c r="I19" s="46">
        <v>2</v>
      </c>
    </row>
    <row r="20" spans="1:9" ht="16.5" customHeight="1" x14ac:dyDescent="0.25">
      <c r="A20" s="66" t="s">
        <v>39</v>
      </c>
      <c r="B20" s="66"/>
      <c r="C20" s="66"/>
      <c r="D20" s="15">
        <f t="shared" si="4"/>
        <v>25</v>
      </c>
      <c r="E20" s="46">
        <v>10</v>
      </c>
      <c r="F20" s="46">
        <v>4</v>
      </c>
      <c r="G20" s="46">
        <v>8</v>
      </c>
      <c r="H20" s="46">
        <v>1</v>
      </c>
      <c r="I20" s="46">
        <v>2</v>
      </c>
    </row>
    <row r="21" spans="1:9" ht="16.5" customHeight="1" x14ac:dyDescent="0.25">
      <c r="A21" s="66"/>
      <c r="B21" s="66"/>
      <c r="C21" s="66"/>
      <c r="D21" s="15"/>
      <c r="E21" s="46"/>
      <c r="F21" s="46"/>
      <c r="G21" s="46"/>
      <c r="H21" s="46"/>
      <c r="I21" s="46"/>
    </row>
    <row r="22" spans="1:9" ht="16.5" customHeight="1" x14ac:dyDescent="0.25">
      <c r="A22" s="66" t="s">
        <v>40</v>
      </c>
      <c r="B22" s="66"/>
      <c r="C22" s="66"/>
      <c r="D22" s="15">
        <f t="shared" si="4"/>
        <v>37</v>
      </c>
      <c r="E22" s="46">
        <v>9</v>
      </c>
      <c r="F22" s="46">
        <v>6</v>
      </c>
      <c r="G22" s="46">
        <v>9</v>
      </c>
      <c r="H22" s="46">
        <v>9</v>
      </c>
      <c r="I22" s="46">
        <v>4</v>
      </c>
    </row>
    <row r="23" spans="1:9" ht="16.5" customHeight="1" x14ac:dyDescent="0.25">
      <c r="A23" s="66"/>
      <c r="B23" s="66"/>
      <c r="C23" s="66"/>
      <c r="D23" s="15"/>
      <c r="E23" s="46"/>
      <c r="F23" s="46"/>
      <c r="G23" s="46"/>
      <c r="H23" s="46"/>
      <c r="I23" s="46"/>
    </row>
    <row r="24" spans="1:9" ht="16.5" customHeight="1" x14ac:dyDescent="0.25">
      <c r="A24" s="65" t="s">
        <v>10</v>
      </c>
      <c r="B24" s="65"/>
      <c r="C24" s="65"/>
      <c r="D24" s="15">
        <f t="shared" si="4"/>
        <v>15</v>
      </c>
      <c r="E24" s="41">
        <f>SUM(E25,E32)</f>
        <v>0</v>
      </c>
      <c r="F24" s="41">
        <f t="shared" ref="F24" si="8">SUM(F25,F32)</f>
        <v>0</v>
      </c>
      <c r="G24" s="41">
        <f>SUM(G25,G32)</f>
        <v>8</v>
      </c>
      <c r="H24" s="41">
        <f t="shared" ref="H24" si="9">SUM(H25,H32)</f>
        <v>7</v>
      </c>
      <c r="I24" s="41">
        <f t="shared" ref="I24" si="10">SUM(I25,I32)</f>
        <v>0</v>
      </c>
    </row>
    <row r="25" spans="1:9" ht="16.5" customHeight="1" x14ac:dyDescent="0.25">
      <c r="A25" s="66" t="s">
        <v>12</v>
      </c>
      <c r="B25" s="66"/>
      <c r="C25" s="66"/>
      <c r="D25" s="15">
        <f t="shared" si="4"/>
        <v>14</v>
      </c>
      <c r="E25" s="46">
        <v>0</v>
      </c>
      <c r="F25" s="46">
        <v>0</v>
      </c>
      <c r="G25" s="46">
        <v>7</v>
      </c>
      <c r="H25" s="46">
        <v>7</v>
      </c>
      <c r="I25" s="46">
        <v>0</v>
      </c>
    </row>
    <row r="26" spans="1:9" ht="16.5" customHeight="1" x14ac:dyDescent="0.25">
      <c r="A26" s="66" t="s">
        <v>36</v>
      </c>
      <c r="B26" s="66"/>
      <c r="C26" s="66"/>
      <c r="D26" s="15">
        <f t="shared" si="4"/>
        <v>14</v>
      </c>
      <c r="E26" s="46">
        <v>0</v>
      </c>
      <c r="F26" s="46">
        <v>0</v>
      </c>
      <c r="G26" s="46">
        <v>7</v>
      </c>
      <c r="H26" s="46">
        <v>7</v>
      </c>
      <c r="I26" s="46">
        <v>0</v>
      </c>
    </row>
    <row r="27" spans="1:9" ht="16.5" customHeight="1" x14ac:dyDescent="0.25">
      <c r="A27" s="66" t="s">
        <v>42</v>
      </c>
      <c r="B27" s="66"/>
      <c r="C27" s="66"/>
      <c r="D27" s="15">
        <f t="shared" si="4"/>
        <v>8</v>
      </c>
      <c r="E27" s="46">
        <v>0</v>
      </c>
      <c r="F27" s="46">
        <v>0</v>
      </c>
      <c r="G27" s="46">
        <v>4</v>
      </c>
      <c r="H27" s="46">
        <v>4</v>
      </c>
      <c r="I27" s="46">
        <v>0</v>
      </c>
    </row>
    <row r="28" spans="1:9" ht="16.5" customHeight="1" x14ac:dyDescent="0.25">
      <c r="A28" s="66" t="s">
        <v>43</v>
      </c>
      <c r="B28" s="66"/>
      <c r="C28" s="66"/>
      <c r="D28" s="15">
        <f t="shared" si="4"/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</row>
    <row r="29" spans="1:9" ht="16.5" customHeight="1" x14ac:dyDescent="0.25">
      <c r="A29" s="66" t="s">
        <v>44</v>
      </c>
      <c r="B29" s="66"/>
      <c r="C29" s="66"/>
      <c r="D29" s="15">
        <f t="shared" si="4"/>
        <v>6</v>
      </c>
      <c r="E29" s="46">
        <v>0</v>
      </c>
      <c r="F29" s="46">
        <v>0</v>
      </c>
      <c r="G29" s="46">
        <v>3</v>
      </c>
      <c r="H29" s="46">
        <v>3</v>
      </c>
      <c r="I29" s="46">
        <v>0</v>
      </c>
    </row>
    <row r="30" spans="1:9" ht="16.5" customHeight="1" x14ac:dyDescent="0.25">
      <c r="A30" s="66" t="s">
        <v>37</v>
      </c>
      <c r="B30" s="66"/>
      <c r="C30" s="66"/>
      <c r="D30" s="15">
        <f t="shared" si="4"/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</row>
    <row r="31" spans="1:9" ht="16.5" customHeight="1" x14ac:dyDescent="0.25">
      <c r="A31" s="66"/>
      <c r="B31" s="66"/>
      <c r="C31" s="66"/>
      <c r="D31" s="15"/>
      <c r="E31" s="46"/>
      <c r="F31" s="46"/>
      <c r="G31" s="46"/>
      <c r="H31" s="46"/>
      <c r="I31" s="46"/>
    </row>
    <row r="32" spans="1:9" ht="16.5" customHeight="1" x14ac:dyDescent="0.25">
      <c r="A32" s="66" t="s">
        <v>15</v>
      </c>
      <c r="B32" s="66"/>
      <c r="C32" s="66"/>
      <c r="D32" s="15">
        <f t="shared" si="4"/>
        <v>1</v>
      </c>
      <c r="E32" s="46">
        <v>0</v>
      </c>
      <c r="F32" s="46">
        <v>0</v>
      </c>
      <c r="G32" s="46">
        <v>1</v>
      </c>
      <c r="H32" s="46">
        <v>0</v>
      </c>
      <c r="I32" s="46">
        <v>0</v>
      </c>
    </row>
    <row r="33" spans="1:9" ht="16.5" customHeight="1" x14ac:dyDescent="0.25">
      <c r="A33" s="66" t="s">
        <v>41</v>
      </c>
      <c r="B33" s="66"/>
      <c r="C33" s="66"/>
      <c r="D33" s="15">
        <f t="shared" si="4"/>
        <v>1</v>
      </c>
      <c r="E33" s="46">
        <v>0</v>
      </c>
      <c r="F33" s="46">
        <v>0</v>
      </c>
      <c r="G33" s="46">
        <v>1</v>
      </c>
      <c r="H33" s="46">
        <v>0</v>
      </c>
      <c r="I33" s="46">
        <v>0</v>
      </c>
    </row>
    <row r="34" spans="1:9" ht="16.5" customHeight="1" x14ac:dyDescent="0.25">
      <c r="A34" s="67" t="s">
        <v>45</v>
      </c>
      <c r="B34" s="67"/>
      <c r="C34" s="67"/>
      <c r="D34" s="16">
        <f t="shared" si="4"/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</row>
    <row r="35" spans="1:9" ht="15" customHeight="1" x14ac:dyDescent="0.25">
      <c r="A35" s="68" t="s">
        <v>105</v>
      </c>
    </row>
    <row r="36" spans="1:9" ht="15" hidden="1" customHeight="1" x14ac:dyDescent="0.25"/>
    <row r="37" spans="1:9" ht="15" hidden="1" customHeight="1" x14ac:dyDescent="0.25"/>
    <row r="38" spans="1:9" ht="15" hidden="1" customHeight="1" x14ac:dyDescent="0.25"/>
    <row r="39" spans="1:9" ht="15" hidden="1" customHeight="1" x14ac:dyDescent="0.25"/>
    <row r="40" spans="1:9" ht="15" hidden="1" customHeight="1" x14ac:dyDescent="0.25"/>
    <row r="41" spans="1:9" ht="15" hidden="1" customHeight="1" x14ac:dyDescent="0.25"/>
    <row r="42" spans="1:9" ht="15" hidden="1" customHeight="1" x14ac:dyDescent="0.25"/>
    <row r="43" spans="1:9" ht="15" hidden="1" customHeight="1" x14ac:dyDescent="0.25"/>
    <row r="44" spans="1:9" ht="15" hidden="1" customHeight="1" x14ac:dyDescent="0.25"/>
    <row r="45" spans="1:9" ht="15" hidden="1" customHeight="1" x14ac:dyDescent="0.25"/>
    <row r="46" spans="1:9" ht="15" hidden="1" customHeight="1" x14ac:dyDescent="0.25"/>
    <row r="47" spans="1:9" ht="15" hidden="1" customHeight="1" x14ac:dyDescent="0.25"/>
    <row r="48" spans="1:9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</sheetData>
  <sheetProtection selectLockedCells="1" selectUnlockedCells="1"/>
  <mergeCells count="4">
    <mergeCell ref="A5:C6"/>
    <mergeCell ref="D5:D6"/>
    <mergeCell ref="E5:I5"/>
    <mergeCell ref="A3:I4"/>
  </mergeCells>
  <pageMargins left="0.7" right="0.7" top="0.3" bottom="0.3" header="0.3" footer="0.3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zoomScaleNormal="100" workbookViewId="0"/>
  </sheetViews>
  <sheetFormatPr baseColWidth="10" defaultColWidth="0" defaultRowHeight="15.75" zeroHeight="1" x14ac:dyDescent="0.25"/>
  <cols>
    <col min="1" max="1" width="50.1640625" style="10" customWidth="1"/>
    <col min="2" max="7" width="15.33203125" style="9" customWidth="1"/>
    <col min="8" max="16384" width="12" style="8" hidden="1"/>
  </cols>
  <sheetData>
    <row r="1" spans="1:7" x14ac:dyDescent="0.25">
      <c r="A1" s="69" t="s">
        <v>108</v>
      </c>
    </row>
    <row r="2" spans="1:7" x14ac:dyDescent="0.25">
      <c r="A2" s="69"/>
    </row>
    <row r="3" spans="1:7" ht="42.75" customHeight="1" x14ac:dyDescent="0.25">
      <c r="A3" s="76" t="s">
        <v>93</v>
      </c>
      <c r="B3" s="76"/>
      <c r="C3" s="76"/>
      <c r="D3" s="76"/>
      <c r="E3" s="76"/>
      <c r="F3" s="76"/>
      <c r="G3" s="76"/>
    </row>
    <row r="4" spans="1:7" ht="18" customHeight="1" x14ac:dyDescent="0.25">
      <c r="A4" s="77"/>
      <c r="B4" s="77"/>
      <c r="C4" s="77"/>
      <c r="D4" s="77"/>
      <c r="E4" s="77"/>
      <c r="F4" s="77"/>
      <c r="G4" s="77"/>
    </row>
    <row r="5" spans="1:7" ht="18" customHeight="1" x14ac:dyDescent="0.25">
      <c r="A5" s="20" t="s">
        <v>1</v>
      </c>
      <c r="B5" s="42" t="s">
        <v>0</v>
      </c>
      <c r="C5" s="23" t="s">
        <v>30</v>
      </c>
      <c r="D5" s="23" t="s">
        <v>31</v>
      </c>
      <c r="E5" s="23" t="s">
        <v>32</v>
      </c>
      <c r="F5" s="23" t="s">
        <v>33</v>
      </c>
      <c r="G5" s="24" t="s">
        <v>34</v>
      </c>
    </row>
    <row r="6" spans="1:7" ht="18" customHeight="1" x14ac:dyDescent="0.25">
      <c r="A6" s="44"/>
      <c r="B6" s="17"/>
    </row>
    <row r="7" spans="1:7" ht="18" customHeight="1" x14ac:dyDescent="0.25">
      <c r="A7" s="41" t="s">
        <v>3</v>
      </c>
      <c r="B7" s="60">
        <f>C7+D7+E7+F7+G7</f>
        <v>1705</v>
      </c>
      <c r="C7" s="61">
        <f>SUM(C11,C17,C19)</f>
        <v>669</v>
      </c>
      <c r="D7" s="61">
        <f>SUM(D11,D17,D19)</f>
        <v>119</v>
      </c>
      <c r="E7" s="61">
        <f t="shared" ref="E7:G7" si="0">SUM(E11,E17,E19)</f>
        <v>264</v>
      </c>
      <c r="F7" s="61">
        <f t="shared" si="0"/>
        <v>299</v>
      </c>
      <c r="G7" s="61">
        <f t="shared" si="0"/>
        <v>354</v>
      </c>
    </row>
    <row r="8" spans="1:7" ht="18" customHeight="1" x14ac:dyDescent="0.25">
      <c r="A8" s="45"/>
      <c r="B8" s="60"/>
      <c r="C8" s="61"/>
      <c r="D8" s="61"/>
      <c r="E8" s="61"/>
      <c r="F8" s="61"/>
      <c r="G8" s="61"/>
    </row>
    <row r="9" spans="1:7" ht="18" customHeight="1" x14ac:dyDescent="0.25">
      <c r="A9" s="44" t="s">
        <v>5</v>
      </c>
      <c r="B9" s="60">
        <f t="shared" ref="B9:B21" si="1">C9+D9+E9+F9+G9</f>
        <v>897</v>
      </c>
      <c r="C9" s="61">
        <f>SUM(C11,C17)</f>
        <v>368</v>
      </c>
      <c r="D9" s="61">
        <f t="shared" ref="D9:F9" si="2">SUM(D11,D17)</f>
        <v>59</v>
      </c>
      <c r="E9" s="61">
        <f t="shared" si="2"/>
        <v>170</v>
      </c>
      <c r="F9" s="61">
        <f t="shared" si="2"/>
        <v>103</v>
      </c>
      <c r="G9" s="61">
        <f>SUM(G11,G17)</f>
        <v>197</v>
      </c>
    </row>
    <row r="10" spans="1:7" ht="18" customHeight="1" x14ac:dyDescent="0.25">
      <c r="A10" s="44"/>
      <c r="B10" s="60"/>
      <c r="C10" s="61"/>
      <c r="D10" s="61"/>
      <c r="E10" s="61"/>
      <c r="F10" s="61"/>
      <c r="G10" s="61"/>
    </row>
    <row r="11" spans="1:7" ht="18" customHeight="1" x14ac:dyDescent="0.25">
      <c r="A11" s="45" t="s">
        <v>6</v>
      </c>
      <c r="B11" s="60">
        <f t="shared" si="1"/>
        <v>625</v>
      </c>
      <c r="C11" s="61">
        <f>SUM(C12:C15)</f>
        <v>209</v>
      </c>
      <c r="D11" s="61">
        <f t="shared" ref="D11" si="3">SUM(D12:D15)</f>
        <v>30</v>
      </c>
      <c r="E11" s="61">
        <f t="shared" ref="E11" si="4">SUM(E12:E15)</f>
        <v>170</v>
      </c>
      <c r="F11" s="61">
        <f t="shared" ref="F11" si="5">SUM(F12:F15)</f>
        <v>67</v>
      </c>
      <c r="G11" s="61">
        <f t="shared" ref="G11" si="6">SUM(G12:G15)</f>
        <v>149</v>
      </c>
    </row>
    <row r="12" spans="1:7" ht="18" customHeight="1" x14ac:dyDescent="0.25">
      <c r="A12" s="44" t="s">
        <v>55</v>
      </c>
      <c r="B12" s="60">
        <f t="shared" si="1"/>
        <v>388</v>
      </c>
      <c r="C12" s="61">
        <v>109</v>
      </c>
      <c r="D12" s="61">
        <v>10</v>
      </c>
      <c r="E12" s="61">
        <v>130</v>
      </c>
      <c r="F12" s="61">
        <v>30</v>
      </c>
      <c r="G12" s="61">
        <v>109</v>
      </c>
    </row>
    <row r="13" spans="1:7" ht="18" customHeight="1" x14ac:dyDescent="0.25">
      <c r="A13" s="44" t="s">
        <v>56</v>
      </c>
      <c r="B13" s="60">
        <f t="shared" si="1"/>
        <v>3</v>
      </c>
      <c r="C13" s="61">
        <v>3</v>
      </c>
      <c r="D13" s="61">
        <v>0</v>
      </c>
      <c r="E13" s="61">
        <v>0</v>
      </c>
      <c r="F13" s="61">
        <v>0</v>
      </c>
      <c r="G13" s="61">
        <v>0</v>
      </c>
    </row>
    <row r="14" spans="1:7" ht="18" customHeight="1" x14ac:dyDescent="0.25">
      <c r="A14" s="44" t="s">
        <v>57</v>
      </c>
      <c r="B14" s="60">
        <f t="shared" si="1"/>
        <v>234</v>
      </c>
      <c r="C14" s="61">
        <v>97</v>
      </c>
      <c r="D14" s="61">
        <v>20</v>
      </c>
      <c r="E14" s="61">
        <v>40</v>
      </c>
      <c r="F14" s="61">
        <v>37</v>
      </c>
      <c r="G14" s="61">
        <v>40</v>
      </c>
    </row>
    <row r="15" spans="1:7" ht="18" customHeight="1" x14ac:dyDescent="0.25">
      <c r="A15" s="44" t="s">
        <v>79</v>
      </c>
      <c r="B15" s="60">
        <f>C15+D15+E15+F15+G15</f>
        <v>0</v>
      </c>
      <c r="C15" s="61"/>
      <c r="D15" s="61"/>
      <c r="E15" s="61"/>
      <c r="F15" s="61"/>
      <c r="G15" s="61"/>
    </row>
    <row r="16" spans="1:7" ht="18" customHeight="1" x14ac:dyDescent="0.25">
      <c r="A16" s="44"/>
      <c r="B16" s="60"/>
      <c r="C16" s="61"/>
      <c r="D16" s="61"/>
      <c r="E16" s="61"/>
      <c r="F16" s="61"/>
      <c r="G16" s="61"/>
    </row>
    <row r="17" spans="1:7" ht="18" customHeight="1" x14ac:dyDescent="0.25">
      <c r="A17" s="45" t="s">
        <v>7</v>
      </c>
      <c r="B17" s="60">
        <f t="shared" si="1"/>
        <v>272</v>
      </c>
      <c r="C17" s="61">
        <v>159</v>
      </c>
      <c r="D17" s="61">
        <v>29</v>
      </c>
      <c r="E17" s="61">
        <v>0</v>
      </c>
      <c r="F17" s="61">
        <v>36</v>
      </c>
      <c r="G17" s="61">
        <v>48</v>
      </c>
    </row>
    <row r="18" spans="1:7" ht="18" customHeight="1" x14ac:dyDescent="0.25">
      <c r="A18" s="44"/>
      <c r="B18" s="60"/>
      <c r="C18" s="61"/>
      <c r="D18" s="61"/>
      <c r="E18" s="61"/>
      <c r="F18" s="61"/>
      <c r="G18" s="61"/>
    </row>
    <row r="19" spans="1:7" ht="18" customHeight="1" x14ac:dyDescent="0.25">
      <c r="A19" s="45" t="s">
        <v>9</v>
      </c>
      <c r="B19" s="60">
        <f t="shared" si="1"/>
        <v>808</v>
      </c>
      <c r="C19" s="61">
        <v>301</v>
      </c>
      <c r="D19" s="61">
        <v>60</v>
      </c>
      <c r="E19" s="61">
        <v>94</v>
      </c>
      <c r="F19" s="61">
        <v>196</v>
      </c>
      <c r="G19" s="61">
        <v>157</v>
      </c>
    </row>
    <row r="20" spans="1:7" ht="18" customHeight="1" x14ac:dyDescent="0.25">
      <c r="A20" s="44" t="s">
        <v>58</v>
      </c>
      <c r="B20" s="60">
        <f t="shared" si="1"/>
        <v>459</v>
      </c>
      <c r="C20" s="61">
        <v>213</v>
      </c>
      <c r="D20" s="61">
        <v>48</v>
      </c>
      <c r="E20" s="61">
        <v>54</v>
      </c>
      <c r="F20" s="61">
        <v>65</v>
      </c>
      <c r="G20" s="61">
        <v>79</v>
      </c>
    </row>
    <row r="21" spans="1:7" ht="18" customHeight="1" x14ac:dyDescent="0.25">
      <c r="A21" s="18" t="s">
        <v>59</v>
      </c>
      <c r="B21" s="62">
        <f t="shared" si="1"/>
        <v>349</v>
      </c>
      <c r="C21" s="63">
        <v>88</v>
      </c>
      <c r="D21" s="63">
        <v>12</v>
      </c>
      <c r="E21" s="63">
        <v>40</v>
      </c>
      <c r="F21" s="63">
        <v>131</v>
      </c>
      <c r="G21" s="63">
        <v>78</v>
      </c>
    </row>
    <row r="22" spans="1:7" ht="16.5" customHeight="1" x14ac:dyDescent="0.25">
      <c r="A22" s="68" t="s">
        <v>105</v>
      </c>
    </row>
  </sheetData>
  <mergeCells count="1">
    <mergeCell ref="A3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Normal="100" workbookViewId="0">
      <selection activeCell="A17" sqref="A17"/>
    </sheetView>
  </sheetViews>
  <sheetFormatPr baseColWidth="10" defaultColWidth="0" defaultRowHeight="15.75" zeroHeight="1" x14ac:dyDescent="0.25"/>
  <cols>
    <col min="1" max="1" width="49.6640625" style="10" customWidth="1"/>
    <col min="2" max="7" width="14.5" style="11" customWidth="1"/>
    <col min="8" max="16384" width="12" style="7" hidden="1"/>
  </cols>
  <sheetData>
    <row r="1" spans="1:7" x14ac:dyDescent="0.25">
      <c r="A1" s="69" t="s">
        <v>109</v>
      </c>
    </row>
    <row r="2" spans="1:7" x14ac:dyDescent="0.25"/>
    <row r="3" spans="1:7" ht="55.5" customHeight="1" x14ac:dyDescent="0.25">
      <c r="A3" s="76" t="s">
        <v>97</v>
      </c>
      <c r="B3" s="76"/>
      <c r="C3" s="76"/>
      <c r="D3" s="76"/>
      <c r="E3" s="76"/>
      <c r="F3" s="76"/>
      <c r="G3" s="76"/>
    </row>
    <row r="4" spans="1:7" ht="18" customHeight="1" x14ac:dyDescent="0.25">
      <c r="A4" s="77"/>
      <c r="B4" s="77"/>
      <c r="C4" s="77"/>
      <c r="D4" s="77"/>
      <c r="E4" s="77"/>
      <c r="F4" s="77"/>
      <c r="G4" s="77"/>
    </row>
    <row r="5" spans="1:7" ht="30" customHeight="1" x14ac:dyDescent="0.25">
      <c r="A5" s="43" t="s">
        <v>11</v>
      </c>
      <c r="B5" s="42" t="s">
        <v>0</v>
      </c>
      <c r="C5" s="25" t="s">
        <v>30</v>
      </c>
      <c r="D5" s="25" t="s">
        <v>31</v>
      </c>
      <c r="E5" s="25" t="s">
        <v>32</v>
      </c>
      <c r="F5" s="25" t="s">
        <v>33</v>
      </c>
      <c r="G5" s="26" t="s">
        <v>34</v>
      </c>
    </row>
    <row r="6" spans="1:7" ht="18" customHeight="1" x14ac:dyDescent="0.25">
      <c r="A6" s="44"/>
      <c r="B6" s="17"/>
    </row>
    <row r="7" spans="1:7" ht="18" customHeight="1" x14ac:dyDescent="0.25">
      <c r="A7" s="45" t="s">
        <v>13</v>
      </c>
      <c r="B7" s="15">
        <f>C7+D7+E7+F7+G7</f>
        <v>507</v>
      </c>
      <c r="C7" s="11">
        <f>SUM(C9,C14)</f>
        <v>12</v>
      </c>
      <c r="D7" s="11">
        <f t="shared" ref="D7:F7" si="0">SUM(D9,D14)</f>
        <v>6</v>
      </c>
      <c r="E7" s="11">
        <f t="shared" si="0"/>
        <v>103</v>
      </c>
      <c r="F7" s="11">
        <f t="shared" si="0"/>
        <v>195</v>
      </c>
      <c r="G7" s="11">
        <f>SUM(G9,G14)</f>
        <v>191</v>
      </c>
    </row>
    <row r="8" spans="1:7" ht="18" customHeight="1" x14ac:dyDescent="0.25">
      <c r="A8" s="44"/>
      <c r="B8" s="15"/>
    </row>
    <row r="9" spans="1:7" ht="18" customHeight="1" x14ac:dyDescent="0.25">
      <c r="A9" s="45" t="s">
        <v>14</v>
      </c>
      <c r="B9" s="15">
        <f t="shared" ref="B9:B16" si="1">C9+D9+E9+F9+G9</f>
        <v>246</v>
      </c>
      <c r="C9" s="11">
        <f>SUM(C10:C12)</f>
        <v>8</v>
      </c>
      <c r="D9" s="11">
        <f t="shared" ref="D9" si="2">SUM(D10:D12)</f>
        <v>2</v>
      </c>
      <c r="E9" s="11">
        <f t="shared" ref="E9" si="3">SUM(E10:E12)</f>
        <v>58</v>
      </c>
      <c r="F9" s="11">
        <f t="shared" ref="F9" si="4">SUM(F10:F12)</f>
        <v>74</v>
      </c>
      <c r="G9" s="11">
        <f t="shared" ref="G9" si="5">SUM(G10:G12)</f>
        <v>104</v>
      </c>
    </row>
    <row r="10" spans="1:7" ht="18" customHeight="1" x14ac:dyDescent="0.25">
      <c r="A10" s="44" t="s">
        <v>60</v>
      </c>
      <c r="B10" s="15">
        <f t="shared" si="1"/>
        <v>183</v>
      </c>
      <c r="C10" s="11">
        <v>3</v>
      </c>
      <c r="D10" s="11">
        <v>1</v>
      </c>
      <c r="E10" s="11">
        <v>54</v>
      </c>
      <c r="F10" s="11">
        <v>52</v>
      </c>
      <c r="G10" s="11">
        <v>73</v>
      </c>
    </row>
    <row r="11" spans="1:7" ht="18" customHeight="1" x14ac:dyDescent="0.25">
      <c r="A11" s="44" t="s">
        <v>62</v>
      </c>
      <c r="B11" s="15">
        <f t="shared" si="1"/>
        <v>39</v>
      </c>
      <c r="C11" s="11">
        <v>4</v>
      </c>
      <c r="D11" s="11">
        <v>1</v>
      </c>
      <c r="E11" s="11">
        <v>4</v>
      </c>
      <c r="F11" s="11">
        <v>19</v>
      </c>
      <c r="G11" s="11">
        <v>11</v>
      </c>
    </row>
    <row r="12" spans="1:7" ht="18" customHeight="1" x14ac:dyDescent="0.25">
      <c r="A12" s="44" t="s">
        <v>61</v>
      </c>
      <c r="B12" s="15">
        <f t="shared" si="1"/>
        <v>24</v>
      </c>
      <c r="C12" s="11">
        <v>1</v>
      </c>
      <c r="D12" s="11">
        <v>0</v>
      </c>
      <c r="E12" s="11">
        <v>0</v>
      </c>
      <c r="F12" s="11">
        <v>3</v>
      </c>
      <c r="G12" s="11">
        <v>20</v>
      </c>
    </row>
    <row r="13" spans="1:7" ht="18" customHeight="1" x14ac:dyDescent="0.25">
      <c r="A13" s="44"/>
      <c r="B13" s="15"/>
    </row>
    <row r="14" spans="1:7" ht="18" customHeight="1" x14ac:dyDescent="0.25">
      <c r="A14" s="45" t="s">
        <v>16</v>
      </c>
      <c r="B14" s="15">
        <f t="shared" si="1"/>
        <v>261</v>
      </c>
      <c r="C14" s="11">
        <f>SUM(C15:C16)</f>
        <v>4</v>
      </c>
      <c r="D14" s="11">
        <f t="shared" ref="D14" si="6">SUM(D15:D16)</f>
        <v>4</v>
      </c>
      <c r="E14" s="11">
        <f t="shared" ref="E14" si="7">SUM(E15:E16)</f>
        <v>45</v>
      </c>
      <c r="F14" s="11">
        <f t="shared" ref="F14" si="8">SUM(F15:F16)</f>
        <v>121</v>
      </c>
      <c r="G14" s="11">
        <f t="shared" ref="G14" si="9">SUM(G15:G16)</f>
        <v>87</v>
      </c>
    </row>
    <row r="15" spans="1:7" ht="18" customHeight="1" x14ac:dyDescent="0.25">
      <c r="A15" s="44" t="s">
        <v>63</v>
      </c>
      <c r="B15" s="15">
        <f t="shared" si="1"/>
        <v>158</v>
      </c>
      <c r="C15" s="11">
        <v>2</v>
      </c>
      <c r="D15" s="11">
        <v>2</v>
      </c>
      <c r="E15" s="11">
        <v>31</v>
      </c>
      <c r="F15" s="11">
        <v>57</v>
      </c>
      <c r="G15" s="11">
        <v>66</v>
      </c>
    </row>
    <row r="16" spans="1:7" ht="18" customHeight="1" x14ac:dyDescent="0.25">
      <c r="A16" s="18" t="s">
        <v>64</v>
      </c>
      <c r="B16" s="16">
        <f t="shared" si="1"/>
        <v>103</v>
      </c>
      <c r="C16" s="21">
        <v>2</v>
      </c>
      <c r="D16" s="21">
        <v>2</v>
      </c>
      <c r="E16" s="21">
        <v>14</v>
      </c>
      <c r="F16" s="21">
        <v>64</v>
      </c>
      <c r="G16" s="21">
        <v>21</v>
      </c>
    </row>
    <row r="17" spans="1:1" x14ac:dyDescent="0.25">
      <c r="A17" s="68" t="s">
        <v>105</v>
      </c>
    </row>
  </sheetData>
  <mergeCells count="1">
    <mergeCell ref="A3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zoomScaleNormal="100" workbookViewId="0">
      <selection activeCell="B22" sqref="B22"/>
    </sheetView>
  </sheetViews>
  <sheetFormatPr baseColWidth="10" defaultColWidth="0" defaultRowHeight="15" customHeight="1" zeroHeight="1" x14ac:dyDescent="0.25"/>
  <cols>
    <col min="1" max="1" width="57.83203125" style="10" customWidth="1"/>
    <col min="2" max="7" width="14.33203125" style="11" customWidth="1"/>
    <col min="8" max="16384" width="12" style="8" hidden="1"/>
  </cols>
  <sheetData>
    <row r="1" spans="1:7" ht="15" customHeight="1" x14ac:dyDescent="0.25">
      <c r="A1" s="69" t="s">
        <v>110</v>
      </c>
    </row>
    <row r="2" spans="1:7" ht="15" customHeight="1" x14ac:dyDescent="0.25">
      <c r="A2" s="76" t="s">
        <v>111</v>
      </c>
      <c r="B2" s="76"/>
      <c r="C2" s="76"/>
      <c r="D2" s="76"/>
      <c r="E2" s="76"/>
      <c r="F2" s="76"/>
      <c r="G2" s="76"/>
    </row>
    <row r="3" spans="1:7" ht="15" customHeight="1" x14ac:dyDescent="0.25">
      <c r="A3" s="76"/>
      <c r="B3" s="76"/>
      <c r="C3" s="76"/>
      <c r="D3" s="76"/>
      <c r="E3" s="76"/>
      <c r="F3" s="76"/>
      <c r="G3" s="76"/>
    </row>
    <row r="4" spans="1:7" ht="15" customHeight="1" x14ac:dyDescent="0.25">
      <c r="A4" s="76"/>
      <c r="B4" s="76"/>
      <c r="C4" s="76"/>
      <c r="D4" s="76"/>
      <c r="E4" s="76"/>
      <c r="F4" s="76"/>
      <c r="G4" s="76"/>
    </row>
    <row r="5" spans="1:7" ht="15" customHeight="1" x14ac:dyDescent="0.25">
      <c r="A5" s="76"/>
      <c r="B5" s="76"/>
      <c r="C5" s="76"/>
      <c r="D5" s="76"/>
      <c r="E5" s="76"/>
      <c r="F5" s="76"/>
      <c r="G5" s="76"/>
    </row>
    <row r="6" spans="1:7" ht="15" customHeight="1" x14ac:dyDescent="0.25">
      <c r="A6" s="76"/>
      <c r="B6" s="76"/>
      <c r="C6" s="76"/>
      <c r="D6" s="76"/>
      <c r="E6" s="76"/>
      <c r="F6" s="76"/>
      <c r="G6" s="76"/>
    </row>
    <row r="7" spans="1:7" ht="15" customHeight="1" x14ac:dyDescent="0.25">
      <c r="A7" s="77"/>
      <c r="B7" s="77"/>
      <c r="C7" s="77"/>
      <c r="D7" s="77"/>
      <c r="E7" s="77"/>
      <c r="F7" s="77"/>
      <c r="G7" s="77"/>
    </row>
    <row r="8" spans="1:7" ht="15" customHeight="1" x14ac:dyDescent="0.25">
      <c r="A8" s="22" t="s">
        <v>17</v>
      </c>
      <c r="B8" s="37" t="s">
        <v>98</v>
      </c>
      <c r="C8" s="25" t="s">
        <v>30</v>
      </c>
      <c r="D8" s="25" t="s">
        <v>31</v>
      </c>
      <c r="E8" s="25" t="s">
        <v>32</v>
      </c>
      <c r="F8" s="25" t="s">
        <v>33</v>
      </c>
      <c r="G8" s="26" t="s">
        <v>34</v>
      </c>
    </row>
    <row r="9" spans="1:7" ht="15" customHeight="1" x14ac:dyDescent="0.25">
      <c r="A9" s="6"/>
      <c r="B9" s="1"/>
    </row>
    <row r="10" spans="1:7" ht="15" customHeight="1" x14ac:dyDescent="0.25">
      <c r="A10" s="36" t="s">
        <v>0</v>
      </c>
      <c r="B10" s="31">
        <f>SUM(B12:B14,B18:B19)</f>
        <v>700</v>
      </c>
      <c r="C10" s="31">
        <f t="shared" ref="C10:F10" si="0">SUM(C12:C14,C18:C19)</f>
        <v>168</v>
      </c>
      <c r="D10" s="31">
        <f t="shared" si="0"/>
        <v>90</v>
      </c>
      <c r="E10" s="31">
        <f t="shared" si="0"/>
        <v>81</v>
      </c>
      <c r="F10" s="31">
        <f t="shared" si="0"/>
        <v>361</v>
      </c>
      <c r="G10" s="31">
        <f>SUM(G12:G14,G18:G19)</f>
        <v>0</v>
      </c>
    </row>
    <row r="11" spans="1:7" ht="15" customHeight="1" x14ac:dyDescent="0.25">
      <c r="A11" s="34"/>
      <c r="B11" s="36"/>
    </row>
    <row r="12" spans="1:7" ht="15" customHeight="1" x14ac:dyDescent="0.25">
      <c r="A12" s="2" t="s">
        <v>19</v>
      </c>
      <c r="B12" s="31">
        <f>C12+D12+E12+F12+G12</f>
        <v>189</v>
      </c>
      <c r="C12" s="32">
        <v>78</v>
      </c>
      <c r="D12" s="32">
        <v>26</v>
      </c>
      <c r="E12" s="32">
        <v>9</v>
      </c>
      <c r="F12" s="32">
        <v>76</v>
      </c>
      <c r="G12" s="32">
        <v>0</v>
      </c>
    </row>
    <row r="13" spans="1:7" ht="15" customHeight="1" x14ac:dyDescent="0.25">
      <c r="A13" s="2" t="s">
        <v>21</v>
      </c>
      <c r="B13" s="31">
        <f t="shared" ref="B13:B19" si="1">C13+D13+E13+F13+G13</f>
        <v>82</v>
      </c>
      <c r="C13" s="32">
        <v>50</v>
      </c>
      <c r="D13" s="32">
        <v>21</v>
      </c>
      <c r="E13" s="32">
        <v>11</v>
      </c>
      <c r="F13" s="32">
        <v>0</v>
      </c>
      <c r="G13" s="32">
        <v>0</v>
      </c>
    </row>
    <row r="14" spans="1:7" ht="15" customHeight="1" x14ac:dyDescent="0.25">
      <c r="A14" s="2" t="s">
        <v>23</v>
      </c>
      <c r="B14" s="31">
        <f t="shared" si="1"/>
        <v>57</v>
      </c>
      <c r="C14" s="33">
        <f>SUM(C15:C17)</f>
        <v>5</v>
      </c>
      <c r="D14" s="33">
        <f t="shared" ref="D14:G14" si="2">SUM(D15:D17)</f>
        <v>9</v>
      </c>
      <c r="E14" s="33">
        <f t="shared" si="2"/>
        <v>7</v>
      </c>
      <c r="F14" s="33">
        <f t="shared" si="2"/>
        <v>36</v>
      </c>
      <c r="G14" s="33">
        <f t="shared" si="2"/>
        <v>0</v>
      </c>
    </row>
    <row r="15" spans="1:7" ht="15" customHeight="1" x14ac:dyDescent="0.25">
      <c r="A15" s="6" t="s">
        <v>65</v>
      </c>
      <c r="B15" s="31">
        <f t="shared" si="1"/>
        <v>22</v>
      </c>
      <c r="C15" s="32">
        <v>4</v>
      </c>
      <c r="D15" s="32">
        <v>3</v>
      </c>
      <c r="E15" s="32">
        <v>5</v>
      </c>
      <c r="F15" s="32">
        <v>10</v>
      </c>
      <c r="G15" s="32">
        <v>0</v>
      </c>
    </row>
    <row r="16" spans="1:7" ht="15" customHeight="1" x14ac:dyDescent="0.25">
      <c r="A16" s="6" t="s">
        <v>66</v>
      </c>
      <c r="B16" s="31">
        <f t="shared" si="1"/>
        <v>16</v>
      </c>
      <c r="C16" s="32">
        <v>0</v>
      </c>
      <c r="D16" s="32">
        <v>0</v>
      </c>
      <c r="E16" s="32">
        <v>0</v>
      </c>
      <c r="F16" s="32">
        <v>16</v>
      </c>
      <c r="G16" s="32">
        <v>0</v>
      </c>
    </row>
    <row r="17" spans="1:7" ht="15" customHeight="1" x14ac:dyDescent="0.25">
      <c r="A17" s="6" t="s">
        <v>67</v>
      </c>
      <c r="B17" s="31">
        <f t="shared" si="1"/>
        <v>19</v>
      </c>
      <c r="C17" s="32">
        <v>1</v>
      </c>
      <c r="D17" s="32">
        <v>6</v>
      </c>
      <c r="E17" s="32">
        <v>2</v>
      </c>
      <c r="F17" s="32">
        <v>10</v>
      </c>
      <c r="G17" s="32">
        <v>0</v>
      </c>
    </row>
    <row r="18" spans="1:7" ht="15" customHeight="1" x14ac:dyDescent="0.25">
      <c r="A18" s="2" t="s">
        <v>25</v>
      </c>
      <c r="B18" s="31">
        <f t="shared" si="1"/>
        <v>274</v>
      </c>
      <c r="C18" s="32">
        <v>0</v>
      </c>
      <c r="D18" s="32">
        <v>25</v>
      </c>
      <c r="E18" s="32">
        <v>19</v>
      </c>
      <c r="F18" s="32">
        <v>230</v>
      </c>
      <c r="G18" s="32">
        <v>0</v>
      </c>
    </row>
    <row r="19" spans="1:7" ht="15" customHeight="1" x14ac:dyDescent="0.25">
      <c r="A19" s="29" t="s">
        <v>73</v>
      </c>
      <c r="B19" s="31">
        <f t="shared" si="1"/>
        <v>98</v>
      </c>
      <c r="C19" s="33">
        <f>SUM(C20:C26)</f>
        <v>35</v>
      </c>
      <c r="D19" s="33">
        <f t="shared" ref="D19" si="3">SUM(D20:D26)</f>
        <v>9</v>
      </c>
      <c r="E19" s="33">
        <f t="shared" ref="E19" si="4">SUM(E20:E26)</f>
        <v>35</v>
      </c>
      <c r="F19" s="33">
        <f t="shared" ref="F19" si="5">SUM(F20:F26)</f>
        <v>19</v>
      </c>
      <c r="G19" s="33">
        <f t="shared" ref="G19" si="6">SUM(G20:G26)</f>
        <v>0</v>
      </c>
    </row>
    <row r="20" spans="1:7" ht="15" customHeight="1" x14ac:dyDescent="0.25">
      <c r="A20" s="6" t="s">
        <v>68</v>
      </c>
      <c r="B20" s="31">
        <f>C20+D20+E20+F20+G20</f>
        <v>70</v>
      </c>
      <c r="C20" s="32">
        <v>30</v>
      </c>
      <c r="D20" s="32">
        <v>3</v>
      </c>
      <c r="E20" s="32">
        <v>29</v>
      </c>
      <c r="F20" s="32">
        <v>8</v>
      </c>
      <c r="G20" s="32">
        <v>0</v>
      </c>
    </row>
    <row r="21" spans="1:7" ht="15" customHeight="1" x14ac:dyDescent="0.25">
      <c r="A21" s="6" t="s">
        <v>69</v>
      </c>
      <c r="B21" s="31">
        <f>C21+D21+E21+F21+G21</f>
        <v>16</v>
      </c>
      <c r="C21" s="32">
        <v>5</v>
      </c>
      <c r="D21" s="32">
        <v>0</v>
      </c>
      <c r="E21" s="32">
        <v>0</v>
      </c>
      <c r="F21" s="32">
        <v>11</v>
      </c>
      <c r="G21" s="32">
        <v>0</v>
      </c>
    </row>
    <row r="22" spans="1:7" ht="15" customHeight="1" x14ac:dyDescent="0.25">
      <c r="A22" s="28" t="s">
        <v>74</v>
      </c>
      <c r="B22" s="31">
        <f>C22+D22+E22+F22+G22</f>
        <v>4</v>
      </c>
      <c r="C22" s="32">
        <v>0</v>
      </c>
      <c r="D22" s="32">
        <v>4</v>
      </c>
      <c r="E22" s="32">
        <v>0</v>
      </c>
      <c r="F22" s="32">
        <v>0</v>
      </c>
      <c r="G22" s="32">
        <v>0</v>
      </c>
    </row>
    <row r="23" spans="1:7" ht="15" customHeight="1" x14ac:dyDescent="0.25">
      <c r="A23" s="28" t="s">
        <v>76</v>
      </c>
      <c r="B23" s="31">
        <f t="shared" ref="B23:B24" si="7">C23+D23+E23+F23+G23</f>
        <v>1</v>
      </c>
      <c r="C23" s="32">
        <v>0</v>
      </c>
      <c r="D23" s="32">
        <v>0</v>
      </c>
      <c r="E23" s="32">
        <v>1</v>
      </c>
      <c r="F23" s="32">
        <v>0</v>
      </c>
      <c r="G23" s="32">
        <v>0</v>
      </c>
    </row>
    <row r="24" spans="1:7" ht="15" customHeight="1" x14ac:dyDescent="0.25">
      <c r="A24" s="28" t="s">
        <v>77</v>
      </c>
      <c r="B24" s="31">
        <f t="shared" si="7"/>
        <v>5</v>
      </c>
      <c r="C24" s="32">
        <v>0</v>
      </c>
      <c r="D24" s="32">
        <v>0</v>
      </c>
      <c r="E24" s="32">
        <v>5</v>
      </c>
      <c r="F24" s="32">
        <v>0</v>
      </c>
      <c r="G24" s="32">
        <v>0</v>
      </c>
    </row>
    <row r="25" spans="1:7" ht="15" customHeight="1" x14ac:dyDescent="0.25">
      <c r="A25" s="30" t="s">
        <v>80</v>
      </c>
      <c r="B25" s="31">
        <f>C25+D25+E25+F25+G25</f>
        <v>1</v>
      </c>
      <c r="C25" s="32">
        <v>0</v>
      </c>
      <c r="D25" s="32">
        <v>1</v>
      </c>
      <c r="E25" s="32">
        <v>0</v>
      </c>
      <c r="F25" s="32">
        <v>0</v>
      </c>
      <c r="G25" s="32">
        <v>0</v>
      </c>
    </row>
    <row r="26" spans="1:7" ht="15" customHeight="1" x14ac:dyDescent="0.25">
      <c r="A26" s="30" t="s">
        <v>81</v>
      </c>
      <c r="B26" s="31">
        <f>C26+D26+E26+F26+G26</f>
        <v>1</v>
      </c>
      <c r="C26" s="32">
        <v>0</v>
      </c>
      <c r="D26" s="32">
        <v>1</v>
      </c>
      <c r="E26" s="32">
        <v>0</v>
      </c>
      <c r="F26" s="32">
        <v>0</v>
      </c>
      <c r="G26" s="32">
        <v>0</v>
      </c>
    </row>
    <row r="27" spans="1:7" ht="15" customHeight="1" x14ac:dyDescent="0.25">
      <c r="B27" s="32"/>
      <c r="C27" s="32"/>
      <c r="D27" s="32"/>
      <c r="E27" s="32"/>
      <c r="F27" s="32"/>
      <c r="G27" s="32"/>
    </row>
    <row r="28" spans="1:7" ht="15" customHeight="1" x14ac:dyDescent="0.25">
      <c r="A28" s="29" t="s">
        <v>70</v>
      </c>
      <c r="B28" s="31"/>
      <c r="C28" s="33"/>
      <c r="D28" s="33"/>
      <c r="E28" s="33"/>
      <c r="F28" s="33"/>
      <c r="G28" s="33"/>
    </row>
    <row r="29" spans="1:7" ht="15" customHeight="1" x14ac:dyDescent="0.25">
      <c r="A29" s="10" t="s">
        <v>71</v>
      </c>
      <c r="B29" s="31">
        <f>C29+D29+E29+F29+G29</f>
        <v>6344</v>
      </c>
      <c r="C29" s="32">
        <v>1079</v>
      </c>
      <c r="D29" s="32">
        <v>937</v>
      </c>
      <c r="E29" s="32">
        <v>428</v>
      </c>
      <c r="F29" s="32">
        <v>3900</v>
      </c>
      <c r="G29" s="32">
        <v>0</v>
      </c>
    </row>
    <row r="30" spans="1:7" ht="15" customHeight="1" x14ac:dyDescent="0.25">
      <c r="A30" s="10" t="s">
        <v>78</v>
      </c>
      <c r="B30" s="31">
        <f>C30+D30+E30+F30+G30</f>
        <v>12</v>
      </c>
      <c r="C30" s="32">
        <v>0</v>
      </c>
      <c r="D30" s="32">
        <v>12</v>
      </c>
      <c r="E30" s="32">
        <v>0</v>
      </c>
      <c r="F30" s="32">
        <v>0</v>
      </c>
      <c r="G30" s="32">
        <v>0</v>
      </c>
    </row>
    <row r="31" spans="1:7" ht="15" customHeight="1" x14ac:dyDescent="0.25">
      <c r="A31" s="10" t="s">
        <v>84</v>
      </c>
      <c r="B31" s="31">
        <f>C31+D31+E31+F31+G31</f>
        <v>32</v>
      </c>
      <c r="C31" s="32">
        <v>0</v>
      </c>
      <c r="D31" s="32">
        <v>32</v>
      </c>
      <c r="E31" s="32">
        <v>0</v>
      </c>
      <c r="F31" s="32">
        <v>0</v>
      </c>
      <c r="G31" s="32">
        <v>0</v>
      </c>
    </row>
    <row r="32" spans="1:7" ht="15" customHeight="1" x14ac:dyDescent="0.25">
      <c r="A32" s="10" t="s">
        <v>75</v>
      </c>
      <c r="B32" s="31">
        <f t="shared" ref="B32:B36" si="8">C32+D32+E32+F32+G32</f>
        <v>18</v>
      </c>
      <c r="C32" s="32">
        <v>0</v>
      </c>
      <c r="D32" s="32">
        <v>18</v>
      </c>
      <c r="E32" s="32">
        <v>0</v>
      </c>
      <c r="F32" s="32">
        <v>0</v>
      </c>
      <c r="G32" s="32">
        <v>0</v>
      </c>
    </row>
    <row r="33" spans="1:7" ht="15" customHeight="1" x14ac:dyDescent="0.25">
      <c r="A33" s="10" t="s">
        <v>72</v>
      </c>
      <c r="B33" s="31">
        <f t="shared" si="8"/>
        <v>9</v>
      </c>
      <c r="C33" s="32">
        <v>0</v>
      </c>
      <c r="D33" s="32">
        <v>9</v>
      </c>
      <c r="E33" s="32">
        <v>0</v>
      </c>
      <c r="F33" s="32">
        <v>0</v>
      </c>
      <c r="G33" s="32">
        <v>0</v>
      </c>
    </row>
    <row r="34" spans="1:7" ht="15" customHeight="1" x14ac:dyDescent="0.25">
      <c r="A34" s="10" t="s">
        <v>82</v>
      </c>
      <c r="B34" s="31">
        <f t="shared" si="8"/>
        <v>15.5</v>
      </c>
      <c r="C34" s="32">
        <v>0</v>
      </c>
      <c r="D34" s="32">
        <v>15.5</v>
      </c>
      <c r="E34" s="32">
        <v>0</v>
      </c>
      <c r="F34" s="32">
        <v>0</v>
      </c>
      <c r="G34" s="32">
        <v>0</v>
      </c>
    </row>
    <row r="35" spans="1:7" ht="15" customHeight="1" x14ac:dyDescent="0.25">
      <c r="A35" s="10" t="s">
        <v>83</v>
      </c>
      <c r="B35" s="31">
        <f t="shared" si="8"/>
        <v>8</v>
      </c>
      <c r="C35" s="32">
        <v>0</v>
      </c>
      <c r="D35" s="32">
        <v>8</v>
      </c>
      <c r="E35" s="32">
        <v>0</v>
      </c>
      <c r="F35" s="32">
        <v>0</v>
      </c>
      <c r="G35" s="32">
        <v>0</v>
      </c>
    </row>
    <row r="36" spans="1:7" ht="15" customHeight="1" x14ac:dyDescent="0.25">
      <c r="A36" s="10" t="s">
        <v>85</v>
      </c>
      <c r="B36" s="31">
        <f t="shared" si="8"/>
        <v>510000</v>
      </c>
      <c r="C36" s="32">
        <v>0</v>
      </c>
      <c r="D36" s="32">
        <v>0</v>
      </c>
      <c r="E36" s="32">
        <v>0</v>
      </c>
      <c r="F36" s="32">
        <v>510000</v>
      </c>
      <c r="G36" s="32">
        <v>0</v>
      </c>
    </row>
    <row r="37" spans="1:7" ht="15" customHeight="1" x14ac:dyDescent="0.25">
      <c r="A37" s="27"/>
      <c r="B37" s="21"/>
      <c r="C37" s="21"/>
      <c r="D37" s="21"/>
      <c r="E37" s="21"/>
      <c r="F37" s="21"/>
      <c r="G37" s="21"/>
    </row>
    <row r="38" spans="1:7" ht="15" customHeight="1" x14ac:dyDescent="0.25">
      <c r="A38" s="68" t="s">
        <v>105</v>
      </c>
    </row>
  </sheetData>
  <mergeCells count="1">
    <mergeCell ref="A2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2"/>
  <sheetViews>
    <sheetView workbookViewId="0">
      <selection activeCell="A12" sqref="A12"/>
    </sheetView>
  </sheetViews>
  <sheetFormatPr baseColWidth="10" defaultColWidth="0" defaultRowHeight="15.75" zeroHeight="1" x14ac:dyDescent="0.25"/>
  <cols>
    <col min="1" max="1" width="51.33203125" style="10" customWidth="1"/>
    <col min="2" max="6" width="17.5" style="10" customWidth="1"/>
    <col min="7" max="9" width="12" style="10" hidden="1" customWidth="1"/>
    <col min="10" max="34" width="12" style="8" hidden="1" customWidth="1"/>
    <col min="35" max="37" width="0" style="8" hidden="1" customWidth="1"/>
    <col min="38" max="16384" width="12" style="8" hidden="1"/>
  </cols>
  <sheetData>
    <row r="1" spans="1:6" ht="15" customHeight="1" x14ac:dyDescent="0.25">
      <c r="A1" s="69" t="s">
        <v>112</v>
      </c>
    </row>
    <row r="2" spans="1:6" ht="15" customHeight="1" x14ac:dyDescent="0.25"/>
    <row r="3" spans="1:6" ht="15" customHeight="1" x14ac:dyDescent="0.25">
      <c r="A3" s="76" t="s">
        <v>100</v>
      </c>
      <c r="B3" s="76"/>
      <c r="C3" s="76"/>
      <c r="D3" s="76"/>
      <c r="E3" s="76"/>
      <c r="F3" s="76"/>
    </row>
    <row r="4" spans="1:6" ht="15" customHeight="1" x14ac:dyDescent="0.25">
      <c r="A4" s="76"/>
      <c r="B4" s="76"/>
      <c r="C4" s="76"/>
      <c r="D4" s="76"/>
      <c r="E4" s="76"/>
      <c r="F4" s="76"/>
    </row>
    <row r="5" spans="1:6" ht="15" customHeight="1" x14ac:dyDescent="0.25">
      <c r="A5" s="76"/>
      <c r="B5" s="76"/>
      <c r="C5" s="76"/>
      <c r="D5" s="76"/>
      <c r="E5" s="76"/>
      <c r="F5" s="76"/>
    </row>
    <row r="6" spans="1:6" ht="15" customHeight="1" x14ac:dyDescent="0.25">
      <c r="A6" s="76"/>
      <c r="B6" s="76"/>
      <c r="C6" s="76"/>
      <c r="D6" s="76"/>
      <c r="E6" s="76"/>
      <c r="F6" s="76"/>
    </row>
    <row r="7" spans="1:6" ht="15" customHeight="1" x14ac:dyDescent="0.25">
      <c r="A7" s="51"/>
      <c r="B7" s="51"/>
      <c r="C7" s="51"/>
      <c r="D7" s="51"/>
      <c r="E7" s="51"/>
      <c r="F7" s="51"/>
    </row>
    <row r="8" spans="1:6" ht="15" customHeight="1" x14ac:dyDescent="0.25">
      <c r="A8" s="22" t="s">
        <v>18</v>
      </c>
      <c r="B8" s="23" t="s">
        <v>30</v>
      </c>
      <c r="C8" s="23" t="s">
        <v>31</v>
      </c>
      <c r="D8" s="23" t="s">
        <v>32</v>
      </c>
      <c r="E8" s="23" t="s">
        <v>33</v>
      </c>
      <c r="F8" s="24" t="s">
        <v>34</v>
      </c>
    </row>
    <row r="9" spans="1:6" ht="15" customHeight="1" x14ac:dyDescent="0.25">
      <c r="A9" s="6"/>
      <c r="B9" s="9"/>
      <c r="C9" s="9"/>
      <c r="D9" s="9"/>
      <c r="E9" s="9"/>
      <c r="F9" s="9"/>
    </row>
    <row r="10" spans="1:6" ht="15" customHeight="1" x14ac:dyDescent="0.25">
      <c r="A10" s="6" t="s">
        <v>20</v>
      </c>
      <c r="B10" s="9">
        <v>320</v>
      </c>
      <c r="C10" s="9">
        <v>169</v>
      </c>
      <c r="D10" s="9">
        <v>0</v>
      </c>
      <c r="E10" s="9">
        <v>135</v>
      </c>
      <c r="F10" s="9">
        <v>32</v>
      </c>
    </row>
    <row r="11" spans="1:6" ht="15" customHeight="1" x14ac:dyDescent="0.25">
      <c r="A11" s="18" t="s">
        <v>22</v>
      </c>
      <c r="B11" s="19">
        <v>114</v>
      </c>
      <c r="C11" s="19">
        <v>152</v>
      </c>
      <c r="D11" s="19">
        <v>0</v>
      </c>
      <c r="E11" s="19">
        <v>41</v>
      </c>
      <c r="F11" s="19">
        <v>6</v>
      </c>
    </row>
    <row r="12" spans="1:6" x14ac:dyDescent="0.25">
      <c r="A12" s="68" t="s">
        <v>105</v>
      </c>
    </row>
  </sheetData>
  <mergeCells count="1">
    <mergeCell ref="A3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14"/>
  <sheetViews>
    <sheetView workbookViewId="0">
      <selection activeCell="E11" sqref="E11"/>
    </sheetView>
  </sheetViews>
  <sheetFormatPr baseColWidth="10" defaultColWidth="0" defaultRowHeight="15.75" zeroHeight="1" x14ac:dyDescent="0.25"/>
  <cols>
    <col min="1" max="1" width="77.5" style="10" customWidth="1"/>
    <col min="2" max="7" width="15.1640625" style="58" customWidth="1"/>
    <col min="8" max="32" width="12" style="10" hidden="1" customWidth="1"/>
    <col min="33" max="39" width="12" style="8" hidden="1" customWidth="1"/>
    <col min="40" max="64" width="0" style="8" hidden="1" customWidth="1"/>
    <col min="65" max="16384" width="12" style="8" hidden="1"/>
  </cols>
  <sheetData>
    <row r="1" spans="1:9" x14ac:dyDescent="0.25">
      <c r="A1" s="69" t="s">
        <v>106</v>
      </c>
    </row>
    <row r="2" spans="1:9" ht="17.25" customHeight="1" x14ac:dyDescent="0.25"/>
    <row r="3" spans="1:9" ht="17.25" customHeight="1" x14ac:dyDescent="0.25">
      <c r="A3" s="76" t="s">
        <v>102</v>
      </c>
      <c r="B3" s="76"/>
      <c r="C3" s="76"/>
      <c r="D3" s="76"/>
      <c r="E3" s="76"/>
      <c r="F3" s="76"/>
      <c r="G3" s="76"/>
    </row>
    <row r="4" spans="1:9" ht="17.25" customHeight="1" x14ac:dyDescent="0.25">
      <c r="A4" s="76"/>
      <c r="B4" s="76"/>
      <c r="C4" s="76"/>
      <c r="D4" s="76"/>
      <c r="E4" s="76"/>
      <c r="F4" s="76"/>
      <c r="G4" s="76"/>
      <c r="H4" s="35"/>
      <c r="I4" s="35"/>
    </row>
    <row r="5" spans="1:9" ht="17.25" customHeight="1" x14ac:dyDescent="0.25">
      <c r="A5" s="76"/>
      <c r="B5" s="76"/>
      <c r="C5" s="76"/>
      <c r="D5" s="76"/>
      <c r="E5" s="76"/>
      <c r="F5" s="76"/>
      <c r="G5" s="76"/>
      <c r="H5" s="45"/>
      <c r="I5" s="45"/>
    </row>
    <row r="6" spans="1:9" ht="17.25" customHeight="1" x14ac:dyDescent="0.25">
      <c r="A6" s="76"/>
      <c r="B6" s="76"/>
      <c r="C6" s="76"/>
      <c r="D6" s="76"/>
      <c r="E6" s="76"/>
      <c r="F6" s="76"/>
      <c r="G6" s="76"/>
      <c r="H6" s="45"/>
      <c r="I6" s="45"/>
    </row>
    <row r="7" spans="1:9" ht="17.25" customHeight="1" x14ac:dyDescent="0.25"/>
    <row r="8" spans="1:9" ht="17.25" customHeight="1" x14ac:dyDescent="0.25">
      <c r="A8" s="22" t="s">
        <v>24</v>
      </c>
      <c r="B8" s="37" t="s">
        <v>0</v>
      </c>
      <c r="C8" s="25" t="s">
        <v>30</v>
      </c>
      <c r="D8" s="25" t="s">
        <v>31</v>
      </c>
      <c r="E8" s="25" t="s">
        <v>32</v>
      </c>
      <c r="F8" s="25" t="s">
        <v>33</v>
      </c>
      <c r="G8" s="26" t="s">
        <v>34</v>
      </c>
    </row>
    <row r="9" spans="1:9" ht="17.25" customHeight="1" x14ac:dyDescent="0.25">
      <c r="A9" s="6" t="s">
        <v>26</v>
      </c>
      <c r="B9" s="38">
        <f t="shared" ref="B9:B13" si="0">C9+D9+E9+F9+G9</f>
        <v>709</v>
      </c>
      <c r="C9" s="32">
        <v>78</v>
      </c>
      <c r="D9" s="32">
        <v>128</v>
      </c>
      <c r="E9" s="32">
        <v>207</v>
      </c>
      <c r="F9" s="32">
        <v>157</v>
      </c>
      <c r="G9" s="32">
        <v>139</v>
      </c>
    </row>
    <row r="10" spans="1:9" ht="17.25" customHeight="1" x14ac:dyDescent="0.25">
      <c r="A10" s="6" t="s">
        <v>27</v>
      </c>
      <c r="B10" s="39">
        <f t="shared" si="0"/>
        <v>286</v>
      </c>
      <c r="C10" s="32">
        <v>90</v>
      </c>
      <c r="D10" s="32">
        <v>16</v>
      </c>
      <c r="E10" s="32">
        <v>144</v>
      </c>
      <c r="F10" s="32">
        <v>28</v>
      </c>
      <c r="G10" s="32">
        <v>8</v>
      </c>
    </row>
    <row r="11" spans="1:9" ht="17.25" customHeight="1" x14ac:dyDescent="0.25">
      <c r="A11" s="6" t="s">
        <v>28</v>
      </c>
      <c r="B11" s="39">
        <f t="shared" si="0"/>
        <v>319</v>
      </c>
      <c r="C11" s="32">
        <v>69</v>
      </c>
      <c r="D11" s="32">
        <v>85</v>
      </c>
      <c r="E11" s="32">
        <v>148</v>
      </c>
      <c r="F11" s="32">
        <v>14</v>
      </c>
      <c r="G11" s="32">
        <v>3</v>
      </c>
    </row>
    <row r="12" spans="1:9" ht="17.25" customHeight="1" x14ac:dyDescent="0.25">
      <c r="A12" s="6" t="s">
        <v>29</v>
      </c>
      <c r="B12" s="39">
        <f t="shared" si="0"/>
        <v>33</v>
      </c>
      <c r="C12" s="32">
        <v>4</v>
      </c>
      <c r="D12" s="32">
        <v>14</v>
      </c>
      <c r="E12" s="32">
        <v>11</v>
      </c>
      <c r="F12" s="32">
        <v>1</v>
      </c>
      <c r="G12" s="32">
        <v>3</v>
      </c>
    </row>
    <row r="13" spans="1:9" ht="17.25" customHeight="1" x14ac:dyDescent="0.25">
      <c r="A13" s="18" t="s">
        <v>35</v>
      </c>
      <c r="B13" s="40">
        <f t="shared" si="0"/>
        <v>146</v>
      </c>
      <c r="C13" s="59">
        <v>62</v>
      </c>
      <c r="D13" s="59">
        <v>32</v>
      </c>
      <c r="E13" s="59">
        <v>12</v>
      </c>
      <c r="F13" s="59">
        <v>12</v>
      </c>
      <c r="G13" s="59">
        <v>28</v>
      </c>
    </row>
    <row r="14" spans="1:9" ht="17.25" customHeight="1" x14ac:dyDescent="0.25">
      <c r="A14" s="68" t="s">
        <v>105</v>
      </c>
    </row>
  </sheetData>
  <mergeCells count="1">
    <mergeCell ref="A3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c-1</vt:lpstr>
      <vt:lpstr>c-2</vt:lpstr>
      <vt:lpstr>c-3</vt:lpstr>
      <vt:lpstr>c-4</vt:lpstr>
      <vt:lpstr>c-5</vt:lpstr>
      <vt:lpstr>c-6</vt:lpstr>
    </vt:vector>
  </TitlesOfParts>
  <Company>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rmadrigalg</dc:creator>
  <cp:lastModifiedBy>ksegurah</cp:lastModifiedBy>
  <dcterms:created xsi:type="dcterms:W3CDTF">2018-06-14T19:18:16Z</dcterms:created>
  <dcterms:modified xsi:type="dcterms:W3CDTF">2018-09-05T21:32:55Z</dcterms:modified>
</cp:coreProperties>
</file>