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RESPALDO D\2017\EQUIPO DE UNIDAD DE CALIDAD DEL DATO\Cuadros 2017\Anual 2017\II Instancia\Tribunal de Apelación Sentencia\"/>
    </mc:Choice>
  </mc:AlternateContent>
  <xr:revisionPtr revIDLastSave="0" documentId="13_ncr:1_{018BFEB8-B3C2-44AE-8E4B-920224138F78}" xr6:coauthVersionLast="28" xr6:coauthVersionMax="28" xr10:uidLastSave="{00000000-0000-0000-0000-000000000000}"/>
  <bookViews>
    <workbookView xWindow="-15" yWindow="6360" windowWidth="28860" windowHeight="6420" tabRatio="766" xr2:uid="{00000000-000D-0000-FFFF-FFFF00000000}"/>
  </bookViews>
  <sheets>
    <sheet name="Índice" sheetId="13" r:id="rId1"/>
    <sheet name="c-1" sheetId="1" r:id="rId2"/>
    <sheet name="c-2" sheetId="2" r:id="rId3"/>
    <sheet name="c-3" sheetId="9" r:id="rId4"/>
    <sheet name="c-4" sheetId="4" r:id="rId5"/>
    <sheet name="c-5" sheetId="3" r:id="rId6"/>
    <sheet name="c-6" sheetId="10" r:id="rId7"/>
    <sheet name="c-7 " sheetId="14" r:id="rId8"/>
    <sheet name="c-8 " sheetId="16" r:id="rId9"/>
  </sheets>
  <externalReferences>
    <externalReference r:id="rId10"/>
    <externalReference r:id="rId11"/>
    <externalReference r:id="rId12"/>
  </externalReferences>
  <definedNames>
    <definedName name="_xlnm._FilterDatabase" localSheetId="3" hidden="1">'c-3'!#REF!</definedName>
    <definedName name="_xlnm._FilterDatabase" localSheetId="4" hidden="1">'c-4'!#REF!</definedName>
    <definedName name="_xlnm._FilterDatabase" localSheetId="6" hidden="1">'c-6'!#REF!</definedName>
    <definedName name="_xlnm.Print_Area" localSheetId="3">'c-3'!#REF!</definedName>
    <definedName name="_xlnm.Print_Area" localSheetId="4">'c-4'!#REF!</definedName>
    <definedName name="_xlnm.Print_Area" localSheetId="5">'c-5'!#REF!</definedName>
    <definedName name="_xlnm.Print_Area" localSheetId="6">'c-6'!#REF!</definedName>
    <definedName name="_xlnm.Print_Area" localSheetId="7">'c-7 '!#REF!</definedName>
    <definedName name="_xlnm.Print_Area" localSheetId="8">'c-8 '!#REF!</definedName>
    <definedName name="_xlnm.Print_Area" localSheetId="0">Índice!$A$1:$B$36</definedName>
    <definedName name="ddd" localSheetId="1">[1]c30!#REF!</definedName>
    <definedName name="ddd">[2]c30!#REF!</definedName>
    <definedName name="Excel_BuiltIn__FilterDatabase_1" localSheetId="1">#REF!</definedName>
    <definedName name="Excel_BuiltIn__FilterDatabase_1" localSheetId="7">#REF!</definedName>
    <definedName name="Excel_BuiltIn__FilterDatabase_1" localSheetId="8">#REF!</definedName>
    <definedName name="Excel_BuiltIn__FilterDatabase_1" localSheetId="0">#REF!</definedName>
    <definedName name="Excel_BuiltIn__FilterDatabase_1">#REF!</definedName>
    <definedName name="Excel_BuiltIn__FilterDatabase_3" localSheetId="1">#REF!</definedName>
    <definedName name="Excel_BuiltIn__FilterDatabase_3" localSheetId="7">#REF!</definedName>
    <definedName name="Excel_BuiltIn__FilterDatabase_3" localSheetId="8">#REF!</definedName>
    <definedName name="Excel_BuiltIn__FilterDatabase_3" localSheetId="0">#REF!</definedName>
    <definedName name="Excel_BuiltIn__FilterDatabase_3">#REF!</definedName>
    <definedName name="Excel_BuiltIn__FilterDatabase_4" localSheetId="1">[3]C4!#REF!</definedName>
    <definedName name="Excel_BuiltIn__FilterDatabase_4">[3]C4!#REF!</definedName>
    <definedName name="Excel_BuiltIn_Print_Area_1" localSheetId="1">[1]c30!#REF!</definedName>
    <definedName name="Excel_BuiltIn_Print_Area_1">[2]c30!#REF!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1">#REF!</definedName>
    <definedName name="FOFO1" localSheetId="7">#REF!</definedName>
    <definedName name="FOFO1" localSheetId="8">#REF!</definedName>
    <definedName name="FOFO1" localSheetId="0">#REF!</definedName>
    <definedName name="FOFO1">#REF!</definedName>
    <definedName name="_xlnm.Print_Titles" localSheetId="3">'c-3'!$8:$9</definedName>
  </definedNames>
  <calcPr calcId="171027"/>
</workbook>
</file>

<file path=xl/calcChain.xml><?xml version="1.0" encoding="utf-8"?>
<calcChain xmlns="http://schemas.openxmlformats.org/spreadsheetml/2006/main">
  <c r="B15" i="14" l="1"/>
  <c r="E12" i="14"/>
  <c r="B17" i="14"/>
  <c r="B59" i="4"/>
  <c r="B58" i="4" s="1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14" i="4"/>
  <c r="B53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14" i="10"/>
  <c r="E13" i="10"/>
  <c r="E11" i="10" s="1"/>
  <c r="B16" i="3"/>
  <c r="B18" i="3"/>
  <c r="C13" i="4"/>
  <c r="D13" i="4"/>
  <c r="E13" i="4"/>
  <c r="F13" i="4"/>
  <c r="E58" i="4"/>
  <c r="F58" i="4"/>
  <c r="C58" i="4"/>
  <c r="B184" i="9"/>
  <c r="E181" i="9"/>
  <c r="B182" i="9"/>
  <c r="F181" i="9"/>
  <c r="B179" i="9"/>
  <c r="B174" i="9"/>
  <c r="B175" i="9"/>
  <c r="B176" i="9"/>
  <c r="B172" i="9"/>
  <c r="B169" i="9"/>
  <c r="D165" i="9"/>
  <c r="E165" i="9"/>
  <c r="B166" i="9"/>
  <c r="E161" i="9"/>
  <c r="B163" i="9"/>
  <c r="E150" i="9"/>
  <c r="B154" i="9"/>
  <c r="B155" i="9"/>
  <c r="B156" i="9"/>
  <c r="B157" i="9"/>
  <c r="B158" i="9"/>
  <c r="B159" i="9"/>
  <c r="B151" i="9"/>
  <c r="E146" i="9"/>
  <c r="C142" i="9"/>
  <c r="D142" i="9"/>
  <c r="B144" i="9"/>
  <c r="F136" i="9"/>
  <c r="B133" i="9"/>
  <c r="B134" i="9"/>
  <c r="B132" i="9"/>
  <c r="B122" i="9"/>
  <c r="B129" i="9"/>
  <c r="B117" i="9"/>
  <c r="B118" i="9"/>
  <c r="B115" i="9"/>
  <c r="B109" i="9"/>
  <c r="B110" i="9"/>
  <c r="B111" i="9"/>
  <c r="B112" i="9"/>
  <c r="F107" i="9"/>
  <c r="B100" i="9"/>
  <c r="B101" i="9"/>
  <c r="B103" i="9"/>
  <c r="B104" i="9"/>
  <c r="F99" i="9"/>
  <c r="B94" i="9"/>
  <c r="B95" i="9"/>
  <c r="B96" i="9"/>
  <c r="B97" i="9"/>
  <c r="B93" i="9"/>
  <c r="B89" i="9"/>
  <c r="B90" i="9"/>
  <c r="F87" i="9"/>
  <c r="B85" i="9"/>
  <c r="B84" i="9"/>
  <c r="B75" i="9"/>
  <c r="B61" i="9"/>
  <c r="B62" i="9"/>
  <c r="B64" i="9"/>
  <c r="B67" i="9"/>
  <c r="B68" i="9"/>
  <c r="B69" i="9"/>
  <c r="B70" i="9"/>
  <c r="B71" i="9"/>
  <c r="B73" i="9"/>
  <c r="B74" i="9"/>
  <c r="B76" i="9"/>
  <c r="B77" i="9"/>
  <c r="B78" i="9"/>
  <c r="B79" i="9"/>
  <c r="B80" i="9"/>
  <c r="F59" i="9"/>
  <c r="B54" i="9"/>
  <c r="E53" i="9"/>
  <c r="B55" i="9"/>
  <c r="B56" i="9"/>
  <c r="E48" i="9"/>
  <c r="E43" i="9"/>
  <c r="B45" i="9"/>
  <c r="F43" i="9"/>
  <c r="E31" i="9"/>
  <c r="B35" i="9"/>
  <c r="F31" i="9"/>
  <c r="B36" i="9"/>
  <c r="B38" i="9"/>
  <c r="B39" i="9"/>
  <c r="B40" i="9"/>
  <c r="B41" i="9"/>
  <c r="B32" i="9"/>
  <c r="D25" i="9"/>
  <c r="E25" i="9"/>
  <c r="B29" i="9"/>
  <c r="B26" i="9"/>
  <c r="B15" i="9"/>
  <c r="E13" i="9"/>
  <c r="B16" i="9"/>
  <c r="B17" i="9"/>
  <c r="B18" i="9"/>
  <c r="B19" i="9"/>
  <c r="B21" i="9"/>
  <c r="B22" i="9"/>
  <c r="D13" i="9"/>
  <c r="B23" i="9"/>
  <c r="B14" i="9"/>
  <c r="D178" i="9"/>
  <c r="E178" i="9"/>
  <c r="F178" i="9"/>
  <c r="D171" i="9"/>
  <c r="E171" i="9"/>
  <c r="D168" i="9"/>
  <c r="E168" i="9"/>
  <c r="F165" i="9"/>
  <c r="D161" i="9"/>
  <c r="F161" i="9"/>
  <c r="D150" i="9"/>
  <c r="F150" i="9"/>
  <c r="D146" i="9"/>
  <c r="F146" i="9"/>
  <c r="E142" i="9"/>
  <c r="F142" i="9"/>
  <c r="D136" i="9"/>
  <c r="E136" i="9"/>
  <c r="D131" i="9"/>
  <c r="E131" i="9"/>
  <c r="D120" i="9"/>
  <c r="E120" i="9"/>
  <c r="F120" i="9"/>
  <c r="D114" i="9"/>
  <c r="E114" i="9"/>
  <c r="D107" i="9"/>
  <c r="E107" i="9"/>
  <c r="D99" i="9"/>
  <c r="E99" i="9"/>
  <c r="D92" i="9"/>
  <c r="E92" i="9"/>
  <c r="D87" i="9"/>
  <c r="E87" i="9"/>
  <c r="D83" i="9"/>
  <c r="E83" i="9"/>
  <c r="F83" i="9"/>
  <c r="D59" i="9"/>
  <c r="D53" i="9"/>
  <c r="F53" i="9"/>
  <c r="D48" i="9"/>
  <c r="F48" i="9"/>
  <c r="D31" i="9"/>
  <c r="F25" i="9"/>
  <c r="F13" i="9"/>
  <c r="B20" i="9"/>
  <c r="B14" i="2"/>
  <c r="F11" i="2"/>
  <c r="B15" i="2"/>
  <c r="B16" i="2"/>
  <c r="B17" i="2"/>
  <c r="B12" i="1"/>
  <c r="B162" i="9"/>
  <c r="C178" i="9"/>
  <c r="D14" i="1"/>
  <c r="B16" i="1"/>
  <c r="B16" i="14"/>
  <c r="D12" i="14"/>
  <c r="F13" i="10"/>
  <c r="F11" i="10" s="1"/>
  <c r="B13" i="3"/>
  <c r="D58" i="4"/>
  <c r="C43" i="9"/>
  <c r="B60" i="9"/>
  <c r="B72" i="9"/>
  <c r="C83" i="9"/>
  <c r="C92" i="9"/>
  <c r="B102" i="9"/>
  <c r="B105" i="9"/>
  <c r="C107" i="9"/>
  <c r="B125" i="9"/>
  <c r="B126" i="9"/>
  <c r="B127" i="9"/>
  <c r="B128" i="9"/>
  <c r="B152" i="9"/>
  <c r="C168" i="9"/>
  <c r="D181" i="9"/>
  <c r="B13" i="1"/>
  <c r="C1" i="13"/>
  <c r="C87" i="9"/>
  <c r="B108" i="9"/>
  <c r="B10" i="1"/>
  <c r="C53" i="9"/>
  <c r="B34" i="9"/>
  <c r="D13" i="10"/>
  <c r="D11" i="10" s="1"/>
  <c r="C150" i="9"/>
  <c r="C25" i="9"/>
  <c r="C13" i="10"/>
  <c r="C11" i="10" s="1"/>
  <c r="B15" i="1"/>
  <c r="B153" i="9"/>
  <c r="B124" i="9"/>
  <c r="B81" i="9"/>
  <c r="B121" i="9"/>
  <c r="C146" i="9"/>
  <c r="B138" i="9"/>
  <c r="B37" i="9"/>
  <c r="B123" i="9"/>
  <c r="B63" i="9"/>
  <c r="C181" i="9"/>
  <c r="B173" i="9"/>
  <c r="C99" i="9"/>
  <c r="C31" i="9"/>
  <c r="C13" i="9"/>
  <c r="C120" i="9"/>
  <c r="C171" i="9"/>
  <c r="C136" i="9"/>
  <c r="B65" i="9"/>
  <c r="B46" i="9"/>
  <c r="B28" i="9"/>
  <c r="B140" i="9"/>
  <c r="B139" i="9"/>
  <c r="C114" i="9"/>
  <c r="B66" i="9"/>
  <c r="C131" i="9"/>
  <c r="B88" i="9"/>
  <c r="C161" i="9"/>
  <c r="C165" i="9"/>
  <c r="B116" i="9"/>
  <c r="C59" i="9"/>
  <c r="B147" i="9"/>
  <c r="F171" i="9"/>
  <c r="F168" i="9"/>
  <c r="B148" i="9"/>
  <c r="B143" i="9"/>
  <c r="B137" i="9"/>
  <c r="F131" i="9"/>
  <c r="F114" i="9"/>
  <c r="F92" i="9"/>
  <c r="E59" i="9"/>
  <c r="B44" i="9"/>
  <c r="D43" i="9"/>
  <c r="B33" i="9"/>
  <c r="B27" i="9"/>
  <c r="B50" i="9"/>
  <c r="B51" i="9"/>
  <c r="C48" i="9"/>
  <c r="B49" i="9"/>
  <c r="B36" i="16"/>
  <c r="B38" i="16"/>
  <c r="B39" i="16"/>
  <c r="F12" i="16"/>
  <c r="B40" i="16"/>
  <c r="B42" i="16"/>
  <c r="B37" i="16"/>
  <c r="B41" i="16"/>
  <c r="B35" i="16"/>
  <c r="B32" i="16"/>
  <c r="B34" i="16"/>
  <c r="B33" i="16"/>
  <c r="B25" i="16"/>
  <c r="B27" i="16"/>
  <c r="B30" i="16"/>
  <c r="B31" i="16"/>
  <c r="B23" i="16"/>
  <c r="B24" i="16"/>
  <c r="C12" i="16"/>
  <c r="B28" i="16"/>
  <c r="B29" i="16"/>
  <c r="B17" i="16"/>
  <c r="B22" i="16"/>
  <c r="B26" i="16"/>
  <c r="E12" i="16"/>
  <c r="B16" i="16"/>
  <c r="B18" i="16"/>
  <c r="B19" i="16"/>
  <c r="B20" i="16"/>
  <c r="B21" i="16"/>
  <c r="D12" i="16"/>
  <c r="B15" i="16"/>
  <c r="B14" i="16"/>
  <c r="C12" i="14"/>
  <c r="B14" i="14"/>
  <c r="B12" i="14" s="1"/>
  <c r="E11" i="9" l="1"/>
  <c r="D11" i="9"/>
  <c r="C11" i="9"/>
  <c r="F11" i="9"/>
  <c r="B13" i="10"/>
  <c r="B11" i="10"/>
  <c r="F11" i="3"/>
  <c r="B14" i="3"/>
  <c r="B17" i="3"/>
  <c r="B15" i="3"/>
  <c r="B20" i="3"/>
  <c r="B19" i="3"/>
  <c r="E11" i="3"/>
  <c r="C11" i="3"/>
  <c r="F11" i="4"/>
  <c r="E11" i="4"/>
  <c r="B161" i="9"/>
  <c r="B165" i="9"/>
  <c r="B53" i="9"/>
  <c r="B136" i="9"/>
  <c r="B168" i="9"/>
  <c r="B92" i="9"/>
  <c r="B181" i="9"/>
  <c r="B43" i="9"/>
  <c r="B31" i="9"/>
  <c r="B99" i="9"/>
  <c r="B114" i="9"/>
  <c r="B146" i="9"/>
  <c r="B13" i="9"/>
  <c r="B142" i="9"/>
  <c r="B120" i="9"/>
  <c r="B87" i="9"/>
  <c r="B13" i="4"/>
  <c r="B11" i="4" s="1"/>
  <c r="D11" i="4"/>
  <c r="C11" i="4"/>
  <c r="B171" i="9"/>
  <c r="B178" i="9"/>
  <c r="B131" i="9"/>
  <c r="B83" i="9"/>
  <c r="B48" i="9"/>
  <c r="B150" i="9"/>
  <c r="B59" i="9"/>
  <c r="B25" i="9"/>
  <c r="B107" i="9"/>
  <c r="E11" i="2"/>
  <c r="D11" i="2"/>
  <c r="C11" i="2"/>
  <c r="B13" i="2"/>
  <c r="F14" i="1"/>
  <c r="B11" i="1"/>
  <c r="E14" i="1"/>
  <c r="C14" i="1"/>
  <c r="B12" i="16"/>
  <c r="D11" i="3"/>
  <c r="B11" i="9" l="1"/>
  <c r="B11" i="3"/>
  <c r="B11" i="2"/>
  <c r="B14" i="1"/>
</calcChain>
</file>

<file path=xl/sharedStrings.xml><?xml version="1.0" encoding="utf-8"?>
<sst xmlns="http://schemas.openxmlformats.org/spreadsheetml/2006/main" count="462" uniqueCount="372">
  <si>
    <t>Infracción ley protección adulto mayor-otros</t>
  </si>
  <si>
    <t>Tribunal Penal de  Zona Sur, Sede Golfito</t>
  </si>
  <si>
    <t>Tribunal Penal de Cartago, Sede Turrialba</t>
  </si>
  <si>
    <t>Tribunal Penal de  Heredia, Sede Sarapiquí</t>
  </si>
  <si>
    <t>Tribunal Penal de Zona Sur, Sede Osa</t>
  </si>
  <si>
    <t>Tribunal Penal de Puntarenas (Sección Flagrancia)</t>
  </si>
  <si>
    <t>Tribunal Penal de Heredia (Sección Flagrancia)</t>
  </si>
  <si>
    <t>Ministerio Público</t>
  </si>
  <si>
    <t xml:space="preserve">OTRAS OFICINAS </t>
  </si>
  <si>
    <t>TRIBUNAL</t>
  </si>
  <si>
    <t>De 1 a menos de 8 días</t>
  </si>
  <si>
    <t>De 8 a menos de 14 días</t>
  </si>
  <si>
    <t>De 14 a menos de 21 días</t>
  </si>
  <si>
    <t>De 21 a menos de 30 días</t>
  </si>
  <si>
    <t>De 1 a menos 2 meses</t>
  </si>
  <si>
    <t>De 2 a menos 3 meses</t>
  </si>
  <si>
    <t>De 3 a menos 4 meses</t>
  </si>
  <si>
    <t>De 4 a menos 5 meses</t>
  </si>
  <si>
    <t>De 5 a menos 6 meses</t>
  </si>
  <si>
    <t>De 6 a menos 7 meses</t>
  </si>
  <si>
    <t>De 7 a menos 8 meses</t>
  </si>
  <si>
    <t>De 8 a menos 9 meses</t>
  </si>
  <si>
    <t>De 9 a menos 10 meses</t>
  </si>
  <si>
    <t>De 10 a menos 11 meses</t>
  </si>
  <si>
    <t>De 11 a menos 12 meses</t>
  </si>
  <si>
    <t>Violación Agravada</t>
  </si>
  <si>
    <t>Libramiento de cheque sin fondos</t>
  </si>
  <si>
    <t>Difamación de una persona jurídica</t>
  </si>
  <si>
    <t>Injurias (ofensa- insulto)</t>
  </si>
  <si>
    <t>Abusos sexuales contra menor e incapaces</t>
  </si>
  <si>
    <t>Relaciones sexuales con menores (estupro-incesto)</t>
  </si>
  <si>
    <t>Fraude informático</t>
  </si>
  <si>
    <t>Hurto</t>
  </si>
  <si>
    <t>Obstrucción de la vía pública</t>
  </si>
  <si>
    <t>Desobediencia a la autoridad (o desacato)</t>
  </si>
  <si>
    <t>Falso testimonio</t>
  </si>
  <si>
    <t>Falsificación de moneda</t>
  </si>
  <si>
    <t>Uso de falso documento</t>
  </si>
  <si>
    <t>Lavado de dinero (legitimación de capitales)</t>
  </si>
  <si>
    <t>Posesión de droga</t>
  </si>
  <si>
    <t>Tenencia de droga</t>
  </si>
  <si>
    <t>Transporte de droga</t>
  </si>
  <si>
    <t>Venta de droga</t>
  </si>
  <si>
    <t>Infracción ley de psicotrópicos-otros</t>
  </si>
  <si>
    <t>INFRACCIÓN LEY FORESTAL</t>
  </si>
  <si>
    <t>Aprovechamiento ilegal de madera</t>
  </si>
  <si>
    <t>Invasión en zona de protección</t>
  </si>
  <si>
    <t>INFRACCIÓN LEY GENERAL DE  ADUANAS</t>
  </si>
  <si>
    <t>Infracción ley de armas-otros</t>
  </si>
  <si>
    <t>TIPO DE ASUNTO</t>
  </si>
  <si>
    <t>SEGÚN: TIPO DE ASUNTO</t>
  </si>
  <si>
    <t>POR: DESPACHO</t>
  </si>
  <si>
    <t>SEGÚN: DESPACHO DE ORIGEN</t>
  </si>
  <si>
    <t>DESPACHO DE ORIGEN</t>
  </si>
  <si>
    <t>SEGÚN: TIPO DE RESOLUCIÓN</t>
  </si>
  <si>
    <t>DISTRIBUCIÓN DE LOS RECURSOS DE APELACIÓN VOTADOS SOBRE EL FONDO</t>
  </si>
  <si>
    <t>SEGÚN: INTERVALO DE TIEMPO EMPLEADO</t>
  </si>
  <si>
    <t>Favorecimiento real</t>
  </si>
  <si>
    <t>Receptación</t>
  </si>
  <si>
    <t>Receptación de cosas de procedencia sospechosa</t>
  </si>
  <si>
    <t>Simulación de delito</t>
  </si>
  <si>
    <t>Falsedad ideológica</t>
  </si>
  <si>
    <t>Falsificación de documentos públicos y auténticos</t>
  </si>
  <si>
    <t>Almacenamiento de drogas</t>
  </si>
  <si>
    <t>Introducción de droga a centro penitenciario</t>
  </si>
  <si>
    <t>Contrabando</t>
  </si>
  <si>
    <t>Conducción temeraria</t>
  </si>
  <si>
    <t>INFRACCIÓN LEY ADULTO MAYOR</t>
  </si>
  <si>
    <t>Portación ilícita de arma permitida</t>
  </si>
  <si>
    <t>Femicidio</t>
  </si>
  <si>
    <t>Maltrato</t>
  </si>
  <si>
    <t>INFRACCIÓN LEYES ESPECIALES</t>
  </si>
  <si>
    <t>Infracción Ley Caza y Pesca</t>
  </si>
  <si>
    <t>Infracción Ley General de Migración y Extranjería</t>
  </si>
  <si>
    <t>Infracción Ley Forestal</t>
  </si>
  <si>
    <t>II Circuito Judicial de San José</t>
  </si>
  <si>
    <t>Cartago</t>
  </si>
  <si>
    <t>Cartago Sede Turrialba</t>
  </si>
  <si>
    <t>Heredia</t>
  </si>
  <si>
    <t>Heredia (Flagrancia)</t>
  </si>
  <si>
    <t>Sarapiquí</t>
  </si>
  <si>
    <t>Guanacaste</t>
  </si>
  <si>
    <t>Nicoya</t>
  </si>
  <si>
    <t>Cañas</t>
  </si>
  <si>
    <t>Puntarenas</t>
  </si>
  <si>
    <t>Puntarenas (flagrancia)</t>
  </si>
  <si>
    <t>Corredores</t>
  </si>
  <si>
    <t>Golfito</t>
  </si>
  <si>
    <t>Osa</t>
  </si>
  <si>
    <t>Lesiones culposas (Ley de Tránsito)</t>
  </si>
  <si>
    <t>Guanacaste (Flagrancia)</t>
  </si>
  <si>
    <t>Secuestro extorsivo</t>
  </si>
  <si>
    <t>Transporte de productos forestales sustraídos.</t>
  </si>
  <si>
    <t xml:space="preserve"> </t>
  </si>
  <si>
    <t>Tribunal Penal de la Zona Sur, Sede Pérez Zeledón</t>
  </si>
  <si>
    <t>Abandono de incapaces y casos de agravación</t>
  </si>
  <si>
    <t>Agresión con armas</t>
  </si>
  <si>
    <t>Homicidio</t>
  </si>
  <si>
    <t>Homicidio (tentativa de )</t>
  </si>
  <si>
    <t>Peculado</t>
  </si>
  <si>
    <t>Prevaricato</t>
  </si>
  <si>
    <t>Enriquecimiento Ilícito</t>
  </si>
  <si>
    <t>Femicidio (Tentativa De)</t>
  </si>
  <si>
    <t>Fraude De Simulación Sobre Bienes Susceptibles De Ser Gananciales</t>
  </si>
  <si>
    <t>Incumplimiento De Deberes Agravado</t>
  </si>
  <si>
    <t>Incumplimiento De Una Medida De Protección</t>
  </si>
  <si>
    <t>Violación Contra Una Mujer</t>
  </si>
  <si>
    <t>Tribunal Penal de Zona Sur, Sede Corredores (Sección Flagrancia)</t>
  </si>
  <si>
    <t>Tribunal Penal de la Zona Sur, Sede Pérez Zeledón (Flagrancia)</t>
  </si>
  <si>
    <t>Corredores (Flagrancia)</t>
  </si>
  <si>
    <t>Tribunal Penal de Grecia</t>
  </si>
  <si>
    <t>TRIBUNALES PENALES</t>
  </si>
  <si>
    <t xml:space="preserve">TOTAL </t>
  </si>
  <si>
    <t>VARIABLE</t>
  </si>
  <si>
    <t xml:space="preserve">Circulante al iniciar </t>
  </si>
  <si>
    <t>Casos entrados</t>
  </si>
  <si>
    <t>Casos reentrados</t>
  </si>
  <si>
    <t>Casos terminados</t>
  </si>
  <si>
    <t>Circulante al finalizar</t>
  </si>
  <si>
    <t>TOTAL</t>
  </si>
  <si>
    <t>Recurso de apelación</t>
  </si>
  <si>
    <t>RECURSOS VOTADOS</t>
  </si>
  <si>
    <t>TIPO DE VOTO</t>
  </si>
  <si>
    <t>III Circuito Judicial de Alajuela (San Ramón)</t>
  </si>
  <si>
    <t>II Circuito Judicial de Guanacaste (Santa Cruz)</t>
  </si>
  <si>
    <t>Tribunal Penal de Cartago</t>
  </si>
  <si>
    <t>Tribunal Penal de Cartago (Sección Flagrancia)</t>
  </si>
  <si>
    <t>Tribunal Penal de Puntarenas</t>
  </si>
  <si>
    <t>Tribunal Penal de Heredia</t>
  </si>
  <si>
    <t>Tribunal Penal de Zona Sur, Sede Corredores</t>
  </si>
  <si>
    <t>Infracción Ley Conservación Vida Silvestre(7317)</t>
  </si>
  <si>
    <t>Suspensión por Acción de Inconstitucionalidad</t>
  </si>
  <si>
    <t>Abuso De Autoridad</t>
  </si>
  <si>
    <t>Infracción Ley del Patrimonio Nacional Arqueológico</t>
  </si>
  <si>
    <t>Infracción Ley Control de ganado bovino</t>
  </si>
  <si>
    <t>Santa Cruz (Flagrancia)</t>
  </si>
  <si>
    <t>De 12 a menos 13 meses</t>
  </si>
  <si>
    <t>De 13 a menos 14 meses</t>
  </si>
  <si>
    <t>De 14 a menos 15 meses</t>
  </si>
  <si>
    <t>De 15 a menos 16 meses</t>
  </si>
  <si>
    <t>De 16 a menos 17 meses</t>
  </si>
  <si>
    <t>De 17 a menos 18 meses</t>
  </si>
  <si>
    <t>De 18 a menos 19 meses</t>
  </si>
  <si>
    <t>De 19 a menos 20 meses</t>
  </si>
  <si>
    <t>De 20 a menos 21 meses</t>
  </si>
  <si>
    <t>De 21 a menos 22 meses</t>
  </si>
  <si>
    <t>De 22 a menos 23 meses</t>
  </si>
  <si>
    <t>De 23 a menos 24 meses</t>
  </si>
  <si>
    <t>De 24 a menos 25 meses</t>
  </si>
  <si>
    <t>Homicidio Culposo (Ley de Tránsito)</t>
  </si>
  <si>
    <t>Prórroga de prisión preventiva</t>
  </si>
  <si>
    <t>Conflicto de competencia</t>
  </si>
  <si>
    <t>Proceso de extradición</t>
  </si>
  <si>
    <t>Otro tipo</t>
  </si>
  <si>
    <t>TIPO DE RESOLUCIÓN</t>
  </si>
  <si>
    <t>Inadmisibles</t>
  </si>
  <si>
    <t>Incompetencia en admisibilidad y fondo</t>
  </si>
  <si>
    <t>Recursos de apelación de sentencia declarados sin lugar</t>
  </si>
  <si>
    <t>Recursos de apelación de sentencia declarados con lugar</t>
  </si>
  <si>
    <t>Recursos de apelación de sentencia parcialmente con lugar</t>
  </si>
  <si>
    <t>Proceso de revisión competencia definida</t>
  </si>
  <si>
    <t xml:space="preserve">Prórroga definida </t>
  </si>
  <si>
    <t>Otro tipo de resolución</t>
  </si>
  <si>
    <t>Santa Cruz</t>
  </si>
  <si>
    <t>Cartago (Flagrancia)</t>
  </si>
  <si>
    <t>CONTRA LA VIDA</t>
  </si>
  <si>
    <t>Homicidio calificado</t>
  </si>
  <si>
    <t>Homicidio culposo</t>
  </si>
  <si>
    <t>Lesiones culposas</t>
  </si>
  <si>
    <t>Lesiones graves</t>
  </si>
  <si>
    <t>Lesiones leves</t>
  </si>
  <si>
    <t>CONTRA EL HONOR</t>
  </si>
  <si>
    <t>Calumnias</t>
  </si>
  <si>
    <t>Difamación</t>
  </si>
  <si>
    <t>SEXUALES</t>
  </si>
  <si>
    <t>Abusos sexuales contra mayores</t>
  </si>
  <si>
    <t>Difusión de pornografía</t>
  </si>
  <si>
    <t>Relaciones sexuales remuneradas con menores</t>
  </si>
  <si>
    <t>Trata de personas</t>
  </si>
  <si>
    <t>Violación</t>
  </si>
  <si>
    <t>Violación calificada</t>
  </si>
  <si>
    <t>CONTRA LA FAMILIA</t>
  </si>
  <si>
    <t>Incumplimiento o abuso de la Patria Potestad</t>
  </si>
  <si>
    <t>Sustracción de menor o incapaz</t>
  </si>
  <si>
    <t>CONTRA LA LIBERTAD</t>
  </si>
  <si>
    <t>Amenazas agravadas</t>
  </si>
  <si>
    <t>Privación de libertad sin ánimo de lucro</t>
  </si>
  <si>
    <t>CONTRA EL ÁMBITO DE LA INTIMIDAD</t>
  </si>
  <si>
    <t>Violación de domicilio</t>
  </si>
  <si>
    <t>CONTRA LA PROPIEDAD</t>
  </si>
  <si>
    <t>Administración fraudulenta</t>
  </si>
  <si>
    <t>Apropiación y retención indebida</t>
  </si>
  <si>
    <t>Daños</t>
  </si>
  <si>
    <t>Daño agravado</t>
  </si>
  <si>
    <t>Estafa</t>
  </si>
  <si>
    <t>Estelionato</t>
  </si>
  <si>
    <t>Extorsión simple</t>
  </si>
  <si>
    <t>Fraude de simulación</t>
  </si>
  <si>
    <t>Hurto agravado</t>
  </si>
  <si>
    <t>Robo simple</t>
  </si>
  <si>
    <t>Robo agravado</t>
  </si>
  <si>
    <t>Robo agravado (tentativa de)</t>
  </si>
  <si>
    <t>Usurpación</t>
  </si>
  <si>
    <t>Usurpación bienes de dominio público</t>
  </si>
  <si>
    <t>CONTRA LA BUENA FE DE LOS NEGOCIOS</t>
  </si>
  <si>
    <t>CONTRA LA SEGURIDAD COMÚN</t>
  </si>
  <si>
    <t>Accionamiento de arma</t>
  </si>
  <si>
    <t>Incendio o explosión</t>
  </si>
  <si>
    <t>Amenazas a un funcionario público</t>
  </si>
  <si>
    <t>CONTRA LA ADMINISTRACIÓN DE JUSTICIA</t>
  </si>
  <si>
    <t>Evasión</t>
  </si>
  <si>
    <t>De 26 a menos 27 meses</t>
  </si>
  <si>
    <t>CUADRO N° 1</t>
  </si>
  <si>
    <t>CUADRO N° 2</t>
  </si>
  <si>
    <t>CUADRO N° 3</t>
  </si>
  <si>
    <t>CUADRO N° 4</t>
  </si>
  <si>
    <t>CUADRO N° 5</t>
  </si>
  <si>
    <t>CUADRO N° 6</t>
  </si>
  <si>
    <t>CUADRO N° 7</t>
  </si>
  <si>
    <t>CUADRO Nº 8</t>
  </si>
  <si>
    <t>Concusión</t>
  </si>
  <si>
    <t>Corrupción Agravada</t>
  </si>
  <si>
    <t>INFRACCIÓN LEY DE ARMAS Y EXPLOSIVOS</t>
  </si>
  <si>
    <t>INFRACCIÓN LEY DE  PENALIZACIÓN DE VIOLENCIA CONTRA LA MUJER</t>
  </si>
  <si>
    <t>Amenazas Contra Una Mujer-Violencia Psicológica</t>
  </si>
  <si>
    <t>Ofensas A La Dignidad- Violencia Psicológica</t>
  </si>
  <si>
    <t>POR: TRIBUNAL DE APELACIÓN</t>
  </si>
  <si>
    <t>En Trámite</t>
  </si>
  <si>
    <t>Total</t>
  </si>
  <si>
    <t>Zona Sur ( Pérez Zeledón) (Flagrancia)</t>
  </si>
  <si>
    <t>Zona Sur ( Pérez Zeledón)</t>
  </si>
  <si>
    <t>DELITO POR TÍTULO EN EL CÓDIGO PENAL Y LEYES ESPECIALES</t>
  </si>
  <si>
    <t>SEGÚN: DELITO POR TÍTULO EN EL CÓDIGO PENAL Y LEYES ESPECIALES</t>
  </si>
  <si>
    <t>CONTRA LEY DE CORRUP. Y EL ENRIQ. ILÍCITO EN LA FUNCIÓN PÚBLICA</t>
  </si>
  <si>
    <t>INFRACCIÓN LEY DE TRÁNSITO</t>
  </si>
  <si>
    <t>INFRACCIÓN A LA LEY DE PSICOTRÓPICOS</t>
  </si>
  <si>
    <t>CONTRA LA FE PÚBLICA</t>
  </si>
  <si>
    <t>CONTRA LOS DEBERES DE LA FUNCIÓN PÚBLICA</t>
  </si>
  <si>
    <t>CONTRA LA AUTORIDAD PÚBLICA</t>
  </si>
  <si>
    <t>Con Lugar</t>
  </si>
  <si>
    <t>Parcial</t>
  </si>
  <si>
    <t>Sin Lugar</t>
  </si>
  <si>
    <t>SEGÚN: OFICINA</t>
  </si>
  <si>
    <t>OFICINA</t>
  </si>
  <si>
    <t>POR: TIPO DE VOTO Y DURACIÓN PROMEDIO</t>
  </si>
  <si>
    <t>INTERVALO DE TIEMPO EMPLEADO</t>
  </si>
  <si>
    <t>TRIBUNALES DE APELACIÓN</t>
  </si>
  <si>
    <t>TRIBUNALES DE APELACIÓN: CASOS ENTRADOS</t>
  </si>
  <si>
    <t>TRIBUNALES DE APELACIÓN: RECURSOS DE APELACIÓN ENTRADOS</t>
  </si>
  <si>
    <t xml:space="preserve"> TRIBUNALES DE APELACIÓN: RESOLUCIONES DICTADAS</t>
  </si>
  <si>
    <t>TRIBUNALES DE APELACIÓN: RECURSOS DE APELACIÓN FALLADOS CON LUGAR</t>
  </si>
  <si>
    <t>TRIBUNALES DE APELACIÓN: RECURSOS DE APELACIÓN VOTADOS POR EL FONDO</t>
  </si>
  <si>
    <t>TRIBUNALES DE APELACIÓN:</t>
  </si>
  <si>
    <r>
      <t xml:space="preserve">DURACIÓN PROMEDIO </t>
    </r>
    <r>
      <rPr>
        <b/>
        <vertAlign val="superscript"/>
        <sz val="12"/>
        <rFont val="Times New Roman"/>
        <family val="1"/>
      </rPr>
      <t>(1)</t>
    </r>
  </si>
  <si>
    <t>Transformación de Drogas, Sustancias o Productos sin Autorización Legal</t>
  </si>
  <si>
    <t>Apropiación Irregular</t>
  </si>
  <si>
    <t>Coacción</t>
  </si>
  <si>
    <t>Tribunal de Puntarenas, Sede de Quepos</t>
  </si>
  <si>
    <t>Puntarenas (Quepos)</t>
  </si>
  <si>
    <t>Agresión calificada</t>
  </si>
  <si>
    <t>Amenazas personales</t>
  </si>
  <si>
    <t>Resistencia</t>
  </si>
  <si>
    <t>Tribunal Penal del Primer Circ. Jud.  San José</t>
  </si>
  <si>
    <t>Tribunal Penal del Primer Circ. Jud.  San José (Flagrancia)</t>
  </si>
  <si>
    <t>Tribunal Penal de Segundo Circ. Jud. San José</t>
  </si>
  <si>
    <t>Tribunal Penal de Segundo Circ. Jud. San José (Flagrancia)</t>
  </si>
  <si>
    <t>Tribunal Penal de Primer Circ. Jud. Alajuela</t>
  </si>
  <si>
    <t>Tribunal Penal de Primer Circ. Jud. Alajuela (Flagrancia)</t>
  </si>
  <si>
    <t>Tribunal Penal de Segundo Circ. Jud. Alajuela</t>
  </si>
  <si>
    <t>Tribunal Penal de Segundo Circ. Jud. Alajuela (Sección Flagrancia)</t>
  </si>
  <si>
    <t>Tribunal Penal de Tercer Circ. Jud. de Alajuela</t>
  </si>
  <si>
    <t>Tribunal Penal de Tercer Circ. Jud. de Alajuela (Sección Flagrancia)</t>
  </si>
  <si>
    <t>Tribunal Penal de Tercer Circ. Jud. Alajuela, Sede San Ramón</t>
  </si>
  <si>
    <t>Tribunal Penal de Tercer Circ. Jud. Alajuela, Sede San Ramón (Sección Flagrancia)</t>
  </si>
  <si>
    <t>Tribunal Penal de Primer Circ. Jud. de Guanacaste</t>
  </si>
  <si>
    <t>Tribunal Penal de Primer Circ. Jud. de Guanacaste (Sección Flagrancia)</t>
  </si>
  <si>
    <t>Tribunal Penal de Primer Circ. Jud. de Guanacaste, Sede Cañas</t>
  </si>
  <si>
    <t>Tribunal Penal de Segundo Circ. Jud. de Guanacaste (Santa Cruz)</t>
  </si>
  <si>
    <t>Tribunal Penal de Segundo Circ. Jud. de Guanacaste, Sede Santa Cruz, Sección Flagrancia</t>
  </si>
  <si>
    <t>Tribunal Penal de Segundo Circ. Jud. de Guanacaste, Sede Nicoya</t>
  </si>
  <si>
    <t>Tribunal Penal de Primer Circ. Jud. de la Zona Atlántica</t>
  </si>
  <si>
    <t>Tribunal Penal de Primer Circ. Jud. de la Zona Atlántica (Sección Flagrancia)</t>
  </si>
  <si>
    <t>Tribunal Penal de Segundo Circ. Jud. de la Zona Atlántica</t>
  </si>
  <si>
    <t>Tribunal Penal de Segundo Circ. Jud. de la Zona Atlántica  (Sección Flagrancia)</t>
  </si>
  <si>
    <t>Tribunal Penal de Segundo Circ. Jud. de la Zona Atlántica  (Siquirres)</t>
  </si>
  <si>
    <t>Juzgado Penal Del II Circ. Jud. De San José</t>
  </si>
  <si>
    <t>Tribunal Penal de  Primer Circ. Jud.  San José, Sede Desamparados</t>
  </si>
  <si>
    <t>Tribunal Penal de  Primer Circ. Jud.  San José, Sede Suroeste</t>
  </si>
  <si>
    <t>I Circ. Jud. de San José</t>
  </si>
  <si>
    <t>I Circ. Jud. de San José (Flagrancia)</t>
  </si>
  <si>
    <t>II Circ. Jud. de San José</t>
  </si>
  <si>
    <t>II Circ. Jud. de San José (Flagrancia)</t>
  </si>
  <si>
    <t>III Circ. Jud. de San José  Sede Desamparados</t>
  </si>
  <si>
    <t>III Circ. Jud. de San José Pavas</t>
  </si>
  <si>
    <t>I Circ. Jud. de Alajuela</t>
  </si>
  <si>
    <t>I Circ. Jud. de Alajuela (Flagrancia)</t>
  </si>
  <si>
    <t>II Circ. Jud. de Alajuela</t>
  </si>
  <si>
    <t>II Circ. Jud. de Alajuela (Flagrancia)</t>
  </si>
  <si>
    <t>III Circ. Jud. de Alajuela, sede San Ramón</t>
  </si>
  <si>
    <t>III Circ. Jud. de Alajuela (Flagrancia), sede San Ramón</t>
  </si>
  <si>
    <t>I Circ. Jud. de la Zona Atlántica</t>
  </si>
  <si>
    <t>I Circ. Jud. de la Zona Atlántica (Flagrancias)</t>
  </si>
  <si>
    <t>II Circ. Jud. de la Zona Atlántica</t>
  </si>
  <si>
    <t>II Circ. Jud. de la Zona Atlántica (Flagrancias)</t>
  </si>
  <si>
    <t>III Circ. Jud. de Alajuela (San Ramón)</t>
  </si>
  <si>
    <t>II Circ. Jud. de Guanacaste (Santa Cruz)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</si>
  <si>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</si>
  <si>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DURANTE: 2017</t>
  </si>
  <si>
    <t>DURANTE: 2017</t>
  </si>
  <si>
    <t>INFRACCIÓN DELITOS EN PERJUICIO DE LA ZONA MARÍTIMO TERRESTRE</t>
  </si>
  <si>
    <t>Infracción Ley en Perjuicio de la Zona Marítimo Terrestre</t>
  </si>
  <si>
    <t xml:space="preserve">Estafa de seguro </t>
  </si>
  <si>
    <t>Incumplimiento del Deber Alimentario</t>
  </si>
  <si>
    <t>Elaborado por: Subproceso de Estadística, Dirección de Planificación.</t>
  </si>
  <si>
    <t xml:space="preserve">III Circ. Jud. de Alajuela, sede Grecia </t>
  </si>
  <si>
    <t xml:space="preserve">Violación de correspondencia o comunicaciones </t>
  </si>
  <si>
    <t>4 Meses 3 Semanas</t>
  </si>
  <si>
    <t>7 Meses 1 Semana</t>
  </si>
  <si>
    <t>Sala Tercera</t>
  </si>
  <si>
    <t>Hurto, Tentativa</t>
  </si>
  <si>
    <t>5 Meses 0 Semanas</t>
  </si>
  <si>
    <t>3 Meses 1 Semana</t>
  </si>
  <si>
    <t>6 Meses 3 Semanas</t>
  </si>
  <si>
    <t>Defraudación Fiscal Aduanera. Artículo 214</t>
  </si>
  <si>
    <t>Resistencia Agravada</t>
  </si>
  <si>
    <t>Captación Indebida de Manifestaciones Verbales</t>
  </si>
  <si>
    <t xml:space="preserve">Hurto de uso </t>
  </si>
  <si>
    <t>Fabricación o Producción de  Pornografía</t>
  </si>
  <si>
    <t xml:space="preserve">               DURANTE: 2017</t>
  </si>
  <si>
    <t>Estafa mediante cheque</t>
  </si>
  <si>
    <t>Explotación de personas adultas mayores</t>
  </si>
  <si>
    <t>Uso Ilegal de Uniforme e Insignias o Dispositivos Policiales</t>
  </si>
  <si>
    <t>5 meses 0 semanas</t>
  </si>
  <si>
    <t>4 Meses 3 semanas</t>
  </si>
  <si>
    <t>5 meses 1 semana</t>
  </si>
  <si>
    <t>3 meses 2 Semanas</t>
  </si>
  <si>
    <t>4 meses 1 Semana</t>
  </si>
  <si>
    <t>3 meses 0 Semanas</t>
  </si>
  <si>
    <t>8 meses 2 semanas</t>
  </si>
  <si>
    <t>6 meses 2 Semanas</t>
  </si>
  <si>
    <t xml:space="preserve">5 Meses 3 Semanas </t>
  </si>
  <si>
    <t xml:space="preserve">4 Meses 3 Semanas </t>
  </si>
  <si>
    <t>1-/ Se excluyen de la duración 12 puntos extremos (7 con lugar, 2  parcial con lugar,  y 3 sin lugar).</t>
  </si>
  <si>
    <t>Número</t>
  </si>
  <si>
    <t>Nombre del cuadro</t>
  </si>
  <si>
    <t>Durante: 2017</t>
  </si>
  <si>
    <t xml:space="preserve">Índice de Cuadros Estadísticos </t>
  </si>
  <si>
    <t xml:space="preserve">Tribunales de Apelación </t>
  </si>
  <si>
    <t>Por: Tribunal de Apelación</t>
  </si>
  <si>
    <t xml:space="preserve">Tribunales de Apelación: Casos Entrados </t>
  </si>
  <si>
    <t>Según: Tipo de asunto</t>
  </si>
  <si>
    <t xml:space="preserve">Por: Tribunal de Apelación </t>
  </si>
  <si>
    <t>Tribunales de Apelación: Recursos de Apelación Entrados</t>
  </si>
  <si>
    <t>Según: Delito por título en el código penal y leyes especiales</t>
  </si>
  <si>
    <t>Según: Despacho de origen</t>
  </si>
  <si>
    <t>Según: Tipo de resolución</t>
  </si>
  <si>
    <t xml:space="preserve">Según: Tribunal de Apelación </t>
  </si>
  <si>
    <t>Por: Tipo de voto y duración promedio</t>
  </si>
  <si>
    <t>Según: Intervalo de tiempo empleado</t>
  </si>
  <si>
    <t>Tribunales de Apelación: Movimiento de Trabajo</t>
  </si>
  <si>
    <t>Tribunales de Apelación: Resoluciones Dictadas</t>
  </si>
  <si>
    <t>Tribunales de Apelación: Recursos de Apelación Fallados Con Lugar</t>
  </si>
  <si>
    <t>Tribunales de Apelación: Recursos de Apelación Votados por el Fondo</t>
  </si>
  <si>
    <t>Tribunales de Apelación: Distribución de los Recursos de Apelación Votados sobre el Fondo</t>
  </si>
  <si>
    <t>Explotación  de incapaces</t>
  </si>
  <si>
    <t>Estafa informática</t>
  </si>
  <si>
    <t>DELITOS INFORMÁTICOS</t>
  </si>
  <si>
    <t>CONTRAVENCIONES</t>
  </si>
  <si>
    <t>OTROS DELITOS</t>
  </si>
  <si>
    <r>
      <t>Sala Tercera</t>
    </r>
    <r>
      <rPr>
        <vertAlign val="superscript"/>
        <sz val="12"/>
        <rFont val="Times New Roman"/>
        <family val="1"/>
      </rPr>
      <t>(1)</t>
    </r>
  </si>
  <si>
    <t>1-/  Se verificó con el despacho la aparición de estos expediente, y se confirma que provino de ese despacho de origen.</t>
  </si>
  <si>
    <t>TRIBUNALES DE APELACIÓN: MOVIMIENTO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</si>
</sst>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2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MS Sans Serif"/>
      <family val="2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4" fillId="20" borderId="1" applyNumberFormat="0" applyAlignment="0" applyProtection="0"/>
    <xf numFmtId="0" fontId="5" fillId="0" borderId="0" applyNumberFormat="0" applyFill="0" applyBorder="0" applyProtection="0">
      <alignment horizontal="left"/>
    </xf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164" fontId="5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6" fillId="0" borderId="4" applyNumberFormat="0" applyFill="0" applyAlignment="0" applyProtection="0"/>
    <xf numFmtId="0" fontId="3" fillId="3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5" fillId="0" borderId="0"/>
    <xf numFmtId="0" fontId="23" fillId="0" borderId="0"/>
    <xf numFmtId="0" fontId="12" fillId="0" borderId="0"/>
    <xf numFmtId="0" fontId="13" fillId="20" borderId="5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3" fillId="20" borderId="5" applyNumberFormat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6" fillId="0" borderId="4" applyNumberFormat="0" applyFill="0" applyAlignment="0" applyProtection="0"/>
    <xf numFmtId="0" fontId="15" fillId="0" borderId="6" applyNumberFormat="0" applyFill="0" applyAlignment="0" applyProtection="0"/>
  </cellStyleXfs>
  <cellXfs count="207">
    <xf numFmtId="0" fontId="0" fillId="0" borderId="0" xfId="0"/>
    <xf numFmtId="0" fontId="18" fillId="0" borderId="0" xfId="6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8" fillId="0" borderId="7" xfId="0" quotePrefix="1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/>
    </xf>
    <xf numFmtId="49" fontId="18" fillId="0" borderId="7" xfId="0" applyNumberFormat="1" applyFont="1" applyFill="1" applyBorder="1" applyAlignment="1">
      <alignment horizontal="left"/>
    </xf>
    <xf numFmtId="0" fontId="17" fillId="0" borderId="12" xfId="0" applyFont="1" applyFill="1" applyBorder="1" applyAlignment="1">
      <alignment horizontal="center"/>
    </xf>
    <xf numFmtId="0" fontId="18" fillId="0" borderId="12" xfId="0" quotePrefix="1" applyFont="1" applyFill="1" applyBorder="1" applyAlignment="1">
      <alignment horizontal="center"/>
    </xf>
    <xf numFmtId="0" fontId="18" fillId="0" borderId="8" xfId="0" quotePrefix="1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17" fillId="0" borderId="0" xfId="0" applyFont="1"/>
    <xf numFmtId="0" fontId="18" fillId="0" borderId="10" xfId="0" applyFont="1" applyFill="1" applyBorder="1" applyAlignment="1">
      <alignment horizontal="center"/>
    </xf>
    <xf numFmtId="0" fontId="18" fillId="0" borderId="7" xfId="0" applyFont="1" applyFill="1" applyBorder="1"/>
    <xf numFmtId="0" fontId="18" fillId="0" borderId="12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vertical="center" wrapText="1"/>
    </xf>
    <xf numFmtId="0" fontId="18" fillId="0" borderId="15" xfId="0" applyFont="1" applyFill="1" applyBorder="1"/>
    <xf numFmtId="0" fontId="18" fillId="0" borderId="16" xfId="0" applyFont="1" applyFill="1" applyBorder="1"/>
    <xf numFmtId="0" fontId="17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vertical="center" wrapText="1"/>
    </xf>
    <xf numFmtId="0" fontId="18" fillId="0" borderId="7" xfId="0" applyFont="1" applyFill="1" applyBorder="1" applyAlignment="1"/>
    <xf numFmtId="0" fontId="17" fillId="0" borderId="14" xfId="0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8" xfId="0" applyFont="1" applyFill="1" applyBorder="1"/>
    <xf numFmtId="0" fontId="21" fillId="0" borderId="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3" fontId="17" fillId="0" borderId="13" xfId="0" applyNumberFormat="1" applyFont="1" applyFill="1" applyBorder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3" fontId="17" fillId="0" borderId="13" xfId="0" applyNumberFormat="1" applyFont="1" applyFill="1" applyBorder="1" applyAlignment="1">
      <alignment horizontal="center"/>
    </xf>
    <xf numFmtId="3" fontId="17" fillId="0" borderId="10" xfId="0" applyNumberFormat="1" applyFont="1" applyFill="1" applyBorder="1" applyAlignment="1">
      <alignment horizontal="center"/>
    </xf>
    <xf numFmtId="3" fontId="18" fillId="0" borderId="13" xfId="0" applyNumberFormat="1" applyFont="1" applyFill="1" applyBorder="1" applyAlignment="1">
      <alignment horizontal="center"/>
    </xf>
    <xf numFmtId="3" fontId="18" fillId="0" borderId="13" xfId="0" quotePrefix="1" applyNumberFormat="1" applyFont="1" applyFill="1" applyBorder="1" applyAlignment="1">
      <alignment horizontal="center"/>
    </xf>
    <xf numFmtId="3" fontId="18" fillId="0" borderId="10" xfId="0" quotePrefix="1" applyNumberFormat="1" applyFont="1" applyFill="1" applyBorder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Continuous" vertical="center"/>
    </xf>
    <xf numFmtId="3" fontId="18" fillId="0" borderId="10" xfId="0" applyNumberFormat="1" applyFont="1" applyFill="1" applyBorder="1" applyAlignment="1">
      <alignment horizontal="center"/>
    </xf>
    <xf numFmtId="3" fontId="18" fillId="0" borderId="10" xfId="0" applyNumberFormat="1" applyFont="1" applyFill="1" applyBorder="1"/>
    <xf numFmtId="3" fontId="17" fillId="0" borderId="10" xfId="0" applyNumberFormat="1" applyFont="1" applyFill="1" applyBorder="1" applyAlignment="1" applyProtection="1">
      <alignment horizontal="center"/>
    </xf>
    <xf numFmtId="3" fontId="18" fillId="0" borderId="10" xfId="0" applyNumberFormat="1" applyFont="1" applyFill="1" applyBorder="1" applyAlignment="1" applyProtection="1">
      <alignment horizontal="center"/>
    </xf>
    <xf numFmtId="0" fontId="18" fillId="0" borderId="13" xfId="0" applyFont="1" applyFill="1" applyBorder="1"/>
    <xf numFmtId="0" fontId="18" fillId="0" borderId="10" xfId="0" applyFont="1" applyFill="1" applyBorder="1"/>
    <xf numFmtId="0" fontId="17" fillId="0" borderId="0" xfId="0" applyFont="1" applyFill="1" applyAlignment="1">
      <alignment horizontal="left" vertical="center" wrapText="1"/>
    </xf>
    <xf numFmtId="0" fontId="18" fillId="0" borderId="9" xfId="0" applyFont="1" applyFill="1" applyBorder="1"/>
    <xf numFmtId="0" fontId="18" fillId="0" borderId="11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0" xfId="60" applyFont="1" applyAlignment="1">
      <alignment vertical="center"/>
    </xf>
    <xf numFmtId="3" fontId="18" fillId="0" borderId="13" xfId="60" applyNumberFormat="1" applyFont="1" applyFill="1" applyBorder="1" applyAlignment="1" applyProtection="1">
      <alignment horizontal="center" vertical="center"/>
      <protection hidden="1"/>
    </xf>
    <xf numFmtId="3" fontId="18" fillId="0" borderId="10" xfId="60" applyNumberFormat="1" applyFont="1" applyFill="1" applyBorder="1" applyAlignment="1" applyProtection="1">
      <alignment horizontal="center" vertical="center"/>
      <protection hidden="1"/>
    </xf>
    <xf numFmtId="3" fontId="17" fillId="0" borderId="13" xfId="0" applyNumberFormat="1" applyFont="1" applyFill="1" applyBorder="1" applyAlignment="1" applyProtection="1">
      <alignment horizontal="center"/>
    </xf>
    <xf numFmtId="3" fontId="18" fillId="0" borderId="13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>
      <alignment horizontal="left"/>
    </xf>
    <xf numFmtId="0" fontId="18" fillId="0" borderId="0" xfId="60" applyFont="1" applyFill="1" applyBorder="1" applyAlignment="1" applyProtection="1">
      <alignment vertical="center"/>
      <protection hidden="1"/>
    </xf>
    <xf numFmtId="0" fontId="18" fillId="0" borderId="0" xfId="6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Alignment="1"/>
    <xf numFmtId="3" fontId="19" fillId="0" borderId="15" xfId="0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/>
    </xf>
    <xf numFmtId="3" fontId="19" fillId="0" borderId="15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60" applyFont="1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" fontId="19" fillId="0" borderId="15" xfId="0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Border="1"/>
    <xf numFmtId="3" fontId="26" fillId="0" borderId="13" xfId="0" applyNumberFormat="1" applyFont="1" applyFill="1" applyBorder="1" applyAlignment="1">
      <alignment horizontal="center"/>
    </xf>
    <xf numFmtId="0" fontId="17" fillId="0" borderId="0" xfId="60" applyFont="1" applyFill="1" applyBorder="1"/>
    <xf numFmtId="0" fontId="18" fillId="0" borderId="0" xfId="60" applyFont="1" applyFill="1" applyBorder="1"/>
    <xf numFmtId="0" fontId="18" fillId="0" borderId="0" xfId="60" applyFont="1" applyFill="1" applyBorder="1" applyAlignment="1">
      <alignment horizontal="left"/>
    </xf>
    <xf numFmtId="0" fontId="18" fillId="0" borderId="7" xfId="60" applyFont="1" applyFill="1" applyBorder="1"/>
    <xf numFmtId="3" fontId="18" fillId="0" borderId="13" xfId="60" applyNumberFormat="1" applyFont="1" applyFill="1" applyBorder="1" applyAlignment="1">
      <alignment horizontal="center"/>
    </xf>
    <xf numFmtId="3" fontId="18" fillId="0" borderId="10" xfId="60" applyNumberFormat="1" applyFont="1" applyFill="1" applyBorder="1" applyAlignment="1">
      <alignment horizontal="center"/>
    </xf>
    <xf numFmtId="0" fontId="18" fillId="0" borderId="0" xfId="60" applyFont="1" applyFill="1" applyBorder="1" applyAlignment="1" applyProtection="1">
      <alignment horizontal="left" vertical="center" wrapText="1"/>
      <protection hidden="1"/>
    </xf>
    <xf numFmtId="0" fontId="17" fillId="0" borderId="19" xfId="63" applyFont="1" applyBorder="1" applyAlignment="1">
      <alignment horizontal="center" vertical="center" wrapText="1"/>
    </xf>
    <xf numFmtId="0" fontId="17" fillId="0" borderId="11" xfId="63" applyFont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9" xfId="63" applyFont="1" applyFill="1" applyBorder="1" applyAlignment="1">
      <alignment horizontal="center" vertical="center" wrapText="1"/>
    </xf>
    <xf numFmtId="0" fontId="17" fillId="0" borderId="11" xfId="63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7" fillId="0" borderId="0" xfId="60" applyFont="1" applyFill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 wrapText="1"/>
    </xf>
    <xf numFmtId="0" fontId="17" fillId="0" borderId="0" xfId="0" applyFont="1" applyFill="1" applyBorder="1" applyAlignment="1">
      <alignment horizontal="centerContinuous" vertical="center"/>
    </xf>
    <xf numFmtId="0" fontId="17" fillId="0" borderId="20" xfId="60" applyFont="1" applyBorder="1" applyAlignment="1" applyProtection="1">
      <alignment horizontal="centerContinuous" vertical="center"/>
      <protection hidden="1"/>
    </xf>
    <xf numFmtId="0" fontId="17" fillId="0" borderId="21" xfId="60" applyFont="1" applyBorder="1" applyAlignment="1" applyProtection="1">
      <alignment horizontal="centerContinuous" vertical="center"/>
      <protection hidden="1"/>
    </xf>
    <xf numFmtId="0" fontId="17" fillId="0" borderId="22" xfId="60" applyFont="1" applyBorder="1" applyAlignment="1" applyProtection="1">
      <alignment horizontal="centerContinuous" vertical="center"/>
      <protection hidden="1"/>
    </xf>
    <xf numFmtId="0" fontId="17" fillId="0" borderId="21" xfId="60" applyFont="1" applyFill="1" applyBorder="1" applyAlignment="1" applyProtection="1">
      <alignment horizontal="centerContinuous" vertical="center"/>
      <protection hidden="1"/>
    </xf>
    <xf numFmtId="0" fontId="17" fillId="0" borderId="19" xfId="0" applyFont="1" applyFill="1" applyBorder="1" applyAlignment="1">
      <alignment horizontal="centerContinuous"/>
    </xf>
    <xf numFmtId="0" fontId="17" fillId="0" borderId="23" xfId="0" applyFont="1" applyFill="1" applyBorder="1" applyAlignment="1">
      <alignment horizontal="centerContinuous"/>
    </xf>
    <xf numFmtId="0" fontId="17" fillId="0" borderId="21" xfId="0" applyFont="1" applyFill="1" applyBorder="1" applyAlignment="1">
      <alignment horizontal="centerContinuous"/>
    </xf>
    <xf numFmtId="3" fontId="19" fillId="0" borderId="16" xfId="0" applyNumberFormat="1" applyFont="1" applyFill="1" applyBorder="1" applyAlignment="1">
      <alignment horizontal="center"/>
    </xf>
    <xf numFmtId="3" fontId="19" fillId="0" borderId="16" xfId="0" applyNumberFormat="1" applyFont="1" applyBorder="1" applyAlignment="1" applyProtection="1">
      <alignment horizontal="center" vertical="center" wrapText="1"/>
      <protection hidden="1"/>
    </xf>
    <xf numFmtId="0" fontId="18" fillId="0" borderId="7" xfId="60" applyFont="1" applyFill="1" applyBorder="1" applyAlignment="1" applyProtection="1">
      <alignment vertical="center"/>
      <protection hidden="1"/>
    </xf>
    <xf numFmtId="0" fontId="18" fillId="0" borderId="14" xfId="60" applyFont="1" applyFill="1" applyBorder="1" applyAlignment="1" applyProtection="1">
      <alignment vertical="center"/>
      <protection hidden="1"/>
    </xf>
    <xf numFmtId="3" fontId="18" fillId="0" borderId="12" xfId="60" applyNumberFormat="1" applyFont="1" applyFill="1" applyBorder="1" applyAlignment="1" applyProtection="1">
      <alignment horizontal="center" vertical="center"/>
      <protection hidden="1"/>
    </xf>
    <xf numFmtId="3" fontId="18" fillId="0" borderId="8" xfId="60" applyNumberFormat="1" applyFont="1" applyFill="1" applyBorder="1" applyAlignment="1" applyProtection="1">
      <alignment horizontal="center" vertical="center"/>
      <protection hidden="1"/>
    </xf>
    <xf numFmtId="3" fontId="17" fillId="0" borderId="13" xfId="60" applyNumberFormat="1" applyFont="1" applyFill="1" applyBorder="1" applyAlignment="1">
      <alignment horizontal="center"/>
    </xf>
    <xf numFmtId="0" fontId="17" fillId="0" borderId="0" xfId="60" applyFont="1" applyFill="1" applyAlignment="1" applyProtection="1">
      <alignment horizontal="center" vertical="center"/>
      <protection hidden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60" applyFont="1" applyAlignment="1" applyProtection="1">
      <alignment horizontal="center" vertical="center"/>
      <protection hidden="1"/>
    </xf>
    <xf numFmtId="0" fontId="18" fillId="0" borderId="0" xfId="60" applyFont="1" applyAlignment="1" applyProtection="1">
      <alignment vertical="center"/>
      <protection hidden="1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18" fillId="0" borderId="0" xfId="61" applyFont="1" applyFill="1" applyBorder="1" applyAlignment="1" applyProtection="1">
      <alignment vertical="center"/>
      <protection hidden="1"/>
    </xf>
    <xf numFmtId="0" fontId="17" fillId="0" borderId="0" xfId="60" applyFont="1" applyFill="1" applyAlignment="1" applyProtection="1">
      <alignment vertical="center"/>
      <protection hidden="1"/>
    </xf>
    <xf numFmtId="0" fontId="18" fillId="0" borderId="0" xfId="60" applyFont="1" applyFill="1" applyAlignment="1">
      <alignment vertical="center"/>
    </xf>
    <xf numFmtId="0" fontId="17" fillId="0" borderId="17" xfId="60" applyFont="1" applyFill="1" applyBorder="1" applyAlignment="1" applyProtection="1">
      <alignment horizontal="centerContinuous" vertical="center"/>
      <protection hidden="1"/>
    </xf>
    <xf numFmtId="3" fontId="27" fillId="0" borderId="13" xfId="60" applyNumberFormat="1" applyFont="1" applyFill="1" applyBorder="1" applyAlignment="1" applyProtection="1">
      <alignment horizontal="center" vertical="center"/>
      <protection hidden="1"/>
    </xf>
    <xf numFmtId="0" fontId="17" fillId="0" borderId="12" xfId="60" applyFont="1" applyFill="1" applyBorder="1" applyAlignment="1" applyProtection="1">
      <alignment horizontal="right" vertical="center"/>
      <protection hidden="1"/>
    </xf>
    <xf numFmtId="0" fontId="17" fillId="0" borderId="0" xfId="60" applyFont="1" applyFill="1" applyAlignment="1">
      <alignment horizontal="left" vertical="center" wrapText="1"/>
    </xf>
    <xf numFmtId="0" fontId="18" fillId="0" borderId="0" xfId="60" applyFont="1" applyFill="1" applyAlignment="1">
      <alignment horizontal="center" vertical="center" wrapText="1"/>
    </xf>
    <xf numFmtId="0" fontId="17" fillId="0" borderId="0" xfId="60" applyFont="1" applyFill="1" applyAlignment="1">
      <alignment horizontal="center" vertical="center" wrapText="1"/>
    </xf>
    <xf numFmtId="0" fontId="17" fillId="0" borderId="9" xfId="60" applyFont="1" applyFill="1" applyBorder="1" applyAlignment="1">
      <alignment horizontal="center" vertical="center" wrapText="1"/>
    </xf>
    <xf numFmtId="3" fontId="19" fillId="0" borderId="15" xfId="60" applyNumberFormat="1" applyFont="1" applyFill="1" applyBorder="1" applyAlignment="1">
      <alignment horizontal="center"/>
    </xf>
    <xf numFmtId="0" fontId="17" fillId="0" borderId="7" xfId="60" applyFont="1" applyFill="1" applyBorder="1" applyAlignment="1">
      <alignment horizontal="center"/>
    </xf>
    <xf numFmtId="3" fontId="17" fillId="0" borderId="10" xfId="60" applyNumberFormat="1" applyFont="1" applyFill="1" applyBorder="1" applyAlignment="1">
      <alignment horizontal="center"/>
    </xf>
    <xf numFmtId="0" fontId="18" fillId="0" borderId="11" xfId="60" applyFont="1" applyFill="1" applyBorder="1"/>
    <xf numFmtId="0" fontId="17" fillId="0" borderId="8" xfId="60" applyFont="1" applyFill="1" applyBorder="1" applyAlignment="1">
      <alignment horizontal="center"/>
    </xf>
    <xf numFmtId="0" fontId="18" fillId="0" borderId="8" xfId="60" applyFont="1" applyFill="1" applyBorder="1" applyAlignment="1">
      <alignment horizontal="center"/>
    </xf>
    <xf numFmtId="3" fontId="19" fillId="0" borderId="16" xfId="60" applyNumberFormat="1" applyFont="1" applyFill="1" applyBorder="1" applyAlignment="1">
      <alignment horizontal="center"/>
    </xf>
    <xf numFmtId="3" fontId="27" fillId="0" borderId="10" xfId="6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20" xfId="60" applyFont="1" applyFill="1" applyBorder="1" applyAlignment="1" applyProtection="1">
      <alignment horizontal="centerContinuous" vertical="center"/>
      <protection hidden="1"/>
    </xf>
    <xf numFmtId="0" fontId="17" fillId="0" borderId="22" xfId="60" applyFont="1" applyFill="1" applyBorder="1" applyAlignment="1" applyProtection="1">
      <alignment horizontal="centerContinuous" vertical="center"/>
      <protection hidden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0" fontId="17" fillId="0" borderId="7" xfId="0" applyFont="1" applyFill="1" applyBorder="1"/>
    <xf numFmtId="0" fontId="18" fillId="0" borderId="11" xfId="0" applyFont="1" applyFill="1" applyBorder="1" applyAlignment="1">
      <alignment horizontal="center"/>
    </xf>
    <xf numFmtId="0" fontId="17" fillId="0" borderId="13" xfId="63" applyFont="1" applyFill="1" applyBorder="1" applyAlignment="1">
      <alignment horizontal="center" vertical="center" wrapText="1"/>
    </xf>
    <xf numFmtId="0" fontId="17" fillId="0" borderId="0" xfId="63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 vertical="center"/>
    </xf>
    <xf numFmtId="3" fontId="19" fillId="0" borderId="15" xfId="63" applyNumberFormat="1" applyFont="1" applyFill="1" applyBorder="1" applyAlignment="1">
      <alignment horizontal="center" vertical="center" wrapText="1"/>
    </xf>
    <xf numFmtId="0" fontId="18" fillId="0" borderId="14" xfId="0" applyFont="1" applyFill="1" applyBorder="1"/>
    <xf numFmtId="0" fontId="17" fillId="0" borderId="13" xfId="0" applyFont="1" applyFill="1" applyBorder="1" applyAlignment="1">
      <alignment horizontal="center" vertical="center" wrapText="1"/>
    </xf>
    <xf numFmtId="0" fontId="17" fillId="0" borderId="0" xfId="61" applyFont="1" applyFill="1" applyAlignment="1">
      <alignment horizontal="center" vertical="center"/>
    </xf>
    <xf numFmtId="0" fontId="20" fillId="23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0" xfId="61" applyFont="1" applyFill="1" applyBorder="1"/>
    <xf numFmtId="0" fontId="17" fillId="0" borderId="0" xfId="0" applyFont="1" applyFill="1" applyBorder="1" applyAlignment="1">
      <alignment horizontal="center"/>
    </xf>
    <xf numFmtId="0" fontId="18" fillId="0" borderId="0" xfId="0" quotePrefix="1" applyFont="1" applyFill="1" applyBorder="1" applyAlignment="1">
      <alignment horizontal="center"/>
    </xf>
    <xf numFmtId="0" fontId="18" fillId="22" borderId="0" xfId="0" applyFont="1" applyFill="1" applyBorder="1" applyAlignment="1">
      <alignment horizontal="left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22" borderId="0" xfId="0" applyFont="1" applyFill="1" applyAlignment="1">
      <alignment horizontal="center" vertical="center" wrapText="1"/>
    </xf>
    <xf numFmtId="0" fontId="17" fillId="0" borderId="0" xfId="60" applyFont="1" applyFill="1" applyBorder="1" applyAlignment="1" applyProtection="1">
      <alignment horizontal="center" vertical="center" wrapText="1"/>
      <protection hidden="1"/>
    </xf>
    <xf numFmtId="0" fontId="17" fillId="0" borderId="0" xfId="60" applyFont="1" applyFill="1" applyAlignment="1" applyProtection="1">
      <alignment horizontal="center" vertical="center"/>
      <protection hidden="1"/>
    </xf>
    <xf numFmtId="0" fontId="17" fillId="0" borderId="24" xfId="60" applyFont="1" applyFill="1" applyBorder="1" applyAlignment="1" applyProtection="1">
      <alignment horizontal="center" vertical="center" wrapText="1"/>
      <protection hidden="1"/>
    </xf>
    <xf numFmtId="0" fontId="17" fillId="0" borderId="25" xfId="60" applyFont="1" applyFill="1" applyBorder="1" applyAlignment="1" applyProtection="1">
      <alignment horizontal="center" vertical="center" wrapText="1"/>
      <protection hidden="1"/>
    </xf>
    <xf numFmtId="0" fontId="17" fillId="0" borderId="26" xfId="60" applyFont="1" applyFill="1" applyBorder="1" applyAlignment="1" applyProtection="1">
      <alignment horizontal="center" vertical="center" wrapText="1"/>
      <protection hidden="1"/>
    </xf>
    <xf numFmtId="0" fontId="17" fillId="0" borderId="27" xfId="60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23" xfId="60" applyFont="1" applyFill="1" applyBorder="1" applyAlignment="1" applyProtection="1">
      <alignment horizontal="center" vertical="center"/>
      <protection hidden="1"/>
    </xf>
    <xf numFmtId="0" fontId="17" fillId="0" borderId="21" xfId="60" applyFont="1" applyFill="1" applyBorder="1" applyAlignment="1" applyProtection="1">
      <alignment horizontal="center" vertical="center"/>
      <protection hidden="1"/>
    </xf>
    <xf numFmtId="0" fontId="17" fillId="0" borderId="0" xfId="60" applyFont="1" applyAlignment="1">
      <alignment horizontal="center" vertical="center"/>
    </xf>
    <xf numFmtId="0" fontId="17" fillId="0" borderId="2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  <protection hidden="1"/>
    </xf>
    <xf numFmtId="0" fontId="17" fillId="0" borderId="29" xfId="0" applyFont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0" xfId="60" applyFont="1" applyFill="1" applyAlignment="1">
      <alignment horizontal="center" vertical="center"/>
    </xf>
    <xf numFmtId="0" fontId="17" fillId="0" borderId="30" xfId="0" applyFont="1" applyFill="1" applyBorder="1" applyAlignment="1" applyProtection="1">
      <alignment horizontal="center" vertical="center" wrapText="1"/>
      <protection hidden="1"/>
    </xf>
    <xf numFmtId="0" fontId="17" fillId="0" borderId="0" xfId="61" applyFont="1" applyAlignment="1">
      <alignment horizontal="center" vertical="center"/>
    </xf>
    <xf numFmtId="0" fontId="17" fillId="0" borderId="0" xfId="61" applyFont="1" applyFill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3" xfId="61" applyFont="1" applyFill="1" applyBorder="1" applyAlignment="1" applyProtection="1">
      <alignment horizontal="center" vertical="center" wrapText="1"/>
      <protection hidden="1"/>
    </xf>
    <xf numFmtId="0" fontId="17" fillId="0" borderId="21" xfId="6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>
      <alignment horizontal="center" vertical="center"/>
    </xf>
  </cellXfs>
  <cellStyles count="7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álculo" xfId="45" builtinId="22" customBuiltin="1"/>
    <cellStyle name="Categoría del Piloto de Datos" xfId="46" xr:uid="{00000000-0005-0000-0000-00002D000000}"/>
    <cellStyle name="Énfasis1" xfId="47" builtinId="29" customBuiltin="1"/>
    <cellStyle name="Énfasis2" xfId="48" builtinId="33" customBuiltin="1"/>
    <cellStyle name="Énfasis3" xfId="49" builtinId="37" customBuiltin="1"/>
    <cellStyle name="Énfasis4" xfId="50" builtinId="41" customBuiltin="1"/>
    <cellStyle name="Énfasis5" xfId="51" builtinId="45" customBuiltin="1"/>
    <cellStyle name="Énfasis6" xfId="52" builtinId="49" customBuiltin="1"/>
    <cellStyle name="Euro" xfId="53" xr:uid="{00000000-0005-0000-0000-000034000000}"/>
    <cellStyle name="Explanatory Text" xfId="54" xr:uid="{00000000-0005-0000-0000-000035000000}"/>
    <cellStyle name="Heading 1" xfId="55" xr:uid="{00000000-0005-0000-0000-000036000000}"/>
    <cellStyle name="Heading 2" xfId="56" xr:uid="{00000000-0005-0000-0000-000037000000}"/>
    <cellStyle name="Heading 3" xfId="57" xr:uid="{00000000-0005-0000-0000-000038000000}"/>
    <cellStyle name="Incorrecto" xfId="58" builtinId="27" customBuiltin="1"/>
    <cellStyle name="Neutral" xfId="59" builtinId="28" customBuiltin="1"/>
    <cellStyle name="Normal" xfId="0" builtinId="0"/>
    <cellStyle name="Normal 2" xfId="60" xr:uid="{00000000-0005-0000-0000-00003C000000}"/>
    <cellStyle name="Normal 2 2" xfId="61" xr:uid="{00000000-0005-0000-0000-00003D000000}"/>
    <cellStyle name="Normal 3" xfId="62" xr:uid="{00000000-0005-0000-0000-00003E000000}"/>
    <cellStyle name="Normal_070EST01" xfId="63" xr:uid="{00000000-0005-0000-0000-00003F000000}"/>
    <cellStyle name="Output" xfId="64" xr:uid="{00000000-0005-0000-0000-000040000000}"/>
    <cellStyle name="Piloto de Datos Ángulo" xfId="65" xr:uid="{00000000-0005-0000-0000-000041000000}"/>
    <cellStyle name="Piloto de Datos Campo" xfId="66" xr:uid="{00000000-0005-0000-0000-000042000000}"/>
    <cellStyle name="Piloto de Datos Resultado" xfId="67" xr:uid="{00000000-0005-0000-0000-000043000000}"/>
    <cellStyle name="Piloto de Datos Título" xfId="68" xr:uid="{00000000-0005-0000-0000-000044000000}"/>
    <cellStyle name="Piloto de Datos Valor" xfId="69" xr:uid="{00000000-0005-0000-0000-000045000000}"/>
    <cellStyle name="Salida" xfId="70" builtinId="21" customBuiltin="1"/>
    <cellStyle name="Texto explicativo" xfId="71" builtinId="53" customBuiltin="1"/>
    <cellStyle name="Title" xfId="72" xr:uid="{00000000-0005-0000-0000-000048000000}"/>
    <cellStyle name="Título" xfId="73" builtinId="15" customBuiltin="1"/>
    <cellStyle name="Título 2" xfId="74" builtinId="17" customBuiltin="1"/>
    <cellStyle name="Título 3" xfId="75" builtinId="18" customBuiltin="1"/>
    <cellStyle name="Total" xfId="76" builtinId="25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Documents%20and%20Settings\arodrigueza\Configuraci&#243;n%20local\Archivos%20temporales%20de%20Internet\OLK89\DEFINITIVA%20I%20TRIM%202009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zoomScaleNormal="100" workbookViewId="0">
      <selection activeCell="B7" sqref="B7"/>
    </sheetView>
  </sheetViews>
  <sheetFormatPr baseColWidth="10" defaultColWidth="0" defaultRowHeight="15.75" zeroHeight="1" x14ac:dyDescent="0.25"/>
  <cols>
    <col min="1" max="1" width="13.140625" style="2" customWidth="1"/>
    <col min="2" max="2" width="87" style="2" customWidth="1"/>
    <col min="3" max="3" width="44.42578125" style="2" hidden="1" customWidth="1"/>
    <col min="4" max="16384" width="0" style="2" hidden="1"/>
  </cols>
  <sheetData>
    <row r="1" spans="1:7" ht="15.75" customHeight="1" x14ac:dyDescent="0.25">
      <c r="A1" s="173" t="s">
        <v>346</v>
      </c>
      <c r="B1" s="173"/>
      <c r="C1" s="91" t="str">
        <f>UPPER(B1)</f>
        <v/>
      </c>
    </row>
    <row r="2" spans="1:7" s="6" customFormat="1" ht="15.75" customHeight="1" x14ac:dyDescent="0.25">
      <c r="A2" s="173" t="s">
        <v>347</v>
      </c>
      <c r="B2" s="173"/>
      <c r="C2" s="91"/>
    </row>
    <row r="3" spans="1:7" s="6" customFormat="1" x14ac:dyDescent="0.25">
      <c r="A3" s="173" t="s">
        <v>345</v>
      </c>
      <c r="B3" s="173"/>
      <c r="C3" s="91"/>
    </row>
    <row r="4" spans="1:7" s="6" customFormat="1" x14ac:dyDescent="0.25">
      <c r="A4" s="120"/>
      <c r="B4" s="120"/>
      <c r="C4" s="91"/>
    </row>
    <row r="5" spans="1:7" x14ac:dyDescent="0.25">
      <c r="A5" s="162" t="s">
        <v>343</v>
      </c>
      <c r="B5" s="162" t="s">
        <v>344</v>
      </c>
    </row>
    <row r="6" spans="1:7" x14ac:dyDescent="0.25">
      <c r="A6" s="171">
        <v>1</v>
      </c>
      <c r="B6" s="163" t="s">
        <v>359</v>
      </c>
      <c r="D6" s="91"/>
      <c r="E6" s="91"/>
      <c r="F6" s="91"/>
      <c r="G6" s="91"/>
    </row>
    <row r="7" spans="1:7" x14ac:dyDescent="0.25">
      <c r="A7" s="171"/>
      <c r="B7" s="163" t="s">
        <v>348</v>
      </c>
      <c r="D7" s="91"/>
      <c r="E7" s="91"/>
      <c r="F7" s="91"/>
      <c r="G7" s="91"/>
    </row>
    <row r="8" spans="1:7" x14ac:dyDescent="0.25">
      <c r="A8" s="172"/>
      <c r="B8" s="164" t="s">
        <v>345</v>
      </c>
    </row>
    <row r="9" spans="1:7" x14ac:dyDescent="0.25">
      <c r="A9" s="170">
        <v>2</v>
      </c>
      <c r="B9" s="165" t="s">
        <v>349</v>
      </c>
    </row>
    <row r="10" spans="1:7" x14ac:dyDescent="0.25">
      <c r="A10" s="171"/>
      <c r="B10" s="163" t="s">
        <v>350</v>
      </c>
    </row>
    <row r="11" spans="1:7" x14ac:dyDescent="0.25">
      <c r="A11" s="171"/>
      <c r="B11" s="163" t="s">
        <v>351</v>
      </c>
    </row>
    <row r="12" spans="1:7" x14ac:dyDescent="0.25">
      <c r="A12" s="172"/>
      <c r="B12" s="164" t="s">
        <v>345</v>
      </c>
    </row>
    <row r="13" spans="1:7" x14ac:dyDescent="0.25">
      <c r="A13" s="170">
        <v>3</v>
      </c>
      <c r="B13" s="165" t="s">
        <v>352</v>
      </c>
    </row>
    <row r="14" spans="1:7" x14ac:dyDescent="0.25">
      <c r="A14" s="171"/>
      <c r="B14" s="163" t="s">
        <v>353</v>
      </c>
    </row>
    <row r="15" spans="1:7" x14ac:dyDescent="0.25">
      <c r="A15" s="171"/>
      <c r="B15" s="163" t="s">
        <v>351</v>
      </c>
    </row>
    <row r="16" spans="1:7" x14ac:dyDescent="0.25">
      <c r="A16" s="172"/>
      <c r="B16" s="164" t="s">
        <v>345</v>
      </c>
    </row>
    <row r="17" spans="1:2" x14ac:dyDescent="0.25">
      <c r="A17" s="170">
        <v>4</v>
      </c>
      <c r="B17" s="165" t="s">
        <v>352</v>
      </c>
    </row>
    <row r="18" spans="1:2" x14ac:dyDescent="0.25">
      <c r="A18" s="171"/>
      <c r="B18" s="163" t="s">
        <v>354</v>
      </c>
    </row>
    <row r="19" spans="1:2" x14ac:dyDescent="0.25">
      <c r="A19" s="171"/>
      <c r="B19" s="163" t="s">
        <v>351</v>
      </c>
    </row>
    <row r="20" spans="1:2" x14ac:dyDescent="0.25">
      <c r="A20" s="172"/>
      <c r="B20" s="164" t="s">
        <v>345</v>
      </c>
    </row>
    <row r="21" spans="1:2" x14ac:dyDescent="0.25">
      <c r="A21" s="170">
        <v>5</v>
      </c>
      <c r="B21" s="165" t="s">
        <v>360</v>
      </c>
    </row>
    <row r="22" spans="1:2" x14ac:dyDescent="0.25">
      <c r="A22" s="171"/>
      <c r="B22" s="163" t="s">
        <v>355</v>
      </c>
    </row>
    <row r="23" spans="1:2" x14ac:dyDescent="0.25">
      <c r="A23" s="171"/>
      <c r="B23" s="163" t="s">
        <v>351</v>
      </c>
    </row>
    <row r="24" spans="1:2" x14ac:dyDescent="0.25">
      <c r="A24" s="172"/>
      <c r="B24" s="164" t="s">
        <v>345</v>
      </c>
    </row>
    <row r="25" spans="1:2" x14ac:dyDescent="0.25">
      <c r="A25" s="170">
        <v>6</v>
      </c>
      <c r="B25" s="165" t="s">
        <v>361</v>
      </c>
    </row>
    <row r="26" spans="1:2" x14ac:dyDescent="0.25">
      <c r="A26" s="171"/>
      <c r="B26" s="163" t="s">
        <v>354</v>
      </c>
    </row>
    <row r="27" spans="1:2" x14ac:dyDescent="0.25">
      <c r="A27" s="171"/>
      <c r="B27" s="163" t="s">
        <v>351</v>
      </c>
    </row>
    <row r="28" spans="1:2" x14ac:dyDescent="0.25">
      <c r="A28" s="172"/>
      <c r="B28" s="164" t="s">
        <v>345</v>
      </c>
    </row>
    <row r="29" spans="1:2" x14ac:dyDescent="0.25">
      <c r="A29" s="170">
        <v>7</v>
      </c>
      <c r="B29" s="165" t="s">
        <v>362</v>
      </c>
    </row>
    <row r="30" spans="1:2" x14ac:dyDescent="0.25">
      <c r="A30" s="171"/>
      <c r="B30" s="163" t="s">
        <v>356</v>
      </c>
    </row>
    <row r="31" spans="1:2" x14ac:dyDescent="0.25">
      <c r="A31" s="171"/>
      <c r="B31" s="163" t="s">
        <v>357</v>
      </c>
    </row>
    <row r="32" spans="1:2" x14ac:dyDescent="0.25">
      <c r="A32" s="172"/>
      <c r="B32" s="164" t="s">
        <v>345</v>
      </c>
    </row>
    <row r="33" spans="1:2" ht="16.5" customHeight="1" x14ac:dyDescent="0.25">
      <c r="A33" s="170">
        <v>8</v>
      </c>
      <c r="B33" s="165" t="s">
        <v>363</v>
      </c>
    </row>
    <row r="34" spans="1:2" ht="16.5" customHeight="1" x14ac:dyDescent="0.25">
      <c r="A34" s="171"/>
      <c r="B34" s="163" t="s">
        <v>358</v>
      </c>
    </row>
    <row r="35" spans="1:2" ht="16.5" customHeight="1" x14ac:dyDescent="0.25">
      <c r="A35" s="171"/>
      <c r="B35" s="163" t="s">
        <v>351</v>
      </c>
    </row>
    <row r="36" spans="1:2" ht="16.5" customHeight="1" x14ac:dyDescent="0.25">
      <c r="A36" s="172"/>
      <c r="B36" s="164" t="s">
        <v>345</v>
      </c>
    </row>
    <row r="37" spans="1:2" ht="15" hidden="1" customHeight="1" x14ac:dyDescent="0.25">
      <c r="A37" s="121"/>
    </row>
    <row r="38" spans="1:2" hidden="1" x14ac:dyDescent="0.25"/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</sheetData>
  <mergeCells count="11">
    <mergeCell ref="A25:A28"/>
    <mergeCell ref="A29:A32"/>
    <mergeCell ref="A33:A36"/>
    <mergeCell ref="A1:B1"/>
    <mergeCell ref="A9:A12"/>
    <mergeCell ref="A13:A16"/>
    <mergeCell ref="A17:A20"/>
    <mergeCell ref="A21:A24"/>
    <mergeCell ref="A2:B2"/>
    <mergeCell ref="A3:B3"/>
    <mergeCell ref="A6:A8"/>
  </mergeCells>
  <pageMargins left="0.75" right="0.75" top="1" bottom="1" header="0" footer="0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7"/>
  <sheetViews>
    <sheetView zoomScaleNormal="100" workbookViewId="0">
      <selection activeCell="A7" sqref="A7:A8"/>
    </sheetView>
  </sheetViews>
  <sheetFormatPr baseColWidth="10" defaultColWidth="0" defaultRowHeight="15.75" zeroHeight="1" x14ac:dyDescent="0.25"/>
  <cols>
    <col min="1" max="1" width="42.140625" style="1" customWidth="1"/>
    <col min="2" max="2" width="14.5703125" style="1" customWidth="1"/>
    <col min="3" max="3" width="15.7109375" style="1" customWidth="1"/>
    <col min="4" max="4" width="16.5703125" style="1" customWidth="1"/>
    <col min="5" max="5" width="12.85546875" style="1" customWidth="1"/>
    <col min="6" max="6" width="15" style="1" customWidth="1"/>
    <col min="7" max="7" width="17.7109375" style="79" hidden="1" customWidth="1"/>
    <col min="8" max="256" width="11.42578125" style="1" hidden="1" customWidth="1"/>
    <col min="257" max="16384" width="0" style="1" hidden="1"/>
  </cols>
  <sheetData>
    <row r="1" spans="1:6" x14ac:dyDescent="0.25">
      <c r="A1" s="127" t="s">
        <v>212</v>
      </c>
      <c r="B1" s="127"/>
      <c r="C1" s="127"/>
      <c r="D1" s="127"/>
      <c r="E1" s="128"/>
      <c r="F1" s="128"/>
    </row>
    <row r="2" spans="1:6" x14ac:dyDescent="0.25">
      <c r="A2" s="127"/>
      <c r="B2" s="127"/>
      <c r="C2" s="127"/>
      <c r="D2" s="127"/>
      <c r="E2" s="128"/>
      <c r="F2" s="128"/>
    </row>
    <row r="3" spans="1:6" x14ac:dyDescent="0.25">
      <c r="A3" s="174" t="s">
        <v>371</v>
      </c>
      <c r="B3" s="174"/>
      <c r="C3" s="174"/>
      <c r="D3" s="174"/>
      <c r="E3" s="174"/>
      <c r="F3" s="174"/>
    </row>
    <row r="4" spans="1:6" x14ac:dyDescent="0.25">
      <c r="A4" s="174" t="s">
        <v>226</v>
      </c>
      <c r="B4" s="174"/>
      <c r="C4" s="174"/>
      <c r="D4" s="174"/>
      <c r="E4" s="174"/>
      <c r="F4" s="174"/>
    </row>
    <row r="5" spans="1:6" x14ac:dyDescent="0.25">
      <c r="A5" s="175" t="s">
        <v>307</v>
      </c>
      <c r="B5" s="175"/>
      <c r="C5" s="175"/>
      <c r="D5" s="175"/>
      <c r="E5" s="175"/>
      <c r="F5" s="175"/>
    </row>
    <row r="6" spans="1:6" x14ac:dyDescent="0.25">
      <c r="A6" s="117"/>
      <c r="B6" s="117"/>
      <c r="C6" s="117"/>
      <c r="D6" s="127"/>
      <c r="E6" s="128"/>
      <c r="F6" s="128"/>
    </row>
    <row r="7" spans="1:6" x14ac:dyDescent="0.25">
      <c r="A7" s="176" t="s">
        <v>113</v>
      </c>
      <c r="B7" s="178" t="s">
        <v>119</v>
      </c>
      <c r="C7" s="129" t="s">
        <v>246</v>
      </c>
      <c r="D7" s="129"/>
      <c r="E7" s="129"/>
      <c r="F7" s="129"/>
    </row>
    <row r="8" spans="1:6" ht="64.5" customHeight="1" x14ac:dyDescent="0.25">
      <c r="A8" s="177"/>
      <c r="B8" s="179"/>
      <c r="C8" s="96" t="s">
        <v>75</v>
      </c>
      <c r="D8" s="97" t="s">
        <v>123</v>
      </c>
      <c r="E8" s="94" t="s">
        <v>76</v>
      </c>
      <c r="F8" s="98" t="s">
        <v>124</v>
      </c>
    </row>
    <row r="9" spans="1:6" x14ac:dyDescent="0.25">
      <c r="A9" s="72"/>
      <c r="B9" s="130"/>
      <c r="C9" s="130"/>
      <c r="D9" s="130"/>
      <c r="E9" s="130"/>
      <c r="F9" s="143"/>
    </row>
    <row r="10" spans="1:6" x14ac:dyDescent="0.25">
      <c r="A10" s="73" t="s">
        <v>114</v>
      </c>
      <c r="B10" s="66">
        <f>SUM(C10:F10)</f>
        <v>1010</v>
      </c>
      <c r="C10" s="66">
        <v>326</v>
      </c>
      <c r="D10" s="66">
        <v>336</v>
      </c>
      <c r="E10" s="66">
        <v>201</v>
      </c>
      <c r="F10" s="67">
        <v>147</v>
      </c>
    </row>
    <row r="11" spans="1:6" x14ac:dyDescent="0.25">
      <c r="A11" s="73" t="s">
        <v>115</v>
      </c>
      <c r="B11" s="66">
        <f t="shared" ref="B11:B16" si="0">SUM(C11:F11)</f>
        <v>3081</v>
      </c>
      <c r="C11" s="66">
        <v>1411</v>
      </c>
      <c r="D11" s="66">
        <v>791</v>
      </c>
      <c r="E11" s="66">
        <v>537</v>
      </c>
      <c r="F11" s="67">
        <v>342</v>
      </c>
    </row>
    <row r="12" spans="1:6" x14ac:dyDescent="0.25">
      <c r="A12" s="73" t="s">
        <v>116</v>
      </c>
      <c r="B12" s="66">
        <f t="shared" si="0"/>
        <v>35</v>
      </c>
      <c r="C12" s="66">
        <v>26</v>
      </c>
      <c r="D12" s="66">
        <v>5</v>
      </c>
      <c r="E12" s="66">
        <v>4</v>
      </c>
      <c r="F12" s="67">
        <v>0</v>
      </c>
    </row>
    <row r="13" spans="1:6" x14ac:dyDescent="0.25">
      <c r="A13" s="73" t="s">
        <v>117</v>
      </c>
      <c r="B13" s="66">
        <f t="shared" si="0"/>
        <v>3118</v>
      </c>
      <c r="C13" s="66">
        <v>1408</v>
      </c>
      <c r="D13" s="66">
        <v>806</v>
      </c>
      <c r="E13" s="66">
        <v>610</v>
      </c>
      <c r="F13" s="67">
        <v>294</v>
      </c>
    </row>
    <row r="14" spans="1:6" x14ac:dyDescent="0.25">
      <c r="A14" s="72" t="s">
        <v>118</v>
      </c>
      <c r="B14" s="66">
        <f t="shared" si="0"/>
        <v>1008</v>
      </c>
      <c r="C14" s="66">
        <f>C10+C11+C12-C13</f>
        <v>355</v>
      </c>
      <c r="D14" s="66">
        <f>D10+D11+D12-D13</f>
        <v>326</v>
      </c>
      <c r="E14" s="66">
        <f>E10+E11+E12-E13</f>
        <v>132</v>
      </c>
      <c r="F14" s="67">
        <f>F10+F11+F12-F13</f>
        <v>195</v>
      </c>
    </row>
    <row r="15" spans="1:6" x14ac:dyDescent="0.25">
      <c r="A15" s="72" t="s">
        <v>227</v>
      </c>
      <c r="B15" s="66">
        <f t="shared" si="0"/>
        <v>1002</v>
      </c>
      <c r="C15" s="66">
        <v>352</v>
      </c>
      <c r="D15" s="66">
        <v>323</v>
      </c>
      <c r="E15" s="66">
        <v>132</v>
      </c>
      <c r="F15" s="67">
        <v>195</v>
      </c>
    </row>
    <row r="16" spans="1:6" x14ac:dyDescent="0.25">
      <c r="A16" s="112" t="s">
        <v>131</v>
      </c>
      <c r="B16" s="66">
        <f t="shared" si="0"/>
        <v>6</v>
      </c>
      <c r="C16" s="66">
        <v>3</v>
      </c>
      <c r="D16" s="66">
        <v>3</v>
      </c>
      <c r="E16" s="66">
        <v>0</v>
      </c>
      <c r="F16" s="67">
        <v>0</v>
      </c>
    </row>
    <row r="17" spans="1:6" x14ac:dyDescent="0.25">
      <c r="A17" s="113"/>
      <c r="B17" s="131"/>
      <c r="C17" s="114"/>
      <c r="D17" s="114"/>
      <c r="E17" s="114"/>
      <c r="F17" s="115"/>
    </row>
    <row r="18" spans="1:6" x14ac:dyDescent="0.25">
      <c r="A18" s="72" t="s">
        <v>313</v>
      </c>
      <c r="B18" s="72"/>
      <c r="C18" s="122"/>
      <c r="D18" s="123"/>
      <c r="E18" s="65"/>
      <c r="F18" s="65"/>
    </row>
    <row r="19" spans="1:6" hidden="1" x14ac:dyDescent="0.25"/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</sheetData>
  <mergeCells count="5">
    <mergeCell ref="A3:F3"/>
    <mergeCell ref="A4:F4"/>
    <mergeCell ref="A5:F5"/>
    <mergeCell ref="A7:A8"/>
    <mergeCell ref="B7:B8"/>
  </mergeCells>
  <phoneticPr fontId="16" type="noConversion"/>
  <printOptions horizontalCentered="1" verticalCentered="1"/>
  <pageMargins left="0.76" right="0.77" top="0.98425196850393704" bottom="0.78740157480314965" header="0.51181102362204722" footer="0.51181102362204722"/>
  <pageSetup scale="5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7"/>
  <sheetViews>
    <sheetView zoomScaleNormal="100" workbookViewId="0">
      <selection activeCell="B13" sqref="B13"/>
    </sheetView>
  </sheetViews>
  <sheetFormatPr baseColWidth="10" defaultColWidth="0" defaultRowHeight="15.75" zeroHeight="1" x14ac:dyDescent="0.25"/>
  <cols>
    <col min="1" max="1" width="33.140625" style="1" customWidth="1"/>
    <col min="2" max="2" width="13.42578125" style="1" customWidth="1"/>
    <col min="3" max="3" width="16.28515625" style="1" customWidth="1"/>
    <col min="4" max="4" width="20.42578125" style="1" customWidth="1"/>
    <col min="5" max="5" width="10.85546875" style="1" customWidth="1"/>
    <col min="6" max="6" width="18" style="1" bestFit="1" customWidth="1"/>
    <col min="7" max="7" width="11.42578125" style="79" hidden="1" customWidth="1"/>
    <col min="8" max="256" width="11.42578125" style="1" hidden="1" customWidth="1"/>
    <col min="257" max="16384" width="0" style="1" hidden="1"/>
  </cols>
  <sheetData>
    <row r="1" spans="1:6" x14ac:dyDescent="0.25">
      <c r="A1" s="132" t="s">
        <v>213</v>
      </c>
      <c r="B1" s="133"/>
      <c r="C1" s="133"/>
      <c r="D1" s="133"/>
      <c r="E1" s="133"/>
      <c r="F1" s="133"/>
    </row>
    <row r="2" spans="1:6" x14ac:dyDescent="0.25">
      <c r="A2" s="132"/>
      <c r="B2" s="133"/>
      <c r="C2" s="133"/>
      <c r="D2" s="133"/>
      <c r="E2" s="133"/>
      <c r="F2" s="133"/>
    </row>
    <row r="3" spans="1:6" x14ac:dyDescent="0.25">
      <c r="A3" s="100" t="s">
        <v>247</v>
      </c>
      <c r="B3" s="100"/>
      <c r="C3" s="100"/>
      <c r="D3" s="100"/>
      <c r="E3" s="100"/>
      <c r="F3" s="100"/>
    </row>
    <row r="4" spans="1:6" x14ac:dyDescent="0.25">
      <c r="A4" s="100" t="s">
        <v>50</v>
      </c>
      <c r="B4" s="100"/>
      <c r="C4" s="100"/>
      <c r="D4" s="100"/>
      <c r="E4" s="100"/>
      <c r="F4" s="100"/>
    </row>
    <row r="5" spans="1:6" x14ac:dyDescent="0.25">
      <c r="A5" s="100" t="s">
        <v>226</v>
      </c>
      <c r="B5" s="100"/>
      <c r="C5" s="100"/>
      <c r="D5" s="100"/>
      <c r="E5" s="100"/>
      <c r="F5" s="100"/>
    </row>
    <row r="6" spans="1:6" x14ac:dyDescent="0.25">
      <c r="A6" s="100" t="s">
        <v>328</v>
      </c>
      <c r="B6" s="100"/>
      <c r="C6" s="100"/>
      <c r="D6" s="100"/>
      <c r="E6" s="100"/>
      <c r="F6" s="100"/>
    </row>
    <row r="7" spans="1:6" x14ac:dyDescent="0.25">
      <c r="A7" s="134"/>
      <c r="B7" s="134"/>
      <c r="C7" s="134"/>
      <c r="D7" s="134"/>
      <c r="E7" s="133"/>
      <c r="F7" s="133"/>
    </row>
    <row r="8" spans="1:6" x14ac:dyDescent="0.25">
      <c r="A8" s="176" t="s">
        <v>49</v>
      </c>
      <c r="B8" s="178" t="s">
        <v>119</v>
      </c>
      <c r="C8" s="129" t="s">
        <v>246</v>
      </c>
      <c r="D8" s="129"/>
      <c r="E8" s="129"/>
      <c r="F8" s="129"/>
    </row>
    <row r="9" spans="1:6" ht="63" x14ac:dyDescent="0.25">
      <c r="A9" s="176"/>
      <c r="B9" s="178"/>
      <c r="C9" s="96" t="s">
        <v>75</v>
      </c>
      <c r="D9" s="97" t="s">
        <v>123</v>
      </c>
      <c r="E9" s="94" t="s">
        <v>76</v>
      </c>
      <c r="F9" s="98" t="s">
        <v>124</v>
      </c>
    </row>
    <row r="10" spans="1:6" x14ac:dyDescent="0.25">
      <c r="A10" s="135"/>
      <c r="B10" s="136"/>
      <c r="C10" s="136"/>
      <c r="D10" s="136"/>
      <c r="E10" s="136"/>
      <c r="F10" s="142"/>
    </row>
    <row r="11" spans="1:6" x14ac:dyDescent="0.25">
      <c r="A11" s="137" t="s">
        <v>228</v>
      </c>
      <c r="B11" s="116">
        <f>SUM(B13:B17)</f>
        <v>3081</v>
      </c>
      <c r="C11" s="116">
        <f>SUM(C13:C17)</f>
        <v>1411</v>
      </c>
      <c r="D11" s="116">
        <f>SUM(D13:D17)</f>
        <v>791</v>
      </c>
      <c r="E11" s="116">
        <f>SUM(E13:E17)</f>
        <v>537</v>
      </c>
      <c r="F11" s="138">
        <f>SUM(F13:F17)</f>
        <v>342</v>
      </c>
    </row>
    <row r="12" spans="1:6" x14ac:dyDescent="0.25">
      <c r="A12" s="137"/>
      <c r="B12" s="116"/>
      <c r="C12" s="116"/>
      <c r="D12" s="116"/>
      <c r="E12" s="116"/>
      <c r="F12" s="138"/>
    </row>
    <row r="13" spans="1:6" x14ac:dyDescent="0.25">
      <c r="A13" s="88" t="s">
        <v>120</v>
      </c>
      <c r="B13" s="89">
        <f t="shared" ref="B13:B17" si="0">SUM(C13:F13)</f>
        <v>2435</v>
      </c>
      <c r="C13" s="89">
        <v>1145</v>
      </c>
      <c r="D13" s="89">
        <v>620</v>
      </c>
      <c r="E13" s="89">
        <v>402</v>
      </c>
      <c r="F13" s="90">
        <v>268</v>
      </c>
    </row>
    <row r="14" spans="1:6" x14ac:dyDescent="0.25">
      <c r="A14" s="88" t="s">
        <v>150</v>
      </c>
      <c r="B14" s="89">
        <f t="shared" si="0"/>
        <v>568</v>
      </c>
      <c r="C14" s="89">
        <v>227</v>
      </c>
      <c r="D14" s="89">
        <v>159</v>
      </c>
      <c r="E14" s="89">
        <v>111</v>
      </c>
      <c r="F14" s="90">
        <v>71</v>
      </c>
    </row>
    <row r="15" spans="1:6" x14ac:dyDescent="0.25">
      <c r="A15" s="88" t="s">
        <v>151</v>
      </c>
      <c r="B15" s="89">
        <f t="shared" si="0"/>
        <v>61</v>
      </c>
      <c r="C15" s="89">
        <v>38</v>
      </c>
      <c r="D15" s="89">
        <v>10</v>
      </c>
      <c r="E15" s="89">
        <v>10</v>
      </c>
      <c r="F15" s="90">
        <v>3</v>
      </c>
    </row>
    <row r="16" spans="1:6" x14ac:dyDescent="0.25">
      <c r="A16" s="88" t="s">
        <v>152</v>
      </c>
      <c r="B16" s="89">
        <f t="shared" si="0"/>
        <v>4</v>
      </c>
      <c r="C16" s="89">
        <v>1</v>
      </c>
      <c r="D16" s="89">
        <v>2</v>
      </c>
      <c r="E16" s="89">
        <v>1</v>
      </c>
      <c r="F16" s="90">
        <v>0</v>
      </c>
    </row>
    <row r="17" spans="1:6" x14ac:dyDescent="0.25">
      <c r="A17" s="88" t="s">
        <v>153</v>
      </c>
      <c r="B17" s="89">
        <f t="shared" si="0"/>
        <v>13</v>
      </c>
      <c r="C17" s="89">
        <v>0</v>
      </c>
      <c r="D17" s="89">
        <v>0</v>
      </c>
      <c r="E17" s="89">
        <v>13</v>
      </c>
      <c r="F17" s="90">
        <v>0</v>
      </c>
    </row>
    <row r="18" spans="1:6" x14ac:dyDescent="0.25">
      <c r="A18" s="139"/>
      <c r="B18" s="140"/>
      <c r="C18" s="141"/>
      <c r="D18" s="141"/>
      <c r="E18" s="141"/>
      <c r="F18" s="141"/>
    </row>
    <row r="19" spans="1:6" x14ac:dyDescent="0.25">
      <c r="A19" s="72" t="s">
        <v>313</v>
      </c>
    </row>
    <row r="20" spans="1:6" hidden="1" x14ac:dyDescent="0.25">
      <c r="A20" s="79"/>
    </row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</sheetData>
  <mergeCells count="2">
    <mergeCell ref="A8:A9"/>
    <mergeCell ref="B8:B9"/>
  </mergeCells>
  <phoneticPr fontId="16" type="noConversion"/>
  <printOptions horizontalCentered="1" verticalCentered="1"/>
  <pageMargins left="0.72" right="0.77" top="0.98425196850393704" bottom="0.78740157480314965" header="0.51181102362204722" footer="0.51181102362204722"/>
  <pageSetup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2"/>
  <sheetViews>
    <sheetView zoomScaleNormal="100" zoomScaleSheetLayoutView="82" workbookViewId="0">
      <selection activeCell="A19" sqref="A19"/>
    </sheetView>
  </sheetViews>
  <sheetFormatPr baseColWidth="10" defaultColWidth="0" defaultRowHeight="15.75" zeroHeight="1" x14ac:dyDescent="0.25"/>
  <cols>
    <col min="1" max="1" width="85.5703125" style="6" customWidth="1"/>
    <col min="2" max="2" width="11.5703125" style="6" bestFit="1" customWidth="1"/>
    <col min="3" max="3" width="12.28515625" style="6" bestFit="1" customWidth="1"/>
    <col min="4" max="4" width="13.28515625" style="6" bestFit="1" customWidth="1"/>
    <col min="5" max="5" width="9.42578125" style="6" bestFit="1" customWidth="1"/>
    <col min="6" max="6" width="13.140625" style="6" bestFit="1" customWidth="1"/>
    <col min="7" max="7" width="11.42578125" style="7" hidden="1" customWidth="1"/>
    <col min="8" max="255" width="11.42578125" style="6" hidden="1" customWidth="1"/>
    <col min="256" max="256" width="7.140625" style="6" hidden="1" customWidth="1"/>
    <col min="257" max="16384" width="11.42578125" style="6" hidden="1"/>
  </cols>
  <sheetData>
    <row r="1" spans="1:6" x14ac:dyDescent="0.25">
      <c r="A1" s="24" t="s">
        <v>214</v>
      </c>
      <c r="B1" s="25"/>
      <c r="C1" s="26"/>
      <c r="D1" s="26"/>
      <c r="E1" s="26"/>
      <c r="F1" s="26"/>
    </row>
    <row r="2" spans="1:6" x14ac:dyDescent="0.25">
      <c r="A2" s="24"/>
      <c r="B2" s="25"/>
      <c r="C2" s="26"/>
      <c r="D2" s="26"/>
      <c r="E2" s="26"/>
      <c r="F2" s="26"/>
    </row>
    <row r="3" spans="1:6" x14ac:dyDescent="0.25">
      <c r="A3" s="99" t="s">
        <v>248</v>
      </c>
      <c r="B3" s="54"/>
      <c r="C3" s="54"/>
      <c r="D3" s="54"/>
      <c r="E3" s="54"/>
      <c r="F3" s="54"/>
    </row>
    <row r="4" spans="1:6" x14ac:dyDescent="0.25">
      <c r="A4" s="100" t="s">
        <v>232</v>
      </c>
      <c r="B4" s="100"/>
      <c r="C4" s="100"/>
      <c r="D4" s="100"/>
      <c r="E4" s="54"/>
      <c r="F4" s="54"/>
    </row>
    <row r="5" spans="1:6" x14ac:dyDescent="0.25">
      <c r="A5" s="100" t="s">
        <v>226</v>
      </c>
      <c r="B5" s="100"/>
      <c r="C5" s="100"/>
      <c r="D5" s="100"/>
      <c r="E5" s="54"/>
      <c r="F5" s="54"/>
    </row>
    <row r="6" spans="1:6" x14ac:dyDescent="0.25">
      <c r="A6" s="100" t="s">
        <v>308</v>
      </c>
      <c r="B6" s="100"/>
      <c r="C6" s="100"/>
      <c r="D6" s="100"/>
      <c r="E6" s="54"/>
      <c r="F6" s="54"/>
    </row>
    <row r="7" spans="1:6" x14ac:dyDescent="0.25"/>
    <row r="8" spans="1:6" ht="15.75" customHeight="1" x14ac:dyDescent="0.25">
      <c r="A8" s="180" t="s">
        <v>231</v>
      </c>
      <c r="B8" s="182" t="s">
        <v>119</v>
      </c>
      <c r="C8" s="184" t="s">
        <v>246</v>
      </c>
      <c r="D8" s="185"/>
      <c r="E8" s="185"/>
      <c r="F8" s="185"/>
    </row>
    <row r="9" spans="1:6" ht="78.75" x14ac:dyDescent="0.25">
      <c r="A9" s="181"/>
      <c r="B9" s="183"/>
      <c r="C9" s="96" t="s">
        <v>75</v>
      </c>
      <c r="D9" s="97" t="s">
        <v>123</v>
      </c>
      <c r="E9" s="94" t="s">
        <v>76</v>
      </c>
      <c r="F9" s="98" t="s">
        <v>124</v>
      </c>
    </row>
    <row r="10" spans="1:6" ht="14.25" customHeight="1" x14ac:dyDescent="0.25">
      <c r="A10" s="80"/>
      <c r="B10" s="75"/>
      <c r="C10" s="75"/>
      <c r="D10" s="75"/>
      <c r="E10" s="75"/>
      <c r="F10" s="110"/>
    </row>
    <row r="11" spans="1:6" ht="14.25" customHeight="1" x14ac:dyDescent="0.25">
      <c r="A11" s="70" t="s">
        <v>228</v>
      </c>
      <c r="B11" s="68">
        <f>B13+B25+B31+B43+B48+B53+B59+B83+B87+B92+B99+B107+B114+B120+B131+B136+B142+B146+B150+B161+B165+B168+B171+B178+B181+B184</f>
        <v>2435</v>
      </c>
      <c r="C11" s="68">
        <f t="shared" ref="C11:F11" si="0">C13+C25+C31+C43+C48+C53+C59+C83+C87+C92+C99+C107+C114+C120+C131+C136+C142+C146+C150+C161+C165+C168+C171+C178+C181+C184</f>
        <v>1145</v>
      </c>
      <c r="D11" s="68">
        <f t="shared" si="0"/>
        <v>620</v>
      </c>
      <c r="E11" s="68">
        <f t="shared" si="0"/>
        <v>402</v>
      </c>
      <c r="F11" s="57">
        <f t="shared" si="0"/>
        <v>268</v>
      </c>
    </row>
    <row r="12" spans="1:6" ht="14.25" customHeight="1" x14ac:dyDescent="0.25">
      <c r="A12" s="41"/>
      <c r="B12" s="46"/>
      <c r="C12" s="46"/>
      <c r="D12" s="46"/>
      <c r="E12" s="84"/>
      <c r="F12" s="60"/>
    </row>
    <row r="13" spans="1:6" ht="14.25" customHeight="1" x14ac:dyDescent="0.25">
      <c r="A13" s="50" t="s">
        <v>165</v>
      </c>
      <c r="B13" s="68">
        <f>SUM(C13:F13)</f>
        <v>445</v>
      </c>
      <c r="C13" s="68">
        <f>SUM(C14:C23)</f>
        <v>208</v>
      </c>
      <c r="D13" s="68">
        <f>SUM(D14:D23)</f>
        <v>122</v>
      </c>
      <c r="E13" s="68">
        <f>SUM(E14:E23)</f>
        <v>63</v>
      </c>
      <c r="F13" s="57">
        <f>SUM(F14:F23)</f>
        <v>52</v>
      </c>
    </row>
    <row r="14" spans="1:6" ht="14.25" customHeight="1" x14ac:dyDescent="0.25">
      <c r="A14" s="41" t="s">
        <v>95</v>
      </c>
      <c r="B14" s="68">
        <f t="shared" ref="B14:B23" si="1">SUM(C14:F14)</f>
        <v>1</v>
      </c>
      <c r="C14" s="69">
        <v>1</v>
      </c>
      <c r="D14" s="69">
        <v>0</v>
      </c>
      <c r="E14" s="69">
        <v>0</v>
      </c>
      <c r="F14" s="58">
        <v>0</v>
      </c>
    </row>
    <row r="15" spans="1:6" ht="14.25" customHeight="1" x14ac:dyDescent="0.25">
      <c r="A15" s="41" t="s">
        <v>259</v>
      </c>
      <c r="B15" s="68">
        <f t="shared" si="1"/>
        <v>2</v>
      </c>
      <c r="C15" s="69">
        <v>0</v>
      </c>
      <c r="D15" s="69">
        <v>1</v>
      </c>
      <c r="E15" s="69">
        <v>0</v>
      </c>
      <c r="F15" s="58">
        <v>1</v>
      </c>
    </row>
    <row r="16" spans="1:6" ht="14.25" customHeight="1" x14ac:dyDescent="0.25">
      <c r="A16" s="52" t="s">
        <v>96</v>
      </c>
      <c r="B16" s="68">
        <f>SUM(C16:F16)</f>
        <v>61</v>
      </c>
      <c r="C16" s="69">
        <v>19</v>
      </c>
      <c r="D16" s="69">
        <v>18</v>
      </c>
      <c r="E16" s="69">
        <v>9</v>
      </c>
      <c r="F16" s="58">
        <v>15</v>
      </c>
    </row>
    <row r="17" spans="1:6" ht="14.25" customHeight="1" x14ac:dyDescent="0.25">
      <c r="A17" s="51" t="s">
        <v>97</v>
      </c>
      <c r="B17" s="68">
        <f t="shared" si="1"/>
        <v>49</v>
      </c>
      <c r="C17" s="69">
        <v>31</v>
      </c>
      <c r="D17" s="69">
        <v>7</v>
      </c>
      <c r="E17" s="69">
        <v>8</v>
      </c>
      <c r="F17" s="58">
        <v>3</v>
      </c>
    </row>
    <row r="18" spans="1:6" ht="14.25" customHeight="1" x14ac:dyDescent="0.25">
      <c r="A18" s="41" t="s">
        <v>166</v>
      </c>
      <c r="B18" s="68">
        <f t="shared" si="1"/>
        <v>55</v>
      </c>
      <c r="C18" s="69">
        <v>28</v>
      </c>
      <c r="D18" s="69">
        <v>16</v>
      </c>
      <c r="E18" s="69">
        <v>8</v>
      </c>
      <c r="F18" s="58">
        <v>3</v>
      </c>
    </row>
    <row r="19" spans="1:6" ht="14.25" customHeight="1" x14ac:dyDescent="0.25">
      <c r="A19" s="51" t="s">
        <v>167</v>
      </c>
      <c r="B19" s="68">
        <f t="shared" si="1"/>
        <v>32</v>
      </c>
      <c r="C19" s="69">
        <v>10</v>
      </c>
      <c r="D19" s="69">
        <v>16</v>
      </c>
      <c r="E19" s="69">
        <v>4</v>
      </c>
      <c r="F19" s="58">
        <v>2</v>
      </c>
    </row>
    <row r="20" spans="1:6" ht="14.25" customHeight="1" x14ac:dyDescent="0.25">
      <c r="A20" s="41" t="s">
        <v>98</v>
      </c>
      <c r="B20" s="68">
        <f t="shared" si="1"/>
        <v>78</v>
      </c>
      <c r="C20" s="69">
        <v>53</v>
      </c>
      <c r="D20" s="69">
        <v>11</v>
      </c>
      <c r="E20" s="69">
        <v>7</v>
      </c>
      <c r="F20" s="58">
        <v>7</v>
      </c>
    </row>
    <row r="21" spans="1:6" ht="14.25" customHeight="1" x14ac:dyDescent="0.25">
      <c r="A21" s="41" t="s">
        <v>168</v>
      </c>
      <c r="B21" s="68">
        <f t="shared" si="1"/>
        <v>102</v>
      </c>
      <c r="C21" s="69">
        <v>40</v>
      </c>
      <c r="D21" s="69">
        <v>41</v>
      </c>
      <c r="E21" s="69">
        <v>9</v>
      </c>
      <c r="F21" s="58">
        <v>12</v>
      </c>
    </row>
    <row r="22" spans="1:6" ht="14.25" customHeight="1" x14ac:dyDescent="0.25">
      <c r="A22" s="7" t="s">
        <v>169</v>
      </c>
      <c r="B22" s="68">
        <f t="shared" si="1"/>
        <v>32</v>
      </c>
      <c r="C22" s="69">
        <v>15</v>
      </c>
      <c r="D22" s="69">
        <v>7</v>
      </c>
      <c r="E22" s="69">
        <v>7</v>
      </c>
      <c r="F22" s="58">
        <v>3</v>
      </c>
    </row>
    <row r="23" spans="1:6" ht="14.25" customHeight="1" x14ac:dyDescent="0.25">
      <c r="A23" s="41" t="s">
        <v>170</v>
      </c>
      <c r="B23" s="68">
        <f t="shared" si="1"/>
        <v>33</v>
      </c>
      <c r="C23" s="69">
        <v>11</v>
      </c>
      <c r="D23" s="69">
        <v>5</v>
      </c>
      <c r="E23" s="69">
        <v>11</v>
      </c>
      <c r="F23" s="58">
        <v>6</v>
      </c>
    </row>
    <row r="24" spans="1:6" ht="14.25" customHeight="1" x14ac:dyDescent="0.25">
      <c r="A24" s="51"/>
      <c r="B24" s="69"/>
      <c r="C24" s="69"/>
      <c r="D24" s="69"/>
      <c r="E24" s="84"/>
      <c r="F24" s="58"/>
    </row>
    <row r="25" spans="1:6" ht="14.25" customHeight="1" x14ac:dyDescent="0.25">
      <c r="A25" s="50" t="s">
        <v>171</v>
      </c>
      <c r="B25" s="68">
        <f>SUM(C25:F25)</f>
        <v>71</v>
      </c>
      <c r="C25" s="68">
        <f>SUM(C26:C29)</f>
        <v>32</v>
      </c>
      <c r="D25" s="68">
        <f>SUM(D26:D29)</f>
        <v>18</v>
      </c>
      <c r="E25" s="68">
        <f>SUM(E26:E29)</f>
        <v>7</v>
      </c>
      <c r="F25" s="57">
        <f>SUM(F26:F29)</f>
        <v>14</v>
      </c>
    </row>
    <row r="26" spans="1:6" ht="14.25" customHeight="1" x14ac:dyDescent="0.25">
      <c r="A26" s="52" t="s">
        <v>172</v>
      </c>
      <c r="B26" s="68">
        <f>SUM(C26:F26)</f>
        <v>9</v>
      </c>
      <c r="C26" s="69">
        <v>4</v>
      </c>
      <c r="D26" s="69">
        <v>1</v>
      </c>
      <c r="E26" s="69">
        <v>2</v>
      </c>
      <c r="F26" s="58">
        <v>2</v>
      </c>
    </row>
    <row r="27" spans="1:6" ht="14.25" customHeight="1" x14ac:dyDescent="0.25">
      <c r="A27" s="51" t="s">
        <v>173</v>
      </c>
      <c r="B27" s="68">
        <f>SUM(C27:F27)</f>
        <v>11</v>
      </c>
      <c r="C27" s="69">
        <v>5</v>
      </c>
      <c r="D27" s="69">
        <v>3</v>
      </c>
      <c r="E27" s="69">
        <v>2</v>
      </c>
      <c r="F27" s="58">
        <v>1</v>
      </c>
    </row>
    <row r="28" spans="1:6" ht="14.25" customHeight="1" x14ac:dyDescent="0.25">
      <c r="A28" s="52" t="s">
        <v>27</v>
      </c>
      <c r="B28" s="68">
        <f>SUM(C28:F28)</f>
        <v>3</v>
      </c>
      <c r="C28" s="69">
        <v>3</v>
      </c>
      <c r="D28" s="69">
        <v>0</v>
      </c>
      <c r="E28" s="69">
        <v>0</v>
      </c>
      <c r="F28" s="58">
        <v>0</v>
      </c>
    </row>
    <row r="29" spans="1:6" ht="14.25" customHeight="1" x14ac:dyDescent="0.25">
      <c r="A29" s="41" t="s">
        <v>28</v>
      </c>
      <c r="B29" s="68">
        <f>SUM(C29:F29)</f>
        <v>48</v>
      </c>
      <c r="C29" s="69">
        <v>20</v>
      </c>
      <c r="D29" s="69">
        <v>14</v>
      </c>
      <c r="E29" s="69">
        <v>3</v>
      </c>
      <c r="F29" s="58">
        <v>11</v>
      </c>
    </row>
    <row r="30" spans="1:6" ht="14.25" customHeight="1" x14ac:dyDescent="0.25">
      <c r="A30" s="41"/>
      <c r="B30" s="69"/>
      <c r="C30" s="69"/>
      <c r="D30" s="69"/>
      <c r="E30" s="84"/>
      <c r="F30" s="58"/>
    </row>
    <row r="31" spans="1:6" ht="14.25" customHeight="1" x14ac:dyDescent="0.25">
      <c r="A31" s="50" t="s">
        <v>174</v>
      </c>
      <c r="B31" s="68">
        <f t="shared" ref="B31:B41" si="2">SUM(C31:F31)</f>
        <v>375</v>
      </c>
      <c r="C31" s="68">
        <f>SUM(C32:C41)</f>
        <v>123</v>
      </c>
      <c r="D31" s="68">
        <f>SUM(D32:D41)</f>
        <v>115</v>
      </c>
      <c r="E31" s="68">
        <f>SUM(E32:E41)</f>
        <v>95</v>
      </c>
      <c r="F31" s="57">
        <f>SUM(F32:F41)</f>
        <v>42</v>
      </c>
    </row>
    <row r="32" spans="1:6" ht="14.25" customHeight="1" x14ac:dyDescent="0.25">
      <c r="A32" s="52" t="s">
        <v>175</v>
      </c>
      <c r="B32" s="68">
        <f t="shared" si="2"/>
        <v>17</v>
      </c>
      <c r="C32" s="69">
        <v>6</v>
      </c>
      <c r="D32" s="69">
        <v>3</v>
      </c>
      <c r="E32" s="69">
        <v>4</v>
      </c>
      <c r="F32" s="58">
        <v>4</v>
      </c>
    </row>
    <row r="33" spans="1:6" ht="14.25" customHeight="1" x14ac:dyDescent="0.25">
      <c r="A33" s="52" t="s">
        <v>29</v>
      </c>
      <c r="B33" s="68">
        <f t="shared" si="2"/>
        <v>181</v>
      </c>
      <c r="C33" s="69">
        <v>53</v>
      </c>
      <c r="D33" s="69">
        <v>66</v>
      </c>
      <c r="E33" s="69">
        <v>44</v>
      </c>
      <c r="F33" s="58">
        <v>18</v>
      </c>
    </row>
    <row r="34" spans="1:6" ht="14.25" customHeight="1" x14ac:dyDescent="0.25">
      <c r="A34" s="51" t="s">
        <v>176</v>
      </c>
      <c r="B34" s="68">
        <f t="shared" si="2"/>
        <v>6</v>
      </c>
      <c r="C34" s="69">
        <v>2</v>
      </c>
      <c r="D34" s="69">
        <v>0</v>
      </c>
      <c r="E34" s="69">
        <v>2</v>
      </c>
      <c r="F34" s="58">
        <v>2</v>
      </c>
    </row>
    <row r="35" spans="1:6" ht="14.25" customHeight="1" x14ac:dyDescent="0.25">
      <c r="A35" s="51" t="s">
        <v>327</v>
      </c>
      <c r="B35" s="68">
        <f t="shared" si="2"/>
        <v>1</v>
      </c>
      <c r="C35" s="69">
        <v>1</v>
      </c>
      <c r="D35" s="69">
        <v>0</v>
      </c>
      <c r="E35" s="69">
        <v>0</v>
      </c>
      <c r="F35" s="58">
        <v>0</v>
      </c>
    </row>
    <row r="36" spans="1:6" ht="14.25" customHeight="1" x14ac:dyDescent="0.25">
      <c r="A36" s="41" t="s">
        <v>30</v>
      </c>
      <c r="B36" s="68">
        <f t="shared" si="2"/>
        <v>6</v>
      </c>
      <c r="C36" s="69">
        <v>0</v>
      </c>
      <c r="D36" s="69">
        <v>1</v>
      </c>
      <c r="E36" s="69">
        <v>4</v>
      </c>
      <c r="F36" s="58">
        <v>1</v>
      </c>
    </row>
    <row r="37" spans="1:6" ht="14.25" customHeight="1" x14ac:dyDescent="0.25">
      <c r="A37" s="51" t="s">
        <v>177</v>
      </c>
      <c r="B37" s="68">
        <f t="shared" si="2"/>
        <v>1</v>
      </c>
      <c r="C37" s="69">
        <v>1</v>
      </c>
      <c r="D37" s="69">
        <v>0</v>
      </c>
      <c r="E37" s="69">
        <v>0</v>
      </c>
      <c r="F37" s="58">
        <v>0</v>
      </c>
    </row>
    <row r="38" spans="1:6" ht="14.25" customHeight="1" x14ac:dyDescent="0.25">
      <c r="A38" s="51" t="s">
        <v>178</v>
      </c>
      <c r="B38" s="68">
        <f t="shared" si="2"/>
        <v>8</v>
      </c>
      <c r="C38" s="69">
        <v>3</v>
      </c>
      <c r="D38" s="69">
        <v>2</v>
      </c>
      <c r="E38" s="69">
        <v>1</v>
      </c>
      <c r="F38" s="58">
        <v>2</v>
      </c>
    </row>
    <row r="39" spans="1:6" ht="14.25" customHeight="1" x14ac:dyDescent="0.25">
      <c r="A39" s="51" t="s">
        <v>179</v>
      </c>
      <c r="B39" s="68">
        <f t="shared" si="2"/>
        <v>153</v>
      </c>
      <c r="C39" s="69">
        <v>55</v>
      </c>
      <c r="D39" s="69">
        <v>43</v>
      </c>
      <c r="E39" s="69">
        <v>40</v>
      </c>
      <c r="F39" s="58">
        <v>15</v>
      </c>
    </row>
    <row r="40" spans="1:6" ht="14.25" customHeight="1" x14ac:dyDescent="0.25">
      <c r="A40" s="51" t="s">
        <v>25</v>
      </c>
      <c r="B40" s="68">
        <f t="shared" si="2"/>
        <v>1</v>
      </c>
      <c r="C40" s="69">
        <v>1</v>
      </c>
      <c r="D40" s="69">
        <v>0</v>
      </c>
      <c r="E40" s="69">
        <v>0</v>
      </c>
      <c r="F40" s="58">
        <v>0</v>
      </c>
    </row>
    <row r="41" spans="1:6" ht="14.25" customHeight="1" x14ac:dyDescent="0.25">
      <c r="A41" s="51" t="s">
        <v>180</v>
      </c>
      <c r="B41" s="68">
        <f t="shared" si="2"/>
        <v>1</v>
      </c>
      <c r="C41" s="69">
        <v>1</v>
      </c>
      <c r="D41" s="69">
        <v>0</v>
      </c>
      <c r="E41" s="69">
        <v>0</v>
      </c>
      <c r="F41" s="58">
        <v>0</v>
      </c>
    </row>
    <row r="42" spans="1:6" ht="14.25" customHeight="1" x14ac:dyDescent="0.25">
      <c r="A42" s="7"/>
      <c r="B42" s="69"/>
      <c r="C42" s="69"/>
      <c r="D42" s="69"/>
      <c r="E42" s="84"/>
      <c r="F42" s="58"/>
    </row>
    <row r="43" spans="1:6" ht="14.25" customHeight="1" x14ac:dyDescent="0.25">
      <c r="A43" s="53" t="s">
        <v>181</v>
      </c>
      <c r="B43" s="68">
        <f>SUM(C43:F43)</f>
        <v>8</v>
      </c>
      <c r="C43" s="68">
        <f>SUM(C44:C46)</f>
        <v>3</v>
      </c>
      <c r="D43" s="68">
        <f>SUM(D44:D46)</f>
        <v>2</v>
      </c>
      <c r="E43" s="68">
        <f>SUM(E44:E46)</f>
        <v>3</v>
      </c>
      <c r="F43" s="57">
        <f>SUM(F44:F46)</f>
        <v>0</v>
      </c>
    </row>
    <row r="44" spans="1:6" ht="14.25" customHeight="1" x14ac:dyDescent="0.25">
      <c r="A44" s="51" t="s">
        <v>312</v>
      </c>
      <c r="B44" s="68">
        <f>SUM(C44:F44)</f>
        <v>1</v>
      </c>
      <c r="C44" s="69">
        <v>1</v>
      </c>
      <c r="D44" s="69">
        <v>0</v>
      </c>
      <c r="E44" s="69">
        <v>0</v>
      </c>
      <c r="F44" s="58">
        <v>0</v>
      </c>
    </row>
    <row r="45" spans="1:6" ht="14.25" customHeight="1" x14ac:dyDescent="0.25">
      <c r="A45" s="51" t="s">
        <v>182</v>
      </c>
      <c r="B45" s="68">
        <f>SUM(C45:F45)</f>
        <v>4</v>
      </c>
      <c r="C45" s="69">
        <v>1</v>
      </c>
      <c r="D45" s="69">
        <v>1</v>
      </c>
      <c r="E45" s="69">
        <v>2</v>
      </c>
      <c r="F45" s="58">
        <v>0</v>
      </c>
    </row>
    <row r="46" spans="1:6" ht="14.25" customHeight="1" x14ac:dyDescent="0.25">
      <c r="A46" s="51" t="s">
        <v>183</v>
      </c>
      <c r="B46" s="68">
        <f>SUM(C46:F46)</f>
        <v>3</v>
      </c>
      <c r="C46" s="69">
        <v>1</v>
      </c>
      <c r="D46" s="69">
        <v>1</v>
      </c>
      <c r="E46" s="69">
        <v>1</v>
      </c>
      <c r="F46" s="58">
        <v>0</v>
      </c>
    </row>
    <row r="47" spans="1:6" ht="15.75" customHeight="1" x14ac:dyDescent="0.25">
      <c r="A47" s="7"/>
      <c r="B47" s="69"/>
      <c r="C47" s="69"/>
      <c r="D47" s="69"/>
      <c r="E47" s="84"/>
      <c r="F47" s="58"/>
    </row>
    <row r="48" spans="1:6" ht="14.25" customHeight="1" x14ac:dyDescent="0.25">
      <c r="A48" s="50" t="s">
        <v>184</v>
      </c>
      <c r="B48" s="68">
        <f>SUM(C48:F48)</f>
        <v>27</v>
      </c>
      <c r="C48" s="68">
        <f>SUM(C49:C51)</f>
        <v>7</v>
      </c>
      <c r="D48" s="68">
        <f>SUM(D49:D51)</f>
        <v>8</v>
      </c>
      <c r="E48" s="68">
        <f>SUM(E49:E51)</f>
        <v>8</v>
      </c>
      <c r="F48" s="57">
        <f>SUM(F49:F51)</f>
        <v>4</v>
      </c>
    </row>
    <row r="49" spans="1:7" ht="14.25" customHeight="1" x14ac:dyDescent="0.25">
      <c r="A49" s="51" t="s">
        <v>185</v>
      </c>
      <c r="B49" s="68">
        <f>SUM(C49:F49)</f>
        <v>19</v>
      </c>
      <c r="C49" s="69">
        <v>4</v>
      </c>
      <c r="D49" s="69">
        <v>6</v>
      </c>
      <c r="E49" s="69">
        <v>7</v>
      </c>
      <c r="F49" s="58">
        <v>2</v>
      </c>
    </row>
    <row r="50" spans="1:7" ht="14.25" customHeight="1" x14ac:dyDescent="0.25">
      <c r="A50" s="51" t="s">
        <v>256</v>
      </c>
      <c r="B50" s="68">
        <f>SUM(C50:F50)</f>
        <v>1</v>
      </c>
      <c r="C50" s="69">
        <v>1</v>
      </c>
      <c r="D50" s="69">
        <v>0</v>
      </c>
      <c r="E50" s="69">
        <v>0</v>
      </c>
      <c r="F50" s="58">
        <v>0</v>
      </c>
    </row>
    <row r="51" spans="1:7" ht="14.25" customHeight="1" x14ac:dyDescent="0.25">
      <c r="A51" s="41" t="s">
        <v>186</v>
      </c>
      <c r="B51" s="68">
        <f>SUM(C51:F51)</f>
        <v>7</v>
      </c>
      <c r="C51" s="69">
        <v>2</v>
      </c>
      <c r="D51" s="69">
        <v>2</v>
      </c>
      <c r="E51" s="69">
        <v>1</v>
      </c>
      <c r="F51" s="58">
        <v>2</v>
      </c>
    </row>
    <row r="52" spans="1:7" ht="14.25" customHeight="1" x14ac:dyDescent="0.25">
      <c r="A52" s="41"/>
      <c r="B52" s="68"/>
      <c r="C52" s="68"/>
      <c r="D52" s="68"/>
      <c r="E52" s="84"/>
      <c r="F52" s="57"/>
    </row>
    <row r="53" spans="1:7" ht="14.25" customHeight="1" x14ac:dyDescent="0.25">
      <c r="A53" s="50" t="s">
        <v>187</v>
      </c>
      <c r="B53" s="68">
        <f>SUM(B54:B56)</f>
        <v>13</v>
      </c>
      <c r="C53" s="68">
        <f>SUM(C54:C56)</f>
        <v>4</v>
      </c>
      <c r="D53" s="68">
        <f>SUM(D54:D56)</f>
        <v>0</v>
      </c>
      <c r="E53" s="68">
        <f>SUM(E54:E56)</f>
        <v>7</v>
      </c>
      <c r="F53" s="57">
        <f>SUM(F54:F56)</f>
        <v>2</v>
      </c>
    </row>
    <row r="54" spans="1:7" ht="14.25" customHeight="1" x14ac:dyDescent="0.25">
      <c r="A54" s="51" t="s">
        <v>325</v>
      </c>
      <c r="B54" s="68">
        <f>SUM(C54:F54)</f>
        <v>1</v>
      </c>
      <c r="C54" s="69">
        <v>1</v>
      </c>
      <c r="D54" s="69">
        <v>0</v>
      </c>
      <c r="E54" s="69">
        <v>0</v>
      </c>
      <c r="F54" s="58">
        <v>0</v>
      </c>
    </row>
    <row r="55" spans="1:7" ht="14.25" customHeight="1" x14ac:dyDescent="0.25">
      <c r="A55" s="51" t="s">
        <v>315</v>
      </c>
      <c r="B55" s="68">
        <f>SUM(C55:F55)</f>
        <v>2</v>
      </c>
      <c r="C55" s="69">
        <v>0</v>
      </c>
      <c r="D55" s="69">
        <v>0</v>
      </c>
      <c r="E55" s="69">
        <v>2</v>
      </c>
      <c r="F55" s="58">
        <v>0</v>
      </c>
    </row>
    <row r="56" spans="1:7" ht="14.25" customHeight="1" x14ac:dyDescent="0.25">
      <c r="A56" s="51" t="s">
        <v>188</v>
      </c>
      <c r="B56" s="68">
        <f>SUM(C56:F56)</f>
        <v>10</v>
      </c>
      <c r="C56" s="69">
        <v>3</v>
      </c>
      <c r="D56" s="69">
        <v>0</v>
      </c>
      <c r="E56" s="69">
        <v>5</v>
      </c>
      <c r="F56" s="58">
        <v>2</v>
      </c>
    </row>
    <row r="57" spans="1:7" ht="14.25" customHeight="1" x14ac:dyDescent="0.25">
      <c r="A57" s="51"/>
      <c r="B57" s="68"/>
      <c r="C57" s="69"/>
      <c r="D57" s="69"/>
      <c r="E57" s="69"/>
      <c r="F57" s="58"/>
    </row>
    <row r="58" spans="1:7" ht="14.25" customHeight="1" x14ac:dyDescent="0.25">
      <c r="A58" s="7"/>
      <c r="B58" s="68"/>
      <c r="C58" s="69"/>
      <c r="D58" s="69"/>
      <c r="E58" s="69"/>
      <c r="F58" s="58"/>
    </row>
    <row r="59" spans="1:7" s="78" customFormat="1" ht="14.25" customHeight="1" x14ac:dyDescent="0.25">
      <c r="A59" s="50" t="s">
        <v>189</v>
      </c>
      <c r="B59" s="68">
        <f>SUM(B60:B81)</f>
        <v>766</v>
      </c>
      <c r="C59" s="68">
        <f>SUM(C60:C81)</f>
        <v>389</v>
      </c>
      <c r="D59" s="68">
        <f>SUM(D60:D81)</f>
        <v>197</v>
      </c>
      <c r="E59" s="68">
        <f>SUM(E60:E81)</f>
        <v>104</v>
      </c>
      <c r="F59" s="57">
        <f>SUM(F60:F81)</f>
        <v>76</v>
      </c>
      <c r="G59" s="22"/>
    </row>
    <row r="60" spans="1:7" ht="14.25" customHeight="1" x14ac:dyDescent="0.25">
      <c r="A60" s="51" t="s">
        <v>190</v>
      </c>
      <c r="B60" s="68">
        <f t="shared" ref="B60:B81" si="3">SUM(C60:F60)</f>
        <v>29</v>
      </c>
      <c r="C60" s="69">
        <v>15</v>
      </c>
      <c r="D60" s="69">
        <v>10</v>
      </c>
      <c r="E60" s="69">
        <v>2</v>
      </c>
      <c r="F60" s="58">
        <v>2</v>
      </c>
    </row>
    <row r="61" spans="1:7" ht="14.25" customHeight="1" x14ac:dyDescent="0.25">
      <c r="A61" s="51" t="s">
        <v>255</v>
      </c>
      <c r="B61" s="68">
        <f>SUM(C61:F61)</f>
        <v>1</v>
      </c>
      <c r="C61" s="69">
        <v>0</v>
      </c>
      <c r="D61" s="69">
        <v>0</v>
      </c>
      <c r="E61" s="69">
        <v>1</v>
      </c>
      <c r="F61" s="58">
        <v>0</v>
      </c>
    </row>
    <row r="62" spans="1:7" ht="14.25" customHeight="1" x14ac:dyDescent="0.25">
      <c r="A62" s="52" t="s">
        <v>191</v>
      </c>
      <c r="B62" s="68">
        <f t="shared" si="3"/>
        <v>22</v>
      </c>
      <c r="C62" s="69">
        <v>12</v>
      </c>
      <c r="D62" s="69">
        <v>7</v>
      </c>
      <c r="E62" s="69">
        <v>1</v>
      </c>
      <c r="F62" s="58">
        <v>2</v>
      </c>
    </row>
    <row r="63" spans="1:7" ht="14.25" customHeight="1" x14ac:dyDescent="0.25">
      <c r="A63" s="51" t="s">
        <v>193</v>
      </c>
      <c r="B63" s="68">
        <f t="shared" si="3"/>
        <v>6</v>
      </c>
      <c r="C63" s="69">
        <v>3</v>
      </c>
      <c r="D63" s="69">
        <v>1</v>
      </c>
      <c r="E63" s="69">
        <v>1</v>
      </c>
      <c r="F63" s="58">
        <v>1</v>
      </c>
    </row>
    <row r="64" spans="1:7" ht="14.25" customHeight="1" x14ac:dyDescent="0.25">
      <c r="A64" s="51" t="s">
        <v>192</v>
      </c>
      <c r="B64" s="68">
        <f t="shared" si="3"/>
        <v>33</v>
      </c>
      <c r="C64" s="69">
        <v>10</v>
      </c>
      <c r="D64" s="69">
        <v>11</v>
      </c>
      <c r="E64" s="69">
        <v>5</v>
      </c>
      <c r="F64" s="58">
        <v>7</v>
      </c>
    </row>
    <row r="65" spans="1:6" ht="14.25" customHeight="1" x14ac:dyDescent="0.25">
      <c r="A65" s="51" t="s">
        <v>194</v>
      </c>
      <c r="B65" s="68">
        <f t="shared" si="3"/>
        <v>63</v>
      </c>
      <c r="C65" s="69">
        <v>41</v>
      </c>
      <c r="D65" s="69">
        <v>9</v>
      </c>
      <c r="E65" s="69">
        <v>7</v>
      </c>
      <c r="F65" s="58">
        <v>6</v>
      </c>
    </row>
    <row r="66" spans="1:6" ht="14.25" customHeight="1" x14ac:dyDescent="0.25">
      <c r="A66" s="51" t="s">
        <v>311</v>
      </c>
      <c r="B66" s="68">
        <f t="shared" si="3"/>
        <v>1</v>
      </c>
      <c r="C66" s="69">
        <v>1</v>
      </c>
      <c r="D66" s="69">
        <v>0</v>
      </c>
      <c r="E66" s="69">
        <v>0</v>
      </c>
      <c r="F66" s="58">
        <v>0</v>
      </c>
    </row>
    <row r="67" spans="1:6" ht="14.25" customHeight="1" x14ac:dyDescent="0.25">
      <c r="A67" s="51" t="s">
        <v>329</v>
      </c>
      <c r="B67" s="68">
        <f t="shared" si="3"/>
        <v>1</v>
      </c>
      <c r="C67" s="69">
        <v>0</v>
      </c>
      <c r="D67" s="69">
        <v>1</v>
      </c>
      <c r="E67" s="69">
        <v>0</v>
      </c>
      <c r="F67" s="58">
        <v>0</v>
      </c>
    </row>
    <row r="68" spans="1:6" ht="14.25" customHeight="1" x14ac:dyDescent="0.25">
      <c r="A68" s="51" t="s">
        <v>195</v>
      </c>
      <c r="B68" s="68">
        <f t="shared" si="3"/>
        <v>11</v>
      </c>
      <c r="C68" s="69">
        <v>5</v>
      </c>
      <c r="D68" s="69">
        <v>4</v>
      </c>
      <c r="E68" s="69">
        <v>0</v>
      </c>
      <c r="F68" s="58">
        <v>2</v>
      </c>
    </row>
    <row r="69" spans="1:6" ht="14.25" customHeight="1" x14ac:dyDescent="0.25">
      <c r="A69" s="41" t="s">
        <v>196</v>
      </c>
      <c r="B69" s="68">
        <f t="shared" si="3"/>
        <v>4</v>
      </c>
      <c r="C69" s="69">
        <v>4</v>
      </c>
      <c r="D69" s="69">
        <v>0</v>
      </c>
      <c r="E69" s="69">
        <v>0</v>
      </c>
      <c r="F69" s="58">
        <v>0</v>
      </c>
    </row>
    <row r="70" spans="1:6" ht="14.25" customHeight="1" x14ac:dyDescent="0.25">
      <c r="A70" s="51" t="s">
        <v>197</v>
      </c>
      <c r="B70" s="68">
        <f t="shared" si="3"/>
        <v>4</v>
      </c>
      <c r="C70" s="69">
        <v>1</v>
      </c>
      <c r="D70" s="69">
        <v>2</v>
      </c>
      <c r="E70" s="69">
        <v>1</v>
      </c>
      <c r="F70" s="58">
        <v>0</v>
      </c>
    </row>
    <row r="71" spans="1:6" ht="14.25" customHeight="1" x14ac:dyDescent="0.25">
      <c r="A71" s="51" t="s">
        <v>31</v>
      </c>
      <c r="B71" s="68">
        <f t="shared" si="3"/>
        <v>8</v>
      </c>
      <c r="C71" s="69">
        <v>7</v>
      </c>
      <c r="D71" s="69">
        <v>1</v>
      </c>
      <c r="E71" s="69">
        <v>0</v>
      </c>
      <c r="F71" s="58">
        <v>0</v>
      </c>
    </row>
    <row r="72" spans="1:6" ht="14.25" customHeight="1" x14ac:dyDescent="0.25">
      <c r="A72" s="41" t="s">
        <v>198</v>
      </c>
      <c r="B72" s="68">
        <f t="shared" si="3"/>
        <v>41</v>
      </c>
      <c r="C72" s="69">
        <v>15</v>
      </c>
      <c r="D72" s="69">
        <v>11</v>
      </c>
      <c r="E72" s="69">
        <v>6</v>
      </c>
      <c r="F72" s="58">
        <v>9</v>
      </c>
    </row>
    <row r="73" spans="1:6" ht="14.25" customHeight="1" x14ac:dyDescent="0.25">
      <c r="A73" s="41" t="s">
        <v>32</v>
      </c>
      <c r="B73" s="68">
        <f t="shared" si="3"/>
        <v>23</v>
      </c>
      <c r="C73" s="69">
        <v>8</v>
      </c>
      <c r="D73" s="69">
        <v>4</v>
      </c>
      <c r="E73" s="69">
        <v>4</v>
      </c>
      <c r="F73" s="58">
        <v>7</v>
      </c>
    </row>
    <row r="74" spans="1:6" ht="14.25" customHeight="1" x14ac:dyDescent="0.25">
      <c r="A74" s="41" t="s">
        <v>319</v>
      </c>
      <c r="B74" s="68">
        <f t="shared" si="3"/>
        <v>6</v>
      </c>
      <c r="C74" s="69">
        <v>6</v>
      </c>
      <c r="D74" s="69">
        <v>0</v>
      </c>
      <c r="E74" s="69">
        <v>0</v>
      </c>
      <c r="F74" s="58">
        <v>0</v>
      </c>
    </row>
    <row r="75" spans="1:6" ht="14.25" customHeight="1" x14ac:dyDescent="0.25">
      <c r="A75" s="41" t="s">
        <v>326</v>
      </c>
      <c r="B75" s="68">
        <f t="shared" si="3"/>
        <v>1</v>
      </c>
      <c r="C75" s="69">
        <v>0</v>
      </c>
      <c r="D75" s="69">
        <v>0</v>
      </c>
      <c r="E75" s="69">
        <v>0</v>
      </c>
      <c r="F75" s="58">
        <v>1</v>
      </c>
    </row>
    <row r="76" spans="1:6" ht="14.25" customHeight="1" x14ac:dyDescent="0.25">
      <c r="A76" s="41" t="s">
        <v>200</v>
      </c>
      <c r="B76" s="68">
        <f t="shared" si="3"/>
        <v>418</v>
      </c>
      <c r="C76" s="69">
        <v>218</v>
      </c>
      <c r="D76" s="69">
        <v>113</v>
      </c>
      <c r="E76" s="69">
        <v>57</v>
      </c>
      <c r="F76" s="58">
        <v>30</v>
      </c>
    </row>
    <row r="77" spans="1:6" ht="14.25" customHeight="1" x14ac:dyDescent="0.25">
      <c r="A77" s="41" t="s">
        <v>201</v>
      </c>
      <c r="B77" s="68">
        <f t="shared" si="3"/>
        <v>18</v>
      </c>
      <c r="C77" s="69">
        <v>10</v>
      </c>
      <c r="D77" s="69">
        <v>7</v>
      </c>
      <c r="E77" s="69">
        <v>0</v>
      </c>
      <c r="F77" s="58">
        <v>1</v>
      </c>
    </row>
    <row r="78" spans="1:6" ht="14.25" customHeight="1" x14ac:dyDescent="0.25">
      <c r="A78" s="41" t="s">
        <v>199</v>
      </c>
      <c r="B78" s="68">
        <f t="shared" si="3"/>
        <v>40</v>
      </c>
      <c r="C78" s="69">
        <v>17</v>
      </c>
      <c r="D78" s="69">
        <v>12</v>
      </c>
      <c r="E78" s="69">
        <v>6</v>
      </c>
      <c r="F78" s="58">
        <v>5</v>
      </c>
    </row>
    <row r="79" spans="1:6" ht="14.25" customHeight="1" x14ac:dyDescent="0.25">
      <c r="A79" s="51" t="s">
        <v>202</v>
      </c>
      <c r="B79" s="68">
        <f t="shared" si="3"/>
        <v>29</v>
      </c>
      <c r="C79" s="69">
        <v>12</v>
      </c>
      <c r="D79" s="69">
        <v>2</v>
      </c>
      <c r="E79" s="69">
        <v>12</v>
      </c>
      <c r="F79" s="58">
        <v>3</v>
      </c>
    </row>
    <row r="80" spans="1:6" ht="14.25" customHeight="1" x14ac:dyDescent="0.25">
      <c r="A80" s="51" t="s">
        <v>203</v>
      </c>
      <c r="B80" s="68">
        <f t="shared" si="3"/>
        <v>4</v>
      </c>
      <c r="C80" s="69">
        <v>2</v>
      </c>
      <c r="D80" s="69">
        <v>1</v>
      </c>
      <c r="E80" s="69">
        <v>1</v>
      </c>
      <c r="F80" s="58">
        <v>0</v>
      </c>
    </row>
    <row r="81" spans="1:6" ht="14.25" customHeight="1" x14ac:dyDescent="0.25">
      <c r="A81" s="51" t="s">
        <v>91</v>
      </c>
      <c r="B81" s="68">
        <f t="shared" si="3"/>
        <v>3</v>
      </c>
      <c r="C81" s="69">
        <v>2</v>
      </c>
      <c r="D81" s="69">
        <v>1</v>
      </c>
      <c r="E81" s="69">
        <v>0</v>
      </c>
      <c r="F81" s="58">
        <v>0</v>
      </c>
    </row>
    <row r="82" spans="1:6" ht="14.25" customHeight="1" x14ac:dyDescent="0.25">
      <c r="A82" s="7"/>
      <c r="B82" s="69"/>
      <c r="C82" s="69"/>
      <c r="D82" s="69"/>
      <c r="E82" s="69"/>
      <c r="F82" s="58"/>
    </row>
    <row r="83" spans="1:6" ht="14.25" customHeight="1" x14ac:dyDescent="0.25">
      <c r="A83" s="53" t="s">
        <v>204</v>
      </c>
      <c r="B83" s="68">
        <f>SUM(C83:F83)</f>
        <v>3</v>
      </c>
      <c r="C83" s="68">
        <f>SUM(C84:C85)</f>
        <v>1</v>
      </c>
      <c r="D83" s="68">
        <f>SUM(D84:D85)</f>
        <v>2</v>
      </c>
      <c r="E83" s="68">
        <f>SUM(E84:E85)</f>
        <v>0</v>
      </c>
      <c r="F83" s="57">
        <f>SUM(F84:F85)</f>
        <v>0</v>
      </c>
    </row>
    <row r="84" spans="1:6" ht="14.25" customHeight="1" x14ac:dyDescent="0.25">
      <c r="A84" s="41" t="s">
        <v>364</v>
      </c>
      <c r="B84" s="68">
        <f>SUM(C84:F84)</f>
        <v>1</v>
      </c>
      <c r="C84" s="69">
        <v>0</v>
      </c>
      <c r="D84" s="69">
        <v>1</v>
      </c>
      <c r="E84" s="69">
        <v>0</v>
      </c>
      <c r="F84" s="58">
        <v>0</v>
      </c>
    </row>
    <row r="85" spans="1:6" ht="14.25" customHeight="1" x14ac:dyDescent="0.25">
      <c r="A85" s="51" t="s">
        <v>26</v>
      </c>
      <c r="B85" s="68">
        <f>SUM(C85:F85)</f>
        <v>2</v>
      </c>
      <c r="C85" s="69">
        <v>1</v>
      </c>
      <c r="D85" s="69">
        <v>1</v>
      </c>
      <c r="E85" s="69">
        <v>0</v>
      </c>
      <c r="F85" s="58">
        <v>0</v>
      </c>
    </row>
    <row r="86" spans="1:6" ht="14.25" customHeight="1" x14ac:dyDescent="0.25">
      <c r="A86" s="51"/>
      <c r="B86" s="69"/>
      <c r="C86" s="69"/>
      <c r="D86" s="69"/>
      <c r="E86" s="69"/>
      <c r="F86" s="58"/>
    </row>
    <row r="87" spans="1:6" ht="14.25" customHeight="1" x14ac:dyDescent="0.25">
      <c r="A87" s="50" t="s">
        <v>205</v>
      </c>
      <c r="B87" s="68">
        <f>SUM(C87:F87)</f>
        <v>11</v>
      </c>
      <c r="C87" s="68">
        <f>SUM(C88:C90)</f>
        <v>6</v>
      </c>
      <c r="D87" s="68">
        <f>SUM(D88:D90)</f>
        <v>1</v>
      </c>
      <c r="E87" s="68">
        <f>SUM(E88:E90)</f>
        <v>2</v>
      </c>
      <c r="F87" s="57">
        <f>SUM(F88:F90)</f>
        <v>2</v>
      </c>
    </row>
    <row r="88" spans="1:6" ht="14.25" customHeight="1" x14ac:dyDescent="0.25">
      <c r="A88" s="51" t="s">
        <v>206</v>
      </c>
      <c r="B88" s="68">
        <f>SUM(C88:F88)</f>
        <v>2</v>
      </c>
      <c r="C88" s="69">
        <v>2</v>
      </c>
      <c r="D88" s="69">
        <v>0</v>
      </c>
      <c r="E88" s="69">
        <v>0</v>
      </c>
      <c r="F88" s="58">
        <v>0</v>
      </c>
    </row>
    <row r="89" spans="1:6" ht="14.25" customHeight="1" x14ac:dyDescent="0.25">
      <c r="A89" s="51" t="s">
        <v>207</v>
      </c>
      <c r="B89" s="68">
        <f>SUM(C89:F89)</f>
        <v>8</v>
      </c>
      <c r="C89" s="69">
        <v>3</v>
      </c>
      <c r="D89" s="69">
        <v>1</v>
      </c>
      <c r="E89" s="69">
        <v>2</v>
      </c>
      <c r="F89" s="58">
        <v>2</v>
      </c>
    </row>
    <row r="90" spans="1:6" ht="14.25" customHeight="1" x14ac:dyDescent="0.25">
      <c r="A90" s="41" t="s">
        <v>33</v>
      </c>
      <c r="B90" s="68">
        <f>SUM(C90:F90)</f>
        <v>1</v>
      </c>
      <c r="C90" s="69">
        <v>1</v>
      </c>
      <c r="D90" s="69">
        <v>0</v>
      </c>
      <c r="E90" s="69">
        <v>0</v>
      </c>
      <c r="F90" s="58">
        <v>0</v>
      </c>
    </row>
    <row r="91" spans="1:6" ht="14.25" customHeight="1" x14ac:dyDescent="0.25">
      <c r="A91" s="41"/>
      <c r="B91" s="69"/>
      <c r="C91" s="69"/>
      <c r="D91" s="69"/>
      <c r="E91" s="69"/>
      <c r="F91" s="58"/>
    </row>
    <row r="92" spans="1:6" ht="14.25" customHeight="1" x14ac:dyDescent="0.25">
      <c r="A92" s="50" t="s">
        <v>238</v>
      </c>
      <c r="B92" s="68">
        <f>SUM(B93:B97)</f>
        <v>97</v>
      </c>
      <c r="C92" s="68">
        <f>SUM(C93:C97)</f>
        <v>48</v>
      </c>
      <c r="D92" s="68">
        <f>SUM(D93:D97)</f>
        <v>19</v>
      </c>
      <c r="E92" s="68">
        <f>SUM(E93:E97)</f>
        <v>15</v>
      </c>
      <c r="F92" s="57">
        <f>SUM(F93:F97)</f>
        <v>15</v>
      </c>
    </row>
    <row r="93" spans="1:6" ht="14.25" customHeight="1" x14ac:dyDescent="0.25">
      <c r="A93" s="52" t="s">
        <v>208</v>
      </c>
      <c r="B93" s="68">
        <f t="shared" ref="B93:B97" si="4">SUM(C93:F93)</f>
        <v>19</v>
      </c>
      <c r="C93" s="69">
        <v>8</v>
      </c>
      <c r="D93" s="69">
        <v>4</v>
      </c>
      <c r="E93" s="69">
        <v>5</v>
      </c>
      <c r="F93" s="58">
        <v>2</v>
      </c>
    </row>
    <row r="94" spans="1:6" ht="14.25" customHeight="1" x14ac:dyDescent="0.25">
      <c r="A94" s="52" t="s">
        <v>34</v>
      </c>
      <c r="B94" s="68">
        <f t="shared" si="4"/>
        <v>31</v>
      </c>
      <c r="C94" s="69">
        <v>14</v>
      </c>
      <c r="D94" s="69">
        <v>8</v>
      </c>
      <c r="E94" s="69">
        <v>4</v>
      </c>
      <c r="F94" s="58">
        <v>5</v>
      </c>
    </row>
    <row r="95" spans="1:6" ht="15" customHeight="1" x14ac:dyDescent="0.25">
      <c r="A95" s="51" t="s">
        <v>261</v>
      </c>
      <c r="B95" s="68">
        <f t="shared" si="4"/>
        <v>34</v>
      </c>
      <c r="C95" s="69">
        <v>16</v>
      </c>
      <c r="D95" s="69">
        <v>7</v>
      </c>
      <c r="E95" s="69">
        <v>4</v>
      </c>
      <c r="F95" s="58">
        <v>7</v>
      </c>
    </row>
    <row r="96" spans="1:6" ht="15" customHeight="1" x14ac:dyDescent="0.25">
      <c r="A96" s="51" t="s">
        <v>324</v>
      </c>
      <c r="B96" s="68">
        <f t="shared" si="4"/>
        <v>12</v>
      </c>
      <c r="C96" s="69">
        <v>10</v>
      </c>
      <c r="D96" s="69">
        <v>0</v>
      </c>
      <c r="E96" s="69">
        <v>1</v>
      </c>
      <c r="F96" s="58">
        <v>1</v>
      </c>
    </row>
    <row r="97" spans="1:6" ht="15" customHeight="1" x14ac:dyDescent="0.25">
      <c r="A97" s="166" t="s">
        <v>331</v>
      </c>
      <c r="B97" s="68">
        <f t="shared" si="4"/>
        <v>1</v>
      </c>
      <c r="C97" s="69">
        <v>0</v>
      </c>
      <c r="D97" s="69">
        <v>0</v>
      </c>
      <c r="E97" s="69">
        <v>1</v>
      </c>
      <c r="F97" s="58">
        <v>0</v>
      </c>
    </row>
    <row r="98" spans="1:6" ht="14.25" customHeight="1" x14ac:dyDescent="0.25">
      <c r="A98" s="7"/>
      <c r="B98" s="68"/>
      <c r="C98" s="68"/>
      <c r="D98" s="68"/>
      <c r="E98" s="68"/>
      <c r="F98" s="57"/>
    </row>
    <row r="99" spans="1:6" ht="14.25" customHeight="1" x14ac:dyDescent="0.25">
      <c r="A99" s="50" t="s">
        <v>209</v>
      </c>
      <c r="B99" s="68">
        <f t="shared" ref="B99:B105" si="5">SUM(C99:F99)</f>
        <v>12</v>
      </c>
      <c r="C99" s="68">
        <f>SUM(C100:C105)</f>
        <v>6</v>
      </c>
      <c r="D99" s="68">
        <f>SUM(D100:D105)</f>
        <v>4</v>
      </c>
      <c r="E99" s="68">
        <f>SUM(E100:E105)</f>
        <v>2</v>
      </c>
      <c r="F99" s="57">
        <f>SUM(F100:F105)</f>
        <v>0</v>
      </c>
    </row>
    <row r="100" spans="1:6" ht="14.25" customHeight="1" x14ac:dyDescent="0.25">
      <c r="A100" s="51" t="s">
        <v>210</v>
      </c>
      <c r="B100" s="68">
        <f t="shared" si="5"/>
        <v>1</v>
      </c>
      <c r="C100" s="69">
        <v>0</v>
      </c>
      <c r="D100" s="69">
        <v>1</v>
      </c>
      <c r="E100" s="69">
        <v>0</v>
      </c>
      <c r="F100" s="58">
        <v>0</v>
      </c>
    </row>
    <row r="101" spans="1:6" ht="14.25" customHeight="1" x14ac:dyDescent="0.25">
      <c r="A101" s="51" t="s">
        <v>35</v>
      </c>
      <c r="B101" s="68">
        <f t="shared" si="5"/>
        <v>4</v>
      </c>
      <c r="C101" s="69">
        <v>0</v>
      </c>
      <c r="D101" s="69">
        <v>3</v>
      </c>
      <c r="E101" s="69">
        <v>1</v>
      </c>
      <c r="F101" s="58">
        <v>0</v>
      </c>
    </row>
    <row r="102" spans="1:6" ht="14.25" customHeight="1" x14ac:dyDescent="0.25">
      <c r="A102" s="51" t="s">
        <v>57</v>
      </c>
      <c r="B102" s="68">
        <f t="shared" si="5"/>
        <v>1</v>
      </c>
      <c r="C102" s="69">
        <v>1</v>
      </c>
      <c r="D102" s="69">
        <v>0</v>
      </c>
      <c r="E102" s="69">
        <v>0</v>
      </c>
      <c r="F102" s="58">
        <v>0</v>
      </c>
    </row>
    <row r="103" spans="1:6" ht="14.25" customHeight="1" x14ac:dyDescent="0.25">
      <c r="A103" s="51" t="s">
        <v>58</v>
      </c>
      <c r="B103" s="68">
        <f t="shared" si="5"/>
        <v>2</v>
      </c>
      <c r="C103" s="69">
        <v>2</v>
      </c>
      <c r="D103" s="69">
        <v>0</v>
      </c>
      <c r="E103" s="69">
        <v>0</v>
      </c>
      <c r="F103" s="58">
        <v>0</v>
      </c>
    </row>
    <row r="104" spans="1:6" ht="14.25" customHeight="1" x14ac:dyDescent="0.25">
      <c r="A104" s="51" t="s">
        <v>59</v>
      </c>
      <c r="B104" s="68">
        <f t="shared" si="5"/>
        <v>2</v>
      </c>
      <c r="C104" s="69">
        <v>2</v>
      </c>
      <c r="D104" s="69">
        <v>0</v>
      </c>
      <c r="E104" s="69">
        <v>0</v>
      </c>
      <c r="F104" s="58">
        <v>0</v>
      </c>
    </row>
    <row r="105" spans="1:6" ht="14.25" customHeight="1" x14ac:dyDescent="0.25">
      <c r="A105" s="51" t="s">
        <v>60</v>
      </c>
      <c r="B105" s="68">
        <f t="shared" si="5"/>
        <v>2</v>
      </c>
      <c r="C105" s="69">
        <v>1</v>
      </c>
      <c r="D105" s="69">
        <v>0</v>
      </c>
      <c r="E105" s="69">
        <v>1</v>
      </c>
      <c r="F105" s="58">
        <v>0</v>
      </c>
    </row>
    <row r="106" spans="1:6" ht="14.25" customHeight="1" x14ac:dyDescent="0.25">
      <c r="A106" s="41"/>
      <c r="B106" s="69"/>
      <c r="C106" s="69"/>
      <c r="D106" s="69"/>
      <c r="E106" s="69"/>
      <c r="F106" s="58"/>
    </row>
    <row r="107" spans="1:6" ht="14.25" customHeight="1" x14ac:dyDescent="0.25">
      <c r="A107" s="53" t="s">
        <v>237</v>
      </c>
      <c r="B107" s="68">
        <f t="shared" ref="B107:B112" si="6">SUM(C107:F107)</f>
        <v>19</v>
      </c>
      <c r="C107" s="68">
        <f>SUM(C108:C112)</f>
        <v>17</v>
      </c>
      <c r="D107" s="68">
        <f>SUM(D108:D112)</f>
        <v>2</v>
      </c>
      <c r="E107" s="68">
        <f>SUM(E108:E112)</f>
        <v>0</v>
      </c>
      <c r="F107" s="57">
        <f>SUM(F108:F112)</f>
        <v>0</v>
      </c>
    </row>
    <row r="108" spans="1:6" ht="14.25" customHeight="1" x14ac:dyDescent="0.25">
      <c r="A108" s="74" t="s">
        <v>132</v>
      </c>
      <c r="B108" s="68">
        <f t="shared" si="6"/>
        <v>9</v>
      </c>
      <c r="C108" s="69">
        <v>8</v>
      </c>
      <c r="D108" s="69">
        <v>1</v>
      </c>
      <c r="E108" s="69">
        <v>0</v>
      </c>
      <c r="F108" s="58">
        <v>0</v>
      </c>
    </row>
    <row r="109" spans="1:6" ht="14.25" customHeight="1" x14ac:dyDescent="0.25">
      <c r="A109" s="74" t="s">
        <v>220</v>
      </c>
      <c r="B109" s="68">
        <f t="shared" si="6"/>
        <v>6</v>
      </c>
      <c r="C109" s="69">
        <v>6</v>
      </c>
      <c r="D109" s="69">
        <v>0</v>
      </c>
      <c r="E109" s="69">
        <v>0</v>
      </c>
      <c r="F109" s="58">
        <v>0</v>
      </c>
    </row>
    <row r="110" spans="1:6" ht="14.25" customHeight="1" x14ac:dyDescent="0.25">
      <c r="A110" s="74" t="s">
        <v>221</v>
      </c>
      <c r="B110" s="68">
        <f t="shared" si="6"/>
        <v>1</v>
      </c>
      <c r="C110" s="69">
        <v>0</v>
      </c>
      <c r="D110" s="69">
        <v>1</v>
      </c>
      <c r="E110" s="69">
        <v>0</v>
      </c>
      <c r="F110" s="58">
        <v>0</v>
      </c>
    </row>
    <row r="111" spans="1:6" ht="14.25" customHeight="1" x14ac:dyDescent="0.25">
      <c r="A111" s="74" t="s">
        <v>99</v>
      </c>
      <c r="B111" s="68">
        <f t="shared" si="6"/>
        <v>2</v>
      </c>
      <c r="C111" s="69">
        <v>2</v>
      </c>
      <c r="D111" s="69">
        <v>0</v>
      </c>
      <c r="E111" s="69">
        <v>0</v>
      </c>
      <c r="F111" s="58">
        <v>0</v>
      </c>
    </row>
    <row r="112" spans="1:6" ht="14.25" customHeight="1" x14ac:dyDescent="0.25">
      <c r="A112" s="74" t="s">
        <v>100</v>
      </c>
      <c r="B112" s="68">
        <f t="shared" si="6"/>
        <v>1</v>
      </c>
      <c r="C112" s="69">
        <v>1</v>
      </c>
      <c r="D112" s="69">
        <v>0</v>
      </c>
      <c r="E112" s="69">
        <v>0</v>
      </c>
      <c r="F112" s="58">
        <v>0</v>
      </c>
    </row>
    <row r="113" spans="1:6" ht="14.25" customHeight="1" x14ac:dyDescent="0.25">
      <c r="A113" s="51"/>
      <c r="B113" s="69"/>
      <c r="C113" s="69"/>
      <c r="D113" s="69"/>
      <c r="E113" s="69"/>
      <c r="F113" s="58"/>
    </row>
    <row r="114" spans="1:6" ht="14.25" customHeight="1" x14ac:dyDescent="0.25">
      <c r="A114" s="50" t="s">
        <v>236</v>
      </c>
      <c r="B114" s="68">
        <f t="shared" ref="B114:B118" si="7">SUM(C114:F114)</f>
        <v>49</v>
      </c>
      <c r="C114" s="68">
        <f>SUM(C115:C118)</f>
        <v>32</v>
      </c>
      <c r="D114" s="68">
        <f>SUM(D115:D118)</f>
        <v>8</v>
      </c>
      <c r="E114" s="68">
        <f>SUM(E115:E118)</f>
        <v>3</v>
      </c>
      <c r="F114" s="57">
        <f>SUM(F115:F118)</f>
        <v>6</v>
      </c>
    </row>
    <row r="115" spans="1:6" ht="14.25" customHeight="1" x14ac:dyDescent="0.25">
      <c r="A115" s="51" t="s">
        <v>61</v>
      </c>
      <c r="B115" s="68">
        <f t="shared" si="7"/>
        <v>34</v>
      </c>
      <c r="C115" s="69">
        <v>23</v>
      </c>
      <c r="D115" s="69">
        <v>6</v>
      </c>
      <c r="E115" s="69">
        <v>2</v>
      </c>
      <c r="F115" s="58">
        <v>3</v>
      </c>
    </row>
    <row r="116" spans="1:6" ht="14.25" customHeight="1" x14ac:dyDescent="0.25">
      <c r="A116" s="41" t="s">
        <v>62</v>
      </c>
      <c r="B116" s="68">
        <f t="shared" si="7"/>
        <v>3</v>
      </c>
      <c r="C116" s="69">
        <v>1</v>
      </c>
      <c r="D116" s="69">
        <v>0</v>
      </c>
      <c r="E116" s="69">
        <v>0</v>
      </c>
      <c r="F116" s="58">
        <v>2</v>
      </c>
    </row>
    <row r="117" spans="1:6" ht="14.25" customHeight="1" x14ac:dyDescent="0.25">
      <c r="A117" s="51" t="s">
        <v>36</v>
      </c>
      <c r="B117" s="68">
        <f t="shared" si="7"/>
        <v>2</v>
      </c>
      <c r="C117" s="69">
        <v>2</v>
      </c>
      <c r="D117" s="69">
        <v>0</v>
      </c>
      <c r="E117" s="69">
        <v>0</v>
      </c>
      <c r="F117" s="58">
        <v>0</v>
      </c>
    </row>
    <row r="118" spans="1:6" ht="14.25" customHeight="1" x14ac:dyDescent="0.25">
      <c r="A118" s="41" t="s">
        <v>37</v>
      </c>
      <c r="B118" s="68">
        <f t="shared" si="7"/>
        <v>10</v>
      </c>
      <c r="C118" s="69">
        <v>6</v>
      </c>
      <c r="D118" s="69">
        <v>2</v>
      </c>
      <c r="E118" s="69">
        <v>1</v>
      </c>
      <c r="F118" s="58">
        <v>1</v>
      </c>
    </row>
    <row r="119" spans="1:6" ht="14.25" customHeight="1" x14ac:dyDescent="0.25">
      <c r="A119" s="51"/>
      <c r="B119" s="69"/>
      <c r="C119" s="69"/>
      <c r="D119" s="69"/>
      <c r="E119" s="69"/>
      <c r="F119" s="58"/>
    </row>
    <row r="120" spans="1:6" ht="14.25" customHeight="1" x14ac:dyDescent="0.25">
      <c r="A120" s="53" t="s">
        <v>235</v>
      </c>
      <c r="B120" s="68">
        <f t="shared" ref="B120:B129" si="8">SUM(C120:F120)</f>
        <v>191</v>
      </c>
      <c r="C120" s="68">
        <f>SUM(C121:C129)</f>
        <v>102</v>
      </c>
      <c r="D120" s="68">
        <f>SUM(D121:D129)</f>
        <v>48</v>
      </c>
      <c r="E120" s="68">
        <f>SUM(E121:E129)</f>
        <v>29</v>
      </c>
      <c r="F120" s="57">
        <f>SUM(F121:F129)</f>
        <v>12</v>
      </c>
    </row>
    <row r="121" spans="1:6" ht="14.25" customHeight="1" x14ac:dyDescent="0.25">
      <c r="A121" s="52" t="s">
        <v>63</v>
      </c>
      <c r="B121" s="68">
        <f t="shared" si="8"/>
        <v>4</v>
      </c>
      <c r="C121" s="69">
        <v>1</v>
      </c>
      <c r="D121" s="69">
        <v>2</v>
      </c>
      <c r="E121" s="69">
        <v>1</v>
      </c>
      <c r="F121" s="58">
        <v>0</v>
      </c>
    </row>
    <row r="122" spans="1:6" ht="14.25" customHeight="1" x14ac:dyDescent="0.25">
      <c r="A122" s="41" t="s">
        <v>64</v>
      </c>
      <c r="B122" s="68">
        <f t="shared" si="8"/>
        <v>21</v>
      </c>
      <c r="C122" s="69">
        <v>14</v>
      </c>
      <c r="D122" s="69">
        <v>5</v>
      </c>
      <c r="E122" s="69">
        <v>2</v>
      </c>
      <c r="F122" s="58">
        <v>0</v>
      </c>
    </row>
    <row r="123" spans="1:6" ht="14.25" customHeight="1" x14ac:dyDescent="0.25">
      <c r="A123" s="41" t="s">
        <v>38</v>
      </c>
      <c r="B123" s="68">
        <f t="shared" si="8"/>
        <v>10</v>
      </c>
      <c r="C123" s="69">
        <v>4</v>
      </c>
      <c r="D123" s="69">
        <v>3</v>
      </c>
      <c r="E123" s="69">
        <v>2</v>
      </c>
      <c r="F123" s="58">
        <v>1</v>
      </c>
    </row>
    <row r="124" spans="1:6" ht="14.25" customHeight="1" x14ac:dyDescent="0.25">
      <c r="A124" s="41" t="s">
        <v>39</v>
      </c>
      <c r="B124" s="68">
        <f t="shared" si="8"/>
        <v>25</v>
      </c>
      <c r="C124" s="69">
        <v>9</v>
      </c>
      <c r="D124" s="69">
        <v>8</v>
      </c>
      <c r="E124" s="69">
        <v>6</v>
      </c>
      <c r="F124" s="58">
        <v>2</v>
      </c>
    </row>
    <row r="125" spans="1:6" ht="14.25" customHeight="1" x14ac:dyDescent="0.25">
      <c r="A125" s="41" t="s">
        <v>40</v>
      </c>
      <c r="B125" s="68">
        <f t="shared" si="8"/>
        <v>2</v>
      </c>
      <c r="C125" s="69">
        <v>1</v>
      </c>
      <c r="D125" s="69">
        <v>0</v>
      </c>
      <c r="E125" s="69">
        <v>1</v>
      </c>
      <c r="F125" s="58">
        <v>0</v>
      </c>
    </row>
    <row r="126" spans="1:6" ht="14.25" customHeight="1" x14ac:dyDescent="0.25">
      <c r="A126" s="41" t="s">
        <v>254</v>
      </c>
      <c r="B126" s="68">
        <f t="shared" si="8"/>
        <v>2</v>
      </c>
      <c r="C126" s="69">
        <v>0</v>
      </c>
      <c r="D126" s="69">
        <v>1</v>
      </c>
      <c r="E126" s="69">
        <v>1</v>
      </c>
      <c r="F126" s="58">
        <v>0</v>
      </c>
    </row>
    <row r="127" spans="1:6" ht="14.25" customHeight="1" x14ac:dyDescent="0.25">
      <c r="A127" s="51" t="s">
        <v>41</v>
      </c>
      <c r="B127" s="68">
        <f t="shared" si="8"/>
        <v>48</v>
      </c>
      <c r="C127" s="69">
        <v>28</v>
      </c>
      <c r="D127" s="69">
        <v>9</v>
      </c>
      <c r="E127" s="69">
        <v>7</v>
      </c>
      <c r="F127" s="58">
        <v>4</v>
      </c>
    </row>
    <row r="128" spans="1:6" ht="14.25" customHeight="1" x14ac:dyDescent="0.25">
      <c r="A128" s="41" t="s">
        <v>42</v>
      </c>
      <c r="B128" s="68">
        <f t="shared" si="8"/>
        <v>73</v>
      </c>
      <c r="C128" s="69">
        <v>41</v>
      </c>
      <c r="D128" s="69">
        <v>19</v>
      </c>
      <c r="E128" s="69">
        <v>8</v>
      </c>
      <c r="F128" s="58">
        <v>5</v>
      </c>
    </row>
    <row r="129" spans="1:6" ht="14.25" customHeight="1" x14ac:dyDescent="0.25">
      <c r="A129" s="51" t="s">
        <v>43</v>
      </c>
      <c r="B129" s="68">
        <f t="shared" si="8"/>
        <v>6</v>
      </c>
      <c r="C129" s="69">
        <v>4</v>
      </c>
      <c r="D129" s="69">
        <v>1</v>
      </c>
      <c r="E129" s="69">
        <v>1</v>
      </c>
      <c r="F129" s="58">
        <v>0</v>
      </c>
    </row>
    <row r="130" spans="1:6" ht="14.25" customHeight="1" x14ac:dyDescent="0.25">
      <c r="A130" s="51"/>
      <c r="B130" s="59"/>
      <c r="C130" s="16"/>
      <c r="D130" s="16"/>
      <c r="E130" s="16"/>
      <c r="F130" s="28"/>
    </row>
    <row r="131" spans="1:6" ht="14.25" customHeight="1" x14ac:dyDescent="0.25">
      <c r="A131" s="85" t="s">
        <v>234</v>
      </c>
      <c r="B131" s="68">
        <f>SUM(C131:F131)</f>
        <v>72</v>
      </c>
      <c r="C131" s="44">
        <f>SUM(C132:C134)</f>
        <v>35</v>
      </c>
      <c r="D131" s="44">
        <f>SUM(D132:D134)</f>
        <v>16</v>
      </c>
      <c r="E131" s="44">
        <f>SUM(E132:E134)</f>
        <v>13</v>
      </c>
      <c r="F131" s="45">
        <f>SUM(F132:F134)</f>
        <v>8</v>
      </c>
    </row>
    <row r="132" spans="1:6" ht="14.25" customHeight="1" x14ac:dyDescent="0.25">
      <c r="A132" s="52" t="s">
        <v>66</v>
      </c>
      <c r="B132" s="68">
        <f>SUM(C132:F132)</f>
        <v>54</v>
      </c>
      <c r="C132" s="69">
        <v>21</v>
      </c>
      <c r="D132" s="69">
        <v>16</v>
      </c>
      <c r="E132" s="69">
        <v>9</v>
      </c>
      <c r="F132" s="58">
        <v>8</v>
      </c>
    </row>
    <row r="133" spans="1:6" ht="14.25" customHeight="1" x14ac:dyDescent="0.25">
      <c r="A133" s="52" t="s">
        <v>149</v>
      </c>
      <c r="B133" s="68">
        <f>SUM(C133:F133)</f>
        <v>2</v>
      </c>
      <c r="C133" s="69">
        <v>2</v>
      </c>
      <c r="D133" s="69">
        <v>0</v>
      </c>
      <c r="E133" s="69">
        <v>0</v>
      </c>
      <c r="F133" s="58">
        <v>0</v>
      </c>
    </row>
    <row r="134" spans="1:6" ht="14.25" customHeight="1" x14ac:dyDescent="0.25">
      <c r="A134" s="52" t="s">
        <v>89</v>
      </c>
      <c r="B134" s="68">
        <f>SUM(C134:F134)</f>
        <v>16</v>
      </c>
      <c r="C134" s="69">
        <v>12</v>
      </c>
      <c r="D134" s="69">
        <v>0</v>
      </c>
      <c r="E134" s="69">
        <v>4</v>
      </c>
      <c r="F134" s="58">
        <v>0</v>
      </c>
    </row>
    <row r="135" spans="1:6" ht="14.25" customHeight="1" x14ac:dyDescent="0.25">
      <c r="A135" s="51"/>
      <c r="B135" s="59"/>
      <c r="C135" s="69"/>
      <c r="D135" s="69"/>
      <c r="E135" s="69"/>
      <c r="F135" s="58"/>
    </row>
    <row r="136" spans="1:6" ht="14.25" customHeight="1" x14ac:dyDescent="0.25">
      <c r="A136" s="85" t="s">
        <v>44</v>
      </c>
      <c r="B136" s="68">
        <f>SUM(C136:F136)</f>
        <v>31</v>
      </c>
      <c r="C136" s="44">
        <f>SUM(C137:C140)</f>
        <v>12</v>
      </c>
      <c r="D136" s="44">
        <f>SUM(D137:D140)</f>
        <v>6</v>
      </c>
      <c r="E136" s="44">
        <f>SUM(E137:E140)</f>
        <v>9</v>
      </c>
      <c r="F136" s="45">
        <f>SUM(F137:F140)</f>
        <v>4</v>
      </c>
    </row>
    <row r="137" spans="1:6" ht="14.25" customHeight="1" x14ac:dyDescent="0.25">
      <c r="A137" s="52" t="s">
        <v>45</v>
      </c>
      <c r="B137" s="68">
        <f>SUM(C137:F137)</f>
        <v>2</v>
      </c>
      <c r="C137" s="69">
        <v>1</v>
      </c>
      <c r="D137" s="69">
        <v>0</v>
      </c>
      <c r="E137" s="69">
        <v>1</v>
      </c>
      <c r="F137" s="58">
        <v>0</v>
      </c>
    </row>
    <row r="138" spans="1:6" ht="14.25" customHeight="1" x14ac:dyDescent="0.25">
      <c r="A138" s="41" t="s">
        <v>46</v>
      </c>
      <c r="B138" s="68">
        <f>SUM(C138:F138)</f>
        <v>5</v>
      </c>
      <c r="C138" s="69">
        <v>1</v>
      </c>
      <c r="D138" s="69">
        <v>0</v>
      </c>
      <c r="E138" s="69">
        <v>4</v>
      </c>
      <c r="F138" s="58">
        <v>0</v>
      </c>
    </row>
    <row r="139" spans="1:6" ht="14.25" customHeight="1" x14ac:dyDescent="0.25">
      <c r="A139" s="6" t="s">
        <v>92</v>
      </c>
      <c r="B139" s="68">
        <f>SUM(C139:F139)</f>
        <v>1</v>
      </c>
      <c r="C139" s="69">
        <v>0</v>
      </c>
      <c r="D139" s="69">
        <v>0</v>
      </c>
      <c r="E139" s="69">
        <v>1</v>
      </c>
      <c r="F139" s="58">
        <v>0</v>
      </c>
    </row>
    <row r="140" spans="1:6" ht="14.25" customHeight="1" x14ac:dyDescent="0.25">
      <c r="A140" s="41" t="s">
        <v>74</v>
      </c>
      <c r="B140" s="68">
        <f>SUM(C140:F140)</f>
        <v>23</v>
      </c>
      <c r="C140" s="69">
        <v>10</v>
      </c>
      <c r="D140" s="69">
        <v>6</v>
      </c>
      <c r="E140" s="69">
        <v>3</v>
      </c>
      <c r="F140" s="58">
        <v>4</v>
      </c>
    </row>
    <row r="141" spans="1:6" ht="14.25" customHeight="1" x14ac:dyDescent="0.25">
      <c r="A141" s="51"/>
      <c r="B141" s="59"/>
      <c r="C141" s="69"/>
      <c r="D141" s="69"/>
      <c r="E141" s="69"/>
      <c r="F141" s="58"/>
    </row>
    <row r="142" spans="1:6" ht="14.25" customHeight="1" x14ac:dyDescent="0.25">
      <c r="A142" s="85" t="s">
        <v>47</v>
      </c>
      <c r="B142" s="68">
        <f>SUM(C142:F142)</f>
        <v>3</v>
      </c>
      <c r="C142" s="44">
        <f>SUM(C143:C144)</f>
        <v>3</v>
      </c>
      <c r="D142" s="44">
        <f>SUM(D143:D144)</f>
        <v>0</v>
      </c>
      <c r="E142" s="44">
        <f>SUM(E143:E144)</f>
        <v>0</v>
      </c>
      <c r="F142" s="45">
        <f>SUM(F143:F144)</f>
        <v>0</v>
      </c>
    </row>
    <row r="143" spans="1:6" ht="14.25" customHeight="1" x14ac:dyDescent="0.25">
      <c r="A143" s="41" t="s">
        <v>323</v>
      </c>
      <c r="B143" s="68">
        <f>SUM(C143:F143)</f>
        <v>2</v>
      </c>
      <c r="C143" s="69">
        <v>2</v>
      </c>
      <c r="D143" s="69">
        <v>0</v>
      </c>
      <c r="E143" s="69">
        <v>0</v>
      </c>
      <c r="F143" s="58">
        <v>0</v>
      </c>
    </row>
    <row r="144" spans="1:6" ht="14.25" customHeight="1" x14ac:dyDescent="0.25">
      <c r="A144" s="86" t="s">
        <v>65</v>
      </c>
      <c r="B144" s="68">
        <f>SUM(C144:F144)</f>
        <v>1</v>
      </c>
      <c r="C144" s="69">
        <v>1</v>
      </c>
      <c r="D144" s="69">
        <v>0</v>
      </c>
      <c r="E144" s="69">
        <v>0</v>
      </c>
      <c r="F144" s="58">
        <v>0</v>
      </c>
    </row>
    <row r="145" spans="1:6" ht="14.25" customHeight="1" x14ac:dyDescent="0.25">
      <c r="A145" s="86"/>
      <c r="B145" s="59"/>
      <c r="C145" s="16"/>
      <c r="D145" s="16"/>
      <c r="E145" s="16"/>
      <c r="F145" s="28"/>
    </row>
    <row r="146" spans="1:6" ht="14.25" customHeight="1" x14ac:dyDescent="0.25">
      <c r="A146" s="50" t="s">
        <v>222</v>
      </c>
      <c r="B146" s="68">
        <f>SUM(C146:F146)</f>
        <v>47</v>
      </c>
      <c r="C146" s="44">
        <f>SUM(C147:C148)</f>
        <v>30</v>
      </c>
      <c r="D146" s="44">
        <f>SUM(D147:D148)</f>
        <v>11</v>
      </c>
      <c r="E146" s="44">
        <f>SUM(E147:E148)</f>
        <v>4</v>
      </c>
      <c r="F146" s="45">
        <f>SUM(F147:F148)</f>
        <v>2</v>
      </c>
    </row>
    <row r="147" spans="1:6" ht="14.25" customHeight="1" x14ac:dyDescent="0.25">
      <c r="A147" s="51" t="s">
        <v>68</v>
      </c>
      <c r="B147" s="68">
        <f>SUM(C147:F147)</f>
        <v>45</v>
      </c>
      <c r="C147" s="69">
        <v>29</v>
      </c>
      <c r="D147" s="69">
        <v>10</v>
      </c>
      <c r="E147" s="69">
        <v>4</v>
      </c>
      <c r="F147" s="58">
        <v>2</v>
      </c>
    </row>
    <row r="148" spans="1:6" ht="14.25" customHeight="1" x14ac:dyDescent="0.25">
      <c r="A148" s="41" t="s">
        <v>48</v>
      </c>
      <c r="B148" s="68">
        <f>SUM(C148:F148)</f>
        <v>2</v>
      </c>
      <c r="C148" s="69">
        <v>1</v>
      </c>
      <c r="D148" s="69">
        <v>1</v>
      </c>
      <c r="E148" s="69">
        <v>0</v>
      </c>
      <c r="F148" s="58">
        <v>0</v>
      </c>
    </row>
    <row r="149" spans="1:6" ht="14.25" customHeight="1" x14ac:dyDescent="0.25">
      <c r="A149" s="51"/>
      <c r="B149" s="59"/>
      <c r="C149" s="16"/>
      <c r="D149" s="16"/>
      <c r="E149" s="16"/>
      <c r="F149" s="28"/>
    </row>
    <row r="150" spans="1:6" ht="14.25" customHeight="1" x14ac:dyDescent="0.25">
      <c r="A150" s="50" t="s">
        <v>223</v>
      </c>
      <c r="B150" s="68">
        <f>SUM(C150:F150)</f>
        <v>156</v>
      </c>
      <c r="C150" s="44">
        <f>SUM(C151:C159)</f>
        <v>68</v>
      </c>
      <c r="D150" s="44">
        <f>SUM(D151:D159)</f>
        <v>37</v>
      </c>
      <c r="E150" s="44">
        <f>SUM(E151:E159)</f>
        <v>31</v>
      </c>
      <c r="F150" s="45">
        <f>SUM(F151:F159)</f>
        <v>20</v>
      </c>
    </row>
    <row r="151" spans="1:6" ht="14.25" customHeight="1" x14ac:dyDescent="0.25">
      <c r="A151" s="74" t="s">
        <v>224</v>
      </c>
      <c r="B151" s="68">
        <f t="shared" ref="B151:B159" si="9">SUM(C151:F151)</f>
        <v>12</v>
      </c>
      <c r="C151" s="69">
        <v>2</v>
      </c>
      <c r="D151" s="69">
        <v>2</v>
      </c>
      <c r="E151" s="69">
        <v>7</v>
      </c>
      <c r="F151" s="58">
        <v>1</v>
      </c>
    </row>
    <row r="152" spans="1:6" ht="14.25" customHeight="1" x14ac:dyDescent="0.25">
      <c r="A152" s="74" t="s">
        <v>69</v>
      </c>
      <c r="B152" s="68">
        <f t="shared" si="9"/>
        <v>6</v>
      </c>
      <c r="C152" s="69">
        <v>5</v>
      </c>
      <c r="D152" s="69">
        <v>0</v>
      </c>
      <c r="E152" s="69">
        <v>1</v>
      </c>
      <c r="F152" s="58">
        <v>0</v>
      </c>
    </row>
    <row r="153" spans="1:6" ht="14.25" customHeight="1" x14ac:dyDescent="0.25">
      <c r="A153" s="74" t="s">
        <v>102</v>
      </c>
      <c r="B153" s="68">
        <f t="shared" si="9"/>
        <v>6</v>
      </c>
      <c r="C153" s="69">
        <v>2</v>
      </c>
      <c r="D153" s="69">
        <v>2</v>
      </c>
      <c r="E153" s="69">
        <v>0</v>
      </c>
      <c r="F153" s="58">
        <v>2</v>
      </c>
    </row>
    <row r="154" spans="1:6" ht="14.25" customHeight="1" x14ac:dyDescent="0.25">
      <c r="A154" s="74" t="s">
        <v>103</v>
      </c>
      <c r="B154" s="68">
        <f t="shared" si="9"/>
        <v>1</v>
      </c>
      <c r="C154" s="69">
        <v>0</v>
      </c>
      <c r="D154" s="69">
        <v>1</v>
      </c>
      <c r="E154" s="69">
        <v>0</v>
      </c>
      <c r="F154" s="58">
        <v>0</v>
      </c>
    </row>
    <row r="155" spans="1:6" ht="14.25" customHeight="1" x14ac:dyDescent="0.25">
      <c r="A155" s="74" t="s">
        <v>104</v>
      </c>
      <c r="B155" s="68">
        <f t="shared" si="9"/>
        <v>3</v>
      </c>
      <c r="C155" s="69">
        <v>3</v>
      </c>
      <c r="D155" s="69">
        <v>0</v>
      </c>
      <c r="E155" s="69">
        <v>0</v>
      </c>
      <c r="F155" s="58">
        <v>0</v>
      </c>
    </row>
    <row r="156" spans="1:6" ht="14.25" customHeight="1" x14ac:dyDescent="0.25">
      <c r="A156" s="74" t="s">
        <v>105</v>
      </c>
      <c r="B156" s="68">
        <f t="shared" si="9"/>
        <v>100</v>
      </c>
      <c r="C156" s="69">
        <v>45</v>
      </c>
      <c r="D156" s="69">
        <v>25</v>
      </c>
      <c r="E156" s="69">
        <v>16</v>
      </c>
      <c r="F156" s="58">
        <v>14</v>
      </c>
    </row>
    <row r="157" spans="1:6" ht="14.25" customHeight="1" x14ac:dyDescent="0.25">
      <c r="A157" s="74" t="s">
        <v>70</v>
      </c>
      <c r="B157" s="68">
        <f t="shared" si="9"/>
        <v>20</v>
      </c>
      <c r="C157" s="69">
        <v>9</v>
      </c>
      <c r="D157" s="69">
        <v>2</v>
      </c>
      <c r="E157" s="69">
        <v>6</v>
      </c>
      <c r="F157" s="58">
        <v>3</v>
      </c>
    </row>
    <row r="158" spans="1:6" ht="14.25" customHeight="1" x14ac:dyDescent="0.25">
      <c r="A158" s="74" t="s">
        <v>225</v>
      </c>
      <c r="B158" s="68">
        <f t="shared" si="9"/>
        <v>5</v>
      </c>
      <c r="C158" s="69">
        <v>2</v>
      </c>
      <c r="D158" s="69">
        <v>3</v>
      </c>
      <c r="E158" s="69">
        <v>0</v>
      </c>
      <c r="F158" s="58">
        <v>0</v>
      </c>
    </row>
    <row r="159" spans="1:6" ht="14.25" customHeight="1" x14ac:dyDescent="0.25">
      <c r="A159" s="74" t="s">
        <v>106</v>
      </c>
      <c r="B159" s="68">
        <f t="shared" si="9"/>
        <v>3</v>
      </c>
      <c r="C159" s="69">
        <v>0</v>
      </c>
      <c r="D159" s="69">
        <v>2</v>
      </c>
      <c r="E159" s="69">
        <v>1</v>
      </c>
      <c r="F159" s="58">
        <v>0</v>
      </c>
    </row>
    <row r="160" spans="1:6" ht="14.25" customHeight="1" x14ac:dyDescent="0.25">
      <c r="A160" s="50"/>
      <c r="B160" s="68"/>
      <c r="C160" s="16"/>
      <c r="D160" s="16"/>
      <c r="E160" s="16"/>
      <c r="F160" s="28"/>
    </row>
    <row r="161" spans="1:6" ht="14.25" customHeight="1" x14ac:dyDescent="0.25">
      <c r="A161" s="50" t="s">
        <v>67</v>
      </c>
      <c r="B161" s="68">
        <f>SUM(C161:F161)</f>
        <v>3</v>
      </c>
      <c r="C161" s="44">
        <f>SUM(C162:C163)</f>
        <v>2</v>
      </c>
      <c r="D161" s="44">
        <f>SUM(D162:D163)</f>
        <v>0</v>
      </c>
      <c r="E161" s="44">
        <f>SUM(E162:E163)</f>
        <v>1</v>
      </c>
      <c r="F161" s="45">
        <f>SUM(F162:F163)</f>
        <v>0</v>
      </c>
    </row>
    <row r="162" spans="1:6" ht="14.25" customHeight="1" x14ac:dyDescent="0.25">
      <c r="A162" s="52" t="s">
        <v>330</v>
      </c>
      <c r="B162" s="68">
        <f>SUM(C162:F162)</f>
        <v>1</v>
      </c>
      <c r="C162" s="69">
        <v>0</v>
      </c>
      <c r="D162" s="69">
        <v>0</v>
      </c>
      <c r="E162" s="69">
        <v>1</v>
      </c>
      <c r="F162" s="58">
        <v>0</v>
      </c>
    </row>
    <row r="163" spans="1:6" ht="14.25" customHeight="1" x14ac:dyDescent="0.25">
      <c r="A163" s="87" t="s">
        <v>0</v>
      </c>
      <c r="B163" s="68">
        <f>SUM(C163:F163)</f>
        <v>2</v>
      </c>
      <c r="C163" s="69">
        <v>2</v>
      </c>
      <c r="D163" s="69">
        <v>0</v>
      </c>
      <c r="E163" s="69">
        <v>0</v>
      </c>
      <c r="F163" s="58">
        <v>0</v>
      </c>
    </row>
    <row r="164" spans="1:6" ht="14.25" customHeight="1" x14ac:dyDescent="0.25">
      <c r="A164" s="51"/>
      <c r="B164" s="59"/>
      <c r="C164" s="16"/>
      <c r="D164" s="16"/>
      <c r="E164" s="16"/>
      <c r="F164" s="28"/>
    </row>
    <row r="165" spans="1:6" ht="14.25" customHeight="1" x14ac:dyDescent="0.25">
      <c r="A165" s="81" t="s">
        <v>233</v>
      </c>
      <c r="B165" s="68">
        <f>SUM(C165:F165)</f>
        <v>2</v>
      </c>
      <c r="C165" s="44">
        <f>SUM(C166:C166)</f>
        <v>2</v>
      </c>
      <c r="D165" s="44">
        <f>SUM(D166:D166)</f>
        <v>0</v>
      </c>
      <c r="E165" s="44">
        <f>SUM(E166:E166)</f>
        <v>0</v>
      </c>
      <c r="F165" s="45">
        <f>SUM(F166:F166)</f>
        <v>0</v>
      </c>
    </row>
    <row r="166" spans="1:6" ht="14.25" customHeight="1" x14ac:dyDescent="0.25">
      <c r="A166" s="74" t="s">
        <v>101</v>
      </c>
      <c r="B166" s="68">
        <f>SUM(C166:F166)</f>
        <v>2</v>
      </c>
      <c r="C166" s="69">
        <v>2</v>
      </c>
      <c r="D166" s="69">
        <v>0</v>
      </c>
      <c r="E166" s="69">
        <v>0</v>
      </c>
      <c r="F166" s="58">
        <v>0</v>
      </c>
    </row>
    <row r="167" spans="1:6" ht="14.25" customHeight="1" x14ac:dyDescent="0.25">
      <c r="A167" s="74"/>
      <c r="B167" s="68"/>
      <c r="C167" s="69"/>
      <c r="D167" s="69"/>
      <c r="E167" s="69"/>
      <c r="F167" s="58"/>
    </row>
    <row r="168" spans="1:6" ht="14.25" customHeight="1" x14ac:dyDescent="0.25">
      <c r="A168" s="81" t="s">
        <v>309</v>
      </c>
      <c r="B168" s="68">
        <f>SUM(C168:F168)</f>
        <v>2</v>
      </c>
      <c r="C168" s="68">
        <f>+C169</f>
        <v>2</v>
      </c>
      <c r="D168" s="68">
        <f>+D169</f>
        <v>0</v>
      </c>
      <c r="E168" s="68">
        <f>+E169</f>
        <v>0</v>
      </c>
      <c r="F168" s="57">
        <f>+F169</f>
        <v>0</v>
      </c>
    </row>
    <row r="169" spans="1:6" ht="14.25" customHeight="1" x14ac:dyDescent="0.25">
      <c r="A169" s="6" t="s">
        <v>310</v>
      </c>
      <c r="B169" s="68">
        <f>SUM(C169:F169)</f>
        <v>2</v>
      </c>
      <c r="C169" s="69">
        <v>2</v>
      </c>
      <c r="D169" s="69">
        <v>0</v>
      </c>
      <c r="E169" s="69">
        <v>0</v>
      </c>
      <c r="F169" s="58">
        <v>0</v>
      </c>
    </row>
    <row r="170" spans="1:6" ht="14.25" customHeight="1" x14ac:dyDescent="0.25">
      <c r="A170" s="51"/>
      <c r="B170" s="59"/>
      <c r="C170" s="16"/>
      <c r="D170" s="16"/>
      <c r="E170" s="16"/>
      <c r="F170" s="28"/>
    </row>
    <row r="171" spans="1:6" ht="14.25" customHeight="1" x14ac:dyDescent="0.25">
      <c r="A171" s="50" t="s">
        <v>71</v>
      </c>
      <c r="B171" s="68">
        <f t="shared" ref="B171:B176" si="10">SUM(C171:F171)</f>
        <v>22</v>
      </c>
      <c r="C171" s="44">
        <f>SUM(C172:C176)</f>
        <v>7</v>
      </c>
      <c r="D171" s="44">
        <f>SUM(D172:D176)</f>
        <v>3</v>
      </c>
      <c r="E171" s="44">
        <f>SUM(E172:E176)</f>
        <v>5</v>
      </c>
      <c r="F171" s="45">
        <f>SUM(F172:F176)</f>
        <v>7</v>
      </c>
    </row>
    <row r="172" spans="1:6" ht="14.25" customHeight="1" x14ac:dyDescent="0.25">
      <c r="A172" s="41" t="s">
        <v>72</v>
      </c>
      <c r="B172" s="68">
        <f t="shared" si="10"/>
        <v>10</v>
      </c>
      <c r="C172" s="69">
        <v>1</v>
      </c>
      <c r="D172" s="69">
        <v>3</v>
      </c>
      <c r="E172" s="69">
        <v>2</v>
      </c>
      <c r="F172" s="58">
        <v>4</v>
      </c>
    </row>
    <row r="173" spans="1:6" ht="14.25" customHeight="1" x14ac:dyDescent="0.25">
      <c r="A173" s="41" t="s">
        <v>134</v>
      </c>
      <c r="B173" s="68">
        <f t="shared" si="10"/>
        <v>2</v>
      </c>
      <c r="C173" s="69">
        <v>0</v>
      </c>
      <c r="D173" s="69">
        <v>0</v>
      </c>
      <c r="E173" s="69">
        <v>1</v>
      </c>
      <c r="F173" s="58">
        <v>1</v>
      </c>
    </row>
    <row r="174" spans="1:6" ht="14.25" customHeight="1" x14ac:dyDescent="0.25">
      <c r="A174" s="41" t="s">
        <v>130</v>
      </c>
      <c r="B174" s="68">
        <f t="shared" si="10"/>
        <v>6</v>
      </c>
      <c r="C174" s="69">
        <v>5</v>
      </c>
      <c r="D174" s="69">
        <v>0</v>
      </c>
      <c r="E174" s="69">
        <v>1</v>
      </c>
      <c r="F174" s="58">
        <v>0</v>
      </c>
    </row>
    <row r="175" spans="1:6" ht="14.25" customHeight="1" x14ac:dyDescent="0.25">
      <c r="A175" s="41" t="s">
        <v>73</v>
      </c>
      <c r="B175" s="68">
        <f t="shared" si="10"/>
        <v>3</v>
      </c>
      <c r="C175" s="69">
        <v>0</v>
      </c>
      <c r="D175" s="69">
        <v>0</v>
      </c>
      <c r="E175" s="69">
        <v>1</v>
      </c>
      <c r="F175" s="58">
        <v>2</v>
      </c>
    </row>
    <row r="176" spans="1:6" ht="14.25" customHeight="1" x14ac:dyDescent="0.25">
      <c r="A176" s="41" t="s">
        <v>133</v>
      </c>
      <c r="B176" s="68">
        <f t="shared" si="10"/>
        <v>1</v>
      </c>
      <c r="C176" s="69">
        <v>1</v>
      </c>
      <c r="D176" s="69">
        <v>0</v>
      </c>
      <c r="E176" s="69">
        <v>0</v>
      </c>
      <c r="F176" s="58">
        <v>0</v>
      </c>
    </row>
    <row r="177" spans="1:6" ht="14.25" customHeight="1" x14ac:dyDescent="0.25">
      <c r="A177" s="41"/>
      <c r="B177" s="59"/>
      <c r="C177" s="16"/>
      <c r="D177" s="16"/>
      <c r="E177" s="16"/>
      <c r="F177" s="28"/>
    </row>
    <row r="178" spans="1:6" ht="14.25" customHeight="1" x14ac:dyDescent="0.25">
      <c r="A178" s="81" t="s">
        <v>366</v>
      </c>
      <c r="B178" s="68">
        <f>SUM(C178:F178)</f>
        <v>3</v>
      </c>
      <c r="C178" s="13">
        <f>+C179</f>
        <v>3</v>
      </c>
      <c r="D178" s="13">
        <f>+D179</f>
        <v>0</v>
      </c>
      <c r="E178" s="13">
        <f>+E179</f>
        <v>0</v>
      </c>
      <c r="F178" s="14">
        <f>+F179</f>
        <v>0</v>
      </c>
    </row>
    <row r="179" spans="1:6" ht="14.25" customHeight="1" x14ac:dyDescent="0.25">
      <c r="A179" s="41" t="s">
        <v>365</v>
      </c>
      <c r="B179" s="68">
        <f>SUM(C179:F179)</f>
        <v>3</v>
      </c>
      <c r="C179" s="69">
        <v>3</v>
      </c>
      <c r="D179" s="69">
        <v>0</v>
      </c>
      <c r="E179" s="69">
        <v>0</v>
      </c>
      <c r="F179" s="58">
        <v>0</v>
      </c>
    </row>
    <row r="180" spans="1:6" ht="14.25" customHeight="1" x14ac:dyDescent="0.25">
      <c r="A180" s="41"/>
      <c r="B180" s="59"/>
      <c r="C180" s="16"/>
      <c r="D180" s="16"/>
      <c r="E180" s="16"/>
      <c r="F180" s="28"/>
    </row>
    <row r="181" spans="1:6" ht="14.25" customHeight="1" x14ac:dyDescent="0.25">
      <c r="A181" s="53" t="s">
        <v>367</v>
      </c>
      <c r="B181" s="68">
        <f>SUM(C181:F181)</f>
        <v>1</v>
      </c>
      <c r="C181" s="44">
        <f>SUM(C182:C182)</f>
        <v>0</v>
      </c>
      <c r="D181" s="44">
        <f>SUM(D182:D182)</f>
        <v>0</v>
      </c>
      <c r="E181" s="44">
        <f>SUM(E182:E182)</f>
        <v>0</v>
      </c>
      <c r="F181" s="45">
        <f>SUM(F182:F182)</f>
        <v>1</v>
      </c>
    </row>
    <row r="182" spans="1:6" ht="14.25" customHeight="1" x14ac:dyDescent="0.25">
      <c r="A182" s="51" t="s">
        <v>260</v>
      </c>
      <c r="B182" s="68">
        <f>SUM(C182:F182)</f>
        <v>1</v>
      </c>
      <c r="C182" s="69">
        <v>0</v>
      </c>
      <c r="D182" s="69">
        <v>0</v>
      </c>
      <c r="E182" s="69">
        <v>0</v>
      </c>
      <c r="F182" s="58">
        <v>1</v>
      </c>
    </row>
    <row r="183" spans="1:6" ht="14.25" customHeight="1" x14ac:dyDescent="0.25">
      <c r="A183" s="41"/>
      <c r="B183" s="59"/>
      <c r="C183" s="16"/>
      <c r="D183" s="16"/>
      <c r="E183" s="16"/>
      <c r="F183" s="28"/>
    </row>
    <row r="184" spans="1:6" ht="14.25" customHeight="1" x14ac:dyDescent="0.25">
      <c r="A184" s="53" t="s">
        <v>368</v>
      </c>
      <c r="B184" s="68">
        <f>SUM(C184:F184)</f>
        <v>6</v>
      </c>
      <c r="C184" s="69">
        <v>3</v>
      </c>
      <c r="D184" s="69">
        <v>1</v>
      </c>
      <c r="E184" s="69">
        <v>1</v>
      </c>
      <c r="F184" s="58">
        <v>1</v>
      </c>
    </row>
    <row r="185" spans="1:6" ht="14.25" customHeight="1" x14ac:dyDescent="0.25">
      <c r="A185" s="71"/>
      <c r="B185" s="38"/>
      <c r="C185" s="30"/>
      <c r="D185" s="30"/>
      <c r="E185" s="30"/>
      <c r="F185" s="64"/>
    </row>
    <row r="186" spans="1:6" ht="14.25" customHeight="1" x14ac:dyDescent="0.25">
      <c r="A186" s="72" t="s">
        <v>313</v>
      </c>
    </row>
    <row r="187" spans="1:6" ht="14.25" hidden="1" customHeight="1" x14ac:dyDescent="0.25"/>
    <row r="188" spans="1:6" hidden="1" x14ac:dyDescent="0.25"/>
    <row r="189" spans="1:6" hidden="1" x14ac:dyDescent="0.25"/>
    <row r="190" spans="1:6" hidden="1" x14ac:dyDescent="0.25"/>
    <row r="191" spans="1:6" hidden="1" x14ac:dyDescent="0.25"/>
    <row r="192" spans="1:6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</sheetData>
  <mergeCells count="3">
    <mergeCell ref="A8:A9"/>
    <mergeCell ref="B8:B9"/>
    <mergeCell ref="C8:F8"/>
  </mergeCells>
  <phoneticPr fontId="16" type="noConversion"/>
  <printOptions horizontalCentered="1" verticalCentered="1"/>
  <pageMargins left="0.44" right="0.66" top="0.49" bottom="0.6" header="0.51181102362204722" footer="0.51181102362204722"/>
  <pageSetup scale="1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93"/>
  <sheetViews>
    <sheetView zoomScaleNormal="100" workbookViewId="0">
      <selection activeCell="C29" sqref="C29"/>
    </sheetView>
  </sheetViews>
  <sheetFormatPr baseColWidth="10" defaultColWidth="0" defaultRowHeight="15.75" zeroHeight="1" x14ac:dyDescent="0.25"/>
  <cols>
    <col min="1" max="1" width="83.140625" style="6" customWidth="1"/>
    <col min="2" max="6" width="14.85546875" style="6" customWidth="1"/>
    <col min="7" max="7" width="11.42578125" style="7" hidden="1" customWidth="1"/>
    <col min="8" max="256" width="11.42578125" style="6" hidden="1" customWidth="1"/>
    <col min="257" max="16384" width="0" style="6" hidden="1"/>
  </cols>
  <sheetData>
    <row r="1" spans="1:7" x14ac:dyDescent="0.25">
      <c r="A1" s="4" t="s">
        <v>215</v>
      </c>
      <c r="B1" s="5"/>
      <c r="C1" s="5"/>
      <c r="D1" s="5"/>
      <c r="E1" s="5"/>
      <c r="F1" s="5"/>
    </row>
    <row r="2" spans="1:7" x14ac:dyDescent="0.25">
      <c r="A2" s="4"/>
      <c r="B2" s="49"/>
      <c r="C2" s="49"/>
      <c r="D2" s="49"/>
      <c r="E2" s="49"/>
      <c r="F2" s="49"/>
    </row>
    <row r="3" spans="1:7" x14ac:dyDescent="0.25">
      <c r="A3" s="101" t="s">
        <v>248</v>
      </c>
      <c r="B3" s="102"/>
      <c r="C3" s="102"/>
      <c r="D3" s="102"/>
      <c r="E3" s="102"/>
      <c r="F3" s="102"/>
    </row>
    <row r="4" spans="1:7" x14ac:dyDescent="0.25">
      <c r="A4" s="186" t="s">
        <v>52</v>
      </c>
      <c r="B4" s="186"/>
      <c r="C4" s="186"/>
      <c r="D4" s="186"/>
      <c r="E4" s="186"/>
      <c r="F4" s="186"/>
    </row>
    <row r="5" spans="1:7" x14ac:dyDescent="0.25">
      <c r="A5" s="186" t="s">
        <v>226</v>
      </c>
      <c r="B5" s="186"/>
      <c r="C5" s="186"/>
      <c r="D5" s="186"/>
      <c r="E5" s="186"/>
      <c r="F5" s="186"/>
    </row>
    <row r="6" spans="1:7" x14ac:dyDescent="0.25">
      <c r="A6" s="186" t="s">
        <v>308</v>
      </c>
      <c r="B6" s="186"/>
      <c r="C6" s="186"/>
      <c r="D6" s="186"/>
      <c r="E6" s="186"/>
      <c r="F6" s="186"/>
    </row>
    <row r="7" spans="1:7" x14ac:dyDescent="0.25">
      <c r="A7" s="8"/>
      <c r="B7" s="8"/>
      <c r="C7" s="8"/>
      <c r="D7" s="8"/>
    </row>
    <row r="8" spans="1:7" s="9" customFormat="1" x14ac:dyDescent="0.2">
      <c r="A8" s="187" t="s">
        <v>53</v>
      </c>
      <c r="B8" s="189" t="s">
        <v>119</v>
      </c>
      <c r="C8" s="103" t="s">
        <v>246</v>
      </c>
      <c r="D8" s="104"/>
      <c r="E8" s="105"/>
      <c r="F8" s="104"/>
      <c r="G8" s="144"/>
    </row>
    <row r="9" spans="1:7" s="9" customFormat="1" ht="63" x14ac:dyDescent="0.2">
      <c r="A9" s="188"/>
      <c r="B9" s="190"/>
      <c r="C9" s="92" t="s">
        <v>75</v>
      </c>
      <c r="D9" s="93" t="s">
        <v>123</v>
      </c>
      <c r="E9" s="94" t="s">
        <v>76</v>
      </c>
      <c r="F9" s="95" t="s">
        <v>124</v>
      </c>
      <c r="G9" s="144"/>
    </row>
    <row r="10" spans="1:7" s="9" customFormat="1" x14ac:dyDescent="0.2">
      <c r="A10" s="10"/>
      <c r="B10" s="82"/>
      <c r="C10" s="82"/>
      <c r="D10" s="82"/>
      <c r="E10" s="82"/>
      <c r="F10" s="111"/>
      <c r="G10" s="144"/>
    </row>
    <row r="11" spans="1:7" s="124" customFormat="1" x14ac:dyDescent="0.2">
      <c r="A11" s="11" t="s">
        <v>228</v>
      </c>
      <c r="B11" s="42">
        <f>+B13+B58</f>
        <v>2435</v>
      </c>
      <c r="C11" s="42">
        <f>+C13+C58</f>
        <v>1145</v>
      </c>
      <c r="D11" s="42">
        <f>+D13+D58</f>
        <v>620</v>
      </c>
      <c r="E11" s="42">
        <f>+E13+E58</f>
        <v>402</v>
      </c>
      <c r="F11" s="43">
        <f>+F13+F58</f>
        <v>268</v>
      </c>
      <c r="G11" s="145"/>
    </row>
    <row r="12" spans="1:7" s="124" customFormat="1" x14ac:dyDescent="0.2">
      <c r="A12" s="11"/>
      <c r="B12" s="42"/>
      <c r="C12" s="42"/>
      <c r="D12" s="42"/>
      <c r="E12" s="42"/>
      <c r="F12" s="43"/>
      <c r="G12" s="145"/>
    </row>
    <row r="13" spans="1:7" s="23" customFormat="1" x14ac:dyDescent="0.25">
      <c r="A13" s="12" t="s">
        <v>111</v>
      </c>
      <c r="B13" s="44">
        <f>SUM(B14:B56)</f>
        <v>2433</v>
      </c>
      <c r="C13" s="44">
        <f>SUM(C14:C56)</f>
        <v>1143</v>
      </c>
      <c r="D13" s="44">
        <f>SUM(D14:D56)</f>
        <v>620</v>
      </c>
      <c r="E13" s="44">
        <f>SUM(E14:E56)</f>
        <v>402</v>
      </c>
      <c r="F13" s="45">
        <f>SUM(F14:F56)</f>
        <v>268</v>
      </c>
    </row>
    <row r="14" spans="1:7" s="23" customFormat="1" ht="18.75" x14ac:dyDescent="0.25">
      <c r="A14" s="17" t="s">
        <v>369</v>
      </c>
      <c r="B14" s="44">
        <f>SUM(C14:F14)</f>
        <v>2</v>
      </c>
      <c r="C14" s="46">
        <v>0</v>
      </c>
      <c r="D14" s="46">
        <v>2</v>
      </c>
      <c r="E14" s="46">
        <v>0</v>
      </c>
      <c r="F14" s="55">
        <v>0</v>
      </c>
    </row>
    <row r="15" spans="1:7" s="23" customFormat="1" x14ac:dyDescent="0.25">
      <c r="A15" s="17" t="s">
        <v>285</v>
      </c>
      <c r="B15" s="44">
        <f t="shared" ref="B15:B56" si="0">SUM(C15:F15)</f>
        <v>2</v>
      </c>
      <c r="C15" s="46">
        <v>2</v>
      </c>
      <c r="D15" s="46">
        <v>0</v>
      </c>
      <c r="E15" s="46">
        <v>0</v>
      </c>
      <c r="F15" s="55">
        <v>0</v>
      </c>
    </row>
    <row r="16" spans="1:7" s="23" customFormat="1" x14ac:dyDescent="0.25">
      <c r="A16" s="17" t="s">
        <v>262</v>
      </c>
      <c r="B16" s="44">
        <f t="shared" si="0"/>
        <v>309</v>
      </c>
      <c r="C16" s="46">
        <v>309</v>
      </c>
      <c r="D16" s="46">
        <v>0</v>
      </c>
      <c r="E16" s="46">
        <v>0</v>
      </c>
      <c r="F16" s="55">
        <v>0</v>
      </c>
    </row>
    <row r="17" spans="1:6" s="23" customFormat="1" x14ac:dyDescent="0.25">
      <c r="A17" s="17" t="s">
        <v>263</v>
      </c>
      <c r="B17" s="44">
        <f t="shared" si="0"/>
        <v>95</v>
      </c>
      <c r="C17" s="46">
        <v>95</v>
      </c>
      <c r="D17" s="46">
        <v>0</v>
      </c>
      <c r="E17" s="46">
        <v>0</v>
      </c>
      <c r="F17" s="55">
        <v>0</v>
      </c>
    </row>
    <row r="18" spans="1:6" s="23" customFormat="1" x14ac:dyDescent="0.25">
      <c r="A18" s="17" t="s">
        <v>264</v>
      </c>
      <c r="B18" s="44">
        <f t="shared" si="0"/>
        <v>109</v>
      </c>
      <c r="C18" s="46">
        <v>109</v>
      </c>
      <c r="D18" s="46">
        <v>0</v>
      </c>
      <c r="E18" s="46">
        <v>0</v>
      </c>
      <c r="F18" s="55">
        <v>0</v>
      </c>
    </row>
    <row r="19" spans="1:6" s="23" customFormat="1" x14ac:dyDescent="0.25">
      <c r="A19" s="17" t="s">
        <v>265</v>
      </c>
      <c r="B19" s="44">
        <f t="shared" si="0"/>
        <v>82</v>
      </c>
      <c r="C19" s="46">
        <v>82</v>
      </c>
      <c r="D19" s="46">
        <v>0</v>
      </c>
      <c r="E19" s="46">
        <v>0</v>
      </c>
      <c r="F19" s="55">
        <v>0</v>
      </c>
    </row>
    <row r="20" spans="1:6" s="23" customFormat="1" x14ac:dyDescent="0.25">
      <c r="A20" s="17" t="s">
        <v>286</v>
      </c>
      <c r="B20" s="44">
        <f t="shared" si="0"/>
        <v>70</v>
      </c>
      <c r="C20" s="46">
        <v>70</v>
      </c>
      <c r="D20" s="46">
        <v>0</v>
      </c>
      <c r="E20" s="46">
        <v>0</v>
      </c>
      <c r="F20" s="55">
        <v>0</v>
      </c>
    </row>
    <row r="21" spans="1:6" s="23" customFormat="1" x14ac:dyDescent="0.25">
      <c r="A21" s="17" t="s">
        <v>287</v>
      </c>
      <c r="B21" s="44">
        <f t="shared" si="0"/>
        <v>228</v>
      </c>
      <c r="C21" s="46">
        <v>228</v>
      </c>
      <c r="D21" s="46">
        <v>0</v>
      </c>
      <c r="E21" s="46">
        <v>0</v>
      </c>
      <c r="F21" s="55">
        <v>0</v>
      </c>
    </row>
    <row r="22" spans="1:6" s="23" customFormat="1" x14ac:dyDescent="0.25">
      <c r="A22" s="17" t="s">
        <v>266</v>
      </c>
      <c r="B22" s="44">
        <f t="shared" si="0"/>
        <v>144</v>
      </c>
      <c r="C22" s="46">
        <v>0</v>
      </c>
      <c r="D22" s="46">
        <v>144</v>
      </c>
      <c r="E22" s="46">
        <v>0</v>
      </c>
      <c r="F22" s="55">
        <v>0</v>
      </c>
    </row>
    <row r="23" spans="1:6" s="23" customFormat="1" x14ac:dyDescent="0.25">
      <c r="A23" s="17" t="s">
        <v>267</v>
      </c>
      <c r="B23" s="44">
        <f t="shared" si="0"/>
        <v>11</v>
      </c>
      <c r="C23" s="46">
        <v>0</v>
      </c>
      <c r="D23" s="46">
        <v>11</v>
      </c>
      <c r="E23" s="46">
        <v>0</v>
      </c>
      <c r="F23" s="55">
        <v>0</v>
      </c>
    </row>
    <row r="24" spans="1:6" s="23" customFormat="1" x14ac:dyDescent="0.25">
      <c r="A24" s="17" t="s">
        <v>268</v>
      </c>
      <c r="B24" s="44">
        <f t="shared" si="0"/>
        <v>86</v>
      </c>
      <c r="C24" s="46">
        <v>0</v>
      </c>
      <c r="D24" s="46">
        <v>86</v>
      </c>
      <c r="E24" s="46">
        <v>0</v>
      </c>
      <c r="F24" s="55">
        <v>0</v>
      </c>
    </row>
    <row r="25" spans="1:6" s="23" customFormat="1" x14ac:dyDescent="0.25">
      <c r="A25" s="17" t="s">
        <v>269</v>
      </c>
      <c r="B25" s="44">
        <f t="shared" si="0"/>
        <v>15</v>
      </c>
      <c r="C25" s="46">
        <v>0</v>
      </c>
      <c r="D25" s="46">
        <v>15</v>
      </c>
      <c r="E25" s="46">
        <v>0</v>
      </c>
      <c r="F25" s="55">
        <v>0</v>
      </c>
    </row>
    <row r="26" spans="1:6" s="125" customFormat="1" x14ac:dyDescent="0.25">
      <c r="A26" s="40" t="s">
        <v>270</v>
      </c>
      <c r="B26" s="44">
        <f t="shared" si="0"/>
        <v>20</v>
      </c>
      <c r="C26" s="46">
        <v>0</v>
      </c>
      <c r="D26" s="46">
        <v>20</v>
      </c>
      <c r="E26" s="46">
        <v>0</v>
      </c>
      <c r="F26" s="55">
        <v>0</v>
      </c>
    </row>
    <row r="27" spans="1:6" s="125" customFormat="1" x14ac:dyDescent="0.25">
      <c r="A27" s="40" t="s">
        <v>271</v>
      </c>
      <c r="B27" s="44">
        <f t="shared" si="0"/>
        <v>10</v>
      </c>
      <c r="C27" s="46">
        <v>0</v>
      </c>
      <c r="D27" s="46">
        <v>10</v>
      </c>
      <c r="E27" s="46">
        <v>0</v>
      </c>
      <c r="F27" s="55">
        <v>0</v>
      </c>
    </row>
    <row r="28" spans="1:6" s="23" customFormat="1" x14ac:dyDescent="0.25">
      <c r="A28" s="17" t="s">
        <v>110</v>
      </c>
      <c r="B28" s="44">
        <f t="shared" si="0"/>
        <v>26</v>
      </c>
      <c r="C28" s="46">
        <v>0</v>
      </c>
      <c r="D28" s="46">
        <v>26</v>
      </c>
      <c r="E28" s="46">
        <v>0</v>
      </c>
      <c r="F28" s="55">
        <v>0</v>
      </c>
    </row>
    <row r="29" spans="1:6" s="23" customFormat="1" x14ac:dyDescent="0.25">
      <c r="A29" s="17" t="s">
        <v>272</v>
      </c>
      <c r="B29" s="44">
        <f t="shared" si="0"/>
        <v>9</v>
      </c>
      <c r="C29" s="46">
        <v>0</v>
      </c>
      <c r="D29" s="46">
        <v>9</v>
      </c>
      <c r="E29" s="46">
        <v>0</v>
      </c>
      <c r="F29" s="55">
        <v>0</v>
      </c>
    </row>
    <row r="30" spans="1:6" s="23" customFormat="1" x14ac:dyDescent="0.25">
      <c r="A30" s="17" t="s">
        <v>273</v>
      </c>
      <c r="B30" s="44">
        <f t="shared" si="0"/>
        <v>4</v>
      </c>
      <c r="C30" s="46">
        <v>0</v>
      </c>
      <c r="D30" s="46">
        <v>4</v>
      </c>
      <c r="E30" s="46">
        <v>0</v>
      </c>
      <c r="F30" s="55">
        <v>0</v>
      </c>
    </row>
    <row r="31" spans="1:6" s="23" customFormat="1" x14ac:dyDescent="0.25">
      <c r="A31" s="17" t="s">
        <v>128</v>
      </c>
      <c r="B31" s="44">
        <f t="shared" si="0"/>
        <v>100</v>
      </c>
      <c r="C31" s="46">
        <v>0</v>
      </c>
      <c r="D31" s="46">
        <v>100</v>
      </c>
      <c r="E31" s="46">
        <v>0</v>
      </c>
      <c r="F31" s="55">
        <v>0</v>
      </c>
    </row>
    <row r="32" spans="1:6" s="23" customFormat="1" x14ac:dyDescent="0.25">
      <c r="A32" s="18" t="s">
        <v>6</v>
      </c>
      <c r="B32" s="44">
        <f t="shared" si="0"/>
        <v>49</v>
      </c>
      <c r="C32" s="46">
        <v>0</v>
      </c>
      <c r="D32" s="46">
        <v>49</v>
      </c>
      <c r="E32" s="46">
        <v>0</v>
      </c>
      <c r="F32" s="55">
        <v>0</v>
      </c>
    </row>
    <row r="33" spans="1:6" s="23" customFormat="1" x14ac:dyDescent="0.25">
      <c r="A33" s="17" t="s">
        <v>3</v>
      </c>
      <c r="B33" s="44">
        <f t="shared" si="0"/>
        <v>22</v>
      </c>
      <c r="C33" s="46">
        <v>22</v>
      </c>
      <c r="D33" s="46">
        <v>0</v>
      </c>
      <c r="E33" s="46">
        <v>0</v>
      </c>
      <c r="F33" s="55">
        <v>0</v>
      </c>
    </row>
    <row r="34" spans="1:6" s="23" customFormat="1" x14ac:dyDescent="0.25">
      <c r="A34" s="17" t="s">
        <v>125</v>
      </c>
      <c r="B34" s="44">
        <f t="shared" si="0"/>
        <v>131</v>
      </c>
      <c r="C34" s="46">
        <v>0</v>
      </c>
      <c r="D34" s="46">
        <v>0</v>
      </c>
      <c r="E34" s="46">
        <v>131</v>
      </c>
      <c r="F34" s="55">
        <v>0</v>
      </c>
    </row>
    <row r="35" spans="1:6" s="23" customFormat="1" x14ac:dyDescent="0.25">
      <c r="A35" s="17" t="s">
        <v>126</v>
      </c>
      <c r="B35" s="44">
        <f t="shared" si="0"/>
        <v>2</v>
      </c>
      <c r="C35" s="46">
        <v>0</v>
      </c>
      <c r="D35" s="46">
        <v>0</v>
      </c>
      <c r="E35" s="46">
        <v>2</v>
      </c>
      <c r="F35" s="55">
        <v>0</v>
      </c>
    </row>
    <row r="36" spans="1:6" s="23" customFormat="1" x14ac:dyDescent="0.25">
      <c r="A36" s="17" t="s">
        <v>2</v>
      </c>
      <c r="B36" s="44">
        <f t="shared" si="0"/>
        <v>24</v>
      </c>
      <c r="C36" s="46">
        <v>0</v>
      </c>
      <c r="D36" s="46">
        <v>0</v>
      </c>
      <c r="E36" s="46">
        <v>24</v>
      </c>
      <c r="F36" s="55">
        <v>0</v>
      </c>
    </row>
    <row r="37" spans="1:6" s="23" customFormat="1" x14ac:dyDescent="0.25">
      <c r="A37" s="17" t="s">
        <v>274</v>
      </c>
      <c r="B37" s="44">
        <f t="shared" si="0"/>
        <v>115</v>
      </c>
      <c r="C37" s="46">
        <v>0</v>
      </c>
      <c r="D37" s="46">
        <v>0</v>
      </c>
      <c r="E37" s="46">
        <v>0</v>
      </c>
      <c r="F37" s="55">
        <v>115</v>
      </c>
    </row>
    <row r="38" spans="1:6" s="23" customFormat="1" x14ac:dyDescent="0.25">
      <c r="A38" s="17" t="s">
        <v>275</v>
      </c>
      <c r="B38" s="44">
        <f t="shared" si="0"/>
        <v>19</v>
      </c>
      <c r="C38" s="46">
        <v>0</v>
      </c>
      <c r="D38" s="46">
        <v>0</v>
      </c>
      <c r="E38" s="46">
        <v>0</v>
      </c>
      <c r="F38" s="55">
        <v>19</v>
      </c>
    </row>
    <row r="39" spans="1:6" s="23" customFormat="1" x14ac:dyDescent="0.25">
      <c r="A39" s="17" t="s">
        <v>276</v>
      </c>
      <c r="B39" s="44">
        <f t="shared" si="0"/>
        <v>7</v>
      </c>
      <c r="C39" s="46">
        <v>0</v>
      </c>
      <c r="D39" s="46">
        <v>0</v>
      </c>
      <c r="E39" s="46">
        <v>0</v>
      </c>
      <c r="F39" s="55">
        <v>7</v>
      </c>
    </row>
    <row r="40" spans="1:6" s="23" customFormat="1" x14ac:dyDescent="0.25">
      <c r="A40" s="17" t="s">
        <v>277</v>
      </c>
      <c r="B40" s="44">
        <f t="shared" si="0"/>
        <v>59</v>
      </c>
      <c r="C40" s="46">
        <v>0</v>
      </c>
      <c r="D40" s="46">
        <v>0</v>
      </c>
      <c r="E40" s="46">
        <v>0</v>
      </c>
      <c r="F40" s="55">
        <v>59</v>
      </c>
    </row>
    <row r="41" spans="1:6" s="23" customFormat="1" x14ac:dyDescent="0.25">
      <c r="A41" s="17" t="s">
        <v>278</v>
      </c>
      <c r="B41" s="44">
        <f t="shared" si="0"/>
        <v>24</v>
      </c>
      <c r="C41" s="46">
        <v>0</v>
      </c>
      <c r="D41" s="46">
        <v>0</v>
      </c>
      <c r="E41" s="46">
        <v>0</v>
      </c>
      <c r="F41" s="55">
        <v>24</v>
      </c>
    </row>
    <row r="42" spans="1:6" s="23" customFormat="1" x14ac:dyDescent="0.25">
      <c r="A42" s="17" t="s">
        <v>279</v>
      </c>
      <c r="B42" s="44">
        <f t="shared" si="0"/>
        <v>44</v>
      </c>
      <c r="C42" s="46">
        <v>0</v>
      </c>
      <c r="D42" s="46">
        <v>0</v>
      </c>
      <c r="E42" s="46">
        <v>0</v>
      </c>
      <c r="F42" s="55">
        <v>44</v>
      </c>
    </row>
    <row r="43" spans="1:6" s="23" customFormat="1" x14ac:dyDescent="0.25">
      <c r="A43" s="17" t="s">
        <v>127</v>
      </c>
      <c r="B43" s="44">
        <f t="shared" si="0"/>
        <v>83</v>
      </c>
      <c r="C43" s="46">
        <v>0</v>
      </c>
      <c r="D43" s="46">
        <v>83</v>
      </c>
      <c r="E43" s="46">
        <v>0</v>
      </c>
      <c r="F43" s="55">
        <v>0</v>
      </c>
    </row>
    <row r="44" spans="1:6" s="23" customFormat="1" x14ac:dyDescent="0.25">
      <c r="A44" s="17" t="s">
        <v>5</v>
      </c>
      <c r="B44" s="44">
        <f t="shared" si="0"/>
        <v>14</v>
      </c>
      <c r="C44" s="46">
        <v>0</v>
      </c>
      <c r="D44" s="46">
        <v>14</v>
      </c>
      <c r="E44" s="46">
        <v>0</v>
      </c>
      <c r="F44" s="55">
        <v>0</v>
      </c>
    </row>
    <row r="45" spans="1:6" s="23" customFormat="1" x14ac:dyDescent="0.25">
      <c r="A45" s="17" t="s">
        <v>257</v>
      </c>
      <c r="B45" s="44">
        <f t="shared" si="0"/>
        <v>47</v>
      </c>
      <c r="C45" s="46">
        <v>0</v>
      </c>
      <c r="D45" s="46">
        <v>47</v>
      </c>
      <c r="E45" s="46">
        <v>0</v>
      </c>
      <c r="F45" s="55">
        <v>0</v>
      </c>
    </row>
    <row r="46" spans="1:6" s="23" customFormat="1" x14ac:dyDescent="0.25">
      <c r="A46" s="17" t="s">
        <v>94</v>
      </c>
      <c r="B46" s="44">
        <f t="shared" si="0"/>
        <v>116</v>
      </c>
      <c r="C46" s="46">
        <v>0</v>
      </c>
      <c r="D46" s="46">
        <v>0</v>
      </c>
      <c r="E46" s="46">
        <v>116</v>
      </c>
      <c r="F46" s="55">
        <v>0</v>
      </c>
    </row>
    <row r="47" spans="1:6" s="23" customFormat="1" x14ac:dyDescent="0.25">
      <c r="A47" s="17" t="s">
        <v>108</v>
      </c>
      <c r="B47" s="44">
        <f t="shared" si="0"/>
        <v>36</v>
      </c>
      <c r="C47" s="46">
        <v>0</v>
      </c>
      <c r="D47" s="46">
        <v>0</v>
      </c>
      <c r="E47" s="46">
        <v>36</v>
      </c>
      <c r="F47" s="55">
        <v>0</v>
      </c>
    </row>
    <row r="48" spans="1:6" s="23" customFormat="1" x14ac:dyDescent="0.25">
      <c r="A48" s="17" t="s">
        <v>129</v>
      </c>
      <c r="B48" s="44">
        <f t="shared" si="0"/>
        <v>39</v>
      </c>
      <c r="C48" s="46">
        <v>0</v>
      </c>
      <c r="D48" s="46">
        <v>0</v>
      </c>
      <c r="E48" s="46">
        <v>39</v>
      </c>
      <c r="F48" s="55">
        <v>0</v>
      </c>
    </row>
    <row r="49" spans="1:6" s="23" customFormat="1" x14ac:dyDescent="0.25">
      <c r="A49" s="17" t="s">
        <v>107</v>
      </c>
      <c r="B49" s="44">
        <f t="shared" si="0"/>
        <v>14</v>
      </c>
      <c r="C49" s="46">
        <v>0</v>
      </c>
      <c r="D49" s="46">
        <v>0</v>
      </c>
      <c r="E49" s="46">
        <v>14</v>
      </c>
      <c r="F49" s="55">
        <v>0</v>
      </c>
    </row>
    <row r="50" spans="1:6" s="23" customFormat="1" x14ac:dyDescent="0.25">
      <c r="A50" s="17" t="s">
        <v>1</v>
      </c>
      <c r="B50" s="44">
        <f t="shared" si="0"/>
        <v>19</v>
      </c>
      <c r="C50" s="46">
        <v>0</v>
      </c>
      <c r="D50" s="46">
        <v>0</v>
      </c>
      <c r="E50" s="46">
        <v>19</v>
      </c>
      <c r="F50" s="55">
        <v>0</v>
      </c>
    </row>
    <row r="51" spans="1:6" s="23" customFormat="1" x14ac:dyDescent="0.25">
      <c r="A51" s="17" t="s">
        <v>4</v>
      </c>
      <c r="B51" s="44">
        <f t="shared" si="0"/>
        <v>21</v>
      </c>
      <c r="C51" s="46">
        <v>0</v>
      </c>
      <c r="D51" s="46">
        <v>0</v>
      </c>
      <c r="E51" s="46">
        <v>21</v>
      </c>
      <c r="F51" s="55">
        <v>0</v>
      </c>
    </row>
    <row r="52" spans="1:6" s="23" customFormat="1" x14ac:dyDescent="0.25">
      <c r="A52" s="17" t="s">
        <v>280</v>
      </c>
      <c r="B52" s="44">
        <f t="shared" si="0"/>
        <v>108</v>
      </c>
      <c r="C52" s="46">
        <v>108</v>
      </c>
      <c r="D52" s="46">
        <v>0</v>
      </c>
      <c r="E52" s="46">
        <v>0</v>
      </c>
      <c r="F52" s="55">
        <v>0</v>
      </c>
    </row>
    <row r="53" spans="1:6" s="23" customFormat="1" x14ac:dyDescent="0.25">
      <c r="A53" s="17" t="s">
        <v>281</v>
      </c>
      <c r="B53" s="44">
        <f t="shared" si="0"/>
        <v>22</v>
      </c>
      <c r="C53" s="46">
        <v>22</v>
      </c>
      <c r="D53" s="46">
        <v>0</v>
      </c>
      <c r="E53" s="46">
        <v>0</v>
      </c>
      <c r="F53" s="55">
        <v>0</v>
      </c>
    </row>
    <row r="54" spans="1:6" s="23" customFormat="1" x14ac:dyDescent="0.25">
      <c r="A54" s="17" t="s">
        <v>282</v>
      </c>
      <c r="B54" s="44">
        <f t="shared" si="0"/>
        <v>78</v>
      </c>
      <c r="C54" s="46">
        <v>78</v>
      </c>
      <c r="D54" s="46">
        <v>0</v>
      </c>
      <c r="E54" s="46">
        <v>0</v>
      </c>
      <c r="F54" s="55">
        <v>0</v>
      </c>
    </row>
    <row r="55" spans="1:6" s="23" customFormat="1" x14ac:dyDescent="0.25">
      <c r="A55" s="17" t="s">
        <v>283</v>
      </c>
      <c r="B55" s="44">
        <f t="shared" si="0"/>
        <v>11</v>
      </c>
      <c r="C55" s="46">
        <v>11</v>
      </c>
      <c r="D55" s="46">
        <v>0</v>
      </c>
      <c r="E55" s="46">
        <v>0</v>
      </c>
      <c r="F55" s="55">
        <v>0</v>
      </c>
    </row>
    <row r="56" spans="1:6" s="23" customFormat="1" x14ac:dyDescent="0.25">
      <c r="A56" s="17" t="s">
        <v>284</v>
      </c>
      <c r="B56" s="44">
        <f t="shared" si="0"/>
        <v>7</v>
      </c>
      <c r="C56" s="46">
        <v>7</v>
      </c>
      <c r="D56" s="46">
        <v>0</v>
      </c>
      <c r="E56" s="46">
        <v>0</v>
      </c>
      <c r="F56" s="55">
        <v>0</v>
      </c>
    </row>
    <row r="57" spans="1:6" s="23" customFormat="1" x14ac:dyDescent="0.25">
      <c r="A57" s="15"/>
      <c r="B57" s="44"/>
      <c r="C57" s="47"/>
      <c r="D57" s="47"/>
      <c r="E57" s="47"/>
      <c r="F57" s="48"/>
    </row>
    <row r="58" spans="1:6" s="23" customFormat="1" x14ac:dyDescent="0.25">
      <c r="A58" s="12" t="s">
        <v>8</v>
      </c>
      <c r="B58" s="44">
        <f>SUM(B59:B59)</f>
        <v>2</v>
      </c>
      <c r="C58" s="44">
        <f>SUM(C59:C59)</f>
        <v>2</v>
      </c>
      <c r="D58" s="44">
        <f>SUM(D59:D59)</f>
        <v>0</v>
      </c>
      <c r="E58" s="44">
        <f>SUM(E59:E59)</f>
        <v>0</v>
      </c>
      <c r="F58" s="45">
        <f>SUM(F59:F59)</f>
        <v>0</v>
      </c>
    </row>
    <row r="59" spans="1:6" s="23" customFormat="1" x14ac:dyDescent="0.25">
      <c r="A59" s="17" t="s">
        <v>7</v>
      </c>
      <c r="B59" s="44">
        <f>SUM(C59:F59)</f>
        <v>2</v>
      </c>
      <c r="C59" s="46">
        <v>2</v>
      </c>
      <c r="D59" s="46">
        <v>0</v>
      </c>
      <c r="E59" s="46">
        <v>0</v>
      </c>
      <c r="F59" s="55">
        <v>0</v>
      </c>
    </row>
    <row r="60" spans="1:6" s="23" customFormat="1" x14ac:dyDescent="0.25">
      <c r="A60" s="76"/>
      <c r="B60" s="19"/>
      <c r="C60" s="20"/>
      <c r="D60" s="20"/>
      <c r="E60" s="20"/>
      <c r="F60" s="21"/>
    </row>
    <row r="61" spans="1:6" s="23" customFormat="1" x14ac:dyDescent="0.25">
      <c r="A61" s="169" t="s">
        <v>370</v>
      </c>
      <c r="B61" s="167"/>
      <c r="C61" s="168"/>
      <c r="D61" s="168"/>
      <c r="E61" s="168"/>
      <c r="F61" s="168"/>
    </row>
    <row r="62" spans="1:6" s="23" customFormat="1" x14ac:dyDescent="0.25">
      <c r="A62" s="72" t="s">
        <v>313</v>
      </c>
      <c r="B62" s="22"/>
      <c r="C62" s="7"/>
      <c r="D62" s="7"/>
      <c r="E62" s="7"/>
    </row>
    <row r="63" spans="1:6" s="23" customFormat="1" hidden="1" x14ac:dyDescent="0.25"/>
    <row r="64" spans="1:6" s="23" customFormat="1" hidden="1" x14ac:dyDescent="0.25"/>
    <row r="65" s="23" customFormat="1" hidden="1" x14ac:dyDescent="0.25"/>
    <row r="66" s="23" customFormat="1" hidden="1" x14ac:dyDescent="0.25"/>
    <row r="67" s="23" customFormat="1" hidden="1" x14ac:dyDescent="0.25"/>
    <row r="68" s="23" customFormat="1" hidden="1" x14ac:dyDescent="0.25"/>
    <row r="69" s="23" customFormat="1" hidden="1" x14ac:dyDescent="0.25"/>
    <row r="70" s="23" customFormat="1" hidden="1" x14ac:dyDescent="0.25"/>
    <row r="71" s="23" customFormat="1" hidden="1" x14ac:dyDescent="0.25"/>
    <row r="72" s="23" customFormat="1" hidden="1" x14ac:dyDescent="0.25"/>
    <row r="73" s="23" customFormat="1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spans="7:7" hidden="1" x14ac:dyDescent="0.25"/>
    <row r="82" spans="7:7" hidden="1" x14ac:dyDescent="0.25"/>
    <row r="83" spans="7:7" hidden="1" x14ac:dyDescent="0.25"/>
    <row r="84" spans="7:7" hidden="1" x14ac:dyDescent="0.25"/>
    <row r="85" spans="7:7" hidden="1" x14ac:dyDescent="0.25"/>
    <row r="86" spans="7:7" hidden="1" x14ac:dyDescent="0.25"/>
    <row r="87" spans="7:7" hidden="1" x14ac:dyDescent="0.25"/>
    <row r="88" spans="7:7" hidden="1" x14ac:dyDescent="0.25"/>
    <row r="89" spans="7:7" hidden="1" x14ac:dyDescent="0.25"/>
    <row r="90" spans="7:7" hidden="1" x14ac:dyDescent="0.25"/>
    <row r="91" spans="7:7" s="78" customFormat="1" hidden="1" x14ac:dyDescent="0.25">
      <c r="G91" s="22"/>
    </row>
    <row r="92" spans="7:7" hidden="1" x14ac:dyDescent="0.25"/>
    <row r="93" spans="7:7" hidden="1" x14ac:dyDescent="0.25"/>
  </sheetData>
  <mergeCells count="5">
    <mergeCell ref="A4:F4"/>
    <mergeCell ref="A5:F5"/>
    <mergeCell ref="A6:F6"/>
    <mergeCell ref="A8:A9"/>
    <mergeCell ref="B8:B9"/>
  </mergeCells>
  <phoneticPr fontId="16" type="noConversion"/>
  <printOptions horizontalCentered="1" verticalCentered="1"/>
  <pageMargins left="1.1023622047244095" right="1.1023622047244095" top="0.53" bottom="0.37" header="0.51181102362204722" footer="0.51181102362204722"/>
  <pageSetup scale="49" orientation="landscape" horizontalDpi="300" verticalDpi="300" r:id="rId1"/>
  <headerFooter alignWithMargins="0"/>
  <ignoredErrors>
    <ignoredError sqref="C58:F5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42"/>
  <sheetViews>
    <sheetView zoomScaleNormal="100" workbookViewId="0">
      <selection activeCell="E16" sqref="E16"/>
    </sheetView>
  </sheetViews>
  <sheetFormatPr baseColWidth="10" defaultColWidth="0" defaultRowHeight="15.75" zeroHeight="1" x14ac:dyDescent="0.25"/>
  <cols>
    <col min="1" max="1" width="58.5703125" style="6" bestFit="1" customWidth="1"/>
    <col min="2" max="2" width="11.5703125" style="6" customWidth="1"/>
    <col min="3" max="6" width="17" style="6" customWidth="1"/>
    <col min="7" max="7" width="11.42578125" style="7" hidden="1" customWidth="1"/>
    <col min="8" max="255" width="11.5703125" style="6" hidden="1" customWidth="1"/>
    <col min="256" max="256" width="0" style="6" hidden="1" customWidth="1"/>
    <col min="257" max="16384" width="11.28515625" style="6" hidden="1"/>
  </cols>
  <sheetData>
    <row r="1" spans="1:6" x14ac:dyDescent="0.25">
      <c r="A1" s="61" t="s">
        <v>216</v>
      </c>
    </row>
    <row r="2" spans="1:6" x14ac:dyDescent="0.25">
      <c r="A2" s="4"/>
    </row>
    <row r="3" spans="1:6" ht="15.6" customHeight="1" x14ac:dyDescent="0.25">
      <c r="A3" s="191" t="s">
        <v>249</v>
      </c>
      <c r="B3" s="191"/>
      <c r="C3" s="191"/>
      <c r="D3" s="191"/>
      <c r="E3" s="191"/>
      <c r="F3" s="191"/>
    </row>
    <row r="4" spans="1:6" x14ac:dyDescent="0.25">
      <c r="A4" s="186" t="s">
        <v>54</v>
      </c>
      <c r="B4" s="186"/>
      <c r="C4" s="186"/>
      <c r="D4" s="186"/>
      <c r="E4" s="186"/>
      <c r="F4" s="186"/>
    </row>
    <row r="5" spans="1:6" x14ac:dyDescent="0.25">
      <c r="A5" s="186" t="s">
        <v>226</v>
      </c>
      <c r="B5" s="186"/>
      <c r="C5" s="186"/>
      <c r="D5" s="186"/>
      <c r="E5" s="186"/>
      <c r="F5" s="186"/>
    </row>
    <row r="6" spans="1:6" x14ac:dyDescent="0.25">
      <c r="A6" s="186" t="s">
        <v>308</v>
      </c>
      <c r="B6" s="186"/>
      <c r="C6" s="186"/>
      <c r="D6" s="186"/>
      <c r="E6" s="186"/>
      <c r="F6" s="186"/>
    </row>
    <row r="7" spans="1:6" x14ac:dyDescent="0.25">
      <c r="C7" s="7"/>
    </row>
    <row r="8" spans="1:6" ht="15.6" customHeight="1" x14ac:dyDescent="0.25">
      <c r="A8" s="192" t="s">
        <v>154</v>
      </c>
      <c r="B8" s="182" t="s">
        <v>112</v>
      </c>
      <c r="C8" s="106" t="s">
        <v>246</v>
      </c>
      <c r="D8" s="106"/>
      <c r="E8" s="106"/>
      <c r="F8" s="106"/>
    </row>
    <row r="9" spans="1:6" ht="62.45" customHeight="1" x14ac:dyDescent="0.25">
      <c r="A9" s="193"/>
      <c r="B9" s="194"/>
      <c r="C9" s="92" t="s">
        <v>75</v>
      </c>
      <c r="D9" s="93" t="s">
        <v>123</v>
      </c>
      <c r="E9" s="94" t="s">
        <v>76</v>
      </c>
      <c r="F9" s="95" t="s">
        <v>124</v>
      </c>
    </row>
    <row r="10" spans="1:6" x14ac:dyDescent="0.25">
      <c r="A10" s="62"/>
      <c r="B10" s="75"/>
      <c r="C10" s="75"/>
      <c r="D10" s="75"/>
      <c r="E10" s="75"/>
      <c r="F10" s="110"/>
    </row>
    <row r="11" spans="1:6" x14ac:dyDescent="0.25">
      <c r="A11" s="34" t="s">
        <v>228</v>
      </c>
      <c r="B11" s="44">
        <f>SUM(B13:B20)</f>
        <v>3118</v>
      </c>
      <c r="C11" s="44">
        <f>SUM(C13:C20)</f>
        <v>1408</v>
      </c>
      <c r="D11" s="44">
        <f>SUM(D13:D20)</f>
        <v>806</v>
      </c>
      <c r="E11" s="44">
        <f>SUM(E13:E20)</f>
        <v>610</v>
      </c>
      <c r="F11" s="45">
        <f>SUM(F13:F20)</f>
        <v>294</v>
      </c>
    </row>
    <row r="12" spans="1:6" x14ac:dyDescent="0.25">
      <c r="A12" s="29"/>
      <c r="B12" s="44"/>
      <c r="C12" s="46"/>
      <c r="D12" s="46"/>
      <c r="E12" s="46"/>
      <c r="F12" s="56"/>
    </row>
    <row r="13" spans="1:6" x14ac:dyDescent="0.25">
      <c r="A13" s="29" t="s">
        <v>155</v>
      </c>
      <c r="B13" s="46">
        <f>SUM(C13:F13)</f>
        <v>137</v>
      </c>
      <c r="C13" s="46">
        <v>76</v>
      </c>
      <c r="D13" s="46">
        <v>22</v>
      </c>
      <c r="E13" s="46">
        <v>22</v>
      </c>
      <c r="F13" s="55">
        <v>17</v>
      </c>
    </row>
    <row r="14" spans="1:6" x14ac:dyDescent="0.25">
      <c r="A14" s="29" t="s">
        <v>156</v>
      </c>
      <c r="B14" s="46">
        <f t="shared" ref="B14:B20" si="0">SUM(C14:F14)</f>
        <v>11</v>
      </c>
      <c r="C14" s="46">
        <v>8</v>
      </c>
      <c r="D14" s="46">
        <v>0</v>
      </c>
      <c r="E14" s="46">
        <v>1</v>
      </c>
      <c r="F14" s="55">
        <v>2</v>
      </c>
    </row>
    <row r="15" spans="1:6" x14ac:dyDescent="0.25">
      <c r="A15" s="6" t="s">
        <v>157</v>
      </c>
      <c r="B15" s="46">
        <f t="shared" si="0"/>
        <v>1379</v>
      </c>
      <c r="C15" s="46">
        <v>621</v>
      </c>
      <c r="D15" s="46">
        <v>376</v>
      </c>
      <c r="E15" s="46">
        <v>249</v>
      </c>
      <c r="F15" s="55">
        <v>133</v>
      </c>
    </row>
    <row r="16" spans="1:6" x14ac:dyDescent="0.25">
      <c r="A16" s="6" t="s">
        <v>158</v>
      </c>
      <c r="B16" s="46">
        <f t="shared" si="0"/>
        <v>778</v>
      </c>
      <c r="C16" s="46">
        <v>308</v>
      </c>
      <c r="D16" s="46">
        <v>214</v>
      </c>
      <c r="E16" s="46">
        <v>195</v>
      </c>
      <c r="F16" s="55">
        <v>61</v>
      </c>
    </row>
    <row r="17" spans="1:6" x14ac:dyDescent="0.25">
      <c r="A17" s="6" t="s">
        <v>159</v>
      </c>
      <c r="B17" s="46">
        <f t="shared" si="0"/>
        <v>179</v>
      </c>
      <c r="C17" s="46">
        <v>127</v>
      </c>
      <c r="D17" s="46">
        <v>20</v>
      </c>
      <c r="E17" s="46">
        <v>25</v>
      </c>
      <c r="F17" s="55">
        <v>7</v>
      </c>
    </row>
    <row r="18" spans="1:6" x14ac:dyDescent="0.25">
      <c r="A18" s="29" t="s">
        <v>160</v>
      </c>
      <c r="B18" s="46">
        <f t="shared" si="0"/>
        <v>50</v>
      </c>
      <c r="C18" s="46">
        <v>30</v>
      </c>
      <c r="D18" s="46">
        <v>10</v>
      </c>
      <c r="E18" s="46">
        <v>7</v>
      </c>
      <c r="F18" s="55">
        <v>3</v>
      </c>
    </row>
    <row r="19" spans="1:6" x14ac:dyDescent="0.25">
      <c r="A19" s="6" t="s">
        <v>161</v>
      </c>
      <c r="B19" s="46">
        <f t="shared" si="0"/>
        <v>561</v>
      </c>
      <c r="C19" s="46">
        <v>228</v>
      </c>
      <c r="D19" s="46">
        <v>160</v>
      </c>
      <c r="E19" s="46">
        <v>108</v>
      </c>
      <c r="F19" s="55">
        <v>65</v>
      </c>
    </row>
    <row r="20" spans="1:6" x14ac:dyDescent="0.25">
      <c r="A20" s="29" t="s">
        <v>162</v>
      </c>
      <c r="B20" s="46">
        <f t="shared" si="0"/>
        <v>23</v>
      </c>
      <c r="C20" s="46">
        <v>10</v>
      </c>
      <c r="D20" s="46">
        <v>4</v>
      </c>
      <c r="E20" s="46">
        <v>3</v>
      </c>
      <c r="F20" s="55">
        <v>6</v>
      </c>
    </row>
    <row r="21" spans="1:6" x14ac:dyDescent="0.25">
      <c r="A21" s="63"/>
      <c r="B21" s="64"/>
      <c r="C21" s="64"/>
      <c r="D21" s="64"/>
      <c r="E21" s="64"/>
      <c r="F21" s="64"/>
    </row>
    <row r="22" spans="1:6" x14ac:dyDescent="0.25">
      <c r="A22" s="72" t="s">
        <v>313</v>
      </c>
    </row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</sheetData>
  <mergeCells count="6">
    <mergeCell ref="A3:F3"/>
    <mergeCell ref="A4:F4"/>
    <mergeCell ref="A5:F5"/>
    <mergeCell ref="A6:F6"/>
    <mergeCell ref="A8:A9"/>
    <mergeCell ref="B8:B9"/>
  </mergeCells>
  <phoneticPr fontId="16" type="noConversion"/>
  <printOptions horizontalCentered="1" verticalCentered="1"/>
  <pageMargins left="1.1023622047244095" right="1.1023622047244095" top="0.98425196850393704" bottom="0.78740157480314965" header="0.51181102362204722" footer="0.51181102362204722"/>
  <pageSetup scale="6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265"/>
  <sheetViews>
    <sheetView zoomScaleNormal="100" workbookViewId="0">
      <selection activeCell="A16" sqref="A16"/>
    </sheetView>
  </sheetViews>
  <sheetFormatPr baseColWidth="10" defaultColWidth="0" defaultRowHeight="15.75" zeroHeight="1" x14ac:dyDescent="0.25"/>
  <cols>
    <col min="1" max="1" width="59.140625" style="2" bestFit="1" customWidth="1"/>
    <col min="2" max="6" width="13.7109375" style="2" customWidth="1"/>
    <col min="7" max="7" width="0" style="3" hidden="1" customWidth="1"/>
    <col min="8" max="256" width="0" style="2" hidden="1" customWidth="1"/>
    <col min="257" max="16384" width="11.42578125" style="2" hidden="1"/>
  </cols>
  <sheetData>
    <row r="1" spans="1:6" x14ac:dyDescent="0.25">
      <c r="A1" s="78" t="s">
        <v>217</v>
      </c>
      <c r="B1" s="78"/>
      <c r="C1" s="5"/>
      <c r="D1" s="6"/>
      <c r="E1" s="5"/>
      <c r="F1" s="5"/>
    </row>
    <row r="2" spans="1:6" x14ac:dyDescent="0.25">
      <c r="A2" s="78"/>
      <c r="B2" s="78"/>
      <c r="C2" s="5"/>
      <c r="D2" s="6"/>
      <c r="E2" s="5"/>
      <c r="F2" s="5"/>
    </row>
    <row r="3" spans="1:6" x14ac:dyDescent="0.25">
      <c r="A3" s="102" t="s">
        <v>250</v>
      </c>
      <c r="B3" s="102"/>
      <c r="C3" s="102"/>
      <c r="D3" s="102"/>
      <c r="E3" s="102"/>
      <c r="F3" s="102"/>
    </row>
    <row r="4" spans="1:6" x14ac:dyDescent="0.25">
      <c r="A4" s="195" t="s">
        <v>52</v>
      </c>
      <c r="B4" s="195"/>
      <c r="C4" s="195"/>
      <c r="D4" s="195"/>
      <c r="E4" s="195"/>
      <c r="F4" s="195"/>
    </row>
    <row r="5" spans="1:6" x14ac:dyDescent="0.25">
      <c r="A5" s="195" t="s">
        <v>226</v>
      </c>
      <c r="B5" s="195"/>
      <c r="C5" s="195"/>
      <c r="D5" s="195"/>
      <c r="E5" s="195"/>
      <c r="F5" s="195"/>
    </row>
    <row r="6" spans="1:6" x14ac:dyDescent="0.25">
      <c r="A6" s="195" t="s">
        <v>308</v>
      </c>
      <c r="B6" s="195"/>
      <c r="C6" s="195"/>
      <c r="D6" s="195"/>
      <c r="E6" s="195"/>
      <c r="F6" s="195"/>
    </row>
    <row r="7" spans="1:6" x14ac:dyDescent="0.25">
      <c r="A7" s="8"/>
      <c r="B7" s="8"/>
      <c r="C7" s="8"/>
      <c r="D7" s="8"/>
      <c r="E7" s="5"/>
      <c r="F7" s="5"/>
    </row>
    <row r="8" spans="1:6" ht="18.75" customHeight="1" x14ac:dyDescent="0.25">
      <c r="A8" s="180" t="s">
        <v>53</v>
      </c>
      <c r="B8" s="196" t="s">
        <v>112</v>
      </c>
      <c r="C8" s="146" t="s">
        <v>246</v>
      </c>
      <c r="D8" s="147"/>
      <c r="E8" s="147"/>
      <c r="F8" s="147"/>
    </row>
    <row r="9" spans="1:6" ht="69" customHeight="1" x14ac:dyDescent="0.25">
      <c r="A9" s="181"/>
      <c r="B9" s="196"/>
      <c r="C9" s="96" t="s">
        <v>75</v>
      </c>
      <c r="D9" s="96" t="s">
        <v>123</v>
      </c>
      <c r="E9" s="94" t="s">
        <v>76</v>
      </c>
      <c r="F9" s="148" t="s">
        <v>124</v>
      </c>
    </row>
    <row r="10" spans="1:6" x14ac:dyDescent="0.25">
      <c r="A10" s="149"/>
      <c r="B10" s="77"/>
      <c r="C10" s="77"/>
      <c r="D10" s="77"/>
      <c r="E10" s="77"/>
      <c r="F10" s="150"/>
    </row>
    <row r="11" spans="1:6" x14ac:dyDescent="0.25">
      <c r="A11" s="34" t="s">
        <v>228</v>
      </c>
      <c r="B11" s="13">
        <f>+B13+B53</f>
        <v>778</v>
      </c>
      <c r="C11" s="13">
        <f>+C13+C53</f>
        <v>308</v>
      </c>
      <c r="D11" s="13">
        <f>+D13+D53</f>
        <v>214</v>
      </c>
      <c r="E11" s="13">
        <f>+E13+E53</f>
        <v>195</v>
      </c>
      <c r="F11" s="14">
        <f>+F13+F53</f>
        <v>61</v>
      </c>
    </row>
    <row r="12" spans="1:6" x14ac:dyDescent="0.25">
      <c r="A12" s="34"/>
      <c r="B12" s="151"/>
      <c r="C12" s="151"/>
      <c r="D12" s="151"/>
      <c r="E12" s="151"/>
      <c r="F12" s="152"/>
    </row>
    <row r="13" spans="1:6" x14ac:dyDescent="0.25">
      <c r="A13" s="153" t="s">
        <v>9</v>
      </c>
      <c r="B13" s="13">
        <f>SUM(B14:B51)</f>
        <v>776</v>
      </c>
      <c r="C13" s="13">
        <f>SUM(C14:C51)</f>
        <v>308</v>
      </c>
      <c r="D13" s="13">
        <f>SUM(D14:D51)</f>
        <v>212</v>
      </c>
      <c r="E13" s="13">
        <f>SUM(E14:E51)</f>
        <v>195</v>
      </c>
      <c r="F13" s="14">
        <f>SUM(F14:F51)</f>
        <v>61</v>
      </c>
    </row>
    <row r="14" spans="1:6" x14ac:dyDescent="0.25">
      <c r="A14" s="29" t="s">
        <v>288</v>
      </c>
      <c r="B14" s="16">
        <f>SUM(C14:F14)</f>
        <v>90</v>
      </c>
      <c r="C14" s="16">
        <v>90</v>
      </c>
      <c r="D14" s="16">
        <v>0</v>
      </c>
      <c r="E14" s="16">
        <v>0</v>
      </c>
      <c r="F14" s="28">
        <v>0</v>
      </c>
    </row>
    <row r="15" spans="1:6" x14ac:dyDescent="0.25">
      <c r="A15" s="29" t="s">
        <v>289</v>
      </c>
      <c r="B15" s="16">
        <f t="shared" ref="B15:B53" si="0">SUM(C15:F15)</f>
        <v>24</v>
      </c>
      <c r="C15" s="16">
        <v>24</v>
      </c>
      <c r="D15" s="16">
        <v>0</v>
      </c>
      <c r="E15" s="16">
        <v>0</v>
      </c>
      <c r="F15" s="28">
        <v>0</v>
      </c>
    </row>
    <row r="16" spans="1:6" x14ac:dyDescent="0.25">
      <c r="A16" s="29" t="s">
        <v>290</v>
      </c>
      <c r="B16" s="16">
        <f t="shared" si="0"/>
        <v>31</v>
      </c>
      <c r="C16" s="16">
        <v>31</v>
      </c>
      <c r="D16" s="16">
        <v>0</v>
      </c>
      <c r="E16" s="16">
        <v>0</v>
      </c>
      <c r="F16" s="28">
        <v>0</v>
      </c>
    </row>
    <row r="17" spans="1:8" x14ac:dyDescent="0.25">
      <c r="A17" s="29" t="s">
        <v>291</v>
      </c>
      <c r="B17" s="16">
        <f t="shared" si="0"/>
        <v>13</v>
      </c>
      <c r="C17" s="16">
        <v>13</v>
      </c>
      <c r="D17" s="16">
        <v>0</v>
      </c>
      <c r="E17" s="16">
        <v>0</v>
      </c>
      <c r="F17" s="28">
        <v>0</v>
      </c>
    </row>
    <row r="18" spans="1:8" x14ac:dyDescent="0.25">
      <c r="A18" s="29" t="s">
        <v>292</v>
      </c>
      <c r="B18" s="16">
        <f t="shared" si="0"/>
        <v>25</v>
      </c>
      <c r="C18" s="16">
        <v>25</v>
      </c>
      <c r="D18" s="16">
        <v>0</v>
      </c>
      <c r="E18" s="16">
        <v>0</v>
      </c>
      <c r="F18" s="28">
        <v>0</v>
      </c>
    </row>
    <row r="19" spans="1:8" x14ac:dyDescent="0.25">
      <c r="A19" s="29" t="s">
        <v>293</v>
      </c>
      <c r="B19" s="16">
        <f t="shared" si="0"/>
        <v>43</v>
      </c>
      <c r="C19" s="16">
        <v>43</v>
      </c>
      <c r="D19" s="16">
        <v>0</v>
      </c>
      <c r="E19" s="16">
        <v>0</v>
      </c>
      <c r="F19" s="28">
        <v>0</v>
      </c>
    </row>
    <row r="20" spans="1:8" x14ac:dyDescent="0.25">
      <c r="A20" s="29" t="s">
        <v>294</v>
      </c>
      <c r="B20" s="16">
        <f t="shared" si="0"/>
        <v>37</v>
      </c>
      <c r="C20" s="16">
        <v>0</v>
      </c>
      <c r="D20" s="16">
        <v>37</v>
      </c>
      <c r="E20" s="16">
        <v>0</v>
      </c>
      <c r="F20" s="28">
        <v>0</v>
      </c>
    </row>
    <row r="21" spans="1:8" x14ac:dyDescent="0.25">
      <c r="A21" s="29" t="s">
        <v>295</v>
      </c>
      <c r="B21" s="16">
        <f t="shared" si="0"/>
        <v>4</v>
      </c>
      <c r="C21" s="16">
        <v>0</v>
      </c>
      <c r="D21" s="16">
        <v>4</v>
      </c>
      <c r="E21" s="16">
        <v>0</v>
      </c>
      <c r="F21" s="28">
        <v>0</v>
      </c>
      <c r="H21" s="2" t="s">
        <v>306</v>
      </c>
    </row>
    <row r="22" spans="1:8" x14ac:dyDescent="0.25">
      <c r="A22" s="29" t="s">
        <v>296</v>
      </c>
      <c r="B22" s="16">
        <f t="shared" si="0"/>
        <v>38</v>
      </c>
      <c r="C22" s="16">
        <v>0</v>
      </c>
      <c r="D22" s="16">
        <v>38</v>
      </c>
      <c r="E22" s="16">
        <v>0</v>
      </c>
      <c r="F22" s="28">
        <v>0</v>
      </c>
    </row>
    <row r="23" spans="1:8" x14ac:dyDescent="0.25">
      <c r="A23" s="29" t="s">
        <v>297</v>
      </c>
      <c r="B23" s="16">
        <f t="shared" si="0"/>
        <v>9</v>
      </c>
      <c r="C23" s="16">
        <v>0</v>
      </c>
      <c r="D23" s="16">
        <v>9</v>
      </c>
      <c r="E23" s="16">
        <v>0</v>
      </c>
      <c r="F23" s="28">
        <v>0</v>
      </c>
    </row>
    <row r="24" spans="1:8" x14ac:dyDescent="0.25">
      <c r="A24" s="29" t="s">
        <v>298</v>
      </c>
      <c r="B24" s="16">
        <f t="shared" si="0"/>
        <v>13</v>
      </c>
      <c r="C24" s="16">
        <v>0</v>
      </c>
      <c r="D24" s="16">
        <v>13</v>
      </c>
      <c r="E24" s="16">
        <v>0</v>
      </c>
      <c r="F24" s="28">
        <v>0</v>
      </c>
    </row>
    <row r="25" spans="1:8" x14ac:dyDescent="0.25">
      <c r="A25" s="29" t="s">
        <v>299</v>
      </c>
      <c r="B25" s="16">
        <f t="shared" si="0"/>
        <v>5</v>
      </c>
      <c r="C25" s="16">
        <v>0</v>
      </c>
      <c r="D25" s="16">
        <v>5</v>
      </c>
      <c r="E25" s="16">
        <v>0</v>
      </c>
      <c r="F25" s="28">
        <v>0</v>
      </c>
    </row>
    <row r="26" spans="1:8" x14ac:dyDescent="0.25">
      <c r="A26" s="29" t="s">
        <v>314</v>
      </c>
      <c r="B26" s="16">
        <f t="shared" si="0"/>
        <v>8</v>
      </c>
      <c r="C26" s="16">
        <v>0</v>
      </c>
      <c r="D26" s="16">
        <v>8</v>
      </c>
      <c r="E26" s="16">
        <v>0</v>
      </c>
      <c r="F26" s="28">
        <v>0</v>
      </c>
    </row>
    <row r="27" spans="1:8" x14ac:dyDescent="0.25">
      <c r="A27" s="29" t="s">
        <v>76</v>
      </c>
      <c r="B27" s="16">
        <f t="shared" si="0"/>
        <v>52</v>
      </c>
      <c r="C27" s="16">
        <v>0</v>
      </c>
      <c r="D27" s="16">
        <v>0</v>
      </c>
      <c r="E27" s="16">
        <v>52</v>
      </c>
      <c r="F27" s="28">
        <v>0</v>
      </c>
    </row>
    <row r="28" spans="1:8" x14ac:dyDescent="0.25">
      <c r="A28" s="29" t="s">
        <v>164</v>
      </c>
      <c r="B28" s="16">
        <f t="shared" si="0"/>
        <v>1</v>
      </c>
      <c r="C28" s="16">
        <v>0</v>
      </c>
      <c r="D28" s="16">
        <v>0</v>
      </c>
      <c r="E28" s="16">
        <v>1</v>
      </c>
      <c r="F28" s="28">
        <v>0</v>
      </c>
    </row>
    <row r="29" spans="1:8" x14ac:dyDescent="0.25">
      <c r="A29" s="29" t="s">
        <v>77</v>
      </c>
      <c r="B29" s="16">
        <f t="shared" si="0"/>
        <v>8</v>
      </c>
      <c r="C29" s="16">
        <v>0</v>
      </c>
      <c r="D29" s="16">
        <v>0</v>
      </c>
      <c r="E29" s="16">
        <v>8</v>
      </c>
      <c r="F29" s="28">
        <v>0</v>
      </c>
    </row>
    <row r="30" spans="1:8" x14ac:dyDescent="0.25">
      <c r="A30" s="29" t="s">
        <v>78</v>
      </c>
      <c r="B30" s="16">
        <f t="shared" si="0"/>
        <v>29</v>
      </c>
      <c r="C30" s="16">
        <v>0</v>
      </c>
      <c r="D30" s="16">
        <v>29</v>
      </c>
      <c r="E30" s="16">
        <v>0</v>
      </c>
      <c r="F30" s="28">
        <v>0</v>
      </c>
    </row>
    <row r="31" spans="1:8" x14ac:dyDescent="0.25">
      <c r="A31" s="29" t="s">
        <v>79</v>
      </c>
      <c r="B31" s="16">
        <f t="shared" si="0"/>
        <v>16</v>
      </c>
      <c r="C31" s="16">
        <v>0</v>
      </c>
      <c r="D31" s="16">
        <v>16</v>
      </c>
      <c r="E31" s="16">
        <v>0</v>
      </c>
      <c r="F31" s="28">
        <v>0</v>
      </c>
    </row>
    <row r="32" spans="1:8" s="6" customFormat="1" x14ac:dyDescent="0.25">
      <c r="A32" s="29" t="s">
        <v>80</v>
      </c>
      <c r="B32" s="16">
        <f t="shared" si="0"/>
        <v>5</v>
      </c>
      <c r="C32" s="16">
        <v>5</v>
      </c>
      <c r="D32" s="16">
        <v>0</v>
      </c>
      <c r="E32" s="16">
        <v>0</v>
      </c>
      <c r="F32" s="28">
        <v>0</v>
      </c>
      <c r="G32" s="7"/>
    </row>
    <row r="33" spans="1:6" x14ac:dyDescent="0.25">
      <c r="A33" s="29" t="s">
        <v>81</v>
      </c>
      <c r="B33" s="16">
        <f t="shared" si="0"/>
        <v>22</v>
      </c>
      <c r="C33" s="16">
        <v>0</v>
      </c>
      <c r="D33" s="16">
        <v>0</v>
      </c>
      <c r="E33" s="16">
        <v>0</v>
      </c>
      <c r="F33" s="28">
        <v>22</v>
      </c>
    </row>
    <row r="34" spans="1:6" x14ac:dyDescent="0.25">
      <c r="A34" s="29" t="s">
        <v>90</v>
      </c>
      <c r="B34" s="16">
        <f t="shared" si="0"/>
        <v>7</v>
      </c>
      <c r="C34" s="16">
        <v>0</v>
      </c>
      <c r="D34" s="16">
        <v>0</v>
      </c>
      <c r="E34" s="16">
        <v>0</v>
      </c>
      <c r="F34" s="28">
        <v>7</v>
      </c>
    </row>
    <row r="35" spans="1:6" x14ac:dyDescent="0.25">
      <c r="A35" s="29" t="s">
        <v>83</v>
      </c>
      <c r="B35" s="16">
        <f t="shared" si="0"/>
        <v>1</v>
      </c>
      <c r="C35" s="16">
        <v>0</v>
      </c>
      <c r="D35" s="16">
        <v>0</v>
      </c>
      <c r="E35" s="16">
        <v>0</v>
      </c>
      <c r="F35" s="28">
        <v>1</v>
      </c>
    </row>
    <row r="36" spans="1:6" x14ac:dyDescent="0.25">
      <c r="A36" s="29" t="s">
        <v>82</v>
      </c>
      <c r="B36" s="16">
        <f t="shared" si="0"/>
        <v>10</v>
      </c>
      <c r="C36" s="16">
        <v>0</v>
      </c>
      <c r="D36" s="16">
        <v>0</v>
      </c>
      <c r="E36" s="16">
        <v>0</v>
      </c>
      <c r="F36" s="28">
        <v>10</v>
      </c>
    </row>
    <row r="37" spans="1:6" x14ac:dyDescent="0.25">
      <c r="A37" s="29" t="s">
        <v>163</v>
      </c>
      <c r="B37" s="16">
        <f t="shared" si="0"/>
        <v>10</v>
      </c>
      <c r="C37" s="16">
        <v>0</v>
      </c>
      <c r="D37" s="16">
        <v>0</v>
      </c>
      <c r="E37" s="16">
        <v>0</v>
      </c>
      <c r="F37" s="28">
        <v>10</v>
      </c>
    </row>
    <row r="38" spans="1:6" x14ac:dyDescent="0.25">
      <c r="A38" s="29" t="s">
        <v>135</v>
      </c>
      <c r="B38" s="16">
        <f t="shared" si="0"/>
        <v>11</v>
      </c>
      <c r="C38" s="16">
        <v>0</v>
      </c>
      <c r="D38" s="16">
        <v>0</v>
      </c>
      <c r="E38" s="16">
        <v>0</v>
      </c>
      <c r="F38" s="28">
        <v>11</v>
      </c>
    </row>
    <row r="39" spans="1:6" x14ac:dyDescent="0.25">
      <c r="A39" s="29" t="s">
        <v>84</v>
      </c>
      <c r="B39" s="16">
        <f t="shared" si="0"/>
        <v>24</v>
      </c>
      <c r="C39" s="16">
        <v>0</v>
      </c>
      <c r="D39" s="16">
        <v>24</v>
      </c>
      <c r="E39" s="16">
        <v>0</v>
      </c>
      <c r="F39" s="28">
        <v>0</v>
      </c>
    </row>
    <row r="40" spans="1:6" x14ac:dyDescent="0.25">
      <c r="A40" s="29" t="s">
        <v>258</v>
      </c>
      <c r="B40" s="16">
        <f t="shared" si="0"/>
        <v>21</v>
      </c>
      <c r="C40" s="16">
        <v>0</v>
      </c>
      <c r="D40" s="16">
        <v>21</v>
      </c>
      <c r="E40" s="16">
        <v>0</v>
      </c>
      <c r="F40" s="28">
        <v>0</v>
      </c>
    </row>
    <row r="41" spans="1:6" x14ac:dyDescent="0.25">
      <c r="A41" s="29" t="s">
        <v>85</v>
      </c>
      <c r="B41" s="16">
        <f t="shared" si="0"/>
        <v>8</v>
      </c>
      <c r="C41" s="16">
        <v>0</v>
      </c>
      <c r="D41" s="16">
        <v>8</v>
      </c>
      <c r="E41" s="16">
        <v>0</v>
      </c>
      <c r="F41" s="28">
        <v>0</v>
      </c>
    </row>
    <row r="42" spans="1:6" x14ac:dyDescent="0.25">
      <c r="A42" s="29" t="s">
        <v>87</v>
      </c>
      <c r="B42" s="16">
        <f t="shared" si="0"/>
        <v>16</v>
      </c>
      <c r="C42" s="16">
        <v>0</v>
      </c>
      <c r="D42" s="16">
        <v>0</v>
      </c>
      <c r="E42" s="16">
        <v>16</v>
      </c>
      <c r="F42" s="28">
        <v>0</v>
      </c>
    </row>
    <row r="43" spans="1:6" x14ac:dyDescent="0.25">
      <c r="A43" s="29" t="s">
        <v>88</v>
      </c>
      <c r="B43" s="16">
        <f t="shared" si="0"/>
        <v>11</v>
      </c>
      <c r="C43" s="16">
        <v>0</v>
      </c>
      <c r="D43" s="16">
        <v>0</v>
      </c>
      <c r="E43" s="16">
        <v>11</v>
      </c>
      <c r="F43" s="28">
        <v>0</v>
      </c>
    </row>
    <row r="44" spans="1:6" x14ac:dyDescent="0.25">
      <c r="A44" s="29" t="s">
        <v>230</v>
      </c>
      <c r="B44" s="16">
        <f t="shared" si="0"/>
        <v>50</v>
      </c>
      <c r="C44" s="16">
        <v>0</v>
      </c>
      <c r="D44" s="16">
        <v>0</v>
      </c>
      <c r="E44" s="16">
        <v>50</v>
      </c>
      <c r="F44" s="28">
        <v>0</v>
      </c>
    </row>
    <row r="45" spans="1:6" x14ac:dyDescent="0.25">
      <c r="A45" s="29" t="s">
        <v>229</v>
      </c>
      <c r="B45" s="16">
        <f t="shared" si="0"/>
        <v>15</v>
      </c>
      <c r="C45" s="16">
        <v>0</v>
      </c>
      <c r="D45" s="16">
        <v>0</v>
      </c>
      <c r="E45" s="16">
        <v>15</v>
      </c>
      <c r="F45" s="28">
        <v>0</v>
      </c>
    </row>
    <row r="46" spans="1:6" x14ac:dyDescent="0.25">
      <c r="A46" s="29" t="s">
        <v>86</v>
      </c>
      <c r="B46" s="16">
        <f t="shared" si="0"/>
        <v>26</v>
      </c>
      <c r="C46" s="16">
        <v>0</v>
      </c>
      <c r="D46" s="16">
        <v>0</v>
      </c>
      <c r="E46" s="16">
        <v>26</v>
      </c>
      <c r="F46" s="28">
        <v>0</v>
      </c>
    </row>
    <row r="47" spans="1:6" x14ac:dyDescent="0.25">
      <c r="A47" s="29" t="s">
        <v>109</v>
      </c>
      <c r="B47" s="16">
        <f t="shared" si="0"/>
        <v>11</v>
      </c>
      <c r="C47" s="16">
        <v>0</v>
      </c>
      <c r="D47" s="16">
        <v>0</v>
      </c>
      <c r="E47" s="16">
        <v>11</v>
      </c>
      <c r="F47" s="28">
        <v>0</v>
      </c>
    </row>
    <row r="48" spans="1:6" x14ac:dyDescent="0.25">
      <c r="A48" s="29" t="s">
        <v>300</v>
      </c>
      <c r="B48" s="16">
        <f t="shared" si="0"/>
        <v>41</v>
      </c>
      <c r="C48" s="16">
        <v>36</v>
      </c>
      <c r="D48" s="16">
        <v>0</v>
      </c>
      <c r="E48" s="16">
        <v>5</v>
      </c>
      <c r="F48" s="28">
        <v>0</v>
      </c>
    </row>
    <row r="49" spans="1:6" x14ac:dyDescent="0.25">
      <c r="A49" s="29" t="s">
        <v>301</v>
      </c>
      <c r="B49" s="16">
        <f t="shared" si="0"/>
        <v>11</v>
      </c>
      <c r="C49" s="16">
        <v>11</v>
      </c>
      <c r="D49" s="16">
        <v>0</v>
      </c>
      <c r="E49" s="16">
        <v>0</v>
      </c>
      <c r="F49" s="28">
        <v>0</v>
      </c>
    </row>
    <row r="50" spans="1:6" x14ac:dyDescent="0.25">
      <c r="A50" s="29" t="s">
        <v>302</v>
      </c>
      <c r="B50" s="16">
        <f t="shared" si="0"/>
        <v>26</v>
      </c>
      <c r="C50" s="16">
        <v>26</v>
      </c>
      <c r="D50" s="16">
        <v>0</v>
      </c>
      <c r="E50" s="16">
        <v>0</v>
      </c>
      <c r="F50" s="28">
        <v>0</v>
      </c>
    </row>
    <row r="51" spans="1:6" x14ac:dyDescent="0.25">
      <c r="A51" s="29" t="s">
        <v>303</v>
      </c>
      <c r="B51" s="16">
        <f t="shared" si="0"/>
        <v>4</v>
      </c>
      <c r="C51" s="16">
        <v>4</v>
      </c>
      <c r="D51" s="16">
        <v>0</v>
      </c>
      <c r="E51" s="16">
        <v>0</v>
      </c>
      <c r="F51" s="28">
        <v>0</v>
      </c>
    </row>
    <row r="52" spans="1:6" x14ac:dyDescent="0.25">
      <c r="A52" s="7"/>
      <c r="B52" s="16"/>
      <c r="C52" s="16"/>
      <c r="D52" s="16"/>
      <c r="E52" s="16"/>
      <c r="F52" s="23"/>
    </row>
    <row r="53" spans="1:6" x14ac:dyDescent="0.25">
      <c r="A53" s="7" t="s">
        <v>318</v>
      </c>
      <c r="B53" s="16">
        <f t="shared" si="0"/>
        <v>2</v>
      </c>
      <c r="C53" s="16">
        <v>0</v>
      </c>
      <c r="D53" s="16">
        <v>2</v>
      </c>
      <c r="E53" s="16">
        <v>0</v>
      </c>
      <c r="F53" s="28">
        <v>0</v>
      </c>
    </row>
    <row r="54" spans="1:6" x14ac:dyDescent="0.25">
      <c r="A54" s="63"/>
      <c r="B54" s="19"/>
      <c r="C54" s="20"/>
      <c r="D54" s="20"/>
      <c r="E54" s="20"/>
      <c r="F54" s="154"/>
    </row>
    <row r="55" spans="1:6" x14ac:dyDescent="0.25">
      <c r="A55" s="72" t="s">
        <v>313</v>
      </c>
      <c r="B55" s="6"/>
      <c r="C55" s="5"/>
      <c r="D55" s="6"/>
      <c r="E55" s="5"/>
      <c r="F55" s="5"/>
    </row>
    <row r="56" spans="1:6" hidden="1" x14ac:dyDescent="0.25">
      <c r="A56" s="6"/>
      <c r="B56" s="6"/>
      <c r="C56" s="6"/>
      <c r="D56" s="6"/>
      <c r="E56" s="6"/>
      <c r="F56" s="6"/>
    </row>
    <row r="57" spans="1:6" hidden="1" x14ac:dyDescent="0.25">
      <c r="A57" s="6"/>
      <c r="B57" s="6"/>
      <c r="C57" s="6"/>
      <c r="D57" s="6"/>
      <c r="E57" s="6"/>
      <c r="F57" s="6"/>
    </row>
    <row r="58" spans="1:6" hidden="1" x14ac:dyDescent="0.25">
      <c r="A58" s="6"/>
      <c r="B58" s="6"/>
      <c r="C58" s="6"/>
      <c r="D58" s="6"/>
      <c r="E58" s="6"/>
      <c r="F58" s="6"/>
    </row>
    <row r="59" spans="1:6" hidden="1" x14ac:dyDescent="0.25">
      <c r="A59" s="6"/>
      <c r="B59" s="6"/>
      <c r="C59" s="6"/>
      <c r="D59" s="6"/>
      <c r="E59" s="6"/>
      <c r="F59" s="6"/>
    </row>
    <row r="60" spans="1:6" hidden="1" x14ac:dyDescent="0.25">
      <c r="A60" s="6"/>
      <c r="B60" s="6"/>
      <c r="C60" s="6"/>
      <c r="D60" s="6"/>
      <c r="E60" s="6"/>
      <c r="F60" s="6"/>
    </row>
    <row r="61" spans="1:6" hidden="1" x14ac:dyDescent="0.25">
      <c r="A61" s="6"/>
      <c r="B61" s="6"/>
      <c r="C61" s="6"/>
      <c r="D61" s="6"/>
      <c r="E61" s="6"/>
      <c r="F61" s="6"/>
    </row>
    <row r="62" spans="1:6" hidden="1" x14ac:dyDescent="0.25">
      <c r="A62" s="6"/>
      <c r="B62" s="6"/>
      <c r="C62" s="6"/>
      <c r="D62" s="6"/>
      <c r="E62" s="6"/>
      <c r="F62" s="6"/>
    </row>
    <row r="63" spans="1:6" hidden="1" x14ac:dyDescent="0.25">
      <c r="A63" s="6"/>
      <c r="B63" s="6"/>
      <c r="C63" s="6"/>
      <c r="D63" s="6"/>
      <c r="E63" s="6"/>
      <c r="F63" s="6"/>
    </row>
    <row r="64" spans="1:6" hidden="1" x14ac:dyDescent="0.25">
      <c r="A64" s="6"/>
      <c r="B64" s="6"/>
      <c r="C64" s="6"/>
      <c r="D64" s="6"/>
      <c r="E64" s="6"/>
      <c r="F64" s="6"/>
    </row>
    <row r="65" spans="1:6" hidden="1" x14ac:dyDescent="0.25">
      <c r="A65" s="6"/>
      <c r="B65" s="6"/>
      <c r="C65" s="6"/>
      <c r="D65" s="6"/>
      <c r="E65" s="6"/>
      <c r="F65" s="6"/>
    </row>
    <row r="66" spans="1:6" hidden="1" x14ac:dyDescent="0.25">
      <c r="A66" s="6"/>
      <c r="B66" s="6"/>
      <c r="C66" s="6"/>
      <c r="D66" s="6"/>
      <c r="E66" s="6"/>
      <c r="F66" s="6"/>
    </row>
    <row r="67" spans="1:6" hidden="1" x14ac:dyDescent="0.25">
      <c r="A67" s="6"/>
      <c r="B67" s="6"/>
      <c r="C67" s="6"/>
      <c r="D67" s="6"/>
      <c r="E67" s="6"/>
      <c r="F67" s="6"/>
    </row>
    <row r="68" spans="1:6" hidden="1" x14ac:dyDescent="0.25">
      <c r="A68" s="6"/>
      <c r="B68" s="6"/>
      <c r="C68" s="6"/>
      <c r="D68" s="6"/>
      <c r="E68" s="6"/>
      <c r="F68" s="6"/>
    </row>
    <row r="69" spans="1:6" hidden="1" x14ac:dyDescent="0.25">
      <c r="A69" s="6"/>
      <c r="B69" s="6"/>
      <c r="C69" s="6"/>
      <c r="D69" s="6"/>
      <c r="E69" s="6"/>
      <c r="F69" s="6"/>
    </row>
    <row r="70" spans="1:6" hidden="1" x14ac:dyDescent="0.25">
      <c r="A70" s="6"/>
      <c r="B70" s="6"/>
      <c r="C70" s="6"/>
      <c r="D70" s="6"/>
      <c r="E70" s="6"/>
      <c r="F70" s="6"/>
    </row>
    <row r="71" spans="1:6" hidden="1" x14ac:dyDescent="0.25">
      <c r="A71" s="6"/>
      <c r="B71" s="6"/>
      <c r="C71" s="6"/>
      <c r="D71" s="6"/>
      <c r="E71" s="6"/>
      <c r="F71" s="6"/>
    </row>
    <row r="72" spans="1:6" hidden="1" x14ac:dyDescent="0.25">
      <c r="A72" s="6"/>
      <c r="B72" s="6"/>
      <c r="C72" s="6"/>
      <c r="D72" s="6"/>
      <c r="E72" s="6"/>
      <c r="F72" s="6"/>
    </row>
    <row r="73" spans="1:6" hidden="1" x14ac:dyDescent="0.25">
      <c r="A73" s="6"/>
      <c r="B73" s="6"/>
      <c r="C73" s="6"/>
      <c r="D73" s="6"/>
      <c r="E73" s="6"/>
      <c r="F73" s="6"/>
    </row>
    <row r="74" spans="1:6" hidden="1" x14ac:dyDescent="0.25">
      <c r="A74" s="6"/>
      <c r="B74" s="6"/>
      <c r="C74" s="6"/>
      <c r="D74" s="6"/>
      <c r="E74" s="6"/>
      <c r="F74" s="6"/>
    </row>
    <row r="75" spans="1:6" hidden="1" x14ac:dyDescent="0.25">
      <c r="A75" s="6"/>
      <c r="B75" s="6"/>
      <c r="C75" s="6"/>
      <c r="D75" s="6"/>
      <c r="E75" s="6"/>
      <c r="F75" s="6"/>
    </row>
    <row r="76" spans="1:6" hidden="1" x14ac:dyDescent="0.25">
      <c r="A76" s="6"/>
      <c r="B76" s="6"/>
      <c r="C76" s="6"/>
      <c r="D76" s="6"/>
      <c r="E76" s="6"/>
      <c r="F76" s="6"/>
    </row>
    <row r="77" spans="1:6" hidden="1" x14ac:dyDescent="0.25">
      <c r="A77" s="6"/>
      <c r="B77" s="6"/>
      <c r="C77" s="6"/>
      <c r="D77" s="6"/>
      <c r="E77" s="6"/>
      <c r="F77" s="6"/>
    </row>
    <row r="78" spans="1:6" hidden="1" x14ac:dyDescent="0.25">
      <c r="A78" s="6"/>
      <c r="B78" s="6"/>
      <c r="C78" s="6"/>
      <c r="D78" s="6"/>
      <c r="E78" s="6"/>
      <c r="F78" s="6"/>
    </row>
    <row r="79" spans="1:6" hidden="1" x14ac:dyDescent="0.25">
      <c r="A79" s="6"/>
      <c r="B79" s="6"/>
      <c r="C79" s="6"/>
      <c r="D79" s="6"/>
      <c r="E79" s="6"/>
      <c r="F79" s="6"/>
    </row>
    <row r="80" spans="1:6" hidden="1" x14ac:dyDescent="0.25">
      <c r="A80" s="6"/>
      <c r="B80" s="6"/>
      <c r="C80" s="6"/>
      <c r="D80" s="6"/>
      <c r="E80" s="6"/>
      <c r="F80" s="6"/>
    </row>
    <row r="81" spans="1:6" hidden="1" x14ac:dyDescent="0.25">
      <c r="A81" s="6"/>
      <c r="B81" s="6"/>
      <c r="C81" s="6"/>
      <c r="D81" s="6"/>
      <c r="E81" s="6"/>
      <c r="F81" s="6"/>
    </row>
    <row r="82" spans="1:6" hidden="1" x14ac:dyDescent="0.25">
      <c r="A82" s="6"/>
      <c r="B82" s="6"/>
      <c r="C82" s="6"/>
      <c r="D82" s="6"/>
      <c r="E82" s="6"/>
      <c r="F82" s="6"/>
    </row>
    <row r="83" spans="1:6" hidden="1" x14ac:dyDescent="0.25">
      <c r="A83" s="6"/>
      <c r="B83" s="6"/>
      <c r="C83" s="6"/>
      <c r="D83" s="6"/>
      <c r="E83" s="6"/>
      <c r="F83" s="6"/>
    </row>
    <row r="84" spans="1:6" hidden="1" x14ac:dyDescent="0.25">
      <c r="A84" s="6"/>
      <c r="B84" s="6"/>
      <c r="C84" s="6"/>
      <c r="D84" s="6"/>
      <c r="E84" s="6"/>
      <c r="F84" s="6"/>
    </row>
    <row r="85" spans="1:6" hidden="1" x14ac:dyDescent="0.25">
      <c r="A85" s="6"/>
      <c r="B85" s="6"/>
      <c r="C85" s="6"/>
      <c r="D85" s="6"/>
      <c r="E85" s="6"/>
      <c r="F85" s="6"/>
    </row>
    <row r="86" spans="1:6" hidden="1" x14ac:dyDescent="0.25">
      <c r="A86" s="6"/>
      <c r="B86" s="6"/>
      <c r="C86" s="6"/>
      <c r="D86" s="6"/>
      <c r="E86" s="6"/>
      <c r="F86" s="6"/>
    </row>
    <row r="87" spans="1:6" hidden="1" x14ac:dyDescent="0.25">
      <c r="A87" s="6"/>
      <c r="B87" s="6"/>
      <c r="C87" s="6"/>
      <c r="D87" s="6"/>
      <c r="E87" s="6"/>
      <c r="F87" s="6"/>
    </row>
    <row r="88" spans="1:6" hidden="1" x14ac:dyDescent="0.25">
      <c r="A88" s="6"/>
      <c r="B88" s="6"/>
      <c r="C88" s="6"/>
      <c r="D88" s="6"/>
      <c r="E88" s="6"/>
      <c r="F88" s="6"/>
    </row>
    <row r="89" spans="1:6" hidden="1" x14ac:dyDescent="0.25">
      <c r="A89" s="6"/>
      <c r="B89" s="6"/>
      <c r="C89" s="6"/>
      <c r="D89" s="6"/>
      <c r="E89" s="6"/>
      <c r="F89" s="6"/>
    </row>
    <row r="90" spans="1:6" hidden="1" x14ac:dyDescent="0.25">
      <c r="A90" s="6"/>
      <c r="B90" s="6"/>
      <c r="C90" s="6"/>
      <c r="D90" s="6"/>
      <c r="E90" s="6"/>
      <c r="F90" s="6"/>
    </row>
    <row r="91" spans="1:6" hidden="1" x14ac:dyDescent="0.25">
      <c r="A91" s="6"/>
      <c r="B91" s="6"/>
      <c r="C91" s="6"/>
      <c r="D91" s="6"/>
      <c r="E91" s="6"/>
      <c r="F91" s="6"/>
    </row>
    <row r="92" spans="1:6" hidden="1" x14ac:dyDescent="0.25">
      <c r="A92" s="6"/>
      <c r="B92" s="6"/>
      <c r="C92" s="6"/>
      <c r="D92" s="6"/>
      <c r="E92" s="6"/>
      <c r="F92" s="6"/>
    </row>
    <row r="93" spans="1:6" hidden="1" x14ac:dyDescent="0.25">
      <c r="A93" s="6"/>
      <c r="B93" s="6"/>
      <c r="C93" s="6"/>
      <c r="D93" s="6"/>
      <c r="E93" s="6"/>
      <c r="F93" s="6"/>
    </row>
    <row r="94" spans="1:6" hidden="1" x14ac:dyDescent="0.25">
      <c r="A94" s="6"/>
      <c r="B94" s="6"/>
      <c r="C94" s="6"/>
      <c r="D94" s="6"/>
      <c r="E94" s="6"/>
      <c r="F94" s="6"/>
    </row>
    <row r="95" spans="1:6" hidden="1" x14ac:dyDescent="0.25">
      <c r="A95" s="6"/>
      <c r="B95" s="6"/>
      <c r="C95" s="6"/>
      <c r="D95" s="6"/>
      <c r="E95" s="6"/>
      <c r="F95" s="6"/>
    </row>
    <row r="96" spans="1:6" hidden="1" x14ac:dyDescent="0.25">
      <c r="A96" s="6"/>
      <c r="B96" s="6"/>
      <c r="C96" s="6"/>
      <c r="D96" s="6"/>
      <c r="E96" s="6"/>
      <c r="F96" s="6"/>
    </row>
    <row r="97" spans="1:7" hidden="1" x14ac:dyDescent="0.25">
      <c r="A97" s="6"/>
      <c r="B97" s="6"/>
      <c r="C97" s="6"/>
      <c r="D97" s="6"/>
      <c r="E97" s="6"/>
      <c r="F97" s="6"/>
    </row>
    <row r="98" spans="1:7" s="27" customFormat="1" hidden="1" x14ac:dyDescent="0.25">
      <c r="A98" s="78"/>
      <c r="B98" s="78"/>
      <c r="C98" s="78"/>
      <c r="D98" s="78"/>
      <c r="E98" s="78"/>
      <c r="F98" s="78"/>
      <c r="G98" s="83"/>
    </row>
    <row r="99" spans="1:7" hidden="1" x14ac:dyDescent="0.25">
      <c r="A99" s="6"/>
      <c r="B99" s="6"/>
      <c r="C99" s="6"/>
      <c r="D99" s="6"/>
      <c r="E99" s="6"/>
      <c r="F99" s="6"/>
    </row>
    <row r="100" spans="1:7" hidden="1" x14ac:dyDescent="0.25">
      <c r="A100" s="6"/>
      <c r="B100" s="6"/>
      <c r="C100" s="6"/>
      <c r="D100" s="6"/>
      <c r="E100" s="6"/>
      <c r="F100" s="6"/>
    </row>
    <row r="101" spans="1:7" hidden="1" x14ac:dyDescent="0.25">
      <c r="A101" s="6"/>
      <c r="B101" s="6"/>
      <c r="C101" s="6"/>
      <c r="D101" s="6"/>
      <c r="E101" s="6"/>
      <c r="F101" s="6"/>
    </row>
    <row r="102" spans="1:7" hidden="1" x14ac:dyDescent="0.25">
      <c r="A102" s="6"/>
      <c r="B102" s="6"/>
      <c r="C102" s="6"/>
      <c r="D102" s="6"/>
      <c r="E102" s="6"/>
      <c r="F102" s="6"/>
    </row>
    <row r="103" spans="1:7" hidden="1" x14ac:dyDescent="0.25">
      <c r="A103" s="6"/>
      <c r="B103" s="6"/>
      <c r="C103" s="6"/>
      <c r="D103" s="6"/>
      <c r="E103" s="6"/>
      <c r="F103" s="6"/>
    </row>
    <row r="104" spans="1:7" hidden="1" x14ac:dyDescent="0.25">
      <c r="A104" s="6"/>
      <c r="B104" s="6"/>
      <c r="C104" s="6"/>
      <c r="D104" s="6"/>
      <c r="E104" s="6"/>
      <c r="F104" s="6"/>
    </row>
    <row r="105" spans="1:7" hidden="1" x14ac:dyDescent="0.25">
      <c r="A105" s="6"/>
      <c r="B105" s="6"/>
      <c r="C105" s="6"/>
      <c r="D105" s="6"/>
      <c r="E105" s="6"/>
      <c r="F105" s="6"/>
    </row>
    <row r="106" spans="1:7" hidden="1" x14ac:dyDescent="0.25">
      <c r="A106" s="6"/>
      <c r="B106" s="6"/>
      <c r="C106" s="6"/>
      <c r="D106" s="6"/>
      <c r="E106" s="6"/>
      <c r="F106" s="6"/>
    </row>
    <row r="107" spans="1:7" hidden="1" x14ac:dyDescent="0.25">
      <c r="A107" s="6"/>
      <c r="B107" s="6"/>
      <c r="C107" s="6"/>
      <c r="D107" s="6"/>
      <c r="E107" s="6"/>
      <c r="F107" s="6"/>
    </row>
    <row r="108" spans="1:7" hidden="1" x14ac:dyDescent="0.25">
      <c r="A108" s="6"/>
      <c r="B108" s="6"/>
      <c r="C108" s="6"/>
      <c r="D108" s="6"/>
      <c r="E108" s="6"/>
      <c r="F108" s="6"/>
    </row>
    <row r="109" spans="1:7" hidden="1" x14ac:dyDescent="0.25">
      <c r="A109" s="6"/>
      <c r="B109" s="6"/>
      <c r="C109" s="6"/>
      <c r="D109" s="6"/>
      <c r="E109" s="6"/>
      <c r="F109" s="6"/>
    </row>
    <row r="110" spans="1:7" hidden="1" x14ac:dyDescent="0.25">
      <c r="A110" s="6"/>
      <c r="B110" s="6"/>
      <c r="C110" s="6"/>
      <c r="D110" s="6"/>
      <c r="E110" s="6"/>
      <c r="F110" s="6"/>
    </row>
    <row r="111" spans="1:7" hidden="1" x14ac:dyDescent="0.25">
      <c r="A111" s="6"/>
      <c r="B111" s="6"/>
      <c r="C111" s="6"/>
      <c r="D111" s="6"/>
      <c r="E111" s="6"/>
      <c r="F111" s="6"/>
    </row>
    <row r="112" spans="1:7" hidden="1" x14ac:dyDescent="0.25">
      <c r="A112" s="6"/>
      <c r="B112" s="6"/>
      <c r="C112" s="6"/>
      <c r="D112" s="6"/>
      <c r="E112" s="6"/>
      <c r="F112" s="6"/>
    </row>
    <row r="113" spans="1:6" hidden="1" x14ac:dyDescent="0.25">
      <c r="A113" s="6"/>
      <c r="B113" s="6"/>
      <c r="C113" s="6"/>
      <c r="D113" s="6"/>
      <c r="E113" s="6"/>
      <c r="F113" s="6"/>
    </row>
    <row r="114" spans="1:6" hidden="1" x14ac:dyDescent="0.25">
      <c r="A114" s="6"/>
      <c r="B114" s="6"/>
      <c r="C114" s="6"/>
      <c r="D114" s="6"/>
      <c r="E114" s="6"/>
      <c r="F114" s="6"/>
    </row>
    <row r="115" spans="1:6" hidden="1" x14ac:dyDescent="0.25">
      <c r="A115" s="6"/>
      <c r="B115" s="6"/>
      <c r="C115" s="6"/>
      <c r="D115" s="6"/>
      <c r="E115" s="6"/>
      <c r="F115" s="6"/>
    </row>
    <row r="116" spans="1:6" hidden="1" x14ac:dyDescent="0.25"/>
    <row r="117" spans="1:6" hidden="1" x14ac:dyDescent="0.25"/>
    <row r="118" spans="1:6" hidden="1" x14ac:dyDescent="0.25"/>
    <row r="119" spans="1:6" hidden="1" x14ac:dyDescent="0.25"/>
    <row r="120" spans="1:6" hidden="1" x14ac:dyDescent="0.25"/>
    <row r="121" spans="1:6" hidden="1" x14ac:dyDescent="0.25"/>
    <row r="122" spans="1:6" hidden="1" x14ac:dyDescent="0.25"/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</sheetData>
  <mergeCells count="5">
    <mergeCell ref="A4:F4"/>
    <mergeCell ref="A5:F5"/>
    <mergeCell ref="A6:F6"/>
    <mergeCell ref="A8:A9"/>
    <mergeCell ref="B8:B9"/>
  </mergeCells>
  <phoneticPr fontId="16" type="noConversion"/>
  <printOptions horizontalCentered="1" verticalCentered="1"/>
  <pageMargins left="1.1023622047244095" right="1.1023622047244095" top="0.6" bottom="0.65" header="0.51181102362204722" footer="0.51181102362204722"/>
  <pageSetup scale="5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Y112"/>
  <sheetViews>
    <sheetView zoomScaleNormal="100" workbookViewId="0">
      <selection activeCell="C15" sqref="C15"/>
    </sheetView>
  </sheetViews>
  <sheetFormatPr baseColWidth="10" defaultColWidth="0" defaultRowHeight="15.75" customHeight="1" zeroHeight="1" x14ac:dyDescent="0.25"/>
  <cols>
    <col min="1" max="1" width="36.85546875" style="6" customWidth="1"/>
    <col min="2" max="5" width="14.42578125" style="6" customWidth="1"/>
    <col min="6" max="6" width="25.7109375" style="6" customWidth="1"/>
    <col min="7" max="7" width="26.28515625" style="6" customWidth="1"/>
    <col min="8" max="8" width="25.85546875" style="6" customWidth="1"/>
    <col min="9" max="9" width="23.42578125" style="6" customWidth="1"/>
    <col min="10" max="10" width="42" style="7" hidden="1" customWidth="1"/>
    <col min="11" max="15" width="42" style="6" hidden="1" customWidth="1"/>
    <col min="16" max="16" width="12.42578125" style="6" hidden="1" customWidth="1"/>
    <col min="17" max="22" width="42" style="6" hidden="1" customWidth="1"/>
    <col min="23" max="23" width="12.42578125" style="6" hidden="1" customWidth="1"/>
    <col min="24" max="50" width="15.28515625" style="6" hidden="1" customWidth="1"/>
    <col min="51" max="53" width="14.28515625" style="6" hidden="1" customWidth="1"/>
    <col min="54" max="57" width="15.28515625" style="6" hidden="1" customWidth="1"/>
    <col min="58" max="68" width="14.28515625" style="6" hidden="1" customWidth="1"/>
    <col min="69" max="97" width="15.28515625" style="6" hidden="1" customWidth="1"/>
    <col min="98" max="108" width="14.28515625" style="6" hidden="1" customWidth="1"/>
    <col min="109" max="114" width="15.28515625" style="6" hidden="1" customWidth="1"/>
    <col min="115" max="119" width="14.28515625" style="6" hidden="1" customWidth="1"/>
    <col min="120" max="121" width="15.28515625" style="6" hidden="1" customWidth="1"/>
    <col min="122" max="141" width="14.28515625" style="6" hidden="1" customWidth="1"/>
    <col min="142" max="151" width="15.28515625" style="6" hidden="1" customWidth="1"/>
    <col min="152" max="170" width="14.28515625" style="6" hidden="1" customWidth="1"/>
    <col min="171" max="188" width="15.28515625" style="6" hidden="1" customWidth="1"/>
    <col min="189" max="191" width="14.28515625" style="6" hidden="1" customWidth="1"/>
    <col min="192" max="221" width="15.28515625" style="6" hidden="1" customWidth="1"/>
    <col min="222" max="223" width="14.28515625" style="6" hidden="1" customWidth="1"/>
    <col min="224" max="230" width="15.28515625" style="6" hidden="1" customWidth="1"/>
    <col min="231" max="233" width="14.28515625" style="6" hidden="1" customWidth="1"/>
    <col min="234" max="16384" width="0" style="6" hidden="1"/>
  </cols>
  <sheetData>
    <row r="1" spans="1:9" x14ac:dyDescent="0.25">
      <c r="A1" s="22" t="s">
        <v>218</v>
      </c>
      <c r="B1" s="22"/>
      <c r="C1" s="22"/>
      <c r="D1" s="22"/>
      <c r="E1" s="22"/>
      <c r="F1" s="22"/>
      <c r="G1" s="7"/>
      <c r="H1" s="7"/>
      <c r="I1" s="7"/>
    </row>
    <row r="2" spans="1:9" x14ac:dyDescent="0.25">
      <c r="A2" s="22"/>
      <c r="B2" s="22"/>
      <c r="C2" s="22"/>
      <c r="D2" s="22"/>
      <c r="E2" s="22"/>
      <c r="F2" s="22"/>
      <c r="G2" s="7"/>
      <c r="H2" s="7"/>
      <c r="I2" s="7"/>
    </row>
    <row r="3" spans="1:9" x14ac:dyDescent="0.25">
      <c r="A3" s="102" t="s">
        <v>251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197" t="s">
        <v>242</v>
      </c>
      <c r="B4" s="197"/>
      <c r="C4" s="197"/>
      <c r="D4" s="197"/>
      <c r="E4" s="197"/>
      <c r="F4" s="197"/>
      <c r="G4" s="197"/>
      <c r="H4" s="197"/>
      <c r="I4" s="197"/>
    </row>
    <row r="5" spans="1:9" x14ac:dyDescent="0.25">
      <c r="A5" s="197" t="s">
        <v>244</v>
      </c>
      <c r="B5" s="197"/>
      <c r="C5" s="197"/>
      <c r="D5" s="197"/>
      <c r="E5" s="197"/>
      <c r="F5" s="197"/>
      <c r="G5" s="197"/>
      <c r="H5" s="197"/>
      <c r="I5" s="197"/>
    </row>
    <row r="6" spans="1:9" x14ac:dyDescent="0.25">
      <c r="A6" s="198" t="s">
        <v>308</v>
      </c>
      <c r="B6" s="198"/>
      <c r="C6" s="198"/>
      <c r="D6" s="198"/>
      <c r="E6" s="198"/>
      <c r="F6" s="198"/>
      <c r="G6" s="198"/>
      <c r="H6" s="198"/>
      <c r="I6" s="198"/>
    </row>
    <row r="7" spans="1:9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ht="18.75" x14ac:dyDescent="0.25">
      <c r="A8" s="180" t="s">
        <v>243</v>
      </c>
      <c r="B8" s="182" t="s">
        <v>121</v>
      </c>
      <c r="C8" s="107" t="s">
        <v>122</v>
      </c>
      <c r="D8" s="107"/>
      <c r="E8" s="107"/>
      <c r="F8" s="108" t="s">
        <v>253</v>
      </c>
      <c r="G8" s="109"/>
      <c r="H8" s="109"/>
      <c r="I8" s="109"/>
    </row>
    <row r="9" spans="1:9" x14ac:dyDescent="0.25">
      <c r="A9" s="199"/>
      <c r="B9" s="183"/>
      <c r="C9" s="182" t="s">
        <v>239</v>
      </c>
      <c r="D9" s="13" t="s">
        <v>239</v>
      </c>
      <c r="E9" s="182" t="s">
        <v>241</v>
      </c>
      <c r="F9" s="182" t="s">
        <v>119</v>
      </c>
      <c r="G9" s="182" t="s">
        <v>239</v>
      </c>
      <c r="H9" s="13" t="s">
        <v>239</v>
      </c>
      <c r="I9" s="182" t="s">
        <v>241</v>
      </c>
    </row>
    <row r="10" spans="1:9" x14ac:dyDescent="0.25">
      <c r="A10" s="181"/>
      <c r="B10" s="194"/>
      <c r="C10" s="194"/>
      <c r="D10" s="19" t="s">
        <v>240</v>
      </c>
      <c r="E10" s="194"/>
      <c r="F10" s="194"/>
      <c r="G10" s="194"/>
      <c r="H10" s="19" t="s">
        <v>240</v>
      </c>
      <c r="I10" s="194"/>
    </row>
    <row r="11" spans="1:9" x14ac:dyDescent="0.25">
      <c r="A11" s="31"/>
      <c r="B11" s="77"/>
      <c r="C11" s="77"/>
      <c r="D11" s="77"/>
      <c r="E11" s="77"/>
      <c r="F11" s="16"/>
      <c r="G11" s="32"/>
      <c r="H11" s="32"/>
      <c r="I11" s="33"/>
    </row>
    <row r="12" spans="1:9" x14ac:dyDescent="0.25">
      <c r="A12" s="34" t="s">
        <v>228</v>
      </c>
      <c r="B12" s="44">
        <f>SUM(B14:B17)</f>
        <v>2336</v>
      </c>
      <c r="C12" s="44">
        <f>SUM(C14:C17)</f>
        <v>778</v>
      </c>
      <c r="D12" s="44">
        <f>SUM(D14:D17)</f>
        <v>179</v>
      </c>
      <c r="E12" s="44">
        <f>SUM(E14:E17)</f>
        <v>1379</v>
      </c>
      <c r="F12" s="13" t="s">
        <v>341</v>
      </c>
      <c r="G12" s="14" t="s">
        <v>320</v>
      </c>
      <c r="H12" s="13" t="s">
        <v>316</v>
      </c>
      <c r="I12" s="14" t="s">
        <v>316</v>
      </c>
    </row>
    <row r="13" spans="1:9" x14ac:dyDescent="0.25">
      <c r="A13" s="34"/>
      <c r="B13" s="46"/>
      <c r="C13" s="46"/>
      <c r="D13" s="46"/>
      <c r="E13" s="46"/>
      <c r="F13" s="16"/>
      <c r="G13" s="16"/>
      <c r="H13" s="16"/>
      <c r="I13" s="28"/>
    </row>
    <row r="14" spans="1:9" x14ac:dyDescent="0.25">
      <c r="A14" s="35" t="s">
        <v>290</v>
      </c>
      <c r="B14" s="46">
        <f>SUM(C14:E14)</f>
        <v>1056</v>
      </c>
      <c r="C14" s="46">
        <v>308</v>
      </c>
      <c r="D14" s="46">
        <v>127</v>
      </c>
      <c r="E14" s="46">
        <v>621</v>
      </c>
      <c r="F14" s="13" t="s">
        <v>321</v>
      </c>
      <c r="G14" s="16" t="s">
        <v>335</v>
      </c>
      <c r="H14" s="16" t="s">
        <v>336</v>
      </c>
      <c r="I14" s="5" t="s">
        <v>337</v>
      </c>
    </row>
    <row r="15" spans="1:9" x14ac:dyDescent="0.25">
      <c r="A15" s="36" t="s">
        <v>304</v>
      </c>
      <c r="B15" s="46">
        <f>SUM(C15:E15)</f>
        <v>610</v>
      </c>
      <c r="C15" s="46">
        <v>214</v>
      </c>
      <c r="D15" s="46">
        <v>20</v>
      </c>
      <c r="E15" s="46">
        <v>376</v>
      </c>
      <c r="F15" s="13" t="s">
        <v>322</v>
      </c>
      <c r="G15" s="16" t="s">
        <v>322</v>
      </c>
      <c r="H15" s="16" t="s">
        <v>338</v>
      </c>
      <c r="I15" s="28" t="s">
        <v>339</v>
      </c>
    </row>
    <row r="16" spans="1:9" x14ac:dyDescent="0.25">
      <c r="A16" s="36" t="s">
        <v>76</v>
      </c>
      <c r="B16" s="46">
        <f>SUM(C16:E16)</f>
        <v>469</v>
      </c>
      <c r="C16" s="46">
        <v>195</v>
      </c>
      <c r="D16" s="46">
        <v>25</v>
      </c>
      <c r="E16" s="46">
        <v>249</v>
      </c>
      <c r="F16" s="13" t="s">
        <v>320</v>
      </c>
      <c r="G16" s="16" t="s">
        <v>333</v>
      </c>
      <c r="H16" s="16" t="s">
        <v>332</v>
      </c>
      <c r="I16" s="28" t="s">
        <v>334</v>
      </c>
    </row>
    <row r="17" spans="1:9" x14ac:dyDescent="0.25">
      <c r="A17" s="36" t="s">
        <v>305</v>
      </c>
      <c r="B17" s="46">
        <f>SUM(C17:E17)</f>
        <v>201</v>
      </c>
      <c r="C17" s="46">
        <v>61</v>
      </c>
      <c r="D17" s="46">
        <v>7</v>
      </c>
      <c r="E17" s="46">
        <v>133</v>
      </c>
      <c r="F17" s="13" t="s">
        <v>322</v>
      </c>
      <c r="G17" s="16" t="s">
        <v>340</v>
      </c>
      <c r="H17" s="16" t="s">
        <v>332</v>
      </c>
      <c r="I17" s="28" t="s">
        <v>317</v>
      </c>
    </row>
    <row r="18" spans="1:9" x14ac:dyDescent="0.25">
      <c r="A18" s="37"/>
      <c r="B18" s="19"/>
      <c r="C18" s="19"/>
      <c r="D18" s="19"/>
      <c r="E18" s="19"/>
      <c r="F18" s="30"/>
      <c r="G18" s="38"/>
      <c r="H18" s="38" t="s">
        <v>93</v>
      </c>
      <c r="I18" s="39"/>
    </row>
    <row r="19" spans="1:9" x14ac:dyDescent="0.25">
      <c r="A19" s="6" t="s">
        <v>342</v>
      </c>
    </row>
    <row r="20" spans="1:9" x14ac:dyDescent="0.25">
      <c r="A20" s="126" t="s">
        <v>313</v>
      </c>
    </row>
    <row r="21" spans="1:9" ht="15.75" hidden="1" customHeight="1" x14ac:dyDescent="0.25"/>
    <row r="22" spans="1:9" ht="15.75" hidden="1" customHeight="1" x14ac:dyDescent="0.25"/>
    <row r="23" spans="1:9" ht="15.75" hidden="1" customHeight="1" x14ac:dyDescent="0.25"/>
    <row r="24" spans="1:9" ht="15.75" hidden="1" customHeight="1" x14ac:dyDescent="0.25"/>
    <row r="25" spans="1:9" ht="15.75" hidden="1" customHeight="1" x14ac:dyDescent="0.25"/>
    <row r="26" spans="1:9" ht="15.75" hidden="1" customHeight="1" x14ac:dyDescent="0.25"/>
    <row r="27" spans="1:9" ht="15.75" hidden="1" customHeight="1" x14ac:dyDescent="0.25"/>
    <row r="28" spans="1:9" ht="15.75" hidden="1" customHeight="1" x14ac:dyDescent="0.25"/>
    <row r="29" spans="1:9" ht="15.75" hidden="1" customHeight="1" x14ac:dyDescent="0.25"/>
    <row r="30" spans="1:9" ht="15.75" hidden="1" customHeight="1" x14ac:dyDescent="0.25"/>
    <row r="31" spans="1:9" ht="15.75" hidden="1" customHeight="1" x14ac:dyDescent="0.25"/>
    <row r="32" spans="1:9" ht="15.75" hidden="1" customHeight="1" x14ac:dyDescent="0.25"/>
    <row r="33" ht="15.75" hidden="1" customHeight="1" x14ac:dyDescent="0.25"/>
    <row r="34" ht="15.75" hidden="1" customHeight="1" x14ac:dyDescent="0.25"/>
    <row r="35" ht="15.75" hidden="1" customHeight="1" x14ac:dyDescent="0.25"/>
    <row r="36" ht="15.75" hidden="1" customHeight="1" x14ac:dyDescent="0.25"/>
    <row r="37" ht="15.75" hidden="1" customHeight="1" x14ac:dyDescent="0.25"/>
    <row r="38" ht="15.75" hidden="1" customHeight="1" x14ac:dyDescent="0.25"/>
    <row r="39" ht="15.75" hidden="1" customHeight="1" x14ac:dyDescent="0.25"/>
    <row r="40" ht="15.75" hidden="1" customHeight="1" x14ac:dyDescent="0.25"/>
    <row r="41" ht="15.75" hidden="1" customHeight="1" x14ac:dyDescent="0.25"/>
    <row r="42" ht="15.75" hidden="1" customHeight="1" x14ac:dyDescent="0.25"/>
    <row r="43" ht="15.75" hidden="1" customHeight="1" x14ac:dyDescent="0.25"/>
    <row r="44" ht="15.75" hidden="1" customHeight="1" x14ac:dyDescent="0.25"/>
    <row r="45" ht="15.75" hidden="1" customHeight="1" x14ac:dyDescent="0.25"/>
    <row r="46" ht="15.75" hidden="1" customHeight="1" x14ac:dyDescent="0.25"/>
    <row r="47" ht="15.75" hidden="1" customHeight="1" x14ac:dyDescent="0.25"/>
    <row r="48" ht="15.75" hidden="1" customHeight="1" x14ac:dyDescent="0.25"/>
    <row r="49" ht="15.75" hidden="1" customHeight="1" x14ac:dyDescent="0.25"/>
    <row r="50" ht="15.75" hidden="1" customHeight="1" x14ac:dyDescent="0.25"/>
    <row r="51" ht="15.75" hidden="1" customHeight="1" x14ac:dyDescent="0.25"/>
    <row r="52" ht="15.75" hidden="1" customHeight="1" x14ac:dyDescent="0.25"/>
    <row r="53" ht="15.75" hidden="1" customHeight="1" x14ac:dyDescent="0.25"/>
    <row r="54" ht="15.75" hidden="1" customHeight="1" x14ac:dyDescent="0.25"/>
    <row r="55" ht="15.75" hidden="1" customHeight="1" x14ac:dyDescent="0.25"/>
    <row r="56" ht="15.75" hidden="1" customHeight="1" x14ac:dyDescent="0.25"/>
    <row r="57" ht="15.75" hidden="1" customHeight="1" x14ac:dyDescent="0.25"/>
    <row r="58" ht="15.75" hidden="1" customHeight="1" x14ac:dyDescent="0.25"/>
    <row r="59" ht="15.75" hidden="1" customHeight="1" x14ac:dyDescent="0.25"/>
    <row r="60" ht="15.75" hidden="1" customHeight="1" x14ac:dyDescent="0.25"/>
    <row r="61" ht="15.75" hidden="1" customHeight="1" x14ac:dyDescent="0.25"/>
    <row r="62" ht="15.75" hidden="1" customHeight="1" x14ac:dyDescent="0.25"/>
    <row r="63" ht="15.75" hidden="1" customHeight="1" x14ac:dyDescent="0.25"/>
    <row r="64" ht="15.75" hidden="1" customHeight="1" x14ac:dyDescent="0.25"/>
    <row r="65" ht="15.75" hidden="1" customHeight="1" x14ac:dyDescent="0.25"/>
    <row r="66" ht="15.75" hidden="1" customHeight="1" x14ac:dyDescent="0.25"/>
    <row r="67" ht="15.75" hidden="1" customHeight="1" x14ac:dyDescent="0.25"/>
    <row r="68" ht="15.75" hidden="1" customHeight="1" x14ac:dyDescent="0.25"/>
    <row r="69" ht="15.75" hidden="1" customHeight="1" x14ac:dyDescent="0.25"/>
    <row r="70" ht="15.75" hidden="1" customHeight="1" x14ac:dyDescent="0.25"/>
    <row r="71" ht="15.75" hidden="1" customHeight="1" x14ac:dyDescent="0.25"/>
    <row r="72" ht="15.75" hidden="1" customHeight="1" x14ac:dyDescent="0.25"/>
    <row r="73" ht="15.75" hidden="1" customHeight="1" x14ac:dyDescent="0.25"/>
    <row r="74" ht="15.75" hidden="1" customHeight="1" x14ac:dyDescent="0.25"/>
    <row r="75" ht="15.75" hidden="1" customHeight="1" x14ac:dyDescent="0.25"/>
    <row r="76" ht="15.75" hidden="1" customHeight="1" x14ac:dyDescent="0.25"/>
    <row r="77" ht="15.75" hidden="1" customHeight="1" x14ac:dyDescent="0.25"/>
    <row r="78" ht="15.75" hidden="1" customHeight="1" x14ac:dyDescent="0.25"/>
    <row r="79" ht="15.75" hidden="1" customHeight="1" x14ac:dyDescent="0.25"/>
    <row r="80" ht="15.75" hidden="1" customHeight="1" x14ac:dyDescent="0.25"/>
    <row r="81" ht="15.75" hidden="1" customHeight="1" x14ac:dyDescent="0.25"/>
    <row r="82" ht="15.75" hidden="1" customHeight="1" x14ac:dyDescent="0.25"/>
    <row r="83" ht="15.75" hidden="1" customHeight="1" x14ac:dyDescent="0.25"/>
    <row r="84" ht="15.75" hidden="1" customHeight="1" x14ac:dyDescent="0.25"/>
    <row r="85" ht="15.75" hidden="1" customHeight="1" x14ac:dyDescent="0.25"/>
    <row r="86" ht="15.75" hidden="1" customHeight="1" x14ac:dyDescent="0.25"/>
    <row r="87" ht="15.75" hidden="1" customHeight="1" x14ac:dyDescent="0.25"/>
    <row r="88" ht="15.75" hidden="1" customHeight="1" x14ac:dyDescent="0.25"/>
    <row r="89" ht="15.75" hidden="1" customHeight="1" x14ac:dyDescent="0.25"/>
    <row r="90" ht="15.75" hidden="1" customHeight="1" x14ac:dyDescent="0.25"/>
    <row r="91" ht="15.75" hidden="1" customHeight="1" x14ac:dyDescent="0.25"/>
    <row r="92" ht="15.75" hidden="1" customHeight="1" x14ac:dyDescent="0.25"/>
    <row r="93" ht="15.75" hidden="1" customHeight="1" x14ac:dyDescent="0.25"/>
    <row r="94" ht="15.75" hidden="1" customHeight="1" x14ac:dyDescent="0.25"/>
    <row r="95" ht="15.75" hidden="1" customHeight="1" x14ac:dyDescent="0.25"/>
    <row r="96" ht="15.75" hidden="1" customHeight="1" x14ac:dyDescent="0.25"/>
    <row r="97" ht="15.75" hidden="1" customHeight="1" x14ac:dyDescent="0.25"/>
    <row r="98" ht="15.75" hidden="1" customHeight="1" x14ac:dyDescent="0.25"/>
    <row r="99" ht="15.75" hidden="1" customHeight="1" x14ac:dyDescent="0.25"/>
    <row r="100" ht="15.75" hidden="1" customHeight="1" x14ac:dyDescent="0.25"/>
    <row r="101" ht="15.75" hidden="1" customHeight="1" x14ac:dyDescent="0.25"/>
    <row r="102" ht="15.75" hidden="1" customHeight="1" x14ac:dyDescent="0.25"/>
    <row r="103" ht="15.75" hidden="1" customHeight="1" x14ac:dyDescent="0.25"/>
    <row r="104" ht="15.75" hidden="1" customHeight="1" x14ac:dyDescent="0.25"/>
    <row r="105" ht="15.75" hidden="1" customHeight="1" x14ac:dyDescent="0.25"/>
    <row r="106" ht="15.75" hidden="1" customHeight="1" x14ac:dyDescent="0.25"/>
    <row r="107" ht="15.75" hidden="1" customHeight="1" x14ac:dyDescent="0.25"/>
    <row r="108" ht="15.75" hidden="1" customHeight="1" x14ac:dyDescent="0.25"/>
    <row r="109" ht="15.75" hidden="1" customHeight="1" x14ac:dyDescent="0.25"/>
    <row r="110" ht="15.75" hidden="1" customHeight="1" x14ac:dyDescent="0.25"/>
    <row r="111" ht="15.75" hidden="1" customHeight="1" x14ac:dyDescent="0.25"/>
    <row r="112" ht="15.75" hidden="1" customHeight="1" x14ac:dyDescent="0.25"/>
  </sheetData>
  <mergeCells count="10">
    <mergeCell ref="A4:I4"/>
    <mergeCell ref="A5:I5"/>
    <mergeCell ref="A6:I6"/>
    <mergeCell ref="A8:A10"/>
    <mergeCell ref="B8:B10"/>
    <mergeCell ref="C9:C10"/>
    <mergeCell ref="E9:E10"/>
    <mergeCell ref="F9:F10"/>
    <mergeCell ref="G9:G10"/>
    <mergeCell ref="I9:I10"/>
  </mergeCells>
  <printOptions horizontalCentered="1" verticalCentered="1"/>
  <pageMargins left="0.31" right="0.42" top="0.98425196850393704" bottom="0.78740157480314965" header="0.51181102362204722" footer="0.51181102362204722"/>
  <pageSetup scale="51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65536"/>
  <sheetViews>
    <sheetView zoomScaleNormal="100" zoomScaleSheetLayoutView="73" workbookViewId="0">
      <selection activeCell="D19" sqref="D19"/>
    </sheetView>
  </sheetViews>
  <sheetFormatPr baseColWidth="10" defaultColWidth="0" defaultRowHeight="15.75" zeroHeight="1" x14ac:dyDescent="0.25"/>
  <cols>
    <col min="1" max="1" width="47" style="74" customWidth="1"/>
    <col min="2" max="2" width="13.42578125" style="74" customWidth="1"/>
    <col min="3" max="3" width="16.42578125" style="74" customWidth="1"/>
    <col min="4" max="4" width="18.28515625" style="74" customWidth="1"/>
    <col min="5" max="5" width="13.5703125" style="74" customWidth="1"/>
    <col min="6" max="6" width="17" style="74" customWidth="1"/>
    <col min="7" max="256" width="0" style="74" hidden="1" customWidth="1"/>
    <col min="257" max="16384" width="11.42578125" style="74" hidden="1"/>
  </cols>
  <sheetData>
    <row r="1" spans="1:6" s="2" customFormat="1" x14ac:dyDescent="0.25">
      <c r="A1" s="4" t="s">
        <v>219</v>
      </c>
      <c r="B1" s="4"/>
      <c r="C1" s="6"/>
      <c r="D1" s="6"/>
      <c r="E1" s="6"/>
      <c r="F1" s="6"/>
    </row>
    <row r="2" spans="1:6" s="2" customFormat="1" x14ac:dyDescent="0.25">
      <c r="A2" s="6"/>
      <c r="B2" s="6"/>
      <c r="C2" s="6"/>
      <c r="D2" s="6"/>
      <c r="E2" s="6"/>
      <c r="F2" s="6"/>
    </row>
    <row r="3" spans="1:6" s="2" customFormat="1" x14ac:dyDescent="0.25">
      <c r="A3" s="206" t="s">
        <v>252</v>
      </c>
      <c r="B3" s="206"/>
      <c r="C3" s="206"/>
      <c r="D3" s="206"/>
      <c r="E3" s="206"/>
      <c r="F3" s="206"/>
    </row>
    <row r="4" spans="1:6" s="2" customFormat="1" x14ac:dyDescent="0.25">
      <c r="A4" s="206" t="s">
        <v>55</v>
      </c>
      <c r="B4" s="206"/>
      <c r="C4" s="206"/>
      <c r="D4" s="206"/>
      <c r="E4" s="206"/>
      <c r="F4" s="206"/>
    </row>
    <row r="5" spans="1:6" s="2" customFormat="1" x14ac:dyDescent="0.25">
      <c r="A5" s="198" t="s">
        <v>56</v>
      </c>
      <c r="B5" s="198"/>
      <c r="C5" s="198"/>
      <c r="D5" s="198"/>
      <c r="E5" s="198"/>
      <c r="F5" s="198"/>
    </row>
    <row r="6" spans="1:6" s="2" customFormat="1" x14ac:dyDescent="0.25">
      <c r="A6" s="198" t="s">
        <v>51</v>
      </c>
      <c r="B6" s="198"/>
      <c r="C6" s="198"/>
      <c r="D6" s="198"/>
      <c r="E6" s="198"/>
      <c r="F6" s="198"/>
    </row>
    <row r="7" spans="1:6" s="2" customFormat="1" ht="18.75" customHeight="1" x14ac:dyDescent="0.25">
      <c r="A7" s="198" t="s">
        <v>308</v>
      </c>
      <c r="B7" s="198"/>
      <c r="C7" s="198"/>
      <c r="D7" s="198"/>
      <c r="E7" s="198"/>
      <c r="F7" s="198"/>
    </row>
    <row r="8" spans="1:6" s="2" customFormat="1" ht="18.75" customHeight="1" x14ac:dyDescent="0.25">
      <c r="A8" s="161"/>
      <c r="B8" s="161"/>
      <c r="C8" s="161"/>
      <c r="D8" s="161"/>
      <c r="E8" s="161"/>
      <c r="F8" s="161"/>
    </row>
    <row r="9" spans="1:6" s="2" customFormat="1" ht="19.5" customHeight="1" x14ac:dyDescent="0.25">
      <c r="A9" s="200" t="s">
        <v>245</v>
      </c>
      <c r="B9" s="202" t="s">
        <v>119</v>
      </c>
      <c r="C9" s="204" t="s">
        <v>246</v>
      </c>
      <c r="D9" s="205"/>
      <c r="E9" s="205"/>
      <c r="F9" s="205"/>
    </row>
    <row r="10" spans="1:6" s="2" customFormat="1" ht="62.25" customHeight="1" x14ac:dyDescent="0.25">
      <c r="A10" s="201"/>
      <c r="B10" s="203"/>
      <c r="C10" s="155" t="s">
        <v>75</v>
      </c>
      <c r="D10" s="156" t="s">
        <v>123</v>
      </c>
      <c r="E10" s="160" t="s">
        <v>76</v>
      </c>
      <c r="F10" s="118" t="s">
        <v>124</v>
      </c>
    </row>
    <row r="11" spans="1:6" s="2" customFormat="1" x14ac:dyDescent="0.25">
      <c r="A11" s="62"/>
      <c r="B11" s="157"/>
      <c r="C11" s="158"/>
      <c r="D11" s="158"/>
      <c r="E11" s="77"/>
      <c r="F11" s="150"/>
    </row>
    <row r="12" spans="1:6" s="2" customFormat="1" x14ac:dyDescent="0.25">
      <c r="A12" s="11" t="s">
        <v>228</v>
      </c>
      <c r="B12" s="42">
        <f>SUM(B14:B42)</f>
        <v>2336</v>
      </c>
      <c r="C12" s="42">
        <f>SUM(C14:C42)</f>
        <v>1056</v>
      </c>
      <c r="D12" s="42">
        <f>SUM(D14:D42)</f>
        <v>610</v>
      </c>
      <c r="E12" s="42">
        <f>SUM(E14:E42)</f>
        <v>469</v>
      </c>
      <c r="F12" s="43">
        <f>SUM(F14:F42)</f>
        <v>201</v>
      </c>
    </row>
    <row r="13" spans="1:6" s="2" customFormat="1" x14ac:dyDescent="0.25">
      <c r="A13" s="11"/>
      <c r="B13" s="42"/>
      <c r="C13" s="42"/>
      <c r="D13" s="42"/>
      <c r="E13" s="42"/>
      <c r="F13" s="43"/>
    </row>
    <row r="14" spans="1:6" s="2" customFormat="1" x14ac:dyDescent="0.25">
      <c r="A14" s="36" t="s">
        <v>10</v>
      </c>
      <c r="B14" s="46">
        <f>SUM(C14:F14)</f>
        <v>33</v>
      </c>
      <c r="C14" s="46">
        <v>24</v>
      </c>
      <c r="D14" s="46">
        <v>7</v>
      </c>
      <c r="E14" s="46">
        <v>1</v>
      </c>
      <c r="F14" s="55">
        <v>1</v>
      </c>
    </row>
    <row r="15" spans="1:6" s="2" customFormat="1" x14ac:dyDescent="0.25">
      <c r="A15" s="36" t="s">
        <v>11</v>
      </c>
      <c r="B15" s="46">
        <f t="shared" ref="B15:B42" si="0">SUM(C15:F15)</f>
        <v>81</v>
      </c>
      <c r="C15" s="46">
        <v>44</v>
      </c>
      <c r="D15" s="46">
        <v>12</v>
      </c>
      <c r="E15" s="46">
        <v>19</v>
      </c>
      <c r="F15" s="55">
        <v>6</v>
      </c>
    </row>
    <row r="16" spans="1:6" s="2" customFormat="1" x14ac:dyDescent="0.25">
      <c r="A16" s="36" t="s">
        <v>12</v>
      </c>
      <c r="B16" s="46">
        <f t="shared" si="0"/>
        <v>119</v>
      </c>
      <c r="C16" s="46">
        <v>50</v>
      </c>
      <c r="D16" s="46">
        <v>27</v>
      </c>
      <c r="E16" s="46">
        <v>26</v>
      </c>
      <c r="F16" s="55">
        <v>16</v>
      </c>
    </row>
    <row r="17" spans="1:6" s="2" customFormat="1" x14ac:dyDescent="0.25">
      <c r="A17" s="36" t="s">
        <v>13</v>
      </c>
      <c r="B17" s="46">
        <f t="shared" si="0"/>
        <v>157</v>
      </c>
      <c r="C17" s="46">
        <v>89</v>
      </c>
      <c r="D17" s="46">
        <v>22</v>
      </c>
      <c r="E17" s="46">
        <v>37</v>
      </c>
      <c r="F17" s="55">
        <v>9</v>
      </c>
    </row>
    <row r="18" spans="1:6" s="2" customFormat="1" x14ac:dyDescent="0.25">
      <c r="A18" s="119" t="s">
        <v>14</v>
      </c>
      <c r="B18" s="46">
        <f t="shared" si="0"/>
        <v>394</v>
      </c>
      <c r="C18" s="46">
        <v>222</v>
      </c>
      <c r="D18" s="46">
        <v>65</v>
      </c>
      <c r="E18" s="46">
        <v>65</v>
      </c>
      <c r="F18" s="55">
        <v>42</v>
      </c>
    </row>
    <row r="19" spans="1:6" s="2" customFormat="1" x14ac:dyDescent="0.25">
      <c r="A19" s="119" t="s">
        <v>15</v>
      </c>
      <c r="B19" s="46">
        <f t="shared" si="0"/>
        <v>297</v>
      </c>
      <c r="C19" s="46">
        <v>186</v>
      </c>
      <c r="D19" s="46">
        <v>55</v>
      </c>
      <c r="E19" s="46">
        <v>39</v>
      </c>
      <c r="F19" s="55">
        <v>17</v>
      </c>
    </row>
    <row r="20" spans="1:6" s="2" customFormat="1" x14ac:dyDescent="0.25">
      <c r="A20" s="119" t="s">
        <v>16</v>
      </c>
      <c r="B20" s="46">
        <f t="shared" si="0"/>
        <v>226</v>
      </c>
      <c r="C20" s="46">
        <v>120</v>
      </c>
      <c r="D20" s="46">
        <v>60</v>
      </c>
      <c r="E20" s="46">
        <v>42</v>
      </c>
      <c r="F20" s="55">
        <v>4</v>
      </c>
    </row>
    <row r="21" spans="1:6" s="2" customFormat="1" x14ac:dyDescent="0.25">
      <c r="A21" s="119" t="s">
        <v>17</v>
      </c>
      <c r="B21" s="46">
        <f t="shared" si="0"/>
        <v>159</v>
      </c>
      <c r="C21" s="46">
        <v>77</v>
      </c>
      <c r="D21" s="46">
        <v>50</v>
      </c>
      <c r="E21" s="46">
        <v>29</v>
      </c>
      <c r="F21" s="55">
        <v>3</v>
      </c>
    </row>
    <row r="22" spans="1:6" s="2" customFormat="1" x14ac:dyDescent="0.25">
      <c r="A22" s="119" t="s">
        <v>18</v>
      </c>
      <c r="B22" s="46">
        <f t="shared" si="0"/>
        <v>121</v>
      </c>
      <c r="C22" s="46">
        <v>61</v>
      </c>
      <c r="D22" s="46">
        <v>31</v>
      </c>
      <c r="E22" s="46">
        <v>23</v>
      </c>
      <c r="F22" s="55">
        <v>6</v>
      </c>
    </row>
    <row r="23" spans="1:6" s="2" customFormat="1" x14ac:dyDescent="0.25">
      <c r="A23" s="119" t="s">
        <v>19</v>
      </c>
      <c r="B23" s="46">
        <f t="shared" si="0"/>
        <v>120</v>
      </c>
      <c r="C23" s="46">
        <v>50</v>
      </c>
      <c r="D23" s="46">
        <v>38</v>
      </c>
      <c r="E23" s="46">
        <v>21</v>
      </c>
      <c r="F23" s="55">
        <v>11</v>
      </c>
    </row>
    <row r="24" spans="1:6" s="2" customFormat="1" x14ac:dyDescent="0.25">
      <c r="A24" s="119" t="s">
        <v>20</v>
      </c>
      <c r="B24" s="46">
        <f t="shared" si="0"/>
        <v>118</v>
      </c>
      <c r="C24" s="46">
        <v>39</v>
      </c>
      <c r="D24" s="46">
        <v>29</v>
      </c>
      <c r="E24" s="46">
        <v>44</v>
      </c>
      <c r="F24" s="55">
        <v>6</v>
      </c>
    </row>
    <row r="25" spans="1:6" s="2" customFormat="1" x14ac:dyDescent="0.25">
      <c r="A25" s="119" t="s">
        <v>21</v>
      </c>
      <c r="B25" s="46">
        <f t="shared" si="0"/>
        <v>91</v>
      </c>
      <c r="C25" s="46">
        <v>36</v>
      </c>
      <c r="D25" s="46">
        <v>17</v>
      </c>
      <c r="E25" s="46">
        <v>32</v>
      </c>
      <c r="F25" s="55">
        <v>6</v>
      </c>
    </row>
    <row r="26" spans="1:6" s="2" customFormat="1" x14ac:dyDescent="0.25">
      <c r="A26" s="119" t="s">
        <v>22</v>
      </c>
      <c r="B26" s="46">
        <f t="shared" si="0"/>
        <v>89</v>
      </c>
      <c r="C26" s="46">
        <v>31</v>
      </c>
      <c r="D26" s="46">
        <v>22</v>
      </c>
      <c r="E26" s="46">
        <v>28</v>
      </c>
      <c r="F26" s="55">
        <v>8</v>
      </c>
    </row>
    <row r="27" spans="1:6" s="2" customFormat="1" x14ac:dyDescent="0.25">
      <c r="A27" s="119" t="s">
        <v>23</v>
      </c>
      <c r="B27" s="46">
        <f t="shared" si="0"/>
        <v>63</v>
      </c>
      <c r="C27" s="46">
        <v>6</v>
      </c>
      <c r="D27" s="46">
        <v>22</v>
      </c>
      <c r="E27" s="46">
        <v>29</v>
      </c>
      <c r="F27" s="55">
        <v>6</v>
      </c>
    </row>
    <row r="28" spans="1:6" s="2" customFormat="1" x14ac:dyDescent="0.25">
      <c r="A28" s="119" t="s">
        <v>24</v>
      </c>
      <c r="B28" s="46">
        <f t="shared" si="0"/>
        <v>61</v>
      </c>
      <c r="C28" s="46">
        <v>9</v>
      </c>
      <c r="D28" s="46">
        <v>29</v>
      </c>
      <c r="E28" s="46">
        <v>14</v>
      </c>
      <c r="F28" s="55">
        <v>9</v>
      </c>
    </row>
    <row r="29" spans="1:6" s="6" customFormat="1" x14ac:dyDescent="0.25">
      <c r="A29" s="119" t="s">
        <v>136</v>
      </c>
      <c r="B29" s="46">
        <f t="shared" si="0"/>
        <v>40</v>
      </c>
      <c r="C29" s="46">
        <v>1</v>
      </c>
      <c r="D29" s="46">
        <v>17</v>
      </c>
      <c r="E29" s="46">
        <v>8</v>
      </c>
      <c r="F29" s="55">
        <v>14</v>
      </c>
    </row>
    <row r="30" spans="1:6" s="2" customFormat="1" x14ac:dyDescent="0.25">
      <c r="A30" s="119" t="s">
        <v>137</v>
      </c>
      <c r="B30" s="46">
        <f t="shared" si="0"/>
        <v>33</v>
      </c>
      <c r="C30" s="46">
        <v>1</v>
      </c>
      <c r="D30" s="46">
        <v>24</v>
      </c>
      <c r="E30" s="46">
        <v>3</v>
      </c>
      <c r="F30" s="55">
        <v>5</v>
      </c>
    </row>
    <row r="31" spans="1:6" s="2" customFormat="1" x14ac:dyDescent="0.25">
      <c r="A31" s="119" t="s">
        <v>138</v>
      </c>
      <c r="B31" s="46">
        <f t="shared" si="0"/>
        <v>29</v>
      </c>
      <c r="C31" s="46">
        <v>1</v>
      </c>
      <c r="D31" s="46">
        <v>23</v>
      </c>
      <c r="E31" s="46">
        <v>1</v>
      </c>
      <c r="F31" s="55">
        <v>4</v>
      </c>
    </row>
    <row r="32" spans="1:6" s="2" customFormat="1" x14ac:dyDescent="0.25">
      <c r="A32" s="119" t="s">
        <v>139</v>
      </c>
      <c r="B32" s="46">
        <f t="shared" si="0"/>
        <v>37</v>
      </c>
      <c r="C32" s="46">
        <v>3</v>
      </c>
      <c r="D32" s="46">
        <v>24</v>
      </c>
      <c r="E32" s="46">
        <v>1</v>
      </c>
      <c r="F32" s="55">
        <v>9</v>
      </c>
    </row>
    <row r="33" spans="1:6" s="2" customFormat="1" x14ac:dyDescent="0.25">
      <c r="A33" s="119" t="s">
        <v>140</v>
      </c>
      <c r="B33" s="46">
        <f t="shared" si="0"/>
        <v>19</v>
      </c>
      <c r="C33" s="46">
        <v>2</v>
      </c>
      <c r="D33" s="46">
        <v>7</v>
      </c>
      <c r="E33" s="46">
        <v>0</v>
      </c>
      <c r="F33" s="55">
        <v>10</v>
      </c>
    </row>
    <row r="34" spans="1:6" s="2" customFormat="1" x14ac:dyDescent="0.25">
      <c r="A34" s="119" t="s">
        <v>141</v>
      </c>
      <c r="B34" s="46">
        <f t="shared" si="0"/>
        <v>15</v>
      </c>
      <c r="C34" s="46">
        <v>1</v>
      </c>
      <c r="D34" s="46">
        <v>10</v>
      </c>
      <c r="E34" s="46">
        <v>0</v>
      </c>
      <c r="F34" s="55">
        <v>4</v>
      </c>
    </row>
    <row r="35" spans="1:6" s="2" customFormat="1" x14ac:dyDescent="0.25">
      <c r="A35" s="119" t="s">
        <v>142</v>
      </c>
      <c r="B35" s="46">
        <f t="shared" si="0"/>
        <v>11</v>
      </c>
      <c r="C35" s="46">
        <v>0</v>
      </c>
      <c r="D35" s="46">
        <v>5</v>
      </c>
      <c r="E35" s="46">
        <v>3</v>
      </c>
      <c r="F35" s="55">
        <v>3</v>
      </c>
    </row>
    <row r="36" spans="1:6" s="2" customFormat="1" x14ac:dyDescent="0.25">
      <c r="A36" s="119" t="s">
        <v>143</v>
      </c>
      <c r="B36" s="46">
        <f t="shared" si="0"/>
        <v>10</v>
      </c>
      <c r="C36" s="46">
        <v>0</v>
      </c>
      <c r="D36" s="46">
        <v>8</v>
      </c>
      <c r="E36" s="46">
        <v>1</v>
      </c>
      <c r="F36" s="55">
        <v>1</v>
      </c>
    </row>
    <row r="37" spans="1:6" s="2" customFormat="1" x14ac:dyDescent="0.25">
      <c r="A37" s="119" t="s">
        <v>144</v>
      </c>
      <c r="B37" s="46">
        <f t="shared" si="0"/>
        <v>4</v>
      </c>
      <c r="C37" s="46">
        <v>0</v>
      </c>
      <c r="D37" s="46">
        <v>3</v>
      </c>
      <c r="E37" s="46">
        <v>1</v>
      </c>
      <c r="F37" s="55">
        <v>0</v>
      </c>
    </row>
    <row r="38" spans="1:6" s="2" customFormat="1" x14ac:dyDescent="0.25">
      <c r="A38" s="119" t="s">
        <v>145</v>
      </c>
      <c r="B38" s="46">
        <f t="shared" si="0"/>
        <v>2</v>
      </c>
      <c r="C38" s="46">
        <v>0</v>
      </c>
      <c r="D38" s="46">
        <v>1</v>
      </c>
      <c r="E38" s="46">
        <v>1</v>
      </c>
      <c r="F38" s="55">
        <v>0</v>
      </c>
    </row>
    <row r="39" spans="1:6" s="2" customFormat="1" x14ac:dyDescent="0.25">
      <c r="A39" s="119" t="s">
        <v>146</v>
      </c>
      <c r="B39" s="46">
        <f t="shared" si="0"/>
        <v>2</v>
      </c>
      <c r="C39" s="46">
        <v>0</v>
      </c>
      <c r="D39" s="46">
        <v>0</v>
      </c>
      <c r="E39" s="46">
        <v>1</v>
      </c>
      <c r="F39" s="55">
        <v>1</v>
      </c>
    </row>
    <row r="40" spans="1:6" s="2" customFormat="1" x14ac:dyDescent="0.25">
      <c r="A40" s="119" t="s">
        <v>147</v>
      </c>
      <c r="B40" s="46">
        <f t="shared" si="0"/>
        <v>2</v>
      </c>
      <c r="C40" s="46">
        <v>1</v>
      </c>
      <c r="D40" s="46">
        <v>1</v>
      </c>
      <c r="E40" s="46">
        <v>0</v>
      </c>
      <c r="F40" s="55">
        <v>0</v>
      </c>
    </row>
    <row r="41" spans="1:6" s="2" customFormat="1" x14ac:dyDescent="0.25">
      <c r="A41" s="119" t="s">
        <v>148</v>
      </c>
      <c r="B41" s="46">
        <f t="shared" si="0"/>
        <v>2</v>
      </c>
      <c r="C41" s="46">
        <v>1</v>
      </c>
      <c r="D41" s="46">
        <v>1</v>
      </c>
      <c r="E41" s="46">
        <v>0</v>
      </c>
      <c r="F41" s="55">
        <v>0</v>
      </c>
    </row>
    <row r="42" spans="1:6" s="2" customFormat="1" x14ac:dyDescent="0.25">
      <c r="A42" s="119" t="s">
        <v>211</v>
      </c>
      <c r="B42" s="46">
        <f t="shared" si="0"/>
        <v>1</v>
      </c>
      <c r="C42" s="46">
        <v>1</v>
      </c>
      <c r="D42" s="46">
        <v>0</v>
      </c>
      <c r="E42" s="46">
        <v>0</v>
      </c>
      <c r="F42" s="55">
        <v>0</v>
      </c>
    </row>
    <row r="43" spans="1:6" s="2" customFormat="1" x14ac:dyDescent="0.25">
      <c r="A43" s="159"/>
      <c r="B43" s="38"/>
      <c r="C43" s="38"/>
      <c r="D43" s="30"/>
      <c r="E43" s="38"/>
      <c r="F43" s="39"/>
    </row>
    <row r="44" spans="1:6" s="126" customFormat="1" x14ac:dyDescent="0.2">
      <c r="A44" s="126" t="s">
        <v>313</v>
      </c>
    </row>
    <row r="45" spans="1:6" hidden="1" x14ac:dyDescent="0.25"/>
    <row r="46" spans="1:6" hidden="1" x14ac:dyDescent="0.25"/>
    <row r="47" spans="1:6" hidden="1" x14ac:dyDescent="0.25"/>
    <row r="48" spans="1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8">
    <mergeCell ref="A9:A10"/>
    <mergeCell ref="B9:B10"/>
    <mergeCell ref="C9:F9"/>
    <mergeCell ref="A3:F3"/>
    <mergeCell ref="A4:F4"/>
    <mergeCell ref="A5:F5"/>
    <mergeCell ref="A6:F6"/>
    <mergeCell ref="A7:F7"/>
  </mergeCells>
  <printOptions horizontalCentered="1" verticalCentered="1"/>
  <pageMargins left="0.75" right="0.64" top="0.98425196850393704" bottom="0.78740157480314965" header="0.51181102362204722" footer="0.51181102362204722"/>
  <pageSetup scale="5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Índice</vt:lpstr>
      <vt:lpstr>c-1</vt:lpstr>
      <vt:lpstr>c-2</vt:lpstr>
      <vt:lpstr>c-3</vt:lpstr>
      <vt:lpstr>c-4</vt:lpstr>
      <vt:lpstr>c-5</vt:lpstr>
      <vt:lpstr>c-6</vt:lpstr>
      <vt:lpstr>c-7 </vt:lpstr>
      <vt:lpstr>c-8 </vt:lpstr>
      <vt:lpstr>Índice!Área_de_impresión</vt:lpstr>
      <vt:lpstr>'c-3'!Títulos_a_imprimir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ksegurah</cp:lastModifiedBy>
  <cp:lastPrinted>2013-08-14T22:36:47Z</cp:lastPrinted>
  <dcterms:created xsi:type="dcterms:W3CDTF">2013-03-08T19:43:44Z</dcterms:created>
  <dcterms:modified xsi:type="dcterms:W3CDTF">2018-03-19T14:32:16Z</dcterms:modified>
</cp:coreProperties>
</file>