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s 2016\Redacción 2017\Tribunal Familia 2017\"/>
    </mc:Choice>
  </mc:AlternateContent>
  <bookViews>
    <workbookView xWindow="0" yWindow="0" windowWidth="20730" windowHeight="11760" activeTab="1"/>
  </bookViews>
  <sheets>
    <sheet name="Indice" sheetId="16" r:id="rId1"/>
    <sheet name="c-1" sheetId="4" r:id="rId2"/>
    <sheet name="c-2" sheetId="5" r:id="rId3"/>
    <sheet name="c-3" sheetId="6" r:id="rId4"/>
    <sheet name="c-4" sheetId="7" r:id="rId5"/>
    <sheet name="c-5" sheetId="10" r:id="rId6"/>
    <sheet name="c-6" sheetId="15" r:id="rId7"/>
    <sheet name="c-7" sheetId="1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1">'c-1'!$A$1:$D$19</definedName>
    <definedName name="_xlnm.Print_Area" localSheetId="2">'c-2'!$A$1:$B$54</definedName>
    <definedName name="_xlnm.Print_Area" localSheetId="3">'c-3'!$A$1:$D$108</definedName>
    <definedName name="_xlnm.Print_Area" localSheetId="4">'c-4'!$A$1:$D$38</definedName>
    <definedName name="_xlnm.Print_Area" localSheetId="5">'c-5'!$A$1:$D$30</definedName>
    <definedName name="_xlnm.Print_Area" localSheetId="6">'c-6'!$A$1:$G$37</definedName>
    <definedName name="_xlnm.Print_Area" localSheetId="7">'c-7'!$A$1:$H$21</definedName>
    <definedName name="_xlnm.Print_Area" localSheetId="0">Indice!$A$1:$B$33</definedName>
    <definedName name="_xlnm.Database">#REF!</definedName>
    <definedName name="cccc">#REF!</definedName>
    <definedName name="dd" localSheetId="0">#REF!</definedName>
    <definedName name="dd">#REF!</definedName>
    <definedName name="ddd" localSheetId="0">#REF!</definedName>
    <definedName name="ddd">[1]c30!#REF!</definedName>
    <definedName name="dfg">[1]c30!#REF!</definedName>
    <definedName name="Excel_BuiltIn__FilterDatabase">NA()</definedName>
    <definedName name="Excel_BuiltIn__FilterDatabase_1" localSheetId="5">#REF!</definedName>
    <definedName name="Excel_BuiltIn__FilterDatabase_1" localSheetId="7">#REF!</definedName>
    <definedName name="Excel_BuiltIn__FilterDatabase_1" localSheetId="0">[2]C1!#REF!</definedName>
    <definedName name="Excel_BuiltIn__FilterDatabase_1">#REF!</definedName>
    <definedName name="Excel_BuiltIn__FilterDatabase_2">#REF!</definedName>
    <definedName name="Excel_BuiltIn__FilterDatabase_3" localSheetId="5">#REF!</definedName>
    <definedName name="Excel_BuiltIn__FilterDatabase_3" localSheetId="7">#REF!</definedName>
    <definedName name="Excel_BuiltIn__FilterDatabase_3" localSheetId="0">[2]C4!#REF!</definedName>
    <definedName name="Excel_BuiltIn__FilterDatabase_3">#REF!</definedName>
    <definedName name="Excel_BuiltIn__FilterDatabase_3_1">#REF!</definedName>
    <definedName name="Excel_BuiltIn__FilterDatabase_3_7" localSheetId="0">#REF!</definedName>
    <definedName name="Excel_BuiltIn__FilterDatabase_3_7">#REF!</definedName>
    <definedName name="Excel_BuiltIn__FilterDatabase_4" localSheetId="0">#REF!</definedName>
    <definedName name="Excel_BuiltIn__FilterDatabase_4">[3]C4!#REF!</definedName>
    <definedName name="Excel_BuiltIn__FilterDatabase_4_7" localSheetId="0">#REF!</definedName>
    <definedName name="Excel_BuiltIn__FilterDatabase_4_7">#REF!</definedName>
    <definedName name="Excel_BuiltIn__FilterDatabase_5" localSheetId="0">#REF!</definedName>
    <definedName name="Excel_BuiltIn__FilterDatabase_5">#REF!</definedName>
    <definedName name="Excel_BuiltIn__FilterDatabase_5_1">"$#REF!.$A$65:$H$11834"</definedName>
    <definedName name="Excel_BuiltIn__FilterDatabase_5_1_1">"$#REF!.$#REF!$#REF!:$#REF!$#REF!"</definedName>
    <definedName name="Excel_BuiltIn__FilterDatabase_5_1_1_1">"$#REF!.$#REF!$#REF!:$#REF!$#REF!"</definedName>
    <definedName name="Excel_BuiltIn__FilterDatabase_6" localSheetId="0">#REF!</definedName>
    <definedName name="Excel_BuiltIn__FilterDatabase_6">#REF!</definedName>
    <definedName name="Excel_BuiltIn__FilterDatabase_6_1">"$#REF!.$#REF!$#REF!:$#REF!$#REF!"</definedName>
    <definedName name="Excel_BuiltIn__FilterDatabase_7" localSheetId="0">#REF!</definedName>
    <definedName name="Excel_BuiltIn__FilterDatabase_7">"$#REF!.$#REF!$#REF!:$#REF!$#REF!"</definedName>
    <definedName name="Excel_BuiltIn__FilterDatabase_7_1" localSheetId="0">#REF!</definedName>
    <definedName name="Excel_BuiltIn__FilterDatabase_7_1">NA()</definedName>
    <definedName name="Excel_BuiltIn__FilterDatabase_8">#N/A</definedName>
    <definedName name="Excel_BuiltIn__FilterDatabase_8_1">NA()</definedName>
    <definedName name="Excel_BuiltIn__FilterDatabase_9">"$#REF!.$#REF!$#REF!:$#REF!$#REF!"</definedName>
    <definedName name="Excel_BuiltIn_Print_Area_1" localSheetId="0">#REF!</definedName>
    <definedName name="Excel_BuiltIn_Print_Area_1">[1]c30!#REF!</definedName>
    <definedName name="Excel_BuiltIn_Print_Area_1_1">"$C_81.$#REF!$#REF!:$#REF!$#REF!"</definedName>
    <definedName name="Excel_BuiltIn_Print_Area_2_1">"$#REF!.$#REF!$#REF!:$#REF!$#REF!"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5">#REF!</definedName>
    <definedName name="FOFO1" localSheetId="7">#REF!</definedName>
    <definedName name="FOFO1" localSheetId="0">#REF!</definedName>
    <definedName name="FOFO1">#REF!</definedName>
    <definedName name="FOFO1_1" localSheetId="0">#REF!</definedName>
    <definedName name="FOFO1_1">#REF!</definedName>
    <definedName name="FOFO1_2" localSheetId="0">#REF!</definedName>
    <definedName name="FOFO1_2">#REF!</definedName>
    <definedName name="FOFO1_3" localSheetId="0">#REF!</definedName>
    <definedName name="FOFO1_3">#REF!</definedName>
    <definedName name="FOFO1_4" localSheetId="0">#REF!</definedName>
    <definedName name="FOFO1_4">#REF!</definedName>
    <definedName name="FOFO1_5" localSheetId="0">#REF!</definedName>
    <definedName name="FOFO1_5">#REF!</definedName>
    <definedName name="FOFO1_6" localSheetId="0">#REF!</definedName>
    <definedName name="FOFO1_6">#REF!</definedName>
    <definedName name="FOFO1_7" localSheetId="0">#REF!</definedName>
    <definedName name="FOFO1_7">#REF!</definedName>
    <definedName name="H" localSheetId="0">#REF!</definedName>
    <definedName name="H">#REF!</definedName>
    <definedName name="HJ" localSheetId="0">#REF!</definedName>
    <definedName name="HJ">#REF!</definedName>
    <definedName name="Listadesplegable1_6" localSheetId="0">'[4]menores sentenciados'!#REF!</definedName>
    <definedName name="Listadesplegable1_6">'[5]menores sentenciados'!#REF!</definedName>
    <definedName name="n">#REF!</definedName>
    <definedName name="Nuevo" localSheetId="0">#REF!</definedName>
    <definedName name="nuevo">[1]c30!#REF!</definedName>
    <definedName name="sadss">#REF!</definedName>
    <definedName name="sds">#REF!</definedName>
    <definedName name="SHARED_FORMULA_1_6_1_6_9">SUM(#REF!)</definedName>
    <definedName name="SHARED_FORMULA_2_21_2_21_9">SUM(#REF!)</definedName>
    <definedName name="ss">[3]C4!#REF!</definedName>
    <definedName name="sss">#REF!</definedName>
    <definedName name="sssss">#REF!</definedName>
    <definedName name="ssssss">#REF!</definedName>
    <definedName name="Texto7_6">#REF!</definedName>
    <definedName name="Texto8_6">#REF!</definedName>
    <definedName name="_xlnm.Print_Titles" localSheetId="3">'c-3'!$9:$9</definedName>
    <definedName name="xxx">'[6]Juzgados '!#REF!</definedName>
  </definedNames>
  <calcPr calcId="171027"/>
</workbook>
</file>

<file path=xl/calcChain.xml><?xml version="1.0" encoding="utf-8"?>
<calcChain xmlns="http://schemas.openxmlformats.org/spreadsheetml/2006/main">
  <c r="F18" i="11" l="1"/>
  <c r="F17" i="11"/>
  <c r="F16" i="11"/>
  <c r="F15" i="11"/>
  <c r="C15" i="11"/>
  <c r="C16" i="11"/>
  <c r="C17" i="11"/>
  <c r="C18" i="11"/>
  <c r="B18" i="11" s="1"/>
  <c r="B16" i="11" l="1"/>
  <c r="B17" i="11"/>
  <c r="B15" i="11"/>
  <c r="D12" i="11"/>
  <c r="E12" i="11"/>
  <c r="G12" i="11"/>
  <c r="H12" i="11"/>
  <c r="C12" i="10"/>
  <c r="D12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C30" i="7"/>
  <c r="D30" i="7"/>
  <c r="D13" i="7"/>
  <c r="C13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31" i="7"/>
  <c r="B32" i="7"/>
  <c r="B33" i="7"/>
  <c r="B34" i="7"/>
  <c r="B35" i="7"/>
  <c r="C75" i="6"/>
  <c r="D75" i="6"/>
  <c r="C63" i="6"/>
  <c r="D63" i="6"/>
  <c r="C47" i="6"/>
  <c r="D47" i="6"/>
  <c r="C15" i="6"/>
  <c r="D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4" i="6"/>
  <c r="B65" i="6"/>
  <c r="B66" i="6"/>
  <c r="B67" i="6"/>
  <c r="B68" i="6"/>
  <c r="B69" i="6"/>
  <c r="B70" i="6"/>
  <c r="B71" i="6"/>
  <c r="B72" i="6"/>
  <c r="B73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1" i="4"/>
  <c r="B12" i="4"/>
  <c r="B13" i="4"/>
  <c r="B15" i="4"/>
  <c r="B16" i="4"/>
  <c r="C11" i="6" l="1"/>
  <c r="B30" i="7"/>
  <c r="C11" i="7"/>
  <c r="D11" i="7"/>
  <c r="B47" i="6"/>
  <c r="D11" i="6"/>
  <c r="B15" i="6"/>
  <c r="B63" i="6"/>
  <c r="B75" i="6"/>
  <c r="B13" i="6" l="1"/>
  <c r="B11" i="6" s="1"/>
  <c r="C14" i="11"/>
  <c r="F14" i="11"/>
  <c r="F12" i="11" s="1"/>
  <c r="B14" i="10"/>
  <c r="B12" i="10" s="1"/>
  <c r="D14" i="4"/>
  <c r="B10" i="4"/>
  <c r="B14" i="11" l="1"/>
  <c r="B12" i="11" s="1"/>
  <c r="C12" i="11"/>
  <c r="B14" i="7"/>
  <c r="B13" i="7" s="1"/>
  <c r="C14" i="4"/>
  <c r="B11" i="5"/>
  <c r="B11" i="7" l="1"/>
  <c r="B14" i="4"/>
</calcChain>
</file>

<file path=xl/sharedStrings.xml><?xml version="1.0" encoding="utf-8"?>
<sst xmlns="http://schemas.openxmlformats.org/spreadsheetml/2006/main" count="423" uniqueCount="255">
  <si>
    <t>Juzgado de Pensiones y Violencia Doméstica de La Unión-Pisav</t>
  </si>
  <si>
    <t>Juzgado Contrav. y Menor Cuantía de Esparza</t>
  </si>
  <si>
    <t>Juzgado Contrav. y Menor Cuantía de La Cruz</t>
  </si>
  <si>
    <t>Juzgado Contrav. y Menor Cuantía de La Fortuna</t>
  </si>
  <si>
    <t>Juzgado Contrav. y Menor Cuantía de Tarrazú</t>
  </si>
  <si>
    <t>Devuelto Trámite Incompleto</t>
  </si>
  <si>
    <t>Juzgado Contrav. y Menor Cuantía de Jiménez</t>
  </si>
  <si>
    <t>Juzgado de Pensiones Alimentarias del II Circ. Jud de San José</t>
  </si>
  <si>
    <t>Tribunal de Familia</t>
  </si>
  <si>
    <t>Declaratoria extramatrimonial</t>
  </si>
  <si>
    <t>Depósito Judicial</t>
  </si>
  <si>
    <t>Incidentes cobro honorarios abogado</t>
  </si>
  <si>
    <t>Juzgado Contrav. y Menor Cuantía de San Mateo</t>
  </si>
  <si>
    <t>Juzgado Contrav. y Menor Cuantía de Tilarán</t>
  </si>
  <si>
    <t>Juzgado Contrav. y Menor Cuantía de Valverde Vega</t>
  </si>
  <si>
    <t>Juzgado Contrav. y Menor Cuantía de Santa Ana</t>
  </si>
  <si>
    <t>Juzgado Contrav. y Menor Cuantía de Carrillo</t>
  </si>
  <si>
    <t>Juzgado Contrav. y Menor Cuantía de Palmares</t>
  </si>
  <si>
    <t>Juzgado Contrav. y Menor Cuantía de Mora</t>
  </si>
  <si>
    <t>Juzgado Contrav. y Menor Cuantía de Guatuso</t>
  </si>
  <si>
    <t>Juzgado Contrav. y Menor Cuantía de San Rafael</t>
  </si>
  <si>
    <t>Juzgado Contrav. y Menor Cuantía de Santo Domingo</t>
  </si>
  <si>
    <t>Juzgado Contrav. y Menor Cuantía de Acosta</t>
  </si>
  <si>
    <t>Juzgado Contrav. y Menor Cuantía de Orotina</t>
  </si>
  <si>
    <t>Juzgado de Violencia Doméstica I Circ. Jud. de la Zona Atlántica</t>
  </si>
  <si>
    <t>Circulante al iniciar</t>
  </si>
  <si>
    <t>Casos entrados</t>
  </si>
  <si>
    <t>Casos terminados</t>
  </si>
  <si>
    <t>Abreviado de Guarda Crianza</t>
  </si>
  <si>
    <t>Adopciones</t>
  </si>
  <si>
    <t>Autorización salida país</t>
  </si>
  <si>
    <t>Declaratoria judicial de abandono</t>
  </si>
  <si>
    <t>Divorcio</t>
  </si>
  <si>
    <t>Divorcio por mutuo consentimiento</t>
  </si>
  <si>
    <t>Ejecución de sentencia</t>
  </si>
  <si>
    <t>Guarda Crianza y educación</t>
  </si>
  <si>
    <t>Impugnación de paternidad</t>
  </si>
  <si>
    <t>Impugnación reconocimiento</t>
  </si>
  <si>
    <t>Incidentes varios</t>
  </si>
  <si>
    <t>Investigación de paternidad</t>
  </si>
  <si>
    <t>Ordinarios</t>
  </si>
  <si>
    <t>Protección Niñez y Adolescencia</t>
  </si>
  <si>
    <t>Reconocimiento de unión de hecho</t>
  </si>
  <si>
    <t>Reconocimiento de hijo mujer casada oposición</t>
  </si>
  <si>
    <t>Régimen de Visitas</t>
  </si>
  <si>
    <t>Separación judicial</t>
  </si>
  <si>
    <t>Suspensión patria potestad</t>
  </si>
  <si>
    <t>Utilidad y necesidad</t>
  </si>
  <si>
    <t>Violencia doméstica</t>
  </si>
  <si>
    <t>Otro tipo</t>
  </si>
  <si>
    <t>Juzgados de Familia</t>
  </si>
  <si>
    <t>Juzgado Primero de Familia de San José</t>
  </si>
  <si>
    <t>Juzgado Segundo de Familia de San José</t>
  </si>
  <si>
    <t>Juzgado de Familia de Cartago</t>
  </si>
  <si>
    <t>Juzgado de Familia de Heredia</t>
  </si>
  <si>
    <t>Juzgado de Familia de Puntarenas</t>
  </si>
  <si>
    <t>Juzgado de Familia de III Circ. Jud. de San José (Desamparados)</t>
  </si>
  <si>
    <t>Juzgado de Familia, Penal Juvenil y Viol. Dom. de Cañas</t>
  </si>
  <si>
    <t>Juzgado de Familia, Penal Juvenil y Viol. Dom. de Turrialba</t>
  </si>
  <si>
    <t>Juzgado Niñez y Adolescencia</t>
  </si>
  <si>
    <t>Juzgado Civil, Trabajo y Familia de Aguirre y Parrita</t>
  </si>
  <si>
    <t>Juzgado Civil, Trabajo y Familia de Golfito</t>
  </si>
  <si>
    <t>Juzgado Civil, Trabajo y Familia de Osa</t>
  </si>
  <si>
    <t>Juzgado Civil, Trabajo y Familia de Puriscal</t>
  </si>
  <si>
    <t xml:space="preserve">Juzgados de Violencia Doméstica </t>
  </si>
  <si>
    <t>Juzgado de Violencia Doméstica de Cartago</t>
  </si>
  <si>
    <t>Juzgado de Violencia Doméstica de Heredia</t>
  </si>
  <si>
    <t>Juzgado de Violencia Doméstica de I Circ. Jud. Zona Sur</t>
  </si>
  <si>
    <t>Juzgado de Violencia Doméstica de Puntarenas</t>
  </si>
  <si>
    <t>Juzgado de Violencia Doméstica del I Circ. Jud. San José</t>
  </si>
  <si>
    <t>Juzgado de Violencia Doméstica del II Circ. Jud. San José</t>
  </si>
  <si>
    <t>Juzgado de Violencia Doméstica I Circ. Jud. de Alajuela</t>
  </si>
  <si>
    <t>Juzgado de Violencia Doméstica II Circ. Jud. de Alajuela</t>
  </si>
  <si>
    <t>Juzgado de Violencia Doméstica II Circ. Jud. de la Zona Atlántica</t>
  </si>
  <si>
    <t>Juzgados de Pensiones Alimentarias</t>
  </si>
  <si>
    <t>Juzgado de Pensiones y Violencia Doméstica de Escazú</t>
  </si>
  <si>
    <t>Juzgado de Pensiones y Violencia Doméstica de San Joaquín de Flores</t>
  </si>
  <si>
    <t>Juzgados Contravencionales y de Menor Cuantía</t>
  </si>
  <si>
    <t>Juzgado Contrav. y Menor Cuantía de Alvarado</t>
  </si>
  <si>
    <t>Juzgado Contrav. y Menor Cuantía de Garabito</t>
  </si>
  <si>
    <t>VARIABLE</t>
  </si>
  <si>
    <t>TOTAL</t>
  </si>
  <si>
    <t>FAMILIA</t>
  </si>
  <si>
    <t>VIOLENCIA DOMÉSTICA</t>
  </si>
  <si>
    <t>Casos rentrados</t>
  </si>
  <si>
    <t>Interdicción</t>
  </si>
  <si>
    <t>Incidentes Modificación Guarda Crianza y Educ</t>
  </si>
  <si>
    <t>Incidentes Remoción Curador</t>
  </si>
  <si>
    <t>Juzgado Contrav. y Menor Cuantía de Naranjo</t>
  </si>
  <si>
    <t>Juzgado Contrav. y Menor Cuantía de San Isidro</t>
  </si>
  <si>
    <t>Confirmatorias</t>
  </si>
  <si>
    <t>Revocatorias</t>
  </si>
  <si>
    <t>Modificatorias</t>
  </si>
  <si>
    <t>Anulaciones de auto</t>
  </si>
  <si>
    <t>Anulaciones de auto-sentencia</t>
  </si>
  <si>
    <t>Anulaciones de sentencia</t>
  </si>
  <si>
    <t>Anula todo lo actuado</t>
  </si>
  <si>
    <t>Mal admitidas</t>
  </si>
  <si>
    <t>Desistidas</t>
  </si>
  <si>
    <t>Define competencia</t>
  </si>
  <si>
    <t>Sin lugar  (apelación por inadmisión)</t>
  </si>
  <si>
    <t>Juzgado Contrav. y Menor Cuantía de Nandayure</t>
  </si>
  <si>
    <t>POR: MATERIA</t>
  </si>
  <si>
    <t>SEGÚN: TIPO DE RESOLUCIÓN</t>
  </si>
  <si>
    <t>TIPO DE RESOLUCIÓN</t>
  </si>
  <si>
    <t>SEGÚN: TIPO DE PROCESO</t>
  </si>
  <si>
    <t>SEGÚN: DESPACHO DE ORIGEN</t>
  </si>
  <si>
    <t>POR: MATERIA Y ESTADO DEL EXPEDIENTE</t>
  </si>
  <si>
    <t>TIPO DE PROCESO</t>
  </si>
  <si>
    <t>ENTRADOS</t>
  </si>
  <si>
    <t>DESPACHO DE ORIGEN</t>
  </si>
  <si>
    <t>Juzgado Contrav. y Menor Cuantía de Zarcero</t>
  </si>
  <si>
    <t>Juzgado de Pensiones y Violencia Doméstica de Siquirres</t>
  </si>
  <si>
    <t>Juzgado de Violencia Doméstica de Turrialba</t>
  </si>
  <si>
    <t>Juzgado Contrav. y Menor Cuantía de Bagaces</t>
  </si>
  <si>
    <t>CUADRO N° 7</t>
  </si>
  <si>
    <t>Juzgado de Familia de I Circ. Jud. de la Zona Sur</t>
  </si>
  <si>
    <t>Juzgado Civil, Trabajo y Familia de Buenos Aires</t>
  </si>
  <si>
    <t>Ponen fin al juicio (Terminados)</t>
  </si>
  <si>
    <t>Sin lugar por falta de interés</t>
  </si>
  <si>
    <t>No ponen fin al juicio</t>
  </si>
  <si>
    <t>Acoge adición y aclaración</t>
  </si>
  <si>
    <t>Apelación Adhesiva  con lugar</t>
  </si>
  <si>
    <t>Apelación Adhesiva  sin lugar</t>
  </si>
  <si>
    <t>Juzgado Contrav. y Menor Cuantía de Coto Brus</t>
  </si>
  <si>
    <t>Juzgado Contrav. y Menor Cuantía de Paraíso</t>
  </si>
  <si>
    <t>Juzgado Contrav. y Menor Cuantía de Poas</t>
  </si>
  <si>
    <t>Total de Fondo</t>
  </si>
  <si>
    <t>Total otras resoluciones</t>
  </si>
  <si>
    <t>DURACIÓN PROMEDIO</t>
  </si>
  <si>
    <t>Con lugar  (apelación por inadmisión)</t>
  </si>
  <si>
    <t>Otro tipo de resolución</t>
  </si>
  <si>
    <t>CUADRO Nº 4</t>
  </si>
  <si>
    <t>Total</t>
  </si>
  <si>
    <t>CUADRO Nº 1</t>
  </si>
  <si>
    <t>CUADRO Nº 2</t>
  </si>
  <si>
    <t>CUADRO N° 3</t>
  </si>
  <si>
    <t>MATERIA</t>
  </si>
  <si>
    <t>Trámite</t>
  </si>
  <si>
    <t>Suspendido</t>
  </si>
  <si>
    <t>Incidentes Visitas</t>
  </si>
  <si>
    <t>Juzgado de Familia del II Circ. Jud. de San José</t>
  </si>
  <si>
    <t>Juzgado de Familia, Penal Juvenil y Viol. Dom. II Circ. Jud. Zona Sur (Corredores)</t>
  </si>
  <si>
    <t>Juzgado de Familia del I Circ. Jud. de Alajuela</t>
  </si>
  <si>
    <t>Juzgado de Familia del I Circ. Jud. de la Zona Atlántica</t>
  </si>
  <si>
    <t>Juzgado de Familia del II Circ. Jud. de la Zona Atlántica</t>
  </si>
  <si>
    <t>Juzgado de Familia y Viol. Dom. de Grecia</t>
  </si>
  <si>
    <t>Juzgado de Familia y Viol. Dom. III Circ. Jud. de Alajuela (San Ramón)</t>
  </si>
  <si>
    <t>Juzgado de Familia y Viol. Dom. del I Circ. Jud. Guanacaste (Liberia)</t>
  </si>
  <si>
    <t>Juzgado de Familia y Viol. Dom. del II Circ. Jud. Guanacaste (Santa Cruz)</t>
  </si>
  <si>
    <t>Juzgado de Familia y Viol. Dom. del II Circ. Jud. Guanacaste (Nicoya)</t>
  </si>
  <si>
    <t>Juzgado de Familia del II Circ. Jud. de Alajuela (San Carlos)</t>
  </si>
  <si>
    <t>Juzgado de Violencia Doméstica del III Circ. Jud. de San José (Desamparados)</t>
  </si>
  <si>
    <t>Juzgado de Violencia Doméstica Hatillo, San Sebas. y Alajuelita</t>
  </si>
  <si>
    <t>Juzgado de Pensiones y Violencia Doméstica de Pavas-Pisav</t>
  </si>
  <si>
    <t xml:space="preserve">Total </t>
  </si>
  <si>
    <t>Menos de 3 meses</t>
  </si>
  <si>
    <t>De 3 a menos de 6 meses</t>
  </si>
  <si>
    <t>De 6 a menos de 9 meses</t>
  </si>
  <si>
    <t>De 9 a menos de 12 meses</t>
  </si>
  <si>
    <t>Más de 12 meses</t>
  </si>
  <si>
    <t>Juzgado Civil, Trabajo y Familia Upala</t>
  </si>
  <si>
    <t>Juzgado Contrav. y Menor Cuantía de Aserrí</t>
  </si>
  <si>
    <t>TRIBUNAL DE FAMILIA: CASOS ENTRADOS</t>
  </si>
  <si>
    <t>TRIBUNAL DE FAMILIA: MOVIMIENTO DE TRABAJO</t>
  </si>
  <si>
    <t>Desafectación al régimen de habitación familiar</t>
  </si>
  <si>
    <t>Fijación Alimentaria</t>
  </si>
  <si>
    <t>Juzgado de Familia, Penal Juv. y Viol. Doméstica de Golfito</t>
  </si>
  <si>
    <t>Adición y aclaración con lugar</t>
  </si>
  <si>
    <t>Adición y aclaración sin lugar</t>
  </si>
  <si>
    <t xml:space="preserve">Juzgado Civil, Trabajo, Familia, Penal Juv. y Viol. Dom. de Sarapiquí </t>
  </si>
  <si>
    <t>Nulidad de matrimonio</t>
  </si>
  <si>
    <t>Ordinario de liquidación anticipada</t>
  </si>
  <si>
    <t>Incidente Modificación de Fallo</t>
  </si>
  <si>
    <t>Juzgado de Pensiones Alimentarias de Puntarenas</t>
  </si>
  <si>
    <t>Juzgado de Pensiones Alimentarias del I Circ. Jud de San José</t>
  </si>
  <si>
    <t>Juzgado de Pensiones Alimentarias de Pérez Zeledón</t>
  </si>
  <si>
    <t>Salvaguardia</t>
  </si>
  <si>
    <t>Elaborado por: Subproceso de Estadística, Dirección de Planificación.</t>
  </si>
  <si>
    <t>Conflicto Autoridad Parental</t>
  </si>
  <si>
    <t>Restitución internacional de menor</t>
  </si>
  <si>
    <t>Declaratoria Paternidad</t>
  </si>
  <si>
    <t>Ordinario Nulidad y Venta</t>
  </si>
  <si>
    <t>Juzgado Contrav. y Menor Cuantía de Matina</t>
  </si>
  <si>
    <t>Juzgado Contrav. y Menor Cuantía de Puerto Jiménez</t>
  </si>
  <si>
    <t>Juzgado de Pensiones Alimentarias del II Circ. Jud. Zona Atlántica (Pococí)</t>
  </si>
  <si>
    <t>1 mes 0 semanas</t>
  </si>
  <si>
    <t xml:space="preserve">0 meses 3 semanas </t>
  </si>
  <si>
    <t xml:space="preserve">1 mes 2 semanas </t>
  </si>
  <si>
    <t xml:space="preserve">1 mes 0 semanas </t>
  </si>
  <si>
    <t>1 mes 1 semana</t>
  </si>
  <si>
    <t xml:space="preserve">1 mes 3 semanas </t>
  </si>
  <si>
    <t>0 meses 2 semanas</t>
  </si>
  <si>
    <t>1 mes 2 semanas</t>
  </si>
  <si>
    <t xml:space="preserve">1 mes 1 semana </t>
  </si>
  <si>
    <t>2 meses 0 semanas</t>
  </si>
  <si>
    <t xml:space="preserve">2 meses 0 semanas </t>
  </si>
  <si>
    <t>Juzgado Civil, Trabajo y Familia de Hatillo, San Sebastián y Alajuelita</t>
  </si>
  <si>
    <t>0 meses 0 semanas</t>
  </si>
  <si>
    <t>Devuelto por trámite incompleto</t>
  </si>
  <si>
    <t>0 meses 1 semana</t>
  </si>
  <si>
    <t>3 meses 1 semana</t>
  </si>
  <si>
    <t>8 meses 1 semana</t>
  </si>
  <si>
    <t>3 meses 3 semanas</t>
  </si>
  <si>
    <r>
      <t>Total</t>
    </r>
    <r>
      <rPr>
        <b/>
        <vertAlign val="superscript"/>
        <sz val="12"/>
        <rFont val="Times New Roman"/>
        <family val="1"/>
      </rPr>
      <t>(1)</t>
    </r>
    <r>
      <rPr>
        <b/>
        <sz val="12"/>
        <rFont val="Times New Roman"/>
        <family val="1"/>
      </rPr>
      <t xml:space="preserve"> </t>
    </r>
  </si>
  <si>
    <t xml:space="preserve">1-/ Se refiere al cálculo, considerando la totalidad de las resoluciones dictadas. </t>
  </si>
  <si>
    <r>
      <t xml:space="preserve">Otro tipo de resolución </t>
    </r>
    <r>
      <rPr>
        <vertAlign val="superscript"/>
        <sz val="12"/>
        <rFont val="Times New Roman"/>
        <family val="1"/>
      </rPr>
      <t>(2)</t>
    </r>
  </si>
  <si>
    <t>DURANTE: EL 2017</t>
  </si>
  <si>
    <t>Circulante al finalizar</t>
  </si>
  <si>
    <t>TRIBUNAL DE FAMILIA: RESOLUCIONES DICTADAS</t>
  </si>
  <si>
    <t>CUADRO N° 5</t>
  </si>
  <si>
    <t>TRIBUNAL DE FAMILIA: CASOS TERMINADOS</t>
  </si>
  <si>
    <t>SEGÚN: DURACIÓN</t>
  </si>
  <si>
    <t>DURACIÓN</t>
  </si>
  <si>
    <t>Menos de un mes</t>
  </si>
  <si>
    <t>De 1 a menos de 2 meses</t>
  </si>
  <si>
    <t>De 2 a menos de 3 meses</t>
  </si>
  <si>
    <t>De 3 a menos de 4 meses</t>
  </si>
  <si>
    <t>De 4 a menos de 5 meses</t>
  </si>
  <si>
    <t>De 5 a menos de 6 meses</t>
  </si>
  <si>
    <t>De 6 a menos de 7 meses</t>
  </si>
  <si>
    <t>De 7 a menos de 8 meses</t>
  </si>
  <si>
    <t>De 8 a menos de 9 meses</t>
  </si>
  <si>
    <t>De 9 a menos de 10 meses</t>
  </si>
  <si>
    <t>De 10 a menos de 11 meses</t>
  </si>
  <si>
    <t>De 11 a menos de 12 meses</t>
  </si>
  <si>
    <t>De 14 a menos de 15 meses</t>
  </si>
  <si>
    <t>De 20 a menos de 21 meses</t>
  </si>
  <si>
    <t>CUADRO Nº 6</t>
  </si>
  <si>
    <t>TRIBUNAL DE FAMILIA: DURACIÓN PROMEDIO</t>
  </si>
  <si>
    <t>2-/ Se refiere al cálculo, sin tomar en cuenta dos casos en materia de Familia y un caso en materia de Violencia Doméstica, considerados estadísticamente atípicos o extremos.</t>
  </si>
  <si>
    <r>
      <t>Sin Valores Extremos</t>
    </r>
    <r>
      <rPr>
        <b/>
        <vertAlign val="superscript"/>
        <sz val="12"/>
        <rFont val="Times New Roman"/>
        <family val="1"/>
      </rPr>
      <t>(2)</t>
    </r>
  </si>
  <si>
    <t xml:space="preserve">TIEMPO EMPLEADO </t>
  </si>
  <si>
    <t>TRIBUNAL DE FAMILIA: CIRCULANTE AL FINALIZAR EL AÑO</t>
  </si>
  <si>
    <t>SEGÚN: TIEMPO EMPLEADO</t>
  </si>
  <si>
    <t>TRÁMITE</t>
  </si>
  <si>
    <t>SUSPENDIDO</t>
  </si>
  <si>
    <t>Índice de Cuadros Estadísticos</t>
  </si>
  <si>
    <t>Cuadro Nº</t>
  </si>
  <si>
    <t xml:space="preserve">Descripción </t>
  </si>
  <si>
    <t>Por: Materia</t>
  </si>
  <si>
    <t>Tribunal de Familia 2017</t>
  </si>
  <si>
    <t>Tribunal de Familia: Movimiento de trabajo</t>
  </si>
  <si>
    <t xml:space="preserve">Durante: el 2017 </t>
  </si>
  <si>
    <t>Tribunal de Familia: Casos entrados</t>
  </si>
  <si>
    <t>Según: Tipo de proceso</t>
  </si>
  <si>
    <t>Según: Despacho de origen</t>
  </si>
  <si>
    <t>Tribunal de Familia: Resoluciones dictadas</t>
  </si>
  <si>
    <t>Según: Tipo de resolución</t>
  </si>
  <si>
    <t>Tribunal de Familia: Casos terminados</t>
  </si>
  <si>
    <t>Según: Duración</t>
  </si>
  <si>
    <t>Tribunal de Familia: Duración promedio</t>
  </si>
  <si>
    <t>Tribunal de Familia: Circulante al finalizar el año</t>
  </si>
  <si>
    <t>Por: Materia y estado del expediente</t>
  </si>
  <si>
    <t>Según: Tiempo empleado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</si>
</sst>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]* #,##0.00_);_([$€]* \(#,##0.00\);_([$€]* \-??_);_(@_)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b/>
      <u/>
      <sz val="12"/>
      <name val="Times New Roman"/>
      <family val="1"/>
    </font>
    <font>
      <b/>
      <vertAlign val="superscript"/>
      <sz val="12"/>
      <name val="Times New Roman"/>
      <family val="1"/>
    </font>
    <font>
      <sz val="14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Times New Roman"/>
      <family val="1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color indexed="9"/>
      <name val="Arial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8"/>
      <color indexed="17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10"/>
      <color indexed="8"/>
      <name val="匠牥晩††††††††††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8"/>
      <color indexed="10"/>
      <name val="Arial"/>
      <family val="2"/>
    </font>
    <font>
      <b/>
      <sz val="14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2" fillId="0" borderId="0" applyNumberFormat="0" applyFill="0" applyBorder="0" applyProtection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4" fontId="2" fillId="0" borderId="0" applyFill="0" applyBorder="0" applyAlignment="0" applyProtection="0"/>
    <xf numFmtId="0" fontId="9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10" fillId="0" borderId="3" applyNumberFormat="0" applyFill="0" applyAlignment="0" applyProtection="0"/>
    <xf numFmtId="0" fontId="8" fillId="0" borderId="4" applyNumberFormat="0" applyFill="0" applyAlignment="0" applyProtection="0"/>
    <xf numFmtId="0" fontId="5" fillId="3" borderId="0" applyNumberFormat="0" applyBorder="0" applyAlignment="0" applyProtection="0"/>
    <xf numFmtId="0" fontId="11" fillId="21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4" fillId="20" borderId="5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14" fillId="20" borderId="5" applyNumberFormat="0" applyAlignment="0" applyProtection="0"/>
    <xf numFmtId="0" fontId="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10" fillId="0" borderId="3" applyNumberFormat="0" applyFill="0" applyAlignment="0" applyProtection="0"/>
    <xf numFmtId="0" fontId="8" fillId="0" borderId="4" applyNumberFormat="0" applyFill="0" applyAlignment="0" applyProtection="0"/>
    <xf numFmtId="0" fontId="16" fillId="0" borderId="6" applyNumberFormat="0" applyFill="0" applyAlignment="0" applyProtection="0"/>
    <xf numFmtId="0" fontId="27" fillId="0" borderId="0"/>
    <xf numFmtId="0" fontId="1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24" borderId="0" applyNumberFormat="0" applyBorder="0" applyAlignment="0" applyProtection="0"/>
    <xf numFmtId="0" fontId="4" fillId="31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24" borderId="0" applyNumberFormat="0" applyBorder="0" applyAlignment="0" applyProtection="0"/>
    <xf numFmtId="0" fontId="30" fillId="32" borderId="0" applyNumberFormat="0" applyBorder="0" applyAlignment="0" applyProtection="0"/>
    <xf numFmtId="0" fontId="6" fillId="23" borderId="1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31" fillId="33" borderId="28" applyNumberFormat="0" applyAlignment="0" applyProtection="0"/>
    <xf numFmtId="0" fontId="32" fillId="0" borderId="29" applyNumberFormat="0" applyFill="0" applyAlignment="0" applyProtection="0"/>
    <xf numFmtId="0" fontId="33" fillId="34" borderId="28" applyNumberFormat="0" applyAlignment="0" applyProtection="0"/>
    <xf numFmtId="0" fontId="2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1" borderId="0" applyNumberFormat="0" applyBorder="0" applyAlignment="0" applyProtection="0"/>
    <xf numFmtId="0" fontId="4" fillId="38" borderId="0" applyNumberFormat="0" applyBorder="0" applyAlignment="0" applyProtection="0"/>
    <xf numFmtId="0" fontId="35" fillId="24" borderId="1" applyNumberFormat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36" fillId="4" borderId="0" applyNumberFormat="0" applyBorder="0" applyAlignment="0" applyProtection="0"/>
    <xf numFmtId="0" fontId="37" fillId="0" borderId="0" applyNumberFormat="0" applyFill="0" applyBorder="0" applyAlignment="0" applyProtection="0"/>
    <xf numFmtId="0" fontId="5" fillId="39" borderId="0" applyNumberFormat="0" applyBorder="0" applyAlignment="0" applyProtection="0"/>
    <xf numFmtId="0" fontId="38" fillId="7" borderId="1" applyNumberFormat="0" applyAlignment="0" applyProtection="0"/>
    <xf numFmtId="0" fontId="39" fillId="0" borderId="29" applyNumberFormat="0" applyFill="0" applyAlignment="0" applyProtection="0"/>
    <xf numFmtId="0" fontId="11" fillId="29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12" fillId="0" borderId="0"/>
    <xf numFmtId="0" fontId="41" fillId="0" borderId="0"/>
    <xf numFmtId="0" fontId="12" fillId="0" borderId="0"/>
    <xf numFmtId="0" fontId="40" fillId="0" borderId="0"/>
    <xf numFmtId="0" fontId="12" fillId="0" borderId="0"/>
    <xf numFmtId="0" fontId="41" fillId="25" borderId="30" applyNumberFormat="0" applyAlignment="0" applyProtection="0"/>
    <xf numFmtId="0" fontId="2" fillId="40" borderId="30" applyNumberFormat="0" applyFont="0" applyAlignment="0" applyProtection="0"/>
    <xf numFmtId="0" fontId="42" fillId="0" borderId="0" applyNumberFormat="0" applyFill="0" applyBorder="0" applyAlignment="0" applyProtection="0"/>
    <xf numFmtId="0" fontId="14" fillId="23" borderId="5" applyNumberFormat="0" applyAlignment="0" applyProtection="0"/>
    <xf numFmtId="0" fontId="4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45" fillId="0" borderId="32" applyNumberFormat="0" applyFill="0" applyAlignment="0" applyProtection="0"/>
    <xf numFmtId="0" fontId="34" fillId="0" borderId="31" applyNumberFormat="0" applyFill="0" applyAlignment="0" applyProtection="0"/>
    <xf numFmtId="0" fontId="46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16" fillId="0" borderId="33" applyNumberFormat="0" applyFill="0" applyAlignment="0" applyProtection="0"/>
    <xf numFmtId="0" fontId="2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0" xfId="0" applyFill="1"/>
    <xf numFmtId="0" fontId="18" fillId="0" borderId="0" xfId="0" applyFont="1" applyFill="1"/>
    <xf numFmtId="0" fontId="19" fillId="0" borderId="0" xfId="0" applyFont="1" applyFill="1" applyProtection="1">
      <protection hidden="1"/>
    </xf>
    <xf numFmtId="0" fontId="19" fillId="0" borderId="0" xfId="0" applyFont="1" applyFill="1" applyBorder="1" applyAlignment="1" applyProtection="1">
      <alignment horizontal="centerContinuous" vertical="center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Protection="1"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left" indent="3"/>
      <protection hidden="1"/>
    </xf>
    <xf numFmtId="0" fontId="19" fillId="0" borderId="11" xfId="0" applyFont="1" applyFill="1" applyBorder="1" applyAlignment="1" applyProtection="1">
      <alignment horizontal="center"/>
      <protection hidden="1"/>
    </xf>
    <xf numFmtId="0" fontId="18" fillId="0" borderId="12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/>
    <xf numFmtId="0" fontId="19" fillId="0" borderId="24" xfId="0" applyFont="1" applyFill="1" applyBorder="1" applyAlignment="1" applyProtection="1">
      <alignment horizontal="center" vertical="center" wrapText="1"/>
      <protection hidden="1"/>
    </xf>
    <xf numFmtId="0" fontId="19" fillId="0" borderId="25" xfId="0" applyFont="1" applyFill="1" applyBorder="1" applyAlignment="1" applyProtection="1">
      <alignment horizontal="center" vertical="center" wrapText="1"/>
      <protection hidden="1"/>
    </xf>
    <xf numFmtId="0" fontId="18" fillId="0" borderId="12" xfId="0" applyFont="1" applyFill="1" applyBorder="1" applyAlignment="1" applyProtection="1">
      <alignment horizontal="left" indent="3"/>
      <protection hidden="1"/>
    </xf>
    <xf numFmtId="0" fontId="19" fillId="0" borderId="8" xfId="0" applyFont="1" applyFill="1" applyBorder="1" applyAlignment="1" applyProtection="1">
      <alignment horizontal="center" vertical="center" wrapText="1"/>
      <protection hidden="1"/>
    </xf>
    <xf numFmtId="0" fontId="18" fillId="0" borderId="11" xfId="0" applyFont="1" applyFill="1" applyBorder="1" applyAlignment="1" applyProtection="1">
      <alignment horizontal="center"/>
      <protection hidden="1"/>
    </xf>
    <xf numFmtId="3" fontId="18" fillId="0" borderId="9" xfId="0" applyNumberFormat="1" applyFont="1" applyFill="1" applyBorder="1" applyAlignment="1" applyProtection="1">
      <alignment horizontal="center"/>
      <protection hidden="1"/>
    </xf>
    <xf numFmtId="3" fontId="18" fillId="0" borderId="0" xfId="0" applyNumberFormat="1" applyFont="1" applyFill="1" applyBorder="1" applyAlignment="1" applyProtection="1">
      <alignment horizontal="center"/>
      <protection hidden="1"/>
    </xf>
    <xf numFmtId="3" fontId="18" fillId="0" borderId="9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1" fontId="19" fillId="0" borderId="17" xfId="0" applyNumberFormat="1" applyFont="1" applyFill="1" applyBorder="1" applyAlignment="1">
      <alignment horizontal="center" vertical="center" wrapText="1"/>
    </xf>
    <xf numFmtId="1" fontId="19" fillId="0" borderId="13" xfId="0" applyNumberFormat="1" applyFont="1" applyFill="1" applyBorder="1" applyAlignment="1">
      <alignment horizontal="center" vertical="center" wrapText="1"/>
    </xf>
    <xf numFmtId="1" fontId="19" fillId="0" borderId="14" xfId="0" applyNumberFormat="1" applyFont="1" applyFill="1" applyBorder="1" applyAlignment="1">
      <alignment horizontal="center" vertical="center" wrapText="1"/>
    </xf>
    <xf numFmtId="1" fontId="19" fillId="0" borderId="15" xfId="0" applyNumberFormat="1" applyFon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1" fontId="19" fillId="0" borderId="16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" fontId="22" fillId="0" borderId="15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Border="1"/>
    <xf numFmtId="0" fontId="18" fillId="0" borderId="12" xfId="0" applyFont="1" applyFill="1" applyBorder="1"/>
    <xf numFmtId="0" fontId="18" fillId="0" borderId="16" xfId="0" applyFont="1" applyFill="1" applyBorder="1"/>
    <xf numFmtId="1" fontId="19" fillId="0" borderId="0" xfId="0" applyNumberFormat="1" applyFont="1" applyFill="1" applyBorder="1" applyAlignment="1"/>
    <xf numFmtId="3" fontId="19" fillId="0" borderId="15" xfId="0" applyNumberFormat="1" applyFont="1" applyFill="1" applyBorder="1" applyAlignment="1">
      <alignment horizontal="center"/>
    </xf>
    <xf numFmtId="3" fontId="18" fillId="0" borderId="15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Continuous" vertical="center"/>
    </xf>
    <xf numFmtId="3" fontId="18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0" fontId="21" fillId="0" borderId="0" xfId="0" applyFont="1" applyFill="1"/>
    <xf numFmtId="0" fontId="19" fillId="0" borderId="7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vertical="center" wrapText="1"/>
    </xf>
    <xf numFmtId="0" fontId="18" fillId="0" borderId="14" xfId="0" applyFont="1" applyFill="1" applyBorder="1"/>
    <xf numFmtId="0" fontId="18" fillId="0" borderId="14" xfId="0" applyFont="1" applyFill="1" applyBorder="1" applyAlignment="1"/>
    <xf numFmtId="0" fontId="18" fillId="0" borderId="0" xfId="0" applyFont="1" applyFill="1" applyBorder="1" applyAlignment="1"/>
    <xf numFmtId="0" fontId="19" fillId="0" borderId="14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18" fillId="0" borderId="14" xfId="0" applyFont="1" applyFill="1" applyBorder="1" applyAlignment="1">
      <alignment horizontal="left"/>
    </xf>
    <xf numFmtId="0" fontId="18" fillId="0" borderId="10" xfId="0" applyFont="1" applyFill="1" applyBorder="1" applyAlignment="1"/>
    <xf numFmtId="0" fontId="18" fillId="0" borderId="1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3" fontId="19" fillId="0" borderId="9" xfId="0" applyNumberFormat="1" applyFont="1" applyFill="1" applyBorder="1" applyAlignment="1">
      <alignment horizontal="center" vertical="center" wrapText="1"/>
    </xf>
    <xf numFmtId="3" fontId="19" fillId="0" borderId="15" xfId="0" applyNumberFormat="1" applyFont="1" applyFill="1" applyBorder="1" applyAlignment="1">
      <alignment horizontal="center" vertical="center" wrapText="1"/>
    </xf>
    <xf numFmtId="3" fontId="19" fillId="0" borderId="9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/>
    </xf>
    <xf numFmtId="0" fontId="18" fillId="0" borderId="10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vertical="center" wrapText="1"/>
    </xf>
    <xf numFmtId="3" fontId="19" fillId="0" borderId="15" xfId="0" applyNumberFormat="1" applyFont="1" applyFill="1" applyBorder="1" applyAlignment="1">
      <alignment vertical="center" wrapText="1"/>
    </xf>
    <xf numFmtId="3" fontId="18" fillId="0" borderId="9" xfId="0" applyNumberFormat="1" applyFont="1" applyFill="1" applyBorder="1" applyAlignment="1">
      <alignment horizontal="center" vertical="center" wrapText="1"/>
    </xf>
    <xf numFmtId="3" fontId="18" fillId="0" borderId="15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centerContinuous"/>
    </xf>
    <xf numFmtId="0" fontId="19" fillId="0" borderId="26" xfId="0" applyFont="1" applyFill="1" applyBorder="1" applyAlignment="1">
      <alignment horizontal="centerContinuous"/>
    </xf>
    <xf numFmtId="3" fontId="19" fillId="0" borderId="9" xfId="0" applyNumberFormat="1" applyFont="1" applyFill="1" applyBorder="1" applyAlignment="1">
      <alignment horizontal="center" vertical="center"/>
    </xf>
    <xf numFmtId="3" fontId="19" fillId="0" borderId="15" xfId="0" applyNumberFormat="1" applyFont="1" applyFill="1" applyBorder="1" applyAlignment="1">
      <alignment horizontal="center" vertical="center"/>
    </xf>
    <xf numFmtId="3" fontId="18" fillId="0" borderId="9" xfId="0" applyNumberFormat="1" applyFont="1" applyFill="1" applyBorder="1"/>
    <xf numFmtId="3" fontId="18" fillId="0" borderId="15" xfId="0" applyNumberFormat="1" applyFont="1" applyFill="1" applyBorder="1"/>
    <xf numFmtId="0" fontId="19" fillId="0" borderId="0" xfId="62" applyFont="1" applyFill="1" applyAlignment="1"/>
    <xf numFmtId="0" fontId="0" fillId="0" borderId="0" xfId="0" applyFill="1" applyBorder="1"/>
    <xf numFmtId="0" fontId="19" fillId="0" borderId="0" xfId="62" applyFont="1" applyFill="1" applyAlignment="1">
      <alignment horizontal="left"/>
    </xf>
    <xf numFmtId="0" fontId="19" fillId="0" borderId="18" xfId="62" applyFont="1" applyFill="1" applyBorder="1" applyAlignment="1">
      <alignment horizontal="center" vertical="center" wrapText="1"/>
    </xf>
    <xf numFmtId="0" fontId="19" fillId="0" borderId="19" xfId="62" applyFont="1" applyFill="1" applyBorder="1" applyAlignment="1">
      <alignment horizontal="center" vertical="center" wrapText="1"/>
    </xf>
    <xf numFmtId="0" fontId="19" fillId="0" borderId="9" xfId="62" applyFont="1" applyFill="1" applyBorder="1" applyAlignment="1">
      <alignment horizontal="center" vertical="center"/>
    </xf>
    <xf numFmtId="0" fontId="19" fillId="0" borderId="15" xfId="62" applyFont="1" applyFill="1" applyBorder="1" applyAlignment="1">
      <alignment horizontal="center" vertical="center"/>
    </xf>
    <xf numFmtId="0" fontId="19" fillId="0" borderId="0" xfId="62" applyFont="1" applyFill="1" applyBorder="1" applyAlignment="1">
      <alignment horizontal="center" vertical="center"/>
    </xf>
    <xf numFmtId="0" fontId="18" fillId="0" borderId="9" xfId="62" applyFont="1" applyFill="1" applyBorder="1" applyAlignment="1">
      <alignment horizontal="center"/>
    </xf>
    <xf numFmtId="0" fontId="18" fillId="0" borderId="15" xfId="62" applyFont="1" applyFill="1" applyBorder="1" applyAlignment="1">
      <alignment horizontal="center"/>
    </xf>
    <xf numFmtId="0" fontId="18" fillId="0" borderId="14" xfId="62" applyFont="1" applyFill="1" applyBorder="1" applyAlignment="1">
      <alignment horizontal="center"/>
    </xf>
    <xf numFmtId="0" fontId="18" fillId="0" borderId="0" xfId="62" applyFont="1" applyFill="1" applyBorder="1" applyAlignment="1">
      <alignment horizontal="center"/>
    </xf>
    <xf numFmtId="0" fontId="0" fillId="0" borderId="14" xfId="0" applyFill="1" applyBorder="1"/>
    <xf numFmtId="0" fontId="21" fillId="0" borderId="0" xfId="62" applyFont="1" applyFill="1"/>
    <xf numFmtId="0" fontId="19" fillId="0" borderId="9" xfId="62" applyFont="1" applyFill="1" applyBorder="1" applyAlignment="1">
      <alignment horizontal="center"/>
    </xf>
    <xf numFmtId="0" fontId="19" fillId="0" borderId="14" xfId="62" applyFont="1" applyFill="1" applyBorder="1" applyAlignment="1">
      <alignment horizontal="center" vertical="center"/>
    </xf>
    <xf numFmtId="0" fontId="18" fillId="0" borderId="10" xfId="62" applyFont="1" applyFill="1" applyBorder="1"/>
    <xf numFmtId="0" fontId="18" fillId="0" borderId="11" xfId="62" applyFont="1" applyFill="1" applyBorder="1" applyAlignment="1">
      <alignment horizontal="center"/>
    </xf>
    <xf numFmtId="0" fontId="18" fillId="0" borderId="16" xfId="62" applyFont="1" applyFill="1" applyBorder="1" applyAlignment="1">
      <alignment horizontal="center"/>
    </xf>
    <xf numFmtId="0" fontId="18" fillId="0" borderId="0" xfId="77" applyFont="1" applyFill="1" applyBorder="1"/>
    <xf numFmtId="0" fontId="18" fillId="0" borderId="0" xfId="77" applyFont="1" applyFill="1" applyBorder="1" applyAlignment="1">
      <alignment horizontal="center"/>
    </xf>
    <xf numFmtId="0" fontId="18" fillId="0" borderId="0" xfId="77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vertical="center"/>
      <protection locked="0"/>
    </xf>
    <xf numFmtId="0" fontId="19" fillId="0" borderId="13" xfId="62" applyFont="1" applyFill="1" applyBorder="1" applyAlignment="1">
      <alignment horizontal="center" vertical="center" wrapText="1"/>
    </xf>
    <xf numFmtId="0" fontId="19" fillId="0" borderId="0" xfId="62" applyFont="1" applyFill="1" applyBorder="1" applyAlignment="1">
      <alignment horizontal="center" vertical="center" wrapText="1"/>
    </xf>
    <xf numFmtId="0" fontId="19" fillId="0" borderId="0" xfId="62" applyFont="1" applyFill="1" applyBorder="1" applyAlignment="1">
      <alignment horizontal="centerContinuous" vertical="center"/>
    </xf>
    <xf numFmtId="0" fontId="19" fillId="0" borderId="14" xfId="62" applyFont="1" applyFill="1" applyBorder="1" applyAlignment="1">
      <alignment horizontal="left" vertical="center" wrapText="1"/>
    </xf>
    <xf numFmtId="0" fontId="18" fillId="0" borderId="14" xfId="62" applyFont="1" applyFill="1" applyBorder="1" applyAlignment="1">
      <alignment horizontal="left"/>
    </xf>
    <xf numFmtId="0" fontId="19" fillId="0" borderId="14" xfId="62" applyFont="1" applyFill="1" applyBorder="1" applyAlignment="1">
      <alignment horizontal="left"/>
    </xf>
    <xf numFmtId="0" fontId="18" fillId="0" borderId="0" xfId="62" applyFont="1" applyFill="1" applyBorder="1" applyAlignment="1">
      <alignment horizontal="left"/>
    </xf>
    <xf numFmtId="0" fontId="18" fillId="0" borderId="0" xfId="77" applyFont="1" applyFill="1" applyBorder="1" applyAlignment="1">
      <alignment vertical="center"/>
    </xf>
    <xf numFmtId="0" fontId="19" fillId="0" borderId="19" xfId="62" applyFont="1" applyFill="1" applyBorder="1" applyAlignment="1">
      <alignment horizontal="centerContinuous" vertical="center"/>
    </xf>
    <xf numFmtId="0" fontId="19" fillId="0" borderId="27" xfId="62" applyFont="1" applyFill="1" applyBorder="1" applyAlignment="1">
      <alignment horizontal="center" vertical="center" wrapText="1"/>
    </xf>
    <xf numFmtId="0" fontId="19" fillId="0" borderId="26" xfId="62" applyFont="1" applyFill="1" applyBorder="1" applyAlignment="1">
      <alignment horizontal="centerContinuous" vertical="center"/>
    </xf>
    <xf numFmtId="0" fontId="19" fillId="0" borderId="8" xfId="62" applyFont="1" applyFill="1" applyBorder="1" applyAlignment="1">
      <alignment horizontal="centerContinuous" vertical="center"/>
    </xf>
    <xf numFmtId="0" fontId="19" fillId="0" borderId="13" xfId="62" applyFont="1" applyFill="1" applyBorder="1" applyAlignment="1">
      <alignment horizontal="centerContinuous" vertical="center"/>
    </xf>
    <xf numFmtId="0" fontId="19" fillId="0" borderId="16" xfId="62" applyFont="1" applyFill="1" applyBorder="1" applyAlignment="1">
      <alignment horizontal="centerContinuous" vertical="center"/>
    </xf>
    <xf numFmtId="0" fontId="19" fillId="0" borderId="10" xfId="62" applyFont="1" applyFill="1" applyBorder="1" applyAlignment="1">
      <alignment horizontal="centerContinuous" vertical="center"/>
    </xf>
    <xf numFmtId="0" fontId="19" fillId="0" borderId="12" xfId="62" applyFont="1" applyFill="1" applyBorder="1" applyAlignment="1">
      <alignment horizontal="centerContinuous" vertical="center"/>
    </xf>
    <xf numFmtId="0" fontId="19" fillId="0" borderId="17" xfId="62" applyFont="1" applyFill="1" applyBorder="1" applyAlignment="1">
      <alignment horizontal="centerContinuous" vertical="center"/>
    </xf>
    <xf numFmtId="0" fontId="19" fillId="0" borderId="13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8" fillId="0" borderId="0" xfId="0" applyNumberFormat="1" applyFont="1" applyFill="1" applyBorder="1"/>
    <xf numFmtId="0" fontId="18" fillId="0" borderId="10" xfId="0" applyFont="1" applyFill="1" applyBorder="1"/>
    <xf numFmtId="0" fontId="18" fillId="0" borderId="16" xfId="0" applyNumberFormat="1" applyFont="1" applyFill="1" applyBorder="1" applyAlignment="1">
      <alignment horizontal="center"/>
    </xf>
    <xf numFmtId="0" fontId="18" fillId="0" borderId="10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8" fillId="0" borderId="8" xfId="0" applyFont="1" applyFill="1" applyBorder="1"/>
    <xf numFmtId="0" fontId="18" fillId="0" borderId="11" xfId="0" applyNumberFormat="1" applyFont="1" applyFill="1" applyBorder="1" applyAlignment="1">
      <alignment horizontal="center"/>
    </xf>
    <xf numFmtId="3" fontId="18" fillId="0" borderId="14" xfId="0" applyNumberFormat="1" applyFont="1" applyFill="1" applyBorder="1"/>
    <xf numFmtId="3" fontId="18" fillId="0" borderId="14" xfId="0" applyNumberFormat="1" applyFont="1" applyFill="1" applyBorder="1" applyAlignment="1">
      <alignment horizontal="center"/>
    </xf>
    <xf numFmtId="0" fontId="19" fillId="0" borderId="0" xfId="78" applyFont="1" applyAlignment="1">
      <alignment horizontal="centerContinuous"/>
    </xf>
    <xf numFmtId="0" fontId="29" fillId="0" borderId="0" xfId="78" applyFont="1"/>
    <xf numFmtId="0" fontId="29" fillId="0" borderId="0" xfId="78" applyFont="1" applyAlignment="1">
      <alignment horizontal="center"/>
    </xf>
    <xf numFmtId="0" fontId="48" fillId="0" borderId="0" xfId="78" applyFont="1" applyAlignment="1">
      <alignment horizontal="centerContinuous"/>
    </xf>
    <xf numFmtId="0" fontId="29" fillId="0" borderId="13" xfId="78" applyFont="1" applyBorder="1"/>
    <xf numFmtId="0" fontId="29" fillId="0" borderId="16" xfId="78" applyFont="1" applyBorder="1"/>
    <xf numFmtId="0" fontId="18" fillId="22" borderId="7" xfId="78" applyFont="1" applyFill="1" applyBorder="1" applyAlignment="1">
      <alignment horizontal="center"/>
    </xf>
    <xf numFmtId="0" fontId="18" fillId="22" borderId="13" xfId="78" applyFont="1" applyFill="1" applyBorder="1"/>
    <xf numFmtId="0" fontId="19" fillId="22" borderId="0" xfId="78" applyFont="1" applyFill="1" applyBorder="1" applyAlignment="1">
      <alignment horizontal="center"/>
    </xf>
    <xf numFmtId="0" fontId="19" fillId="22" borderId="15" xfId="78" applyFont="1" applyFill="1" applyBorder="1" applyAlignment="1">
      <alignment horizontal="center"/>
    </xf>
    <xf numFmtId="0" fontId="18" fillId="22" borderId="12" xfId="78" applyFont="1" applyFill="1" applyBorder="1" applyAlignment="1">
      <alignment horizontal="center"/>
    </xf>
    <xf numFmtId="0" fontId="18" fillId="22" borderId="16" xfId="78" applyFont="1" applyFill="1" applyBorder="1"/>
    <xf numFmtId="0" fontId="29" fillId="0" borderId="15" xfId="78" applyFont="1" applyBorder="1"/>
    <xf numFmtId="3" fontId="18" fillId="0" borderId="0" xfId="0" applyNumberFormat="1" applyFont="1" applyFill="1" applyAlignment="1">
      <alignment horizontal="center"/>
    </xf>
    <xf numFmtId="0" fontId="29" fillId="0" borderId="7" xfId="78" applyFont="1" applyBorder="1" applyAlignment="1">
      <alignment horizontal="center" vertical="center"/>
    </xf>
    <xf numFmtId="0" fontId="29" fillId="0" borderId="0" xfId="78" applyFont="1" applyBorder="1" applyAlignment="1">
      <alignment horizontal="center" vertical="center"/>
    </xf>
    <xf numFmtId="0" fontId="29" fillId="0" borderId="12" xfId="78" applyFont="1" applyBorder="1" applyAlignment="1">
      <alignment horizontal="center" vertical="center"/>
    </xf>
    <xf numFmtId="0" fontId="19" fillId="0" borderId="20" xfId="0" applyFont="1" applyFill="1" applyBorder="1" applyAlignment="1" applyProtection="1">
      <alignment horizontal="center" vertical="center" wrapText="1"/>
      <protection hidden="1"/>
    </xf>
    <xf numFmtId="0" fontId="19" fillId="0" borderId="23" xfId="0" applyFont="1" applyFill="1" applyBorder="1" applyAlignment="1" applyProtection="1">
      <alignment horizontal="center" vertical="center" wrapText="1"/>
      <protection hidden="1"/>
    </xf>
    <xf numFmtId="0" fontId="19" fillId="0" borderId="21" xfId="0" applyFont="1" applyFill="1" applyBorder="1" applyAlignment="1" applyProtection="1">
      <alignment horizontal="center" vertical="center" wrapText="1"/>
      <protection hidden="1"/>
    </xf>
    <xf numFmtId="0" fontId="19" fillId="0" borderId="24" xfId="0" applyFont="1" applyFill="1" applyBorder="1" applyAlignment="1" applyProtection="1">
      <alignment horizontal="center" vertical="center" wrapText="1"/>
      <protection hidden="1"/>
    </xf>
    <xf numFmtId="0" fontId="19" fillId="0" borderId="22" xfId="0" applyFont="1" applyFill="1" applyBorder="1" applyAlignment="1" applyProtection="1">
      <alignment horizontal="center"/>
      <protection hidden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7" xfId="62" applyFont="1" applyFill="1" applyBorder="1" applyAlignment="1">
      <alignment horizontal="center" vertical="center" wrapText="1"/>
    </xf>
    <xf numFmtId="0" fontId="19" fillId="0" borderId="14" xfId="62" applyFont="1" applyFill="1" applyBorder="1" applyAlignment="1">
      <alignment horizontal="center" vertical="center" wrapText="1"/>
    </xf>
    <xf numFmtId="0" fontId="19" fillId="0" borderId="10" xfId="62" applyFont="1" applyFill="1" applyBorder="1" applyAlignment="1">
      <alignment horizontal="center" vertical="center" wrapText="1"/>
    </xf>
    <xf numFmtId="0" fontId="19" fillId="0" borderId="7" xfId="62" applyFont="1" applyFill="1" applyBorder="1" applyAlignment="1">
      <alignment horizontal="center" vertical="center"/>
    </xf>
    <xf numFmtId="0" fontId="19" fillId="0" borderId="17" xfId="62" applyFont="1" applyFill="1" applyBorder="1" applyAlignment="1">
      <alignment horizontal="center" vertical="center"/>
    </xf>
    <xf numFmtId="0" fontId="19" fillId="0" borderId="12" xfId="62" applyFont="1" applyFill="1" applyBorder="1" applyAlignment="1">
      <alignment horizontal="center" vertical="center"/>
    </xf>
    <xf numFmtId="0" fontId="19" fillId="0" borderId="10" xfId="62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</cellXfs>
  <cellStyles count="1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1 1" xfId="79"/>
    <cellStyle name="20% - Énfasis2" xfId="8" builtinId="34" customBuiltin="1"/>
    <cellStyle name="20% - Énfasis2 1" xfId="80"/>
    <cellStyle name="20% - Énfasis3" xfId="9" builtinId="38" customBuiltin="1"/>
    <cellStyle name="20% - Énfasis3 1" xfId="81"/>
    <cellStyle name="20% - Énfasis4" xfId="10" builtinId="42" customBuiltin="1"/>
    <cellStyle name="20% - Énfasis4 1" xfId="82"/>
    <cellStyle name="20% - Énfasis5" xfId="11" builtinId="46" customBuiltin="1"/>
    <cellStyle name="20% - Énfasis5 1" xfId="83"/>
    <cellStyle name="20% - Énfasis6" xfId="12" builtinId="50" customBuiltin="1"/>
    <cellStyle name="20% - Énfasis6 1" xfId="84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1 1" xfId="85"/>
    <cellStyle name="40% - Énfasis2" xfId="20" builtinId="35" customBuiltin="1"/>
    <cellStyle name="40% - Énfasis2 1" xfId="86"/>
    <cellStyle name="40% - Énfasis3" xfId="21" builtinId="39" customBuiltin="1"/>
    <cellStyle name="40% - Énfasis3 1" xfId="87"/>
    <cellStyle name="40% - Énfasis4" xfId="22" builtinId="43" customBuiltin="1"/>
    <cellStyle name="40% - Énfasis4 1" xfId="88"/>
    <cellStyle name="40% - Énfasis5" xfId="23" builtinId="47" customBuiltin="1"/>
    <cellStyle name="40% - Énfasis5 1" xfId="89"/>
    <cellStyle name="40% - Énfasis6" xfId="24" builtinId="51" customBuiltin="1"/>
    <cellStyle name="40% - Énfasis6 1" xfId="90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1 1" xfId="91"/>
    <cellStyle name="60% - Énfasis2" xfId="32" builtinId="36" customBuiltin="1"/>
    <cellStyle name="60% - Énfasis2 1" xfId="92"/>
    <cellStyle name="60% - Énfasis3" xfId="33" builtinId="40" customBuiltin="1"/>
    <cellStyle name="60% - Énfasis3 1" xfId="93"/>
    <cellStyle name="60% - Énfasis4" xfId="34" builtinId="44" customBuiltin="1"/>
    <cellStyle name="60% - Énfasis4 1" xfId="94"/>
    <cellStyle name="60% - Énfasis5" xfId="35" builtinId="48" customBuiltin="1"/>
    <cellStyle name="60% - Énfasis5 1" xfId="95"/>
    <cellStyle name="60% - Énfasis6" xfId="36" builtinId="52" customBuiltin="1"/>
    <cellStyle name="60% - Énfasis6 1" xfId="9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uena 1" xfId="97"/>
    <cellStyle name="Calculation" xfId="44"/>
    <cellStyle name="Cálculo" xfId="45" builtinId="22" customBuiltin="1"/>
    <cellStyle name="Cálculo 1" xfId="98"/>
    <cellStyle name="Campo de la tabla dinámica" xfId="99"/>
    <cellStyle name="Categoría de la tabla dinámica" xfId="100"/>
    <cellStyle name="Categoría del Piloto de Datos" xfId="46"/>
    <cellStyle name="Celda de comprobación 1" xfId="101"/>
    <cellStyle name="Celda vinculada 1" xfId="102"/>
    <cellStyle name="Check Cell" xfId="103"/>
    <cellStyle name="Default" xfId="104"/>
    <cellStyle name="Encabezado 1" xfId="73"/>
    <cellStyle name="Encabezado 4 1" xfId="105"/>
    <cellStyle name="Énfasis1" xfId="47" builtinId="29" customBuiltin="1"/>
    <cellStyle name="Énfasis1 1" xfId="106"/>
    <cellStyle name="Énfasis2" xfId="48" builtinId="33" customBuiltin="1"/>
    <cellStyle name="Énfasis2 1" xfId="107"/>
    <cellStyle name="Énfasis3" xfId="49" builtinId="37" customBuiltin="1"/>
    <cellStyle name="Énfasis3 1" xfId="108"/>
    <cellStyle name="Énfasis4" xfId="50" builtinId="41" customBuiltin="1"/>
    <cellStyle name="Énfasis4 1" xfId="109"/>
    <cellStyle name="Énfasis5" xfId="51" builtinId="45" customBuiltin="1"/>
    <cellStyle name="Énfasis5 1" xfId="110"/>
    <cellStyle name="Énfasis6" xfId="52" builtinId="49" customBuiltin="1"/>
    <cellStyle name="Énfasis6 1" xfId="111"/>
    <cellStyle name="Entrada 1" xfId="112"/>
    <cellStyle name="Esquina de la tabla dinámica" xfId="113"/>
    <cellStyle name="Euro" xfId="53"/>
    <cellStyle name="Excel Built-in Normal" xfId="114"/>
    <cellStyle name="Explanatory Text" xfId="54"/>
    <cellStyle name="Good" xfId="115"/>
    <cellStyle name="Heading 1" xfId="55"/>
    <cellStyle name="Heading 2" xfId="56"/>
    <cellStyle name="Heading 3" xfId="57"/>
    <cellStyle name="Heading 4" xfId="116"/>
    <cellStyle name="Incorrecto" xfId="58" builtinId="27" customBuiltin="1"/>
    <cellStyle name="Incorrecto 1" xfId="117"/>
    <cellStyle name="Input" xfId="118"/>
    <cellStyle name="Linked Cell" xfId="119"/>
    <cellStyle name="Neutral" xfId="59" builtinId="28" customBuiltin="1"/>
    <cellStyle name="Neutral 1" xfId="120"/>
    <cellStyle name="Normal" xfId="0" builtinId="0"/>
    <cellStyle name="Normal 13" xfId="121"/>
    <cellStyle name="Normal 14" xfId="122"/>
    <cellStyle name="Normal 16" xfId="123"/>
    <cellStyle name="Normal 17" xfId="124"/>
    <cellStyle name="Normal 19" xfId="125"/>
    <cellStyle name="Normal 2" xfId="60"/>
    <cellStyle name="Normal 2 2" xfId="126"/>
    <cellStyle name="Normal 2 3" xfId="127"/>
    <cellStyle name="Normal 2 4" xfId="128"/>
    <cellStyle name="Normal 2 5" xfId="129"/>
    <cellStyle name="Normal 2 6" xfId="130"/>
    <cellStyle name="Normal 2_Cuadros anuales 2014" xfId="131"/>
    <cellStyle name="Normal 3" xfId="61"/>
    <cellStyle name="Normal 4" xfId="62"/>
    <cellStyle name="Normal 4 2" xfId="78"/>
    <cellStyle name="Normal 5" xfId="132"/>
    <cellStyle name="Normal 6" xfId="133"/>
    <cellStyle name="Normal 7" xfId="134"/>
    <cellStyle name="Normal 8" xfId="135"/>
    <cellStyle name="Normal 9" xfId="136"/>
    <cellStyle name="Normal_03-Sala Tercera 039-est-08 2" xfId="77"/>
    <cellStyle name="Notas 1" xfId="137"/>
    <cellStyle name="Note" xfId="138"/>
    <cellStyle name="Output" xfId="63"/>
    <cellStyle name="Piloto de Datos Ángulo" xfId="64"/>
    <cellStyle name="Piloto de Datos Campo" xfId="65"/>
    <cellStyle name="Piloto de Datos Resultado" xfId="66"/>
    <cellStyle name="Piloto de Datos Título" xfId="67"/>
    <cellStyle name="Piloto de Datos Valor" xfId="68"/>
    <cellStyle name="Resultado de la tabla dinámica" xfId="139"/>
    <cellStyle name="Salida" xfId="69" builtinId="21" customBuiltin="1"/>
    <cellStyle name="Salida 1" xfId="140"/>
    <cellStyle name="Texto de advertencia 1" xfId="141"/>
    <cellStyle name="Texto explicativo" xfId="70" builtinId="53" customBuiltin="1"/>
    <cellStyle name="Texto explicativo 1" xfId="142"/>
    <cellStyle name="Title" xfId="71"/>
    <cellStyle name="Título" xfId="72" builtinId="15" customBuiltin="1"/>
    <cellStyle name="Título 1 1" xfId="143"/>
    <cellStyle name="Título 2" xfId="74" builtinId="17" customBuiltin="1"/>
    <cellStyle name="Título 2 1" xfId="144"/>
    <cellStyle name="Título 3" xfId="75" builtinId="18" customBuiltin="1"/>
    <cellStyle name="Título 3 1" xfId="145"/>
    <cellStyle name="Título 4" xfId="146"/>
    <cellStyle name="Título de la tabla dinámica" xfId="147"/>
    <cellStyle name="Total" xfId="76" builtinId="25" customBuiltin="1"/>
    <cellStyle name="Total 1" xfId="148"/>
    <cellStyle name="Valor de la tabla dinámica" xfId="149"/>
    <cellStyle name="Warning Text" xfId="15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2016/Redacci&#243;n%202015/25.Jdos%20PJ%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%20Vargas/Produccion/CUADROS%20PENAL/JUZGADOS%20PENALES%20JUVENILES/bases/Entrada%20x%20delito%20Jdos%20Penales%20Juveniles%202012-%20Kar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-copiar/bases/Entrada%20x%20delito%20Jdos%20Penales%20Juveniles%202012-%20Kar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lyn/Joselyn/ericka/Trabajo%20Especial/Cuadros%20anuale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al II instancia"/>
      <sheetName val="Civil II instancia"/>
      <sheetName val="Contravenciones"/>
      <sheetName val="Tránsito"/>
      <sheetName val="Pensiones Alimentarias"/>
      <sheetName val="Laboral"/>
      <sheetName val="C1"/>
      <sheetName val="Civil"/>
      <sheetName val="Violencia"/>
      <sheetName val="Familia"/>
      <sheetName val="Cobro"/>
      <sheetName val="Contencioso"/>
      <sheetName val="Agrario"/>
      <sheetName val="Tribunales"/>
      <sheetName val="Juzgados "/>
      <sheetName val="Juzgados PJ"/>
      <sheetName val="Fiscalías PJ"/>
      <sheetName val="Fiscal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Normal="100" zoomScaleSheetLayoutView="80" workbookViewId="0">
      <pane ySplit="6" topLeftCell="A7" activePane="bottomLeft" state="frozen"/>
      <selection pane="bottomLeft"/>
    </sheetView>
  </sheetViews>
  <sheetFormatPr baseColWidth="10" defaultColWidth="0" defaultRowHeight="15.75" customHeight="1" zeroHeight="1"/>
  <cols>
    <col min="1" max="1" width="16" style="140" customWidth="1"/>
    <col min="2" max="2" width="50.7109375" style="139" customWidth="1"/>
    <col min="3" max="16384" width="11.42578125" style="139" hidden="1"/>
  </cols>
  <sheetData>
    <row r="1" spans="1:2" ht="18.75">
      <c r="A1" s="141" t="s">
        <v>237</v>
      </c>
      <c r="B1" s="138"/>
    </row>
    <row r="2" spans="1:2" ht="18.75">
      <c r="A2" s="141" t="s">
        <v>241</v>
      </c>
      <c r="B2" s="138"/>
    </row>
    <row r="3" spans="1:2" ht="15.75" customHeight="1"/>
    <row r="4" spans="1:2" ht="15.75" customHeight="1">
      <c r="A4" s="144"/>
      <c r="B4" s="145"/>
    </row>
    <row r="5" spans="1:2">
      <c r="A5" s="146" t="s">
        <v>238</v>
      </c>
      <c r="B5" s="147" t="s">
        <v>239</v>
      </c>
    </row>
    <row r="6" spans="1:2" ht="15.75" customHeight="1">
      <c r="A6" s="148"/>
      <c r="B6" s="149"/>
    </row>
    <row r="7" spans="1:2" ht="15.75" customHeight="1">
      <c r="A7" s="152">
        <v>1</v>
      </c>
      <c r="B7" s="142" t="s">
        <v>242</v>
      </c>
    </row>
    <row r="8" spans="1:2" ht="15.75" customHeight="1">
      <c r="A8" s="153"/>
      <c r="B8" s="150" t="s">
        <v>240</v>
      </c>
    </row>
    <row r="9" spans="1:2" ht="15.75" customHeight="1">
      <c r="A9" s="154"/>
      <c r="B9" s="143" t="s">
        <v>243</v>
      </c>
    </row>
    <row r="10" spans="1:2" ht="15.75" customHeight="1">
      <c r="A10" s="152">
        <v>2</v>
      </c>
      <c r="B10" s="142" t="s">
        <v>244</v>
      </c>
    </row>
    <row r="11" spans="1:2" ht="15.75" customHeight="1">
      <c r="A11" s="153"/>
      <c r="B11" s="150" t="s">
        <v>245</v>
      </c>
    </row>
    <row r="12" spans="1:2" ht="15.75" customHeight="1">
      <c r="A12" s="154"/>
      <c r="B12" s="143" t="s">
        <v>243</v>
      </c>
    </row>
    <row r="13" spans="1:2" ht="15.75" customHeight="1">
      <c r="A13" s="152">
        <v>3</v>
      </c>
      <c r="B13" s="142" t="s">
        <v>244</v>
      </c>
    </row>
    <row r="14" spans="1:2" ht="15.75" customHeight="1">
      <c r="A14" s="153"/>
      <c r="B14" s="150" t="s">
        <v>246</v>
      </c>
    </row>
    <row r="15" spans="1:2" ht="15.75" customHeight="1">
      <c r="A15" s="153"/>
      <c r="B15" s="150" t="s">
        <v>240</v>
      </c>
    </row>
    <row r="16" spans="1:2" ht="15.75" customHeight="1">
      <c r="A16" s="154"/>
      <c r="B16" s="143" t="s">
        <v>243</v>
      </c>
    </row>
    <row r="17" spans="1:2" ht="15.75" customHeight="1">
      <c r="A17" s="152">
        <v>4</v>
      </c>
      <c r="B17" s="142" t="s">
        <v>247</v>
      </c>
    </row>
    <row r="18" spans="1:2" ht="15.75" customHeight="1">
      <c r="A18" s="153"/>
      <c r="B18" s="150" t="s">
        <v>248</v>
      </c>
    </row>
    <row r="19" spans="1:2" ht="15.75" customHeight="1">
      <c r="A19" s="153"/>
      <c r="B19" s="150" t="s">
        <v>240</v>
      </c>
    </row>
    <row r="20" spans="1:2" ht="15.75" customHeight="1">
      <c r="A20" s="154"/>
      <c r="B20" s="143" t="s">
        <v>243</v>
      </c>
    </row>
    <row r="21" spans="1:2" ht="15.75" customHeight="1">
      <c r="A21" s="152">
        <v>5</v>
      </c>
      <c r="B21" s="142" t="s">
        <v>249</v>
      </c>
    </row>
    <row r="22" spans="1:2" ht="15.75" customHeight="1">
      <c r="A22" s="153"/>
      <c r="B22" s="150" t="s">
        <v>240</v>
      </c>
    </row>
    <row r="23" spans="1:2" ht="15.75" customHeight="1">
      <c r="A23" s="153"/>
      <c r="B23" s="150" t="s">
        <v>250</v>
      </c>
    </row>
    <row r="24" spans="1:2" ht="15.75" customHeight="1">
      <c r="A24" s="154"/>
      <c r="B24" s="143" t="s">
        <v>243</v>
      </c>
    </row>
    <row r="25" spans="1:2" ht="15.75" customHeight="1">
      <c r="A25" s="152">
        <v>6</v>
      </c>
      <c r="B25" s="142" t="s">
        <v>251</v>
      </c>
    </row>
    <row r="26" spans="1:2" ht="15.75" customHeight="1">
      <c r="A26" s="153"/>
      <c r="B26" s="150" t="s">
        <v>240</v>
      </c>
    </row>
    <row r="27" spans="1:2" ht="15.75" customHeight="1">
      <c r="A27" s="153"/>
      <c r="B27" s="150" t="s">
        <v>248</v>
      </c>
    </row>
    <row r="28" spans="1:2" ht="15.75" customHeight="1">
      <c r="A28" s="154"/>
      <c r="B28" s="143" t="s">
        <v>243</v>
      </c>
    </row>
    <row r="29" spans="1:2" ht="15.75" customHeight="1">
      <c r="A29" s="152">
        <v>7</v>
      </c>
      <c r="B29" s="142" t="s">
        <v>252</v>
      </c>
    </row>
    <row r="30" spans="1:2" ht="15.75" customHeight="1">
      <c r="A30" s="153"/>
      <c r="B30" s="150" t="s">
        <v>253</v>
      </c>
    </row>
    <row r="31" spans="1:2" ht="15.75" customHeight="1">
      <c r="A31" s="153"/>
      <c r="B31" s="150" t="s">
        <v>254</v>
      </c>
    </row>
    <row r="32" spans="1:2" ht="15.75" customHeight="1">
      <c r="A32" s="154"/>
      <c r="B32" s="143" t="s">
        <v>243</v>
      </c>
    </row>
    <row r="33" ht="15.75" customHeight="1"/>
  </sheetData>
  <mergeCells count="7">
    <mergeCell ref="A21:A24"/>
    <mergeCell ref="A25:A28"/>
    <mergeCell ref="A29:A32"/>
    <mergeCell ref="A7:A9"/>
    <mergeCell ref="A10:A12"/>
    <mergeCell ref="A13:A16"/>
    <mergeCell ref="A17:A20"/>
  </mergeCells>
  <printOptions horizontalCentered="1" verticalCentered="1"/>
  <pageMargins left="0" right="0" top="0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Normal="100" zoomScaleSheetLayoutView="80" workbookViewId="0">
      <pane ySplit="8" topLeftCell="A9" activePane="bottomLeft" state="frozen"/>
      <selection pane="bottomLeft"/>
    </sheetView>
  </sheetViews>
  <sheetFormatPr baseColWidth="10" defaultColWidth="0" defaultRowHeight="15.75" zeroHeight="1"/>
  <cols>
    <col min="1" max="1" width="27" style="2" customWidth="1"/>
    <col min="2" max="4" width="16.7109375" style="2" customWidth="1"/>
    <col min="5" max="5" width="0" style="2" hidden="1" customWidth="1"/>
    <col min="6" max="16384" width="11.42578125" style="2" hidden="1"/>
  </cols>
  <sheetData>
    <row r="1" spans="1:4">
      <c r="A1" s="3" t="s">
        <v>134</v>
      </c>
      <c r="B1" s="60"/>
      <c r="C1" s="60"/>
      <c r="D1" s="60"/>
    </row>
    <row r="2" spans="1:4"/>
    <row r="3" spans="1:4" ht="18.75" customHeight="1">
      <c r="A3" s="4" t="s">
        <v>164</v>
      </c>
      <c r="B3" s="4"/>
      <c r="C3" s="4"/>
      <c r="D3" s="4"/>
    </row>
    <row r="4" spans="1:4">
      <c r="A4" s="4" t="s">
        <v>102</v>
      </c>
      <c r="B4" s="4"/>
      <c r="C4" s="4"/>
      <c r="D4" s="4"/>
    </row>
    <row r="5" spans="1:4">
      <c r="A5" s="4" t="s">
        <v>207</v>
      </c>
      <c r="B5" s="4"/>
      <c r="C5" s="4"/>
      <c r="D5" s="4"/>
    </row>
    <row r="6" spans="1:4">
      <c r="A6" s="5"/>
      <c r="B6" s="5"/>
      <c r="C6" s="5"/>
      <c r="D6" s="5"/>
    </row>
    <row r="7" spans="1:4">
      <c r="A7" s="155" t="s">
        <v>80</v>
      </c>
      <c r="B7" s="157" t="s">
        <v>81</v>
      </c>
      <c r="C7" s="159" t="s">
        <v>137</v>
      </c>
      <c r="D7" s="159"/>
    </row>
    <row r="8" spans="1:4" ht="33" customHeight="1">
      <c r="A8" s="156"/>
      <c r="B8" s="158"/>
      <c r="C8" s="13" t="s">
        <v>82</v>
      </c>
      <c r="D8" s="14" t="s">
        <v>83</v>
      </c>
    </row>
    <row r="9" spans="1:4" s="12" customFormat="1" ht="15.75" customHeight="1">
      <c r="A9" s="5"/>
      <c r="B9" s="16"/>
      <c r="C9" s="16"/>
      <c r="D9" s="5"/>
    </row>
    <row r="10" spans="1:4">
      <c r="A10" s="6" t="s">
        <v>25</v>
      </c>
      <c r="B10" s="18">
        <f>SUM(C10:D10)</f>
        <v>139</v>
      </c>
      <c r="C10" s="18">
        <v>108</v>
      </c>
      <c r="D10" s="19">
        <v>31</v>
      </c>
    </row>
    <row r="11" spans="1:4">
      <c r="A11" s="6" t="s">
        <v>26</v>
      </c>
      <c r="B11" s="18">
        <f t="shared" ref="B11:B16" si="0">SUM(C11:D11)</f>
        <v>1837</v>
      </c>
      <c r="C11" s="20">
        <v>1250</v>
      </c>
      <c r="D11" s="21">
        <v>587</v>
      </c>
    </row>
    <row r="12" spans="1:4">
      <c r="A12" s="6" t="s">
        <v>84</v>
      </c>
      <c r="B12" s="18">
        <f t="shared" si="0"/>
        <v>5</v>
      </c>
      <c r="C12" s="20">
        <v>5</v>
      </c>
      <c r="D12" s="21">
        <v>0</v>
      </c>
    </row>
    <row r="13" spans="1:4">
      <c r="A13" s="6" t="s">
        <v>27</v>
      </c>
      <c r="B13" s="18">
        <f t="shared" si="0"/>
        <v>1706</v>
      </c>
      <c r="C13" s="20">
        <v>1131</v>
      </c>
      <c r="D13" s="21">
        <v>575</v>
      </c>
    </row>
    <row r="14" spans="1:4">
      <c r="A14" s="7" t="s">
        <v>208</v>
      </c>
      <c r="B14" s="18">
        <f t="shared" si="0"/>
        <v>275</v>
      </c>
      <c r="C14" s="18">
        <f>C10+C11+C12-C13</f>
        <v>232</v>
      </c>
      <c r="D14" s="19">
        <f>D10+D11+D12-D13</f>
        <v>43</v>
      </c>
    </row>
    <row r="15" spans="1:4">
      <c r="A15" s="9" t="s">
        <v>138</v>
      </c>
      <c r="B15" s="18">
        <f t="shared" si="0"/>
        <v>179</v>
      </c>
      <c r="C15" s="18">
        <v>141</v>
      </c>
      <c r="D15" s="19">
        <v>38</v>
      </c>
    </row>
    <row r="16" spans="1:4">
      <c r="A16" s="9" t="s">
        <v>139</v>
      </c>
      <c r="B16" s="18">
        <f t="shared" si="0"/>
        <v>96</v>
      </c>
      <c r="C16" s="18">
        <v>91</v>
      </c>
      <c r="D16" s="19">
        <v>5</v>
      </c>
    </row>
    <row r="17" spans="1:4">
      <c r="A17" s="15"/>
      <c r="B17" s="10"/>
      <c r="C17" s="17"/>
      <c r="D17" s="11"/>
    </row>
    <row r="18" spans="1:4">
      <c r="A18" s="7" t="s">
        <v>178</v>
      </c>
      <c r="B18" s="8"/>
      <c r="C18" s="8"/>
      <c r="D18" s="8"/>
    </row>
    <row r="19" spans="1:4"/>
    <row r="20" spans="1:4" hidden="1"/>
    <row r="21" spans="1:4" hidden="1"/>
    <row r="22" spans="1:4" hidden="1"/>
    <row r="23" spans="1:4" hidden="1"/>
    <row r="24" spans="1:4" hidden="1"/>
  </sheetData>
  <mergeCells count="3">
    <mergeCell ref="A7:A8"/>
    <mergeCell ref="B7:B8"/>
    <mergeCell ref="C7:D7"/>
  </mergeCells>
  <phoneticPr fontId="17" type="noConversion"/>
  <printOptions horizontalCentered="1" verticalCentered="1"/>
  <pageMargins left="0" right="0" top="0" bottom="0" header="0" footer="0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zoomScaleNormal="100" zoomScaleSheetLayoutView="80" workbookViewId="0">
      <pane ySplit="9" topLeftCell="A10" activePane="bottomLeft" state="frozen"/>
      <selection pane="bottomLeft"/>
    </sheetView>
  </sheetViews>
  <sheetFormatPr baseColWidth="10" defaultColWidth="0" defaultRowHeight="15.75" zeroHeight="1"/>
  <cols>
    <col min="1" max="1" width="54.140625" style="12" customWidth="1"/>
    <col min="2" max="2" width="18.7109375" style="12" customWidth="1"/>
    <col min="3" max="16384" width="11.42578125" style="12" hidden="1"/>
  </cols>
  <sheetData>
    <row r="1" spans="1:2" s="23" customFormat="1">
      <c r="A1" s="22" t="s">
        <v>135</v>
      </c>
      <c r="B1" s="21"/>
    </row>
    <row r="2" spans="1:2" s="23" customFormat="1">
      <c r="A2" s="22"/>
      <c r="B2" s="22"/>
    </row>
    <row r="3" spans="1:2">
      <c r="A3" s="38" t="s">
        <v>163</v>
      </c>
      <c r="B3" s="38"/>
    </row>
    <row r="4" spans="1:2">
      <c r="A4" s="38" t="s">
        <v>105</v>
      </c>
      <c r="B4" s="38"/>
    </row>
    <row r="5" spans="1:2">
      <c r="A5" s="38" t="s">
        <v>207</v>
      </c>
      <c r="B5" s="38"/>
    </row>
    <row r="6" spans="1:2">
      <c r="A6" s="23"/>
      <c r="B6" s="23"/>
    </row>
    <row r="7" spans="1:2">
      <c r="A7" s="24"/>
      <c r="B7" s="25"/>
    </row>
    <row r="8" spans="1:2">
      <c r="A8" s="26" t="s">
        <v>108</v>
      </c>
      <c r="B8" s="27" t="s">
        <v>109</v>
      </c>
    </row>
    <row r="9" spans="1:2">
      <c r="A9" s="28"/>
      <c r="B9" s="29"/>
    </row>
    <row r="10" spans="1:2">
      <c r="A10" s="30"/>
      <c r="B10" s="31"/>
    </row>
    <row r="11" spans="1:2">
      <c r="A11" s="35" t="s">
        <v>133</v>
      </c>
      <c r="B11" s="36">
        <f>SUM(B13:B51)</f>
        <v>1837</v>
      </c>
    </row>
    <row r="12" spans="1:2">
      <c r="A12" s="32"/>
      <c r="B12" s="36"/>
    </row>
    <row r="13" spans="1:2">
      <c r="A13" s="12" t="s">
        <v>48</v>
      </c>
      <c r="B13" s="37">
        <v>587</v>
      </c>
    </row>
    <row r="14" spans="1:2">
      <c r="A14" s="12" t="s">
        <v>28</v>
      </c>
      <c r="B14" s="37">
        <v>2</v>
      </c>
    </row>
    <row r="15" spans="1:2">
      <c r="A15" s="12" t="s">
        <v>29</v>
      </c>
      <c r="B15" s="37">
        <v>11</v>
      </c>
    </row>
    <row r="16" spans="1:2">
      <c r="A16" s="12" t="s">
        <v>30</v>
      </c>
      <c r="B16" s="37">
        <v>32</v>
      </c>
    </row>
    <row r="17" spans="1:2">
      <c r="A17" s="12" t="s">
        <v>179</v>
      </c>
      <c r="B17" s="37">
        <v>5</v>
      </c>
    </row>
    <row r="18" spans="1:2">
      <c r="A18" s="12" t="s">
        <v>9</v>
      </c>
      <c r="B18" s="37">
        <v>7</v>
      </c>
    </row>
    <row r="19" spans="1:2">
      <c r="A19" s="12" t="s">
        <v>31</v>
      </c>
      <c r="B19" s="37">
        <v>42</v>
      </c>
    </row>
    <row r="20" spans="1:2">
      <c r="A20" s="12" t="s">
        <v>181</v>
      </c>
      <c r="B20" s="37">
        <v>2</v>
      </c>
    </row>
    <row r="21" spans="1:2">
      <c r="A21" s="12" t="s">
        <v>10</v>
      </c>
      <c r="B21" s="37">
        <v>15</v>
      </c>
    </row>
    <row r="22" spans="1:2">
      <c r="A22" s="12" t="s">
        <v>32</v>
      </c>
      <c r="B22" s="37">
        <v>193</v>
      </c>
    </row>
    <row r="23" spans="1:2">
      <c r="A23" s="12" t="s">
        <v>33</v>
      </c>
      <c r="B23" s="37">
        <v>28</v>
      </c>
    </row>
    <row r="24" spans="1:2">
      <c r="A24" s="12" t="s">
        <v>165</v>
      </c>
      <c r="B24" s="37">
        <v>5</v>
      </c>
    </row>
    <row r="25" spans="1:2">
      <c r="A25" s="12" t="s">
        <v>34</v>
      </c>
      <c r="B25" s="37">
        <v>53</v>
      </c>
    </row>
    <row r="26" spans="1:2">
      <c r="A26" s="12" t="s">
        <v>166</v>
      </c>
      <c r="B26" s="37">
        <v>32</v>
      </c>
    </row>
    <row r="27" spans="1:2">
      <c r="A27" s="12" t="s">
        <v>35</v>
      </c>
      <c r="B27" s="37">
        <v>72</v>
      </c>
    </row>
    <row r="28" spans="1:2">
      <c r="A28" s="12" t="s">
        <v>36</v>
      </c>
      <c r="B28" s="37">
        <v>36</v>
      </c>
    </row>
    <row r="29" spans="1:2">
      <c r="A29" s="12" t="s">
        <v>37</v>
      </c>
      <c r="B29" s="37">
        <v>53</v>
      </c>
    </row>
    <row r="30" spans="1:2">
      <c r="A30" s="12" t="s">
        <v>86</v>
      </c>
      <c r="B30" s="37">
        <v>13</v>
      </c>
    </row>
    <row r="31" spans="1:2">
      <c r="A31" s="12" t="s">
        <v>173</v>
      </c>
      <c r="B31" s="37">
        <v>3</v>
      </c>
    </row>
    <row r="32" spans="1:2">
      <c r="A32" s="12" t="s">
        <v>87</v>
      </c>
      <c r="B32" s="37">
        <v>1</v>
      </c>
    </row>
    <row r="33" spans="1:2">
      <c r="A33" s="12" t="s">
        <v>140</v>
      </c>
      <c r="B33" s="37">
        <v>19</v>
      </c>
    </row>
    <row r="34" spans="1:2">
      <c r="A34" s="12" t="s">
        <v>38</v>
      </c>
      <c r="B34" s="37">
        <v>1</v>
      </c>
    </row>
    <row r="35" spans="1:2">
      <c r="A35" s="12" t="s">
        <v>11</v>
      </c>
      <c r="B35" s="37">
        <v>13</v>
      </c>
    </row>
    <row r="36" spans="1:2">
      <c r="A36" s="12" t="s">
        <v>39</v>
      </c>
      <c r="B36" s="37">
        <v>32</v>
      </c>
    </row>
    <row r="37" spans="1:2">
      <c r="A37" s="12" t="s">
        <v>85</v>
      </c>
      <c r="B37" s="37">
        <v>1</v>
      </c>
    </row>
    <row r="38" spans="1:2">
      <c r="A38" s="12" t="s">
        <v>171</v>
      </c>
      <c r="B38" s="37">
        <v>36</v>
      </c>
    </row>
    <row r="39" spans="1:2">
      <c r="A39" s="12" t="s">
        <v>40</v>
      </c>
      <c r="B39" s="37">
        <v>104</v>
      </c>
    </row>
    <row r="40" spans="1:2">
      <c r="A40" s="12" t="s">
        <v>172</v>
      </c>
      <c r="B40" s="37">
        <v>50</v>
      </c>
    </row>
    <row r="41" spans="1:2">
      <c r="A41" s="12" t="s">
        <v>182</v>
      </c>
      <c r="B41" s="37">
        <v>3</v>
      </c>
    </row>
    <row r="42" spans="1:2">
      <c r="A42" s="12" t="s">
        <v>41</v>
      </c>
      <c r="B42" s="37">
        <v>9</v>
      </c>
    </row>
    <row r="43" spans="1:2">
      <c r="A43" s="12" t="s">
        <v>42</v>
      </c>
      <c r="B43" s="37">
        <v>86</v>
      </c>
    </row>
    <row r="44" spans="1:2">
      <c r="A44" s="12" t="s">
        <v>43</v>
      </c>
      <c r="B44" s="37">
        <v>18</v>
      </c>
    </row>
    <row r="45" spans="1:2">
      <c r="A45" s="12" t="s">
        <v>44</v>
      </c>
      <c r="B45" s="37">
        <v>160</v>
      </c>
    </row>
    <row r="46" spans="1:2">
      <c r="A46" s="12" t="s">
        <v>180</v>
      </c>
      <c r="B46" s="37">
        <v>4</v>
      </c>
    </row>
    <row r="47" spans="1:2">
      <c r="A47" s="12" t="s">
        <v>177</v>
      </c>
      <c r="B47" s="37">
        <v>22</v>
      </c>
    </row>
    <row r="48" spans="1:2">
      <c r="A48" s="12" t="s">
        <v>45</v>
      </c>
      <c r="B48" s="37">
        <v>22</v>
      </c>
    </row>
    <row r="49" spans="1:2">
      <c r="A49" s="12" t="s">
        <v>46</v>
      </c>
      <c r="B49" s="37">
        <v>50</v>
      </c>
    </row>
    <row r="50" spans="1:2">
      <c r="A50" s="12" t="s">
        <v>47</v>
      </c>
      <c r="B50" s="37">
        <v>13</v>
      </c>
    </row>
    <row r="51" spans="1:2">
      <c r="A51" s="12" t="s">
        <v>49</v>
      </c>
      <c r="B51" s="37">
        <v>2</v>
      </c>
    </row>
    <row r="52" spans="1:2">
      <c r="A52" s="33"/>
      <c r="B52" s="34"/>
    </row>
    <row r="53" spans="1:2">
      <c r="A53" s="7" t="s">
        <v>178</v>
      </c>
    </row>
    <row r="54" spans="1:2"/>
    <row r="55" spans="1:2" hidden="1"/>
    <row r="56" spans="1:2" hidden="1"/>
    <row r="57" spans="1:2" hidden="1"/>
    <row r="58" spans="1:2" hidden="1"/>
  </sheetData>
  <phoneticPr fontId="17" type="noConversion"/>
  <printOptions horizontalCentered="1" verticalCentered="1"/>
  <pageMargins left="0" right="0" top="0" bottom="0" header="0" footer="0"/>
  <pageSetup scale="75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zoomScaleNormal="100" zoomScaleSheetLayoutView="80" workbookViewId="0">
      <pane ySplit="9" topLeftCell="A10" activePane="bottomLeft" state="frozen"/>
      <selection pane="bottomLeft"/>
    </sheetView>
  </sheetViews>
  <sheetFormatPr baseColWidth="10" defaultColWidth="0" defaultRowHeight="15" zeroHeight="1"/>
  <cols>
    <col min="1" max="1" width="79.7109375" style="41" customWidth="1"/>
    <col min="2" max="4" width="16.7109375" style="41" customWidth="1"/>
    <col min="5" max="16384" width="7.7109375" style="41" hidden="1"/>
  </cols>
  <sheetData>
    <row r="1" spans="1:4" ht="15.75">
      <c r="A1" s="23" t="s">
        <v>136</v>
      </c>
      <c r="B1" s="21"/>
      <c r="C1" s="21"/>
      <c r="D1" s="21"/>
    </row>
    <row r="2" spans="1:4" ht="15.75">
      <c r="A2" s="23"/>
      <c r="B2" s="40"/>
      <c r="C2" s="40"/>
      <c r="D2" s="40"/>
    </row>
    <row r="3" spans="1:4" ht="15.75">
      <c r="A3" s="38" t="s">
        <v>163</v>
      </c>
      <c r="B3" s="38"/>
      <c r="C3" s="38"/>
      <c r="D3" s="38"/>
    </row>
    <row r="4" spans="1:4" ht="15.75">
      <c r="A4" s="38" t="s">
        <v>106</v>
      </c>
      <c r="B4" s="38"/>
      <c r="C4" s="38"/>
      <c r="D4" s="38"/>
    </row>
    <row r="5" spans="1:4" ht="15.75">
      <c r="A5" s="38" t="s">
        <v>102</v>
      </c>
      <c r="B5" s="38"/>
      <c r="C5" s="38"/>
      <c r="D5" s="38"/>
    </row>
    <row r="6" spans="1:4" ht="15.75">
      <c r="A6" s="38" t="s">
        <v>207</v>
      </c>
      <c r="B6" s="38"/>
      <c r="C6" s="38"/>
      <c r="D6" s="38"/>
    </row>
    <row r="7" spans="1:4" ht="15.75">
      <c r="A7" s="38"/>
      <c r="B7" s="38"/>
      <c r="C7" s="38"/>
      <c r="D7" s="38"/>
    </row>
    <row r="8" spans="1:4" ht="15.75">
      <c r="A8" s="160" t="s">
        <v>110</v>
      </c>
      <c r="B8" s="160" t="s">
        <v>81</v>
      </c>
      <c r="C8" s="80" t="s">
        <v>137</v>
      </c>
      <c r="D8" s="80"/>
    </row>
    <row r="9" spans="1:4" ht="34.5" customHeight="1">
      <c r="A9" s="161"/>
      <c r="B9" s="161"/>
      <c r="C9" s="42" t="s">
        <v>82</v>
      </c>
      <c r="D9" s="43" t="s">
        <v>83</v>
      </c>
    </row>
    <row r="10" spans="1:4" ht="15.75">
      <c r="A10" s="46"/>
      <c r="B10" s="44"/>
      <c r="C10" s="44"/>
      <c r="D10" s="45"/>
    </row>
    <row r="11" spans="1:4" ht="15.75">
      <c r="A11" s="58" t="s">
        <v>133</v>
      </c>
      <c r="B11" s="61">
        <f>SUM(B13,B15,B47,B63,B75)</f>
        <v>1837</v>
      </c>
      <c r="C11" s="61">
        <f t="shared" ref="C11:D11" si="0">SUM(C13,C15,C47,C63,C75)</f>
        <v>1250</v>
      </c>
      <c r="D11" s="62">
        <f t="shared" si="0"/>
        <v>587</v>
      </c>
    </row>
    <row r="12" spans="1:4" ht="15.75">
      <c r="A12" s="46"/>
      <c r="B12" s="61"/>
      <c r="C12" s="61"/>
      <c r="D12" s="62"/>
    </row>
    <row r="13" spans="1:4" ht="15.75">
      <c r="A13" s="47" t="s">
        <v>8</v>
      </c>
      <c r="B13" s="63">
        <f>SUM(C13:D13)</f>
        <v>1</v>
      </c>
      <c r="C13" s="61">
        <v>1</v>
      </c>
      <c r="D13" s="62">
        <v>0</v>
      </c>
    </row>
    <row r="14" spans="1:4" ht="15.75">
      <c r="A14" s="46"/>
      <c r="B14" s="20"/>
      <c r="C14" s="61"/>
      <c r="D14" s="62"/>
    </row>
    <row r="15" spans="1:4" ht="15.75">
      <c r="A15" s="47" t="s">
        <v>50</v>
      </c>
      <c r="B15" s="63">
        <f>SUM(B16:B45)</f>
        <v>1363</v>
      </c>
      <c r="C15" s="63">
        <f t="shared" ref="C15:D15" si="1">SUM(C16:C45)</f>
        <v>1239</v>
      </c>
      <c r="D15" s="36">
        <f t="shared" si="1"/>
        <v>124</v>
      </c>
    </row>
    <row r="16" spans="1:4" ht="15.75">
      <c r="A16" s="48" t="s">
        <v>59</v>
      </c>
      <c r="B16" s="20">
        <f t="shared" ref="B16:B78" si="2">SUM(C16:D16)</f>
        <v>154</v>
      </c>
      <c r="C16" s="20">
        <v>154</v>
      </c>
      <c r="D16" s="37">
        <v>0</v>
      </c>
    </row>
    <row r="17" spans="1:4" ht="15.75">
      <c r="A17" s="49" t="s">
        <v>51</v>
      </c>
      <c r="B17" s="20">
        <f t="shared" si="2"/>
        <v>121</v>
      </c>
      <c r="C17" s="20">
        <v>121</v>
      </c>
      <c r="D17" s="37">
        <v>0</v>
      </c>
    </row>
    <row r="18" spans="1:4" ht="15.75">
      <c r="A18" s="49" t="s">
        <v>52</v>
      </c>
      <c r="B18" s="20">
        <f t="shared" si="2"/>
        <v>68</v>
      </c>
      <c r="C18" s="20">
        <v>68</v>
      </c>
      <c r="D18" s="37">
        <v>0</v>
      </c>
    </row>
    <row r="19" spans="1:4" ht="15.75">
      <c r="A19" s="49" t="s">
        <v>141</v>
      </c>
      <c r="B19" s="20">
        <f t="shared" si="2"/>
        <v>110</v>
      </c>
      <c r="C19" s="20">
        <v>110</v>
      </c>
      <c r="D19" s="37">
        <v>0</v>
      </c>
    </row>
    <row r="20" spans="1:4" ht="15.75">
      <c r="A20" s="49" t="s">
        <v>56</v>
      </c>
      <c r="B20" s="20">
        <f t="shared" si="2"/>
        <v>49</v>
      </c>
      <c r="C20" s="20">
        <v>49</v>
      </c>
      <c r="D20" s="37">
        <v>0</v>
      </c>
    </row>
    <row r="21" spans="1:4" ht="15.75">
      <c r="A21" s="49" t="s">
        <v>143</v>
      </c>
      <c r="B21" s="20">
        <f t="shared" si="2"/>
        <v>87</v>
      </c>
      <c r="C21" s="20">
        <v>87</v>
      </c>
      <c r="D21" s="37">
        <v>0</v>
      </c>
    </row>
    <row r="22" spans="1:4" ht="15.75">
      <c r="A22" s="49" t="s">
        <v>151</v>
      </c>
      <c r="B22" s="20">
        <f t="shared" si="2"/>
        <v>52</v>
      </c>
      <c r="C22" s="20">
        <v>52</v>
      </c>
      <c r="D22" s="37">
        <v>0</v>
      </c>
    </row>
    <row r="23" spans="1:4" ht="15.75">
      <c r="A23" s="49" t="s">
        <v>53</v>
      </c>
      <c r="B23" s="20">
        <f t="shared" si="2"/>
        <v>126</v>
      </c>
      <c r="C23" s="20">
        <v>126</v>
      </c>
      <c r="D23" s="37">
        <v>0</v>
      </c>
    </row>
    <row r="24" spans="1:4" ht="15.75">
      <c r="A24" s="49" t="s">
        <v>54</v>
      </c>
      <c r="B24" s="20">
        <f t="shared" si="2"/>
        <v>125</v>
      </c>
      <c r="C24" s="20">
        <v>125</v>
      </c>
      <c r="D24" s="37">
        <v>0</v>
      </c>
    </row>
    <row r="25" spans="1:4" ht="15.75">
      <c r="A25" s="49" t="s">
        <v>55</v>
      </c>
      <c r="B25" s="20">
        <f t="shared" si="2"/>
        <v>28</v>
      </c>
      <c r="C25" s="20">
        <v>28</v>
      </c>
      <c r="D25" s="37">
        <v>0</v>
      </c>
    </row>
    <row r="26" spans="1:4" ht="15.75">
      <c r="A26" s="49" t="s">
        <v>116</v>
      </c>
      <c r="B26" s="20">
        <f t="shared" si="2"/>
        <v>43</v>
      </c>
      <c r="C26" s="20">
        <v>43</v>
      </c>
      <c r="D26" s="37">
        <v>0</v>
      </c>
    </row>
    <row r="27" spans="1:4" ht="15.75">
      <c r="A27" s="49" t="s">
        <v>144</v>
      </c>
      <c r="B27" s="20">
        <f t="shared" si="2"/>
        <v>21</v>
      </c>
      <c r="C27" s="20">
        <v>21</v>
      </c>
      <c r="D27" s="37">
        <v>0</v>
      </c>
    </row>
    <row r="28" spans="1:4" ht="15.75">
      <c r="A28" s="49" t="s">
        <v>145</v>
      </c>
      <c r="B28" s="20">
        <f t="shared" si="2"/>
        <v>17</v>
      </c>
      <c r="C28" s="20">
        <v>17</v>
      </c>
      <c r="D28" s="37">
        <v>0</v>
      </c>
    </row>
    <row r="29" spans="1:4" ht="15.75">
      <c r="A29" s="49" t="s">
        <v>147</v>
      </c>
      <c r="B29" s="20">
        <f t="shared" si="2"/>
        <v>60</v>
      </c>
      <c r="C29" s="20">
        <v>44</v>
      </c>
      <c r="D29" s="37">
        <v>16</v>
      </c>
    </row>
    <row r="30" spans="1:4" ht="15.75">
      <c r="A30" s="49" t="s">
        <v>146</v>
      </c>
      <c r="B30" s="20">
        <f t="shared" si="2"/>
        <v>67</v>
      </c>
      <c r="C30" s="20">
        <v>44</v>
      </c>
      <c r="D30" s="37">
        <v>23</v>
      </c>
    </row>
    <row r="31" spans="1:4" ht="15.75">
      <c r="A31" s="49" t="s">
        <v>148</v>
      </c>
      <c r="B31" s="20">
        <f t="shared" si="2"/>
        <v>32</v>
      </c>
      <c r="C31" s="20">
        <v>16</v>
      </c>
      <c r="D31" s="37">
        <v>16</v>
      </c>
    </row>
    <row r="32" spans="1:4" ht="15.75">
      <c r="A32" s="49" t="s">
        <v>149</v>
      </c>
      <c r="B32" s="20">
        <f t="shared" si="2"/>
        <v>26</v>
      </c>
      <c r="C32" s="20">
        <v>19</v>
      </c>
      <c r="D32" s="37">
        <v>7</v>
      </c>
    </row>
    <row r="33" spans="1:4" ht="15.75">
      <c r="A33" s="49" t="s">
        <v>150</v>
      </c>
      <c r="B33" s="20">
        <f t="shared" si="2"/>
        <v>36</v>
      </c>
      <c r="C33" s="20">
        <v>20</v>
      </c>
      <c r="D33" s="37">
        <v>16</v>
      </c>
    </row>
    <row r="34" spans="1:4" ht="15.75">
      <c r="A34" s="49" t="s">
        <v>58</v>
      </c>
      <c r="B34" s="20">
        <f t="shared" si="2"/>
        <v>31</v>
      </c>
      <c r="C34" s="20">
        <v>20</v>
      </c>
      <c r="D34" s="37">
        <v>11</v>
      </c>
    </row>
    <row r="35" spans="1:4" ht="15.75">
      <c r="A35" s="49" t="s">
        <v>142</v>
      </c>
      <c r="B35" s="20">
        <f t="shared" si="2"/>
        <v>9</v>
      </c>
      <c r="C35" s="20">
        <v>5</v>
      </c>
      <c r="D35" s="37">
        <v>4</v>
      </c>
    </row>
    <row r="36" spans="1:4" ht="15.75">
      <c r="A36" s="49" t="s">
        <v>57</v>
      </c>
      <c r="B36" s="20">
        <f t="shared" si="2"/>
        <v>13</v>
      </c>
      <c r="C36" s="20">
        <v>8</v>
      </c>
      <c r="D36" s="37">
        <v>5</v>
      </c>
    </row>
    <row r="37" spans="1:4" ht="15.75">
      <c r="A37" s="50" t="s">
        <v>167</v>
      </c>
      <c r="B37" s="20">
        <f t="shared" si="2"/>
        <v>10</v>
      </c>
      <c r="C37" s="20">
        <v>6</v>
      </c>
      <c r="D37" s="37">
        <v>4</v>
      </c>
    </row>
    <row r="38" spans="1:4" ht="15.75">
      <c r="A38" s="50" t="s">
        <v>170</v>
      </c>
      <c r="B38" s="20">
        <f t="shared" si="2"/>
        <v>19</v>
      </c>
      <c r="C38" s="20">
        <v>12</v>
      </c>
      <c r="D38" s="37">
        <v>7</v>
      </c>
    </row>
    <row r="39" spans="1:4" ht="15.75">
      <c r="A39" s="49" t="s">
        <v>63</v>
      </c>
      <c r="B39" s="20">
        <f t="shared" si="2"/>
        <v>15</v>
      </c>
      <c r="C39" s="20">
        <v>9</v>
      </c>
      <c r="D39" s="37">
        <v>6</v>
      </c>
    </row>
    <row r="40" spans="1:4" ht="15.75">
      <c r="A40" s="48" t="s">
        <v>197</v>
      </c>
      <c r="B40" s="20">
        <f t="shared" si="2"/>
        <v>16</v>
      </c>
      <c r="C40" s="20">
        <v>16</v>
      </c>
      <c r="D40" s="37">
        <v>0</v>
      </c>
    </row>
    <row r="41" spans="1:4" ht="15.75">
      <c r="A41" s="49" t="s">
        <v>161</v>
      </c>
      <c r="B41" s="20">
        <f t="shared" si="2"/>
        <v>4</v>
      </c>
      <c r="C41" s="20">
        <v>3</v>
      </c>
      <c r="D41" s="37">
        <v>1</v>
      </c>
    </row>
    <row r="42" spans="1:4" ht="15.75">
      <c r="A42" s="49" t="s">
        <v>60</v>
      </c>
      <c r="B42" s="20">
        <f t="shared" si="2"/>
        <v>12</v>
      </c>
      <c r="C42" s="20">
        <v>10</v>
      </c>
      <c r="D42" s="37">
        <v>2</v>
      </c>
    </row>
    <row r="43" spans="1:4" ht="15.75">
      <c r="A43" s="49" t="s">
        <v>117</v>
      </c>
      <c r="B43" s="20">
        <f t="shared" si="2"/>
        <v>5</v>
      </c>
      <c r="C43" s="20">
        <v>2</v>
      </c>
      <c r="D43" s="37">
        <v>3</v>
      </c>
    </row>
    <row r="44" spans="1:4" ht="15.75">
      <c r="A44" s="49" t="s">
        <v>61</v>
      </c>
      <c r="B44" s="20">
        <f t="shared" si="2"/>
        <v>2</v>
      </c>
      <c r="C44" s="20">
        <v>0</v>
      </c>
      <c r="D44" s="37">
        <v>2</v>
      </c>
    </row>
    <row r="45" spans="1:4" ht="15.75">
      <c r="A45" s="49" t="s">
        <v>62</v>
      </c>
      <c r="B45" s="20">
        <f t="shared" si="2"/>
        <v>5</v>
      </c>
      <c r="C45" s="20">
        <v>4</v>
      </c>
      <c r="D45" s="37">
        <v>1</v>
      </c>
    </row>
    <row r="46" spans="1:4" ht="15.75">
      <c r="A46" s="49"/>
      <c r="B46" s="20"/>
      <c r="C46" s="20"/>
      <c r="D46" s="37"/>
    </row>
    <row r="47" spans="1:4" ht="15.75">
      <c r="A47" s="51" t="s">
        <v>64</v>
      </c>
      <c r="B47" s="63">
        <f>SUM(B48:B60)</f>
        <v>314</v>
      </c>
      <c r="C47" s="63">
        <f t="shared" ref="C47:D47" si="3">SUM(C48:C60)</f>
        <v>0</v>
      </c>
      <c r="D47" s="36">
        <f t="shared" si="3"/>
        <v>314</v>
      </c>
    </row>
    <row r="48" spans="1:4" ht="15.75">
      <c r="A48" s="49" t="s">
        <v>69</v>
      </c>
      <c r="B48" s="20">
        <f t="shared" si="2"/>
        <v>34</v>
      </c>
      <c r="C48" s="20">
        <v>0</v>
      </c>
      <c r="D48" s="37">
        <v>34</v>
      </c>
    </row>
    <row r="49" spans="1:4" ht="15.75">
      <c r="A49" s="49" t="s">
        <v>70</v>
      </c>
      <c r="B49" s="20">
        <f t="shared" si="2"/>
        <v>71</v>
      </c>
      <c r="C49" s="20">
        <v>0</v>
      </c>
      <c r="D49" s="37">
        <v>71</v>
      </c>
    </row>
    <row r="50" spans="1:4" ht="15.75">
      <c r="A50" s="53" t="s">
        <v>152</v>
      </c>
      <c r="B50" s="20">
        <f t="shared" si="2"/>
        <v>31</v>
      </c>
      <c r="C50" s="20">
        <v>0</v>
      </c>
      <c r="D50" s="37">
        <v>31</v>
      </c>
    </row>
    <row r="51" spans="1:4" ht="15.75">
      <c r="A51" s="49" t="s">
        <v>153</v>
      </c>
      <c r="B51" s="20">
        <f t="shared" si="2"/>
        <v>20</v>
      </c>
      <c r="C51" s="20">
        <v>0</v>
      </c>
      <c r="D51" s="37">
        <v>20</v>
      </c>
    </row>
    <row r="52" spans="1:4" ht="15.75">
      <c r="A52" s="54" t="s">
        <v>71</v>
      </c>
      <c r="B52" s="20">
        <f t="shared" si="2"/>
        <v>42</v>
      </c>
      <c r="C52" s="20">
        <v>0</v>
      </c>
      <c r="D52" s="37">
        <v>42</v>
      </c>
    </row>
    <row r="53" spans="1:4" ht="15.75">
      <c r="A53" s="49" t="s">
        <v>72</v>
      </c>
      <c r="B53" s="20">
        <f t="shared" si="2"/>
        <v>3</v>
      </c>
      <c r="C53" s="20">
        <v>0</v>
      </c>
      <c r="D53" s="37">
        <v>3</v>
      </c>
    </row>
    <row r="54" spans="1:4" ht="15.75">
      <c r="A54" s="49" t="s">
        <v>65</v>
      </c>
      <c r="B54" s="20">
        <f t="shared" si="2"/>
        <v>25</v>
      </c>
      <c r="C54" s="20">
        <v>0</v>
      </c>
      <c r="D54" s="37">
        <v>25</v>
      </c>
    </row>
    <row r="55" spans="1:4" ht="15.75">
      <c r="A55" s="49" t="s">
        <v>113</v>
      </c>
      <c r="B55" s="20">
        <f t="shared" si="2"/>
        <v>0</v>
      </c>
      <c r="C55" s="20">
        <v>0</v>
      </c>
      <c r="D55" s="37">
        <v>0</v>
      </c>
    </row>
    <row r="56" spans="1:4" ht="15.75">
      <c r="A56" s="49" t="s">
        <v>66</v>
      </c>
      <c r="B56" s="20">
        <f t="shared" si="2"/>
        <v>29</v>
      </c>
      <c r="C56" s="20">
        <v>0</v>
      </c>
      <c r="D56" s="37">
        <v>29</v>
      </c>
    </row>
    <row r="57" spans="1:4" ht="15.75">
      <c r="A57" s="50" t="s">
        <v>68</v>
      </c>
      <c r="B57" s="20">
        <f t="shared" si="2"/>
        <v>12</v>
      </c>
      <c r="C57" s="20">
        <v>0</v>
      </c>
      <c r="D57" s="37">
        <v>12</v>
      </c>
    </row>
    <row r="58" spans="1:4" ht="15.75">
      <c r="A58" s="50" t="s">
        <v>67</v>
      </c>
      <c r="B58" s="20">
        <f t="shared" si="2"/>
        <v>33</v>
      </c>
      <c r="C58" s="20">
        <v>0</v>
      </c>
      <c r="D58" s="37">
        <v>33</v>
      </c>
    </row>
    <row r="59" spans="1:4" ht="15.75">
      <c r="A59" s="49" t="s">
        <v>24</v>
      </c>
      <c r="B59" s="20">
        <f t="shared" si="2"/>
        <v>5</v>
      </c>
      <c r="C59" s="20">
        <v>0</v>
      </c>
      <c r="D59" s="37">
        <v>5</v>
      </c>
    </row>
    <row r="60" spans="1:4" ht="15.75">
      <c r="A60" s="49" t="s">
        <v>73</v>
      </c>
      <c r="B60" s="20">
        <f t="shared" si="2"/>
        <v>9</v>
      </c>
      <c r="C60" s="20">
        <v>0</v>
      </c>
      <c r="D60" s="37">
        <v>9</v>
      </c>
    </row>
    <row r="61" spans="1:4" ht="15.75">
      <c r="A61" s="12"/>
      <c r="B61" s="20"/>
      <c r="C61" s="37"/>
      <c r="D61" s="37"/>
    </row>
    <row r="62" spans="1:4" ht="15.75">
      <c r="A62" s="12"/>
      <c r="B62" s="20"/>
      <c r="C62" s="37"/>
      <c r="D62" s="37"/>
    </row>
    <row r="63" spans="1:4" ht="15.75">
      <c r="A63" s="51" t="s">
        <v>74</v>
      </c>
      <c r="B63" s="63">
        <f>SUM(B64:B73)</f>
        <v>55</v>
      </c>
      <c r="C63" s="63">
        <f t="shared" ref="C63:D63" si="4">SUM(C64:C73)</f>
        <v>8</v>
      </c>
      <c r="D63" s="36">
        <f t="shared" si="4"/>
        <v>47</v>
      </c>
    </row>
    <row r="64" spans="1:4" ht="15.75">
      <c r="A64" s="49" t="s">
        <v>175</v>
      </c>
      <c r="B64" s="20">
        <f t="shared" si="2"/>
        <v>2</v>
      </c>
      <c r="C64" s="20">
        <v>2</v>
      </c>
      <c r="D64" s="37">
        <v>0</v>
      </c>
    </row>
    <row r="65" spans="1:4" ht="15.75">
      <c r="A65" s="49" t="s">
        <v>7</v>
      </c>
      <c r="B65" s="20">
        <f t="shared" si="2"/>
        <v>1</v>
      </c>
      <c r="C65" s="20">
        <v>1</v>
      </c>
      <c r="D65" s="37">
        <v>0</v>
      </c>
    </row>
    <row r="66" spans="1:4" ht="15.75">
      <c r="A66" s="49" t="s">
        <v>174</v>
      </c>
      <c r="B66" s="20">
        <f t="shared" si="2"/>
        <v>2</v>
      </c>
      <c r="C66" s="20">
        <v>2</v>
      </c>
      <c r="D66" s="37">
        <v>0</v>
      </c>
    </row>
    <row r="67" spans="1:4" ht="15.75">
      <c r="A67" s="49" t="s">
        <v>176</v>
      </c>
      <c r="B67" s="20">
        <f t="shared" si="2"/>
        <v>1</v>
      </c>
      <c r="C67" s="20">
        <v>1</v>
      </c>
      <c r="D67" s="37">
        <v>0</v>
      </c>
    </row>
    <row r="68" spans="1:4" ht="15.75">
      <c r="A68" s="49" t="s">
        <v>185</v>
      </c>
      <c r="B68" s="20">
        <f t="shared" si="2"/>
        <v>1</v>
      </c>
      <c r="C68" s="20">
        <v>1</v>
      </c>
      <c r="D68" s="37">
        <v>0</v>
      </c>
    </row>
    <row r="69" spans="1:4" ht="15.75">
      <c r="A69" s="49" t="s">
        <v>75</v>
      </c>
      <c r="B69" s="20">
        <f t="shared" si="2"/>
        <v>9</v>
      </c>
      <c r="C69" s="20">
        <v>1</v>
      </c>
      <c r="D69" s="37">
        <v>8</v>
      </c>
    </row>
    <row r="70" spans="1:4" ht="15.75">
      <c r="A70" s="49" t="s">
        <v>154</v>
      </c>
      <c r="B70" s="20">
        <f t="shared" si="2"/>
        <v>13</v>
      </c>
      <c r="C70" s="20">
        <v>0</v>
      </c>
      <c r="D70" s="37">
        <v>13</v>
      </c>
    </row>
    <row r="71" spans="1:4" ht="15.75">
      <c r="A71" s="49" t="s">
        <v>0</v>
      </c>
      <c r="B71" s="20">
        <f t="shared" si="2"/>
        <v>13</v>
      </c>
      <c r="C71" s="20">
        <v>0</v>
      </c>
      <c r="D71" s="37">
        <v>13</v>
      </c>
    </row>
    <row r="72" spans="1:4" ht="15.75">
      <c r="A72" s="49" t="s">
        <v>112</v>
      </c>
      <c r="B72" s="20">
        <f t="shared" si="2"/>
        <v>2</v>
      </c>
      <c r="C72" s="20">
        <v>0</v>
      </c>
      <c r="D72" s="37">
        <v>2</v>
      </c>
    </row>
    <row r="73" spans="1:4" ht="15.75">
      <c r="A73" s="49" t="s">
        <v>76</v>
      </c>
      <c r="B73" s="20">
        <f t="shared" si="2"/>
        <v>11</v>
      </c>
      <c r="C73" s="20">
        <v>0</v>
      </c>
      <c r="D73" s="37">
        <v>11</v>
      </c>
    </row>
    <row r="74" spans="1:4" ht="15.75">
      <c r="A74" s="12"/>
      <c r="B74" s="20"/>
      <c r="C74" s="37"/>
      <c r="D74" s="37"/>
    </row>
    <row r="75" spans="1:4" ht="15.75">
      <c r="A75" s="51" t="s">
        <v>77</v>
      </c>
      <c r="B75" s="63">
        <f>SUM(B76:B105)</f>
        <v>104</v>
      </c>
      <c r="C75" s="63">
        <f t="shared" ref="C75:D75" si="5">SUM(C76:C105)</f>
        <v>2</v>
      </c>
      <c r="D75" s="36">
        <f t="shared" si="5"/>
        <v>102</v>
      </c>
    </row>
    <row r="76" spans="1:4" ht="15.75">
      <c r="A76" s="50" t="s">
        <v>18</v>
      </c>
      <c r="B76" s="20">
        <f t="shared" si="2"/>
        <v>3</v>
      </c>
      <c r="C76" s="20">
        <v>0</v>
      </c>
      <c r="D76" s="37">
        <v>3</v>
      </c>
    </row>
    <row r="77" spans="1:4" ht="15.75">
      <c r="A77" s="50" t="s">
        <v>162</v>
      </c>
      <c r="B77" s="20">
        <f t="shared" si="2"/>
        <v>3</v>
      </c>
      <c r="C77" s="20">
        <v>0</v>
      </c>
      <c r="D77" s="37">
        <v>3</v>
      </c>
    </row>
    <row r="78" spans="1:4" ht="15.75">
      <c r="A78" s="50" t="s">
        <v>15</v>
      </c>
      <c r="B78" s="20">
        <f t="shared" si="2"/>
        <v>11</v>
      </c>
      <c r="C78" s="20">
        <v>0</v>
      </c>
      <c r="D78" s="37">
        <v>11</v>
      </c>
    </row>
    <row r="79" spans="1:4" ht="15.75">
      <c r="A79" s="50" t="s">
        <v>22</v>
      </c>
      <c r="B79" s="20">
        <f t="shared" ref="B79:B105" si="6">SUM(C79:D79)</f>
        <v>3</v>
      </c>
      <c r="C79" s="20">
        <v>0</v>
      </c>
      <c r="D79" s="37">
        <v>3</v>
      </c>
    </row>
    <row r="80" spans="1:4" ht="15.75">
      <c r="A80" s="50" t="s">
        <v>23</v>
      </c>
      <c r="B80" s="20">
        <f t="shared" si="6"/>
        <v>6</v>
      </c>
      <c r="C80" s="20">
        <v>0</v>
      </c>
      <c r="D80" s="37">
        <v>6</v>
      </c>
    </row>
    <row r="81" spans="1:4" ht="15.75">
      <c r="A81" s="50" t="s">
        <v>126</v>
      </c>
      <c r="B81" s="20">
        <f t="shared" si="6"/>
        <v>8</v>
      </c>
      <c r="C81" s="20">
        <v>0</v>
      </c>
      <c r="D81" s="37">
        <v>8</v>
      </c>
    </row>
    <row r="82" spans="1:4" ht="15.75">
      <c r="A82" s="50" t="s">
        <v>19</v>
      </c>
      <c r="B82" s="20">
        <f t="shared" si="6"/>
        <v>1</v>
      </c>
      <c r="C82" s="20">
        <v>0</v>
      </c>
      <c r="D82" s="37">
        <v>1</v>
      </c>
    </row>
    <row r="83" spans="1:4" ht="15.75">
      <c r="A83" s="50" t="s">
        <v>3</v>
      </c>
      <c r="B83" s="20">
        <f t="shared" si="6"/>
        <v>1</v>
      </c>
      <c r="C83" s="20">
        <v>0</v>
      </c>
      <c r="D83" s="37">
        <v>1</v>
      </c>
    </row>
    <row r="84" spans="1:4" ht="15.75">
      <c r="A84" s="50" t="s">
        <v>88</v>
      </c>
      <c r="B84" s="20">
        <f t="shared" si="6"/>
        <v>6</v>
      </c>
      <c r="C84" s="20">
        <v>0</v>
      </c>
      <c r="D84" s="37">
        <v>6</v>
      </c>
    </row>
    <row r="85" spans="1:4" ht="15.75">
      <c r="A85" s="50" t="s">
        <v>111</v>
      </c>
      <c r="B85" s="20">
        <f t="shared" si="6"/>
        <v>1</v>
      </c>
      <c r="C85" s="20">
        <v>1</v>
      </c>
      <c r="D85" s="37">
        <v>0</v>
      </c>
    </row>
    <row r="86" spans="1:4" ht="15.75">
      <c r="A86" s="50" t="s">
        <v>17</v>
      </c>
      <c r="B86" s="20">
        <f t="shared" si="6"/>
        <v>12</v>
      </c>
      <c r="C86" s="20">
        <v>1</v>
      </c>
      <c r="D86" s="37">
        <v>11</v>
      </c>
    </row>
    <row r="87" spans="1:4" ht="15.75">
      <c r="A87" s="49" t="s">
        <v>14</v>
      </c>
      <c r="B87" s="20">
        <f t="shared" si="6"/>
        <v>1</v>
      </c>
      <c r="C87" s="20">
        <v>0</v>
      </c>
      <c r="D87" s="37">
        <v>1</v>
      </c>
    </row>
    <row r="88" spans="1:4" ht="15.75">
      <c r="A88" s="50" t="s">
        <v>78</v>
      </c>
      <c r="B88" s="20">
        <f t="shared" si="6"/>
        <v>3</v>
      </c>
      <c r="C88" s="20">
        <v>0</v>
      </c>
      <c r="D88" s="37">
        <v>3</v>
      </c>
    </row>
    <row r="89" spans="1:4" ht="15.75">
      <c r="A89" s="49" t="s">
        <v>12</v>
      </c>
      <c r="B89" s="20">
        <f t="shared" si="6"/>
        <v>4</v>
      </c>
      <c r="C89" s="20">
        <v>0</v>
      </c>
      <c r="D89" s="37">
        <v>4</v>
      </c>
    </row>
    <row r="90" spans="1:4" ht="15.75">
      <c r="A90" s="50" t="s">
        <v>6</v>
      </c>
      <c r="B90" s="20">
        <f t="shared" si="6"/>
        <v>1</v>
      </c>
      <c r="C90" s="20">
        <v>0</v>
      </c>
      <c r="D90" s="37">
        <v>1</v>
      </c>
    </row>
    <row r="91" spans="1:4" ht="15.75">
      <c r="A91" s="50" t="s">
        <v>125</v>
      </c>
      <c r="B91" s="20">
        <f t="shared" si="6"/>
        <v>3</v>
      </c>
      <c r="C91" s="20">
        <v>0</v>
      </c>
      <c r="D91" s="37">
        <v>3</v>
      </c>
    </row>
    <row r="92" spans="1:4" ht="15.75">
      <c r="A92" s="50" t="s">
        <v>4</v>
      </c>
      <c r="B92" s="20">
        <f t="shared" si="6"/>
        <v>4</v>
      </c>
      <c r="C92" s="20">
        <v>0</v>
      </c>
      <c r="D92" s="37">
        <v>4</v>
      </c>
    </row>
    <row r="93" spans="1:4" ht="15.75">
      <c r="A93" s="50" t="s">
        <v>89</v>
      </c>
      <c r="B93" s="20">
        <f t="shared" si="6"/>
        <v>3</v>
      </c>
      <c r="C93" s="20">
        <v>0</v>
      </c>
      <c r="D93" s="37">
        <v>3</v>
      </c>
    </row>
    <row r="94" spans="1:4" ht="15.75">
      <c r="A94" s="50" t="s">
        <v>20</v>
      </c>
      <c r="B94" s="20">
        <f t="shared" si="6"/>
        <v>7</v>
      </c>
      <c r="C94" s="20">
        <v>0</v>
      </c>
      <c r="D94" s="37">
        <v>7</v>
      </c>
    </row>
    <row r="95" spans="1:4" ht="15.75">
      <c r="A95" s="50" t="s">
        <v>21</v>
      </c>
      <c r="B95" s="20">
        <f t="shared" si="6"/>
        <v>3</v>
      </c>
      <c r="C95" s="20">
        <v>0</v>
      </c>
      <c r="D95" s="37">
        <v>3</v>
      </c>
    </row>
    <row r="96" spans="1:4" ht="15.75">
      <c r="A96" s="49" t="s">
        <v>13</v>
      </c>
      <c r="B96" s="20">
        <f t="shared" si="6"/>
        <v>1</v>
      </c>
      <c r="C96" s="20">
        <v>0</v>
      </c>
      <c r="D96" s="37">
        <v>1</v>
      </c>
    </row>
    <row r="97" spans="1:4" ht="15.75">
      <c r="A97" s="49" t="s">
        <v>101</v>
      </c>
      <c r="B97" s="20">
        <f t="shared" si="6"/>
        <v>1</v>
      </c>
      <c r="C97" s="20">
        <v>0</v>
      </c>
      <c r="D97" s="37">
        <v>1</v>
      </c>
    </row>
    <row r="98" spans="1:4" ht="15.75">
      <c r="A98" s="49" t="s">
        <v>114</v>
      </c>
      <c r="B98" s="20">
        <f t="shared" si="6"/>
        <v>1</v>
      </c>
      <c r="C98" s="20">
        <v>0</v>
      </c>
      <c r="D98" s="37">
        <v>1</v>
      </c>
    </row>
    <row r="99" spans="1:4" ht="15.75">
      <c r="A99" s="49" t="s">
        <v>2</v>
      </c>
      <c r="B99" s="20">
        <f t="shared" si="6"/>
        <v>1</v>
      </c>
      <c r="C99" s="20">
        <v>0</v>
      </c>
      <c r="D99" s="37">
        <v>1</v>
      </c>
    </row>
    <row r="100" spans="1:4" ht="15.75">
      <c r="A100" s="50" t="s">
        <v>16</v>
      </c>
      <c r="B100" s="20">
        <f t="shared" si="6"/>
        <v>2</v>
      </c>
      <c r="C100" s="20">
        <v>0</v>
      </c>
      <c r="D100" s="37">
        <v>2</v>
      </c>
    </row>
    <row r="101" spans="1:4" ht="15.75">
      <c r="A101" s="49" t="s">
        <v>1</v>
      </c>
      <c r="B101" s="20">
        <f t="shared" si="6"/>
        <v>4</v>
      </c>
      <c r="C101" s="20">
        <v>0</v>
      </c>
      <c r="D101" s="37">
        <v>4</v>
      </c>
    </row>
    <row r="102" spans="1:4" ht="15.75">
      <c r="A102" s="50" t="s">
        <v>79</v>
      </c>
      <c r="B102" s="20">
        <f t="shared" si="6"/>
        <v>3</v>
      </c>
      <c r="C102" s="20">
        <v>0</v>
      </c>
      <c r="D102" s="37">
        <v>3</v>
      </c>
    </row>
    <row r="103" spans="1:4" ht="15.75">
      <c r="A103" s="50" t="s">
        <v>124</v>
      </c>
      <c r="B103" s="20">
        <f t="shared" si="6"/>
        <v>4</v>
      </c>
      <c r="C103" s="20">
        <v>0</v>
      </c>
      <c r="D103" s="37">
        <v>4</v>
      </c>
    </row>
    <row r="104" spans="1:4" ht="15.75">
      <c r="A104" s="50" t="s">
        <v>184</v>
      </c>
      <c r="B104" s="20">
        <f t="shared" si="6"/>
        <v>1</v>
      </c>
      <c r="C104" s="20">
        <v>0</v>
      </c>
      <c r="D104" s="37">
        <v>1</v>
      </c>
    </row>
    <row r="105" spans="1:4" ht="15.75">
      <c r="A105" s="50" t="s">
        <v>183</v>
      </c>
      <c r="B105" s="20">
        <f t="shared" si="6"/>
        <v>2</v>
      </c>
      <c r="C105" s="20">
        <v>0</v>
      </c>
      <c r="D105" s="37">
        <v>2</v>
      </c>
    </row>
    <row r="106" spans="1:4" ht="15.75">
      <c r="A106" s="55"/>
      <c r="B106" s="56"/>
      <c r="C106" s="56"/>
      <c r="D106" s="57"/>
    </row>
    <row r="107" spans="1:4" ht="15.75">
      <c r="A107" s="7" t="s">
        <v>178</v>
      </c>
      <c r="B107" s="40"/>
      <c r="C107" s="40"/>
      <c r="D107" s="40"/>
    </row>
    <row r="108" spans="1:4"/>
    <row r="109" spans="1:4" hidden="1"/>
    <row r="110" spans="1:4" hidden="1"/>
    <row r="111" spans="1:4" hidden="1"/>
  </sheetData>
  <mergeCells count="2">
    <mergeCell ref="B8:B9"/>
    <mergeCell ref="A8:A9"/>
  </mergeCells>
  <phoneticPr fontId="0" type="noConversion"/>
  <printOptions horizontalCentered="1" verticalCentered="1"/>
  <pageMargins left="0" right="0" top="0" bottom="0" header="0" footer="0"/>
  <pageSetup scale="60" orientation="portrait" r:id="rId1"/>
  <headerFooter alignWithMargins="0"/>
  <rowBreaks count="1" manualBreakCount="1">
    <brk id="61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Normal="100" zoomScaleSheetLayoutView="80" workbookViewId="0">
      <pane ySplit="9" topLeftCell="A10" activePane="bottomLeft" state="frozen"/>
      <selection pane="bottomLeft"/>
    </sheetView>
  </sheetViews>
  <sheetFormatPr baseColWidth="10" defaultColWidth="0" defaultRowHeight="15.75" zeroHeight="1"/>
  <cols>
    <col min="1" max="1" width="42.42578125" style="12" bestFit="1" customWidth="1"/>
    <col min="2" max="4" width="16.7109375" style="12" customWidth="1"/>
    <col min="5" max="16384" width="11.42578125" style="12" hidden="1"/>
  </cols>
  <sheetData>
    <row r="1" spans="1:4">
      <c r="A1" s="22" t="s">
        <v>132</v>
      </c>
      <c r="B1" s="64"/>
      <c r="C1" s="64"/>
      <c r="D1" s="64"/>
    </row>
    <row r="2" spans="1:4">
      <c r="A2" s="65"/>
      <c r="B2" s="65"/>
      <c r="C2" s="65"/>
      <c r="D2" s="65"/>
    </row>
    <row r="3" spans="1:4">
      <c r="A3" s="38" t="s">
        <v>209</v>
      </c>
      <c r="B3" s="38"/>
      <c r="C3" s="38"/>
      <c r="D3" s="38"/>
    </row>
    <row r="4" spans="1:4">
      <c r="A4" s="38" t="s">
        <v>103</v>
      </c>
      <c r="B4" s="38"/>
      <c r="C4" s="38"/>
      <c r="D4" s="38"/>
    </row>
    <row r="5" spans="1:4">
      <c r="A5" s="38" t="s">
        <v>102</v>
      </c>
      <c r="B5" s="38"/>
      <c r="C5" s="38"/>
      <c r="D5" s="38"/>
    </row>
    <row r="6" spans="1:4">
      <c r="A6" s="38" t="s">
        <v>207</v>
      </c>
      <c r="B6" s="38"/>
      <c r="C6" s="38"/>
      <c r="D6" s="38"/>
    </row>
    <row r="7" spans="1:4">
      <c r="A7" s="59"/>
      <c r="B7" s="59"/>
      <c r="C7" s="66"/>
      <c r="D7" s="66"/>
    </row>
    <row r="8" spans="1:4">
      <c r="A8" s="160" t="s">
        <v>104</v>
      </c>
      <c r="B8" s="162" t="s">
        <v>81</v>
      </c>
      <c r="C8" s="164" t="s">
        <v>137</v>
      </c>
      <c r="D8" s="165"/>
    </row>
    <row r="9" spans="1:4" ht="33.75" customHeight="1">
      <c r="A9" s="161"/>
      <c r="B9" s="163"/>
      <c r="C9" s="43" t="s">
        <v>82</v>
      </c>
      <c r="D9" s="43" t="s">
        <v>83</v>
      </c>
    </row>
    <row r="10" spans="1:4">
      <c r="A10" s="46"/>
      <c r="B10" s="44"/>
      <c r="C10" s="45"/>
      <c r="D10" s="45"/>
    </row>
    <row r="11" spans="1:4">
      <c r="A11" s="58" t="s">
        <v>133</v>
      </c>
      <c r="B11" s="61">
        <f>SUM(B13,B30)</f>
        <v>1747</v>
      </c>
      <c r="C11" s="61">
        <f t="shared" ref="C11:D11" si="0">SUM(C13,C30)</f>
        <v>1164</v>
      </c>
      <c r="D11" s="62">
        <f t="shared" si="0"/>
        <v>583</v>
      </c>
    </row>
    <row r="12" spans="1:4">
      <c r="A12" s="46"/>
      <c r="B12" s="61"/>
      <c r="C12" s="71"/>
      <c r="D12" s="72"/>
    </row>
    <row r="13" spans="1:4">
      <c r="A13" s="47" t="s">
        <v>118</v>
      </c>
      <c r="B13" s="61">
        <f>SUM(B14:B28)</f>
        <v>1706</v>
      </c>
      <c r="C13" s="61">
        <f t="shared" ref="C13:D13" si="1">SUM(C14:C28)</f>
        <v>1131</v>
      </c>
      <c r="D13" s="62">
        <f t="shared" si="1"/>
        <v>575</v>
      </c>
    </row>
    <row r="14" spans="1:4">
      <c r="A14" s="67" t="s">
        <v>90</v>
      </c>
      <c r="B14" s="73">
        <f>SUM(C14:D14)</f>
        <v>661</v>
      </c>
      <c r="C14" s="64">
        <v>401</v>
      </c>
      <c r="D14" s="74">
        <v>260</v>
      </c>
    </row>
    <row r="15" spans="1:4">
      <c r="A15" s="67" t="s">
        <v>91</v>
      </c>
      <c r="B15" s="73">
        <f t="shared" ref="B15:B35" si="2">SUM(C15:D15)</f>
        <v>282</v>
      </c>
      <c r="C15" s="64">
        <v>192</v>
      </c>
      <c r="D15" s="74">
        <v>90</v>
      </c>
    </row>
    <row r="16" spans="1:4">
      <c r="A16" s="67" t="s">
        <v>92</v>
      </c>
      <c r="B16" s="73">
        <f t="shared" si="2"/>
        <v>13</v>
      </c>
      <c r="C16" s="64">
        <v>12</v>
      </c>
      <c r="D16" s="74">
        <v>1</v>
      </c>
    </row>
    <row r="17" spans="1:4">
      <c r="A17" s="67" t="s">
        <v>93</v>
      </c>
      <c r="B17" s="73">
        <f t="shared" si="2"/>
        <v>68</v>
      </c>
      <c r="C17" s="64">
        <v>61</v>
      </c>
      <c r="D17" s="74">
        <v>7</v>
      </c>
    </row>
    <row r="18" spans="1:4">
      <c r="A18" s="67" t="s">
        <v>94</v>
      </c>
      <c r="B18" s="73">
        <f t="shared" si="2"/>
        <v>11</v>
      </c>
      <c r="C18" s="64">
        <v>11</v>
      </c>
      <c r="D18" s="74">
        <v>0</v>
      </c>
    </row>
    <row r="19" spans="1:4">
      <c r="A19" s="67" t="s">
        <v>95</v>
      </c>
      <c r="B19" s="73">
        <f t="shared" si="2"/>
        <v>243</v>
      </c>
      <c r="C19" s="64">
        <v>148</v>
      </c>
      <c r="D19" s="74">
        <v>95</v>
      </c>
    </row>
    <row r="20" spans="1:4">
      <c r="A20" s="67" t="s">
        <v>96</v>
      </c>
      <c r="B20" s="73">
        <f t="shared" si="2"/>
        <v>3</v>
      </c>
      <c r="C20" s="64">
        <v>2</v>
      </c>
      <c r="D20" s="74">
        <v>1</v>
      </c>
    </row>
    <row r="21" spans="1:4">
      <c r="A21" s="67" t="s">
        <v>97</v>
      </c>
      <c r="B21" s="73">
        <f t="shared" si="2"/>
        <v>75</v>
      </c>
      <c r="C21" s="64">
        <v>45</v>
      </c>
      <c r="D21" s="74">
        <v>30</v>
      </c>
    </row>
    <row r="22" spans="1:4">
      <c r="A22" s="67" t="s">
        <v>98</v>
      </c>
      <c r="B22" s="73">
        <f t="shared" si="2"/>
        <v>10</v>
      </c>
      <c r="C22" s="64">
        <v>10</v>
      </c>
      <c r="D22" s="74">
        <v>0</v>
      </c>
    </row>
    <row r="23" spans="1:4">
      <c r="A23" s="67" t="s">
        <v>99</v>
      </c>
      <c r="B23" s="73">
        <f t="shared" si="2"/>
        <v>68</v>
      </c>
      <c r="C23" s="64">
        <v>60</v>
      </c>
      <c r="D23" s="74">
        <v>8</v>
      </c>
    </row>
    <row r="24" spans="1:4">
      <c r="A24" s="67" t="s">
        <v>100</v>
      </c>
      <c r="B24" s="73">
        <f t="shared" si="2"/>
        <v>45</v>
      </c>
      <c r="C24" s="64">
        <v>32</v>
      </c>
      <c r="D24" s="74">
        <v>13</v>
      </c>
    </row>
    <row r="25" spans="1:4">
      <c r="A25" s="67" t="s">
        <v>130</v>
      </c>
      <c r="B25" s="73">
        <f t="shared" si="2"/>
        <v>15</v>
      </c>
      <c r="C25" s="64">
        <v>15</v>
      </c>
      <c r="D25" s="74">
        <v>0</v>
      </c>
    </row>
    <row r="26" spans="1:4">
      <c r="A26" s="67" t="s">
        <v>119</v>
      </c>
      <c r="B26" s="73">
        <f t="shared" si="2"/>
        <v>31</v>
      </c>
      <c r="C26" s="64">
        <v>5</v>
      </c>
      <c r="D26" s="74">
        <v>26</v>
      </c>
    </row>
    <row r="27" spans="1:4">
      <c r="A27" s="67" t="s">
        <v>5</v>
      </c>
      <c r="B27" s="73">
        <f t="shared" si="2"/>
        <v>159</v>
      </c>
      <c r="C27" s="64">
        <v>117</v>
      </c>
      <c r="D27" s="74">
        <v>42</v>
      </c>
    </row>
    <row r="28" spans="1:4">
      <c r="A28" s="67" t="s">
        <v>131</v>
      </c>
      <c r="B28" s="73">
        <f t="shared" si="2"/>
        <v>22</v>
      </c>
      <c r="C28" s="64">
        <v>20</v>
      </c>
      <c r="D28" s="74">
        <v>2</v>
      </c>
    </row>
    <row r="29" spans="1:4">
      <c r="A29" s="67"/>
      <c r="B29" s="73"/>
      <c r="C29" s="64"/>
      <c r="D29" s="74"/>
    </row>
    <row r="30" spans="1:4">
      <c r="A30" s="47" t="s">
        <v>120</v>
      </c>
      <c r="B30" s="61">
        <f>SUM(B31:B35)</f>
        <v>41</v>
      </c>
      <c r="C30" s="61">
        <f t="shared" ref="C30:D30" si="3">SUM(C31:C35)</f>
        <v>33</v>
      </c>
      <c r="D30" s="62">
        <f t="shared" si="3"/>
        <v>8</v>
      </c>
    </row>
    <row r="31" spans="1:4">
      <c r="A31" s="67" t="s">
        <v>121</v>
      </c>
      <c r="B31" s="73">
        <f t="shared" si="2"/>
        <v>3</v>
      </c>
      <c r="C31" s="64">
        <v>0</v>
      </c>
      <c r="D31" s="74">
        <v>3</v>
      </c>
    </row>
    <row r="32" spans="1:4">
      <c r="A32" s="67" t="s">
        <v>168</v>
      </c>
      <c r="B32" s="73">
        <f t="shared" si="2"/>
        <v>9</v>
      </c>
      <c r="C32" s="64">
        <v>9</v>
      </c>
      <c r="D32" s="74">
        <v>0</v>
      </c>
    </row>
    <row r="33" spans="1:4">
      <c r="A33" s="67" t="s">
        <v>169</v>
      </c>
      <c r="B33" s="73">
        <f t="shared" si="2"/>
        <v>18</v>
      </c>
      <c r="C33" s="64">
        <v>13</v>
      </c>
      <c r="D33" s="74">
        <v>5</v>
      </c>
    </row>
    <row r="34" spans="1:4">
      <c r="A34" s="67" t="s">
        <v>122</v>
      </c>
      <c r="B34" s="73">
        <f t="shared" si="2"/>
        <v>4</v>
      </c>
      <c r="C34" s="64">
        <v>4</v>
      </c>
      <c r="D34" s="74">
        <v>0</v>
      </c>
    </row>
    <row r="35" spans="1:4">
      <c r="A35" s="67" t="s">
        <v>123</v>
      </c>
      <c r="B35" s="73">
        <f t="shared" si="2"/>
        <v>7</v>
      </c>
      <c r="C35" s="64">
        <v>7</v>
      </c>
      <c r="D35" s="74">
        <v>0</v>
      </c>
    </row>
    <row r="36" spans="1:4">
      <c r="A36" s="69"/>
      <c r="B36" s="56"/>
      <c r="C36" s="57"/>
      <c r="D36" s="70"/>
    </row>
    <row r="37" spans="1:4">
      <c r="A37" s="7" t="s">
        <v>178</v>
      </c>
    </row>
    <row r="38" spans="1:4"/>
    <row r="39" spans="1:4" hidden="1"/>
    <row r="40" spans="1:4" hidden="1"/>
    <row r="41" spans="1:4" hidden="1"/>
  </sheetData>
  <mergeCells count="3">
    <mergeCell ref="A8:A9"/>
    <mergeCell ref="B8:B9"/>
    <mergeCell ref="C8:D8"/>
  </mergeCells>
  <phoneticPr fontId="17" type="noConversion"/>
  <printOptions horizontalCentered="1" verticalCentered="1"/>
  <pageMargins left="0" right="0" top="0" bottom="0" header="0" footer="0"/>
  <pageSetup scale="80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zoomScaleSheetLayoutView="80" workbookViewId="0">
      <pane ySplit="10" topLeftCell="A11" activePane="bottomLeft" state="frozen"/>
      <selection pane="bottomLeft"/>
    </sheetView>
  </sheetViews>
  <sheetFormatPr baseColWidth="10" defaultColWidth="0" defaultRowHeight="15.75" zeroHeight="1"/>
  <cols>
    <col min="1" max="1" width="30.42578125" style="2" customWidth="1"/>
    <col min="2" max="4" width="16.7109375" style="2" customWidth="1"/>
    <col min="5" max="16384" width="11.42578125" style="2" hidden="1"/>
  </cols>
  <sheetData>
    <row r="1" spans="1:4">
      <c r="A1" s="23" t="s">
        <v>210</v>
      </c>
      <c r="B1" s="151"/>
      <c r="C1" s="151"/>
      <c r="D1" s="151"/>
    </row>
    <row r="2" spans="1:4">
      <c r="A2" s="23"/>
      <c r="B2" s="60"/>
    </row>
    <row r="3" spans="1:4">
      <c r="A3" s="38" t="s">
        <v>211</v>
      </c>
      <c r="B3" s="38"/>
      <c r="C3" s="38"/>
      <c r="D3" s="38"/>
    </row>
    <row r="4" spans="1:4">
      <c r="A4" s="38" t="s">
        <v>102</v>
      </c>
      <c r="B4" s="38"/>
      <c r="C4" s="38"/>
      <c r="D4" s="38"/>
    </row>
    <row r="5" spans="1:4">
      <c r="A5" s="38" t="s">
        <v>212</v>
      </c>
      <c r="B5" s="38"/>
      <c r="C5" s="38"/>
      <c r="D5" s="38"/>
    </row>
    <row r="6" spans="1:4">
      <c r="A6" s="38" t="s">
        <v>207</v>
      </c>
      <c r="B6" s="38"/>
      <c r="C6" s="38"/>
      <c r="D6" s="38"/>
    </row>
    <row r="7" spans="1:4">
      <c r="A7" s="59"/>
      <c r="B7" s="59"/>
      <c r="C7" s="59"/>
      <c r="D7" s="59"/>
    </row>
    <row r="8" spans="1:4">
      <c r="A8" s="160" t="s">
        <v>213</v>
      </c>
      <c r="B8" s="160" t="s">
        <v>81</v>
      </c>
      <c r="C8" s="165" t="s">
        <v>137</v>
      </c>
      <c r="D8" s="169"/>
    </row>
    <row r="9" spans="1:4">
      <c r="A9" s="170"/>
      <c r="B9" s="170"/>
      <c r="C9" s="162" t="s">
        <v>82</v>
      </c>
      <c r="D9" s="167" t="s">
        <v>83</v>
      </c>
    </row>
    <row r="10" spans="1:4">
      <c r="A10" s="161"/>
      <c r="B10" s="161"/>
      <c r="C10" s="166"/>
      <c r="D10" s="168"/>
    </row>
    <row r="11" spans="1:4">
      <c r="A11" s="46"/>
      <c r="B11" s="44"/>
      <c r="C11" s="75"/>
      <c r="D11" s="76"/>
    </row>
    <row r="12" spans="1:4">
      <c r="A12" s="78" t="s">
        <v>81</v>
      </c>
      <c r="B12" s="81">
        <f>SUM(B14:B27)</f>
        <v>1706</v>
      </c>
      <c r="C12" s="81">
        <f t="shared" ref="C12:D12" si="0">SUM(C14:C27)</f>
        <v>1131</v>
      </c>
      <c r="D12" s="82">
        <f t="shared" si="0"/>
        <v>575</v>
      </c>
    </row>
    <row r="13" spans="1:4">
      <c r="A13" s="48"/>
      <c r="B13" s="20"/>
      <c r="C13" s="83"/>
      <c r="D13" s="84"/>
    </row>
    <row r="14" spans="1:4">
      <c r="A14" s="54" t="s">
        <v>214</v>
      </c>
      <c r="B14" s="20">
        <f t="shared" ref="B14:B27" si="1">SUM(C14:D14)</f>
        <v>1258</v>
      </c>
      <c r="C14" s="20">
        <v>772</v>
      </c>
      <c r="D14" s="37">
        <v>486</v>
      </c>
    </row>
    <row r="15" spans="1:4">
      <c r="A15" s="54" t="s">
        <v>215</v>
      </c>
      <c r="B15" s="20">
        <f t="shared" si="1"/>
        <v>281</v>
      </c>
      <c r="C15" s="20">
        <v>206</v>
      </c>
      <c r="D15" s="37">
        <v>75</v>
      </c>
    </row>
    <row r="16" spans="1:4">
      <c r="A16" s="54" t="s">
        <v>216</v>
      </c>
      <c r="B16" s="20">
        <f t="shared" si="1"/>
        <v>77</v>
      </c>
      <c r="C16" s="20">
        <v>70</v>
      </c>
      <c r="D16" s="37">
        <v>7</v>
      </c>
    </row>
    <row r="17" spans="1:4">
      <c r="A17" s="54" t="s">
        <v>217</v>
      </c>
      <c r="B17" s="20">
        <f t="shared" si="1"/>
        <v>35</v>
      </c>
      <c r="C17" s="20">
        <v>32</v>
      </c>
      <c r="D17" s="37">
        <v>3</v>
      </c>
    </row>
    <row r="18" spans="1:4">
      <c r="A18" s="54" t="s">
        <v>218</v>
      </c>
      <c r="B18" s="20">
        <f t="shared" si="1"/>
        <v>20</v>
      </c>
      <c r="C18" s="20">
        <v>20</v>
      </c>
      <c r="D18" s="37">
        <v>0</v>
      </c>
    </row>
    <row r="19" spans="1:4">
      <c r="A19" s="54" t="s">
        <v>219</v>
      </c>
      <c r="B19" s="20">
        <f t="shared" si="1"/>
        <v>10</v>
      </c>
      <c r="C19" s="20">
        <v>9</v>
      </c>
      <c r="D19" s="37">
        <v>1</v>
      </c>
    </row>
    <row r="20" spans="1:4">
      <c r="A20" s="54" t="s">
        <v>220</v>
      </c>
      <c r="B20" s="20">
        <f t="shared" si="1"/>
        <v>6</v>
      </c>
      <c r="C20" s="20">
        <v>4</v>
      </c>
      <c r="D20" s="37">
        <v>2</v>
      </c>
    </row>
    <row r="21" spans="1:4">
      <c r="A21" s="54" t="s">
        <v>221</v>
      </c>
      <c r="B21" s="20">
        <f t="shared" si="1"/>
        <v>4</v>
      </c>
      <c r="C21" s="20">
        <v>4</v>
      </c>
      <c r="D21" s="37">
        <v>0</v>
      </c>
    </row>
    <row r="22" spans="1:4">
      <c r="A22" s="54" t="s">
        <v>222</v>
      </c>
      <c r="B22" s="20">
        <f t="shared" si="1"/>
        <v>5</v>
      </c>
      <c r="C22" s="20">
        <v>5</v>
      </c>
      <c r="D22" s="37">
        <v>0</v>
      </c>
    </row>
    <row r="23" spans="1:4">
      <c r="A23" s="54" t="s">
        <v>223</v>
      </c>
      <c r="B23" s="20">
        <f t="shared" si="1"/>
        <v>3</v>
      </c>
      <c r="C23" s="20">
        <v>3</v>
      </c>
      <c r="D23" s="37">
        <v>0</v>
      </c>
    </row>
    <row r="24" spans="1:4">
      <c r="A24" s="54" t="s">
        <v>224</v>
      </c>
      <c r="B24" s="20">
        <f t="shared" si="1"/>
        <v>2</v>
      </c>
      <c r="C24" s="20">
        <v>2</v>
      </c>
      <c r="D24" s="37">
        <v>0</v>
      </c>
    </row>
    <row r="25" spans="1:4">
      <c r="A25" s="54" t="s">
        <v>225</v>
      </c>
      <c r="B25" s="20">
        <f t="shared" si="1"/>
        <v>2</v>
      </c>
      <c r="C25" s="20">
        <v>2</v>
      </c>
      <c r="D25" s="37">
        <v>0</v>
      </c>
    </row>
    <row r="26" spans="1:4">
      <c r="A26" s="54" t="s">
        <v>226</v>
      </c>
      <c r="B26" s="20">
        <f t="shared" si="1"/>
        <v>2</v>
      </c>
      <c r="C26" s="20">
        <v>1</v>
      </c>
      <c r="D26" s="37">
        <v>1</v>
      </c>
    </row>
    <row r="27" spans="1:4">
      <c r="A27" s="54" t="s">
        <v>227</v>
      </c>
      <c r="B27" s="20">
        <f t="shared" si="1"/>
        <v>1</v>
      </c>
      <c r="C27" s="20">
        <v>1</v>
      </c>
      <c r="D27" s="37">
        <v>0</v>
      </c>
    </row>
    <row r="28" spans="1:4">
      <c r="A28" s="77"/>
      <c r="B28" s="56"/>
      <c r="C28" s="56"/>
      <c r="D28" s="70"/>
    </row>
    <row r="29" spans="1:4">
      <c r="A29" s="7" t="s">
        <v>178</v>
      </c>
    </row>
    <row r="30" spans="1:4"/>
    <row r="31" spans="1:4" hidden="1"/>
    <row r="32" spans="1:4" hidden="1"/>
    <row r="33" hidden="1"/>
  </sheetData>
  <mergeCells count="5">
    <mergeCell ref="C9:C10"/>
    <mergeCell ref="D9:D10"/>
    <mergeCell ref="C8:D8"/>
    <mergeCell ref="B8:B10"/>
    <mergeCell ref="A8:A10"/>
  </mergeCells>
  <phoneticPr fontId="20" type="noConversion"/>
  <printOptions horizontalCentered="1" verticalCentered="1"/>
  <pageMargins left="0" right="0" top="0" bottom="0" header="0" footer="0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zoomScaleSheetLayoutView="80" workbookViewId="0">
      <pane ySplit="11" topLeftCell="A12" activePane="bottomLeft" state="frozen"/>
      <selection pane="bottomLeft"/>
    </sheetView>
  </sheetViews>
  <sheetFormatPr baseColWidth="10" defaultColWidth="0" defaultRowHeight="12.75" zeroHeight="1"/>
  <cols>
    <col min="1" max="1" width="39" style="1" customWidth="1"/>
    <col min="2" max="7" width="22.7109375" style="1" customWidth="1"/>
    <col min="8" max="8" width="11.42578125" style="86" hidden="1" customWidth="1"/>
    <col min="9" max="16384" width="11.42578125" style="1" hidden="1"/>
  </cols>
  <sheetData>
    <row r="1" spans="1:7" ht="15.75">
      <c r="A1" s="85" t="s">
        <v>228</v>
      </c>
      <c r="B1" s="85"/>
      <c r="C1" s="85"/>
      <c r="D1" s="85"/>
      <c r="E1" s="85"/>
    </row>
    <row r="2" spans="1:7" ht="15.75">
      <c r="A2" s="87"/>
      <c r="B2" s="87"/>
      <c r="C2" s="87"/>
      <c r="D2" s="87"/>
      <c r="E2" s="87"/>
    </row>
    <row r="3" spans="1:7" ht="15.75">
      <c r="A3" s="110" t="s">
        <v>229</v>
      </c>
      <c r="B3" s="110"/>
      <c r="C3" s="110"/>
      <c r="D3" s="110"/>
      <c r="E3" s="110"/>
      <c r="F3" s="110"/>
      <c r="G3" s="110"/>
    </row>
    <row r="4" spans="1:7" ht="15.75">
      <c r="A4" s="110" t="s">
        <v>102</v>
      </c>
      <c r="B4" s="110"/>
      <c r="C4" s="110"/>
      <c r="D4" s="110"/>
      <c r="E4" s="110"/>
      <c r="F4" s="110"/>
      <c r="G4" s="110"/>
    </row>
    <row r="5" spans="1:7" ht="15.75">
      <c r="A5" s="110" t="s">
        <v>103</v>
      </c>
      <c r="B5" s="110"/>
      <c r="C5" s="110"/>
      <c r="D5" s="110"/>
      <c r="E5" s="110"/>
      <c r="F5" s="110"/>
      <c r="G5" s="110"/>
    </row>
    <row r="6" spans="1:7" ht="15.75">
      <c r="A6" s="110" t="s">
        <v>207</v>
      </c>
      <c r="B6" s="110"/>
      <c r="C6" s="110"/>
      <c r="D6" s="110"/>
      <c r="E6" s="110"/>
      <c r="F6" s="110"/>
      <c r="G6" s="110"/>
    </row>
    <row r="7" spans="1:7"/>
    <row r="8" spans="1:7" ht="15.75">
      <c r="A8" s="171" t="s">
        <v>104</v>
      </c>
      <c r="B8" s="124" t="s">
        <v>129</v>
      </c>
      <c r="C8" s="119"/>
      <c r="D8" s="119"/>
      <c r="E8" s="119"/>
      <c r="F8" s="119"/>
      <c r="G8" s="120"/>
    </row>
    <row r="9" spans="1:7" s="86" customFormat="1" ht="15.75">
      <c r="A9" s="172"/>
      <c r="B9" s="174" t="s">
        <v>81</v>
      </c>
      <c r="C9" s="175"/>
      <c r="D9" s="116" t="s">
        <v>137</v>
      </c>
      <c r="E9" s="118"/>
      <c r="F9" s="118"/>
      <c r="G9" s="118"/>
    </row>
    <row r="10" spans="1:7" ht="15.75">
      <c r="A10" s="172"/>
      <c r="B10" s="176"/>
      <c r="C10" s="177"/>
      <c r="D10" s="121" t="s">
        <v>82</v>
      </c>
      <c r="E10" s="122"/>
      <c r="F10" s="121" t="s">
        <v>83</v>
      </c>
      <c r="G10" s="123"/>
    </row>
    <row r="11" spans="1:7" ht="34.5">
      <c r="A11" s="173"/>
      <c r="B11" s="117" t="s">
        <v>204</v>
      </c>
      <c r="C11" s="88" t="s">
        <v>231</v>
      </c>
      <c r="D11" s="88" t="s">
        <v>204</v>
      </c>
      <c r="E11" s="88" t="s">
        <v>231</v>
      </c>
      <c r="F11" s="88" t="s">
        <v>204</v>
      </c>
      <c r="G11" s="89" t="s">
        <v>231</v>
      </c>
    </row>
    <row r="12" spans="1:7" s="86" customFormat="1" ht="15.75">
      <c r="A12" s="109"/>
      <c r="B12" s="108"/>
      <c r="C12" s="108"/>
      <c r="D12" s="108"/>
      <c r="E12" s="108"/>
      <c r="F12" s="108"/>
      <c r="G12" s="108"/>
    </row>
    <row r="13" spans="1:7" ht="15.75">
      <c r="A13" s="111" t="s">
        <v>133</v>
      </c>
      <c r="B13" s="90" t="s">
        <v>189</v>
      </c>
      <c r="C13" s="90" t="s">
        <v>189</v>
      </c>
      <c r="D13" s="91" t="s">
        <v>194</v>
      </c>
      <c r="E13" s="91" t="s">
        <v>186</v>
      </c>
      <c r="F13" s="90" t="s">
        <v>187</v>
      </c>
      <c r="G13" s="91" t="s">
        <v>187</v>
      </c>
    </row>
    <row r="14" spans="1:7" ht="15.75">
      <c r="A14" s="111"/>
      <c r="B14" s="90"/>
      <c r="C14" s="90"/>
      <c r="D14" s="91"/>
      <c r="E14" s="91"/>
      <c r="F14" s="90"/>
      <c r="G14" s="91"/>
    </row>
    <row r="15" spans="1:7" ht="15.75">
      <c r="A15" s="111" t="s">
        <v>127</v>
      </c>
      <c r="B15" s="90" t="s">
        <v>189</v>
      </c>
      <c r="C15" s="90" t="s">
        <v>189</v>
      </c>
      <c r="D15" s="90" t="s">
        <v>194</v>
      </c>
      <c r="E15" s="90" t="s">
        <v>194</v>
      </c>
      <c r="F15" s="90" t="s">
        <v>187</v>
      </c>
      <c r="G15" s="92" t="s">
        <v>187</v>
      </c>
    </row>
    <row r="16" spans="1:7" ht="15.75">
      <c r="A16" s="112" t="s">
        <v>90</v>
      </c>
      <c r="B16" s="93" t="s">
        <v>187</v>
      </c>
      <c r="C16" s="93" t="s">
        <v>187</v>
      </c>
      <c r="D16" s="94" t="s">
        <v>186</v>
      </c>
      <c r="E16" s="94" t="s">
        <v>186</v>
      </c>
      <c r="F16" s="93" t="s">
        <v>187</v>
      </c>
      <c r="G16" s="94" t="s">
        <v>187</v>
      </c>
    </row>
    <row r="17" spans="1:7" ht="15.75">
      <c r="A17" s="112" t="s">
        <v>91</v>
      </c>
      <c r="B17" s="93" t="s">
        <v>190</v>
      </c>
      <c r="C17" s="93" t="s">
        <v>190</v>
      </c>
      <c r="D17" s="94" t="s">
        <v>188</v>
      </c>
      <c r="E17" s="94" t="s">
        <v>188</v>
      </c>
      <c r="F17" s="93" t="s">
        <v>187</v>
      </c>
      <c r="G17" s="94" t="s">
        <v>187</v>
      </c>
    </row>
    <row r="18" spans="1:7" ht="15.75">
      <c r="A18" s="112" t="s">
        <v>92</v>
      </c>
      <c r="B18" s="93" t="s">
        <v>191</v>
      </c>
      <c r="C18" s="93" t="s">
        <v>191</v>
      </c>
      <c r="D18" s="94" t="s">
        <v>191</v>
      </c>
      <c r="E18" s="94" t="s">
        <v>191</v>
      </c>
      <c r="F18" s="93" t="s">
        <v>189</v>
      </c>
      <c r="G18" s="94" t="s">
        <v>189</v>
      </c>
    </row>
    <row r="19" spans="1:7" ht="15.75">
      <c r="A19" s="112" t="s">
        <v>93</v>
      </c>
      <c r="B19" s="93" t="s">
        <v>186</v>
      </c>
      <c r="C19" s="93" t="s">
        <v>186</v>
      </c>
      <c r="D19" s="94" t="s">
        <v>190</v>
      </c>
      <c r="E19" s="94" t="s">
        <v>190</v>
      </c>
      <c r="F19" s="93" t="s">
        <v>187</v>
      </c>
      <c r="G19" s="94" t="s">
        <v>187</v>
      </c>
    </row>
    <row r="20" spans="1:7" ht="15.75">
      <c r="A20" s="112" t="s">
        <v>94</v>
      </c>
      <c r="B20" s="93" t="s">
        <v>187</v>
      </c>
      <c r="C20" s="93" t="s">
        <v>187</v>
      </c>
      <c r="D20" s="94" t="s">
        <v>187</v>
      </c>
      <c r="E20" s="93" t="s">
        <v>187</v>
      </c>
      <c r="F20" s="95" t="s">
        <v>198</v>
      </c>
      <c r="G20" s="96" t="s">
        <v>198</v>
      </c>
    </row>
    <row r="21" spans="1:7" ht="15.75">
      <c r="A21" s="112" t="s">
        <v>95</v>
      </c>
      <c r="B21" s="93" t="s">
        <v>186</v>
      </c>
      <c r="C21" s="93" t="s">
        <v>186</v>
      </c>
      <c r="D21" s="93" t="s">
        <v>190</v>
      </c>
      <c r="E21" s="93" t="s">
        <v>190</v>
      </c>
      <c r="F21" s="95" t="s">
        <v>187</v>
      </c>
      <c r="G21" s="96" t="s">
        <v>187</v>
      </c>
    </row>
    <row r="22" spans="1:7" ht="15.75">
      <c r="A22" s="112" t="s">
        <v>96</v>
      </c>
      <c r="B22" s="93" t="s">
        <v>192</v>
      </c>
      <c r="C22" s="93" t="s">
        <v>192</v>
      </c>
      <c r="D22" s="93" t="s">
        <v>192</v>
      </c>
      <c r="E22" s="93" t="s">
        <v>192</v>
      </c>
      <c r="F22" s="95" t="s">
        <v>192</v>
      </c>
      <c r="G22" s="96" t="s">
        <v>192</v>
      </c>
    </row>
    <row r="23" spans="1:7" ht="15.75">
      <c r="A23" s="112"/>
      <c r="B23" s="93"/>
      <c r="C23" s="97"/>
      <c r="D23" s="93"/>
      <c r="E23" s="93"/>
      <c r="F23" s="95"/>
      <c r="G23" s="98"/>
    </row>
    <row r="24" spans="1:7" ht="15.75">
      <c r="A24" s="113" t="s">
        <v>128</v>
      </c>
      <c r="B24" s="90" t="s">
        <v>186</v>
      </c>
      <c r="C24" s="99" t="s">
        <v>187</v>
      </c>
      <c r="D24" s="90" t="s">
        <v>186</v>
      </c>
      <c r="E24" s="90" t="s">
        <v>186</v>
      </c>
      <c r="F24" s="100" t="s">
        <v>187</v>
      </c>
      <c r="G24" s="91" t="s">
        <v>187</v>
      </c>
    </row>
    <row r="25" spans="1:7" ht="15.75">
      <c r="A25" s="112" t="s">
        <v>97</v>
      </c>
      <c r="B25" s="93" t="s">
        <v>186</v>
      </c>
      <c r="C25" s="93" t="s">
        <v>186</v>
      </c>
      <c r="D25" s="93" t="s">
        <v>186</v>
      </c>
      <c r="E25" s="93" t="s">
        <v>186</v>
      </c>
      <c r="F25" s="95" t="s">
        <v>187</v>
      </c>
      <c r="G25" s="96" t="s">
        <v>187</v>
      </c>
    </row>
    <row r="26" spans="1:7" ht="15.75">
      <c r="A26" s="112" t="s">
        <v>98</v>
      </c>
      <c r="B26" s="93" t="s">
        <v>193</v>
      </c>
      <c r="C26" s="93" t="s">
        <v>193</v>
      </c>
      <c r="D26" s="93" t="s">
        <v>193</v>
      </c>
      <c r="E26" s="93" t="s">
        <v>193</v>
      </c>
      <c r="F26" s="95" t="s">
        <v>198</v>
      </c>
      <c r="G26" s="96" t="s">
        <v>198</v>
      </c>
    </row>
    <row r="27" spans="1:7" ht="15.75">
      <c r="A27" s="112" t="s">
        <v>99</v>
      </c>
      <c r="B27" s="93" t="s">
        <v>193</v>
      </c>
      <c r="C27" s="93" t="s">
        <v>193</v>
      </c>
      <c r="D27" s="93" t="s">
        <v>193</v>
      </c>
      <c r="E27" s="93" t="s">
        <v>193</v>
      </c>
      <c r="F27" s="95" t="s">
        <v>186</v>
      </c>
      <c r="G27" s="96" t="s">
        <v>186</v>
      </c>
    </row>
    <row r="28" spans="1:7" ht="15.75">
      <c r="A28" s="112" t="s">
        <v>100</v>
      </c>
      <c r="B28" s="93" t="s">
        <v>190</v>
      </c>
      <c r="C28" s="93" t="s">
        <v>190</v>
      </c>
      <c r="D28" s="93" t="s">
        <v>190</v>
      </c>
      <c r="E28" s="93" t="s">
        <v>190</v>
      </c>
      <c r="F28" s="95" t="s">
        <v>190</v>
      </c>
      <c r="G28" s="96" t="s">
        <v>190</v>
      </c>
    </row>
    <row r="29" spans="1:7" ht="15.75">
      <c r="A29" s="112" t="s">
        <v>130</v>
      </c>
      <c r="B29" s="93" t="s">
        <v>196</v>
      </c>
      <c r="C29" s="93" t="s">
        <v>196</v>
      </c>
      <c r="D29" s="94" t="s">
        <v>195</v>
      </c>
      <c r="E29" s="93" t="s">
        <v>195</v>
      </c>
      <c r="F29" s="95" t="s">
        <v>198</v>
      </c>
      <c r="G29" s="96" t="s">
        <v>198</v>
      </c>
    </row>
    <row r="30" spans="1:7" ht="15.75">
      <c r="A30" s="114" t="s">
        <v>119</v>
      </c>
      <c r="B30" s="93" t="s">
        <v>186</v>
      </c>
      <c r="C30" s="93" t="s">
        <v>186</v>
      </c>
      <c r="D30" s="94" t="s">
        <v>193</v>
      </c>
      <c r="E30" s="93" t="s">
        <v>193</v>
      </c>
      <c r="F30" s="95" t="s">
        <v>186</v>
      </c>
      <c r="G30" s="96" t="s">
        <v>186</v>
      </c>
    </row>
    <row r="31" spans="1:7" ht="15.75">
      <c r="A31" s="114" t="s">
        <v>199</v>
      </c>
      <c r="B31" s="93" t="s">
        <v>200</v>
      </c>
      <c r="C31" s="93" t="s">
        <v>200</v>
      </c>
      <c r="D31" s="94" t="s">
        <v>200</v>
      </c>
      <c r="E31" s="94" t="s">
        <v>200</v>
      </c>
      <c r="F31" s="93" t="s">
        <v>200</v>
      </c>
      <c r="G31" s="94" t="s">
        <v>200</v>
      </c>
    </row>
    <row r="32" spans="1:7" ht="18.75">
      <c r="A32" s="112" t="s">
        <v>206</v>
      </c>
      <c r="B32" s="93" t="s">
        <v>203</v>
      </c>
      <c r="C32" s="93" t="s">
        <v>191</v>
      </c>
      <c r="D32" s="93" t="s">
        <v>201</v>
      </c>
      <c r="E32" s="93" t="s">
        <v>191</v>
      </c>
      <c r="F32" s="93" t="s">
        <v>202</v>
      </c>
      <c r="G32" s="94" t="s">
        <v>191</v>
      </c>
    </row>
    <row r="33" spans="1:7" ht="15.75">
      <c r="A33" s="101"/>
      <c r="B33" s="102"/>
      <c r="C33" s="102"/>
      <c r="D33" s="102"/>
      <c r="E33" s="102"/>
      <c r="F33" s="102"/>
      <c r="G33" s="103"/>
    </row>
    <row r="34" spans="1:7" ht="15.75">
      <c r="A34" s="104" t="s">
        <v>205</v>
      </c>
      <c r="B34" s="105"/>
      <c r="C34" s="105"/>
      <c r="D34" s="106"/>
    </row>
    <row r="35" spans="1:7" ht="15.75">
      <c r="A35" s="115" t="s">
        <v>230</v>
      </c>
      <c r="B35" s="115"/>
      <c r="C35" s="115"/>
      <c r="D35" s="115"/>
      <c r="E35" s="115"/>
      <c r="F35" s="115"/>
      <c r="G35" s="115"/>
    </row>
    <row r="36" spans="1:7" ht="15.75">
      <c r="A36" s="107" t="s">
        <v>178</v>
      </c>
      <c r="B36" s="50"/>
      <c r="C36" s="50"/>
      <c r="D36" s="50"/>
    </row>
    <row r="37" spans="1:7"/>
  </sheetData>
  <mergeCells count="2">
    <mergeCell ref="A8:A11"/>
    <mergeCell ref="B9:C10"/>
  </mergeCells>
  <printOptions horizontalCentered="1" verticalCentered="1"/>
  <pageMargins left="0" right="0" top="0" bottom="0" header="0" footer="0"/>
  <pageSetup scale="50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zoomScaleSheetLayoutView="80" workbookViewId="0">
      <pane ySplit="10" topLeftCell="A11" activePane="bottomLeft" state="frozen"/>
      <selection pane="bottomLeft"/>
    </sheetView>
  </sheetViews>
  <sheetFormatPr baseColWidth="10" defaultColWidth="0" defaultRowHeight="15.75" zeroHeight="1"/>
  <cols>
    <col min="1" max="1" width="29.28515625" style="2" customWidth="1"/>
    <col min="2" max="2" width="14.7109375" style="2" customWidth="1"/>
    <col min="3" max="8" width="16.7109375" style="2" customWidth="1"/>
    <col min="9" max="16384" width="11.42578125" style="2" hidden="1"/>
  </cols>
  <sheetData>
    <row r="1" spans="1:8">
      <c r="A1" s="23" t="s">
        <v>115</v>
      </c>
      <c r="B1" s="60"/>
      <c r="C1" s="60"/>
      <c r="F1" s="60"/>
    </row>
    <row r="2" spans="1:8"/>
    <row r="3" spans="1:8">
      <c r="A3" s="38" t="s">
        <v>233</v>
      </c>
      <c r="B3" s="38"/>
      <c r="C3" s="38"/>
      <c r="D3" s="38"/>
      <c r="E3" s="38"/>
      <c r="F3" s="38"/>
      <c r="G3" s="38"/>
      <c r="H3" s="38"/>
    </row>
    <row r="4" spans="1:8">
      <c r="A4" s="38" t="s">
        <v>107</v>
      </c>
      <c r="B4" s="38"/>
      <c r="C4" s="38"/>
      <c r="D4" s="38"/>
      <c r="E4" s="38"/>
      <c r="F4" s="38"/>
      <c r="G4" s="38"/>
      <c r="H4" s="38"/>
    </row>
    <row r="5" spans="1:8">
      <c r="A5" s="38" t="s">
        <v>234</v>
      </c>
      <c r="B5" s="38"/>
      <c r="C5" s="38"/>
      <c r="D5" s="38"/>
      <c r="E5" s="38"/>
      <c r="F5" s="38"/>
      <c r="G5" s="38"/>
      <c r="H5" s="38"/>
    </row>
    <row r="6" spans="1:8">
      <c r="A6" s="38" t="s">
        <v>207</v>
      </c>
      <c r="B6" s="38"/>
      <c r="C6" s="38"/>
      <c r="D6" s="38"/>
      <c r="E6" s="38"/>
      <c r="F6" s="38"/>
      <c r="G6" s="38"/>
      <c r="H6" s="38"/>
    </row>
    <row r="7" spans="1:8">
      <c r="E7" s="12"/>
    </row>
    <row r="8" spans="1:8">
      <c r="A8" s="160" t="s">
        <v>232</v>
      </c>
      <c r="B8" s="162" t="s">
        <v>81</v>
      </c>
      <c r="C8" s="79" t="s">
        <v>137</v>
      </c>
      <c r="D8" s="80"/>
      <c r="E8" s="80"/>
      <c r="F8" s="80"/>
      <c r="G8" s="80"/>
      <c r="H8" s="80"/>
    </row>
    <row r="9" spans="1:8">
      <c r="A9" s="170"/>
      <c r="B9" s="166"/>
      <c r="C9" s="163" t="s">
        <v>82</v>
      </c>
      <c r="D9" s="163"/>
      <c r="E9" s="163"/>
      <c r="F9" s="163" t="s">
        <v>83</v>
      </c>
      <c r="G9" s="163"/>
      <c r="H9" s="178"/>
    </row>
    <row r="10" spans="1:8">
      <c r="A10" s="161"/>
      <c r="B10" s="163"/>
      <c r="C10" s="52" t="s">
        <v>81</v>
      </c>
      <c r="D10" s="133" t="s">
        <v>235</v>
      </c>
      <c r="E10" s="128" t="s">
        <v>236</v>
      </c>
      <c r="F10" s="52" t="s">
        <v>81</v>
      </c>
      <c r="G10" s="133" t="s">
        <v>235</v>
      </c>
      <c r="H10" s="68" t="s">
        <v>236</v>
      </c>
    </row>
    <row r="11" spans="1:8">
      <c r="A11" s="12"/>
      <c r="B11" s="134"/>
      <c r="C11" s="125"/>
      <c r="D11" s="133"/>
      <c r="E11" s="127"/>
      <c r="F11" s="125"/>
      <c r="G11" s="133"/>
      <c r="H11" s="126"/>
    </row>
    <row r="12" spans="1:8">
      <c r="A12" s="22" t="s">
        <v>155</v>
      </c>
      <c r="B12" s="63">
        <f>SUM(B14:B18)</f>
        <v>275</v>
      </c>
      <c r="C12" s="63">
        <f t="shared" ref="C12:H12" si="0">SUM(C14:C18)</f>
        <v>232</v>
      </c>
      <c r="D12" s="63">
        <f t="shared" si="0"/>
        <v>141</v>
      </c>
      <c r="E12" s="63">
        <f t="shared" si="0"/>
        <v>91</v>
      </c>
      <c r="F12" s="63">
        <f t="shared" si="0"/>
        <v>43</v>
      </c>
      <c r="G12" s="63">
        <f t="shared" si="0"/>
        <v>38</v>
      </c>
      <c r="H12" s="36">
        <f t="shared" si="0"/>
        <v>5</v>
      </c>
    </row>
    <row r="13" spans="1:8">
      <c r="A13" s="12"/>
      <c r="B13" s="83"/>
      <c r="C13" s="84"/>
      <c r="D13" s="83"/>
      <c r="E13" s="136"/>
      <c r="F13" s="84"/>
      <c r="G13" s="83"/>
      <c r="H13" s="39"/>
    </row>
    <row r="14" spans="1:8">
      <c r="A14" s="12" t="s">
        <v>156</v>
      </c>
      <c r="B14" s="20">
        <f>SUM(C14,F14)</f>
        <v>250</v>
      </c>
      <c r="C14" s="37">
        <f>SUM(D14:E14)</f>
        <v>207</v>
      </c>
      <c r="D14" s="20">
        <v>139</v>
      </c>
      <c r="E14" s="137">
        <v>68</v>
      </c>
      <c r="F14" s="37">
        <f>SUM(G14:H14)</f>
        <v>43</v>
      </c>
      <c r="G14" s="20">
        <v>38</v>
      </c>
      <c r="H14" s="21">
        <v>5</v>
      </c>
    </row>
    <row r="15" spans="1:8">
      <c r="A15" s="12" t="s">
        <v>157</v>
      </c>
      <c r="B15" s="20">
        <f t="shared" ref="B15:B18" si="1">SUM(C15,F15)</f>
        <v>13</v>
      </c>
      <c r="C15" s="37">
        <f t="shared" ref="C15:C18" si="2">SUM(D15:E15)</f>
        <v>13</v>
      </c>
      <c r="D15" s="20">
        <v>2</v>
      </c>
      <c r="E15" s="137">
        <v>11</v>
      </c>
      <c r="F15" s="37">
        <f t="shared" ref="F15:F18" si="3">SUM(G15:H15)</f>
        <v>0</v>
      </c>
      <c r="G15" s="20">
        <v>0</v>
      </c>
      <c r="H15" s="21">
        <v>0</v>
      </c>
    </row>
    <row r="16" spans="1:8">
      <c r="A16" s="12" t="s">
        <v>158</v>
      </c>
      <c r="B16" s="20">
        <f t="shared" si="1"/>
        <v>6</v>
      </c>
      <c r="C16" s="37">
        <f t="shared" si="2"/>
        <v>6</v>
      </c>
      <c r="D16" s="20">
        <v>0</v>
      </c>
      <c r="E16" s="137">
        <v>6</v>
      </c>
      <c r="F16" s="37">
        <f t="shared" si="3"/>
        <v>0</v>
      </c>
      <c r="G16" s="20">
        <v>0</v>
      </c>
      <c r="H16" s="21">
        <v>0</v>
      </c>
    </row>
    <row r="17" spans="1:8">
      <c r="A17" s="12" t="s">
        <v>159</v>
      </c>
      <c r="B17" s="20">
        <f t="shared" si="1"/>
        <v>2</v>
      </c>
      <c r="C17" s="37">
        <f t="shared" si="2"/>
        <v>2</v>
      </c>
      <c r="D17" s="20">
        <v>0</v>
      </c>
      <c r="E17" s="137">
        <v>2</v>
      </c>
      <c r="F17" s="37">
        <f t="shared" si="3"/>
        <v>0</v>
      </c>
      <c r="G17" s="20">
        <v>0</v>
      </c>
      <c r="H17" s="21">
        <v>0</v>
      </c>
    </row>
    <row r="18" spans="1:8">
      <c r="A18" s="12" t="s">
        <v>160</v>
      </c>
      <c r="B18" s="20">
        <f t="shared" si="1"/>
        <v>4</v>
      </c>
      <c r="C18" s="37">
        <f t="shared" si="2"/>
        <v>4</v>
      </c>
      <c r="D18" s="20">
        <v>0</v>
      </c>
      <c r="E18" s="137">
        <v>4</v>
      </c>
      <c r="F18" s="37">
        <f t="shared" si="3"/>
        <v>0</v>
      </c>
      <c r="G18" s="20">
        <v>0</v>
      </c>
      <c r="H18" s="21">
        <v>0</v>
      </c>
    </row>
    <row r="19" spans="1:8" s="12" customFormat="1">
      <c r="A19" s="130"/>
      <c r="B19" s="56"/>
      <c r="C19" s="131"/>
      <c r="D19" s="135"/>
      <c r="E19" s="132"/>
      <c r="F19" s="131"/>
      <c r="G19" s="56"/>
      <c r="H19" s="57"/>
    </row>
    <row r="20" spans="1:8">
      <c r="A20" s="7" t="s">
        <v>178</v>
      </c>
      <c r="B20" s="12"/>
      <c r="C20" s="129"/>
      <c r="D20" s="129"/>
      <c r="E20" s="129"/>
      <c r="F20" s="129"/>
      <c r="G20" s="12"/>
      <c r="H20" s="12"/>
    </row>
    <row r="21" spans="1:8">
      <c r="A21" s="12"/>
      <c r="B21" s="12"/>
      <c r="C21" s="129"/>
      <c r="D21" s="129"/>
      <c r="E21" s="129"/>
      <c r="F21" s="129"/>
      <c r="G21" s="12"/>
      <c r="H21" s="12"/>
    </row>
    <row r="22" spans="1:8" hidden="1"/>
    <row r="23" spans="1:8" hidden="1"/>
    <row r="24" spans="1:8" hidden="1"/>
  </sheetData>
  <mergeCells count="4">
    <mergeCell ref="A8:A10"/>
    <mergeCell ref="C9:E9"/>
    <mergeCell ref="F9:H9"/>
    <mergeCell ref="B8:B10"/>
  </mergeCells>
  <phoneticPr fontId="20" type="noConversion"/>
  <printOptions horizontalCentered="1" verticalCentered="1"/>
  <pageMargins left="0" right="0" top="0" bottom="0" header="0" footer="0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Indice</vt:lpstr>
      <vt:lpstr>c-1</vt:lpstr>
      <vt:lpstr>c-2</vt:lpstr>
      <vt:lpstr>c-3</vt:lpstr>
      <vt:lpstr>c-4</vt:lpstr>
      <vt:lpstr>c-5</vt:lpstr>
      <vt:lpstr>c-6</vt:lpstr>
      <vt:lpstr>c-7</vt:lpstr>
      <vt:lpstr>'c-1'!Área_de_impresión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Indice!Área_de_impresión</vt:lpstr>
      <vt:lpstr>'c-3'!Títulos_a_imprimir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mleonal</dc:creator>
  <cp:lastModifiedBy>msotomayor</cp:lastModifiedBy>
  <cp:lastPrinted>2018-03-05T02:59:53Z</cp:lastPrinted>
  <dcterms:created xsi:type="dcterms:W3CDTF">2014-06-05T19:44:16Z</dcterms:created>
  <dcterms:modified xsi:type="dcterms:W3CDTF">2018-03-05T16:32:08Z</dcterms:modified>
</cp:coreProperties>
</file>