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espaldo cambio 2019\Cuadros\2018\Anuario 2018\"/>
    </mc:Choice>
  </mc:AlternateContent>
  <xr:revisionPtr revIDLastSave="0" documentId="8_{3AB902CD-C9A9-495A-8A7D-A18D0B2DBE88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Índice" sheetId="7" r:id="rId1"/>
    <sheet name="c-1" sheetId="1" r:id="rId2"/>
    <sheet name="c-2" sheetId="2" r:id="rId3"/>
    <sheet name="c-3" sheetId="5" r:id="rId4"/>
    <sheet name="c-4" sheetId="6" r:id="rId5"/>
  </sheets>
  <definedNames>
    <definedName name="_xlnm.Print_Area" localSheetId="1">'c-1'!$A$1:$J$16</definedName>
    <definedName name="_xlnm.Print_Area" localSheetId="2">'c-2'!$A$1:$J$30</definedName>
    <definedName name="_xlnm.Print_Area" localSheetId="3">'c-3'!$A$1:$J$30</definedName>
    <definedName name="_xlnm.Print_Area" localSheetId="4">'c-4'!$A$1:$J$31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6" l="1"/>
  <c r="D11" i="6"/>
  <c r="F11" i="6"/>
  <c r="G11" i="6"/>
  <c r="H11" i="6"/>
  <c r="I11" i="6"/>
  <c r="J11" i="6"/>
  <c r="C11" i="6"/>
  <c r="D11" i="5"/>
  <c r="E11" i="5"/>
  <c r="F11" i="5"/>
  <c r="G11" i="5"/>
  <c r="H11" i="5"/>
  <c r="I11" i="5"/>
  <c r="J11" i="5"/>
  <c r="C11" i="5"/>
  <c r="B28" i="5"/>
  <c r="D11" i="2"/>
  <c r="E11" i="2"/>
  <c r="F11" i="2"/>
  <c r="G11" i="2"/>
  <c r="H11" i="2"/>
  <c r="I11" i="2"/>
  <c r="J11" i="2"/>
  <c r="C11" i="2"/>
  <c r="B28" i="2"/>
  <c r="C14" i="1" l="1"/>
  <c r="B24" i="5"/>
  <c r="B25" i="5"/>
  <c r="B26" i="2" l="1"/>
  <c r="B27" i="2"/>
  <c r="D14" i="1"/>
  <c r="E14" i="1"/>
  <c r="F14" i="1"/>
  <c r="G14" i="1"/>
  <c r="H14" i="1"/>
  <c r="I14" i="1"/>
  <c r="J14" i="1"/>
  <c r="B14" i="1" l="1"/>
  <c r="B26" i="5"/>
  <c r="B25" i="2"/>
  <c r="B29" i="6" l="1"/>
  <c r="AU12" i="1" l="1"/>
  <c r="AV12" i="1"/>
  <c r="AW12" i="1"/>
  <c r="AX12" i="1"/>
  <c r="AY12" i="1"/>
  <c r="AZ12" i="1"/>
  <c r="BA12" i="1"/>
  <c r="BB12" i="1"/>
  <c r="AU13" i="1"/>
  <c r="AV13" i="1"/>
  <c r="AW13" i="1"/>
  <c r="AX13" i="1"/>
  <c r="AY13" i="1"/>
  <c r="AZ13" i="1"/>
  <c r="BA13" i="1"/>
  <c r="BB13" i="1"/>
  <c r="AV11" i="1"/>
  <c r="AW11" i="1"/>
  <c r="AX11" i="1"/>
  <c r="AY11" i="1"/>
  <c r="BA11" i="1"/>
  <c r="BB11" i="1"/>
  <c r="AU11" i="1"/>
  <c r="AW10" i="1"/>
  <c r="AX10" i="1"/>
  <c r="AY10" i="1"/>
  <c r="AZ10" i="1"/>
  <c r="BA10" i="1"/>
  <c r="BB10" i="1"/>
  <c r="AV10" i="1"/>
  <c r="AU10" i="1"/>
  <c r="AZ11" i="1"/>
  <c r="B28" i="6"/>
  <c r="O10" i="1"/>
  <c r="O14" i="1" s="1"/>
  <c r="Z10" i="1" s="1"/>
  <c r="Z14" i="1" s="1"/>
  <c r="AK10" i="1" s="1"/>
  <c r="AK14" i="1" s="1"/>
  <c r="P10" i="1"/>
  <c r="P14" i="1" s="1"/>
  <c r="AA10" i="1" s="1"/>
  <c r="AA14" i="1" s="1"/>
  <c r="AL10" i="1" s="1"/>
  <c r="AL14" i="1" s="1"/>
  <c r="Q10" i="1"/>
  <c r="Q14" i="1" s="1"/>
  <c r="AB10" i="1" s="1"/>
  <c r="AB14" i="1" s="1"/>
  <c r="AM10" i="1" s="1"/>
  <c r="AM14" i="1" s="1"/>
  <c r="R10" i="1"/>
  <c r="R14" i="1" s="1"/>
  <c r="AC10" i="1" s="1"/>
  <c r="AC14" i="1" s="1"/>
  <c r="AN10" i="1" s="1"/>
  <c r="AN14" i="1" s="1"/>
  <c r="S10" i="1"/>
  <c r="S14" i="1" s="1"/>
  <c r="AD10" i="1" s="1"/>
  <c r="AD14" i="1" s="1"/>
  <c r="AO10" i="1" s="1"/>
  <c r="AO14" i="1" s="1"/>
  <c r="T10" i="1"/>
  <c r="T14" i="1" s="1"/>
  <c r="AE10" i="1" s="1"/>
  <c r="AE14" i="1" s="1"/>
  <c r="AP10" i="1" s="1"/>
  <c r="AP14" i="1" s="1"/>
  <c r="U10" i="1"/>
  <c r="U14" i="1" s="1"/>
  <c r="AF10" i="1" s="1"/>
  <c r="AF14" i="1" s="1"/>
  <c r="AQ10" i="1" s="1"/>
  <c r="AQ14" i="1" s="1"/>
  <c r="N10" i="1"/>
  <c r="AI13" i="1"/>
  <c r="AI12" i="1"/>
  <c r="AI11" i="1"/>
  <c r="X13" i="1"/>
  <c r="X12" i="1"/>
  <c r="X11" i="1"/>
  <c r="M13" i="1"/>
  <c r="M12" i="1"/>
  <c r="M11" i="1"/>
  <c r="B14" i="6"/>
  <c r="B15" i="6"/>
  <c r="B16" i="6"/>
  <c r="B17" i="6"/>
  <c r="B18" i="6"/>
  <c r="B19" i="6"/>
  <c r="B21" i="6"/>
  <c r="B22" i="6"/>
  <c r="B23" i="6"/>
  <c r="B24" i="6"/>
  <c r="B25" i="6"/>
  <c r="B26" i="6"/>
  <c r="B20" i="6"/>
  <c r="B27" i="6"/>
  <c r="B13" i="6"/>
  <c r="B22" i="5"/>
  <c r="B14" i="5"/>
  <c r="B15" i="5"/>
  <c r="B20" i="5"/>
  <c r="B18" i="5"/>
  <c r="B17" i="5"/>
  <c r="B16" i="5"/>
  <c r="B21" i="5"/>
  <c r="B19" i="5"/>
  <c r="B27" i="5"/>
  <c r="B18" i="2"/>
  <c r="B13" i="5"/>
  <c r="B23" i="5"/>
  <c r="B19" i="2"/>
  <c r="B16" i="2"/>
  <c r="B10" i="1"/>
  <c r="B14" i="2"/>
  <c r="B22" i="2"/>
  <c r="B17" i="2"/>
  <c r="B20" i="2"/>
  <c r="B21" i="2"/>
  <c r="B15" i="2"/>
  <c r="B24" i="2"/>
  <c r="B13" i="2"/>
  <c r="B23" i="2"/>
  <c r="B13" i="1"/>
  <c r="B11" i="1"/>
  <c r="B12" i="1"/>
  <c r="B11" i="6" l="1"/>
  <c r="B11" i="5"/>
  <c r="B11" i="2"/>
  <c r="AX14" i="1"/>
  <c r="AU14" i="1"/>
  <c r="AV14" i="1"/>
  <c r="AY14" i="1"/>
  <c r="AT12" i="1"/>
  <c r="BA14" i="1"/>
  <c r="AW14" i="1"/>
  <c r="BB14" i="1"/>
  <c r="AZ14" i="1"/>
  <c r="AT11" i="1"/>
  <c r="N14" i="1"/>
  <c r="M10" i="1"/>
  <c r="AT13" i="1"/>
  <c r="AT10" i="1"/>
  <c r="AT14" i="1" l="1"/>
  <c r="Y10" i="1"/>
  <c r="M14" i="1"/>
  <c r="X10" i="1" l="1"/>
  <c r="Y14" i="1"/>
  <c r="X14" i="1" l="1"/>
  <c r="AJ10" i="1"/>
  <c r="AJ14" i="1" l="1"/>
  <c r="AI14" i="1" s="1"/>
  <c r="AI10" i="1"/>
</calcChain>
</file>

<file path=xl/sharedStrings.xml><?xml version="1.0" encoding="utf-8"?>
<sst xmlns="http://schemas.openxmlformats.org/spreadsheetml/2006/main" count="238" uniqueCount="94">
  <si>
    <t xml:space="preserve"> </t>
  </si>
  <si>
    <t>FISCALÍA</t>
  </si>
  <si>
    <t>VARIABLE</t>
  </si>
  <si>
    <t>TOTAL</t>
  </si>
  <si>
    <t>ALAJUELA</t>
  </si>
  <si>
    <t>CARTAGO</t>
  </si>
  <si>
    <t>PUNTARENAS</t>
  </si>
  <si>
    <t>SAN JOSÉ</t>
  </si>
  <si>
    <t>LIMÓN</t>
  </si>
  <si>
    <t>Circulante inicial</t>
  </si>
  <si>
    <t>Casos entrados</t>
  </si>
  <si>
    <t>Casos terminados</t>
  </si>
  <si>
    <t>Circulante final</t>
  </si>
  <si>
    <t>Medida de seguridad</t>
  </si>
  <si>
    <t>Otros incidentes</t>
  </si>
  <si>
    <t>CUADRO Nº 2</t>
  </si>
  <si>
    <t>CUADRO Nº 1</t>
  </si>
  <si>
    <t>Aislamiento</t>
  </si>
  <si>
    <t>Quebrantamiento de la pena</t>
  </si>
  <si>
    <t>Extinción de pena (prescripción)</t>
  </si>
  <si>
    <t>Peticiones</t>
  </si>
  <si>
    <t>Modificación de la pena</t>
  </si>
  <si>
    <t>Quejas</t>
  </si>
  <si>
    <t>Enfermedad</t>
  </si>
  <si>
    <t>Unificación de penas</t>
  </si>
  <si>
    <t>Liquidación de pena</t>
  </si>
  <si>
    <t>Solicitud libertad condicional</t>
  </si>
  <si>
    <t>Casos reentrados</t>
  </si>
  <si>
    <t>CUADRO Nº 3</t>
  </si>
  <si>
    <t>Audiencias orales</t>
  </si>
  <si>
    <t>Audiencia suspendidas</t>
  </si>
  <si>
    <t>Audiencia escritas</t>
  </si>
  <si>
    <t>Apelaciones presentadas</t>
  </si>
  <si>
    <t>Revocatorias presentadas</t>
  </si>
  <si>
    <t>Visita carcelaria</t>
  </si>
  <si>
    <t>Reuniones realizadas</t>
  </si>
  <si>
    <t>Usuarios atendidos</t>
  </si>
  <si>
    <t>Expedientes Adm estudiados</t>
  </si>
  <si>
    <t>Visitas suspendidas</t>
  </si>
  <si>
    <t>Seguimiento Ejecución de sentencias</t>
  </si>
  <si>
    <t>Notificaciones recibidas</t>
  </si>
  <si>
    <t>LIBERIA</t>
  </si>
  <si>
    <t>CUADRO Nº 4</t>
  </si>
  <si>
    <t>POCOCÍ</t>
  </si>
  <si>
    <t>SEGÚN: TIPO DE INCIDENTE</t>
  </si>
  <si>
    <t>SEGÚN: INFORMACIÓN VARIA</t>
  </si>
  <si>
    <t>Elaborado por: Sección de Estadística, Dirección de Planificación</t>
  </si>
  <si>
    <t>Incidentes presentados propios</t>
  </si>
  <si>
    <t>Pena alternativa por sustitución</t>
  </si>
  <si>
    <t>POR: OFICINA</t>
  </si>
  <si>
    <t>Remisiones Atención a las Víctimas</t>
  </si>
  <si>
    <t>Visitas de Supervisión realizadas</t>
  </si>
  <si>
    <t>PÉREZ ZELEDÓN</t>
  </si>
  <si>
    <t xml:space="preserve">FISCALÍAS DE EJECUCIÓN DE LA PENA: INCIDENTES ENTRADOS </t>
  </si>
  <si>
    <t xml:space="preserve">FISCALÍAS DE EJECUCIÓN DE LA PENA: MOVIMIENTO DE TRABAJO </t>
  </si>
  <si>
    <t>FISCALÍAS DE EJECUCIÓN DE LA PENA: CASOS TERMINADOS</t>
  </si>
  <si>
    <t>FISCALÍAS DE EJECUCIÓN DE LA PENA: OTRAS LABORES REALIZADAS</t>
  </si>
  <si>
    <t>POR: FISCALÍA</t>
  </si>
  <si>
    <t>Vistas Realizadas</t>
  </si>
  <si>
    <t>Solicitud de prueba</t>
  </si>
  <si>
    <t>CUADRO Nº 5</t>
  </si>
  <si>
    <t>DURANTE: II TRIMESTRE 2018</t>
  </si>
  <si>
    <t>DURANTE: III TRIMESTRE 2018</t>
  </si>
  <si>
    <t>DURANTE: IV TRIMESTRE 2018</t>
  </si>
  <si>
    <t>DURANTE: ANUAL 2018</t>
  </si>
  <si>
    <t>Monitoreo Electrónico</t>
  </si>
  <si>
    <t>San José</t>
  </si>
  <si>
    <t>Alajuela</t>
  </si>
  <si>
    <t>Cartago</t>
  </si>
  <si>
    <t>Puntarenas</t>
  </si>
  <si>
    <t>Liberia</t>
  </si>
  <si>
    <t>Pérez Zeledón</t>
  </si>
  <si>
    <t>Pococí</t>
  </si>
  <si>
    <t>Limón</t>
  </si>
  <si>
    <t>Elaborado por: Subproceso de Estadística, Dirección de Planificación</t>
  </si>
  <si>
    <t>TIPO DE INCIDENTE</t>
  </si>
  <si>
    <t>INFORMACIÓN VARIA</t>
  </si>
  <si>
    <t>Índice de cuadros estadísticos</t>
  </si>
  <si>
    <t>Fiscalías de Ejecución de la Pena</t>
  </si>
  <si>
    <t>Número</t>
  </si>
  <si>
    <t>Nombre del cuadro</t>
  </si>
  <si>
    <r>
      <rPr>
        <b/>
        <sz val="12"/>
        <rFont val="Times New Roman"/>
        <family val="1"/>
      </rPr>
      <t xml:space="preserve">Fiscalías de Ejecución de la Pena: </t>
    </r>
    <r>
      <rPr>
        <sz val="12"/>
        <rFont val="Times New Roman"/>
        <family val="1"/>
      </rPr>
      <t>Movimiento de trabajo</t>
    </r>
  </si>
  <si>
    <r>
      <t xml:space="preserve">Por: </t>
    </r>
    <r>
      <rPr>
        <sz val="12"/>
        <rFont val="Times New Roman"/>
        <family val="1"/>
      </rPr>
      <t>Oficina</t>
    </r>
  </si>
  <si>
    <r>
      <rPr>
        <b/>
        <sz val="12"/>
        <rFont val="Times New Roman"/>
        <family val="1"/>
      </rPr>
      <t xml:space="preserve">Fiscalías de Ejecución de la Pena: </t>
    </r>
    <r>
      <rPr>
        <sz val="12"/>
        <rFont val="Times New Roman"/>
        <family val="1"/>
      </rPr>
      <t>Incidentes entrados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</si>
  <si>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tipo de incidente</t>
    </r>
  </si>
  <si>
    <r>
      <rPr>
        <b/>
        <sz val="12"/>
        <rFont val="Times New Roman"/>
        <family val="1"/>
      </rPr>
      <t xml:space="preserve">Por: </t>
    </r>
    <r>
      <rPr>
        <sz val="12"/>
        <rFont val="Times New Roman"/>
        <family val="1"/>
      </rPr>
      <t xml:space="preserve">Fiscalía </t>
    </r>
  </si>
  <si>
    <r>
      <rPr>
        <b/>
        <sz val="12"/>
        <rFont val="Times New Roman"/>
        <family val="1"/>
      </rPr>
      <t xml:space="preserve">Fiscalías de Ejecución de la Pena: </t>
    </r>
    <r>
      <rPr>
        <sz val="12"/>
        <rFont val="Times New Roman"/>
        <family val="1"/>
      </rPr>
      <t>Casos terminados</t>
    </r>
  </si>
  <si>
    <r>
      <rPr>
        <b/>
        <sz val="12"/>
        <rFont val="Times New Roman"/>
        <family val="1"/>
      </rPr>
      <t xml:space="preserve">Fiscalías de Ejecución de la Pena: </t>
    </r>
    <r>
      <rPr>
        <sz val="12"/>
        <rFont val="Times New Roman"/>
        <family val="1"/>
      </rPr>
      <t>Otras labores realizadas</t>
    </r>
  </si>
  <si>
    <r>
      <rPr>
        <b/>
        <sz val="12"/>
        <rFont val="Times New Roman"/>
        <family val="1"/>
      </rPr>
      <t xml:space="preserve">Según: </t>
    </r>
    <r>
      <rPr>
        <sz val="12"/>
        <rFont val="Times New Roman"/>
        <family val="1"/>
      </rPr>
      <t>Información varia</t>
    </r>
  </si>
  <si>
    <t xml:space="preserve">Art 77 Bis </t>
  </si>
  <si>
    <t>Durante 2018</t>
  </si>
  <si>
    <t>Durante: 2018</t>
  </si>
  <si>
    <t>DURANTE: 2018</t>
  </si>
  <si>
    <t>Adecuación de penas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</si>
</sst>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7"/>
      <name val="Times New Roman"/>
      <family val="1"/>
    </font>
    <font>
      <b/>
      <sz val="12"/>
      <color indexed="17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4" fillId="0" borderId="0" xfId="0" applyFont="1"/>
    <xf numFmtId="0" fontId="4" fillId="0" borderId="15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/>
    <xf numFmtId="0" fontId="8" fillId="0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4" fillId="0" borderId="14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4" fillId="0" borderId="18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/>
    <xf numFmtId="3" fontId="3" fillId="0" borderId="14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left"/>
    </xf>
    <xf numFmtId="3" fontId="4" fillId="0" borderId="14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zoomScaleNormal="100" workbookViewId="0">
      <selection activeCell="B12" sqref="B12"/>
    </sheetView>
  </sheetViews>
  <sheetFormatPr baseColWidth="10" defaultColWidth="0" defaultRowHeight="15" zeroHeight="1" x14ac:dyDescent="0.2"/>
  <cols>
    <col min="1" max="1" width="13.7109375" style="1" bestFit="1" customWidth="1"/>
    <col min="2" max="2" width="68.28515625" style="1" customWidth="1"/>
    <col min="3" max="10" width="0" style="1" hidden="1" customWidth="1"/>
    <col min="11" max="16384" width="11.5703125" style="1" hidden="1"/>
  </cols>
  <sheetData>
    <row r="1" spans="1:2" ht="15.75" x14ac:dyDescent="0.25">
      <c r="A1" s="94" t="s">
        <v>77</v>
      </c>
      <c r="B1" s="94"/>
    </row>
    <row r="2" spans="1:2" ht="15" customHeight="1" x14ac:dyDescent="0.25">
      <c r="A2" s="94" t="s">
        <v>78</v>
      </c>
      <c r="B2" s="94"/>
    </row>
    <row r="3" spans="1:2" ht="15.75" x14ac:dyDescent="0.25">
      <c r="A3" s="94" t="s">
        <v>90</v>
      </c>
      <c r="B3" s="94"/>
    </row>
    <row r="4" spans="1:2" ht="15.75" x14ac:dyDescent="0.25">
      <c r="A4" s="2"/>
      <c r="B4" s="2"/>
    </row>
    <row r="5" spans="1:2" s="3" customFormat="1" ht="15.75" x14ac:dyDescent="0.25">
      <c r="A5" s="88" t="s">
        <v>79</v>
      </c>
      <c r="B5" s="88" t="s">
        <v>80</v>
      </c>
    </row>
    <row r="6" spans="1:2" ht="15.75" x14ac:dyDescent="0.25">
      <c r="A6" s="92">
        <v>1</v>
      </c>
      <c r="B6" s="20" t="s">
        <v>81</v>
      </c>
    </row>
    <row r="7" spans="1:2" ht="15.75" x14ac:dyDescent="0.25">
      <c r="A7" s="92"/>
      <c r="B7" s="85" t="s">
        <v>82</v>
      </c>
    </row>
    <row r="8" spans="1:2" ht="15.75" x14ac:dyDescent="0.25">
      <c r="A8" s="93"/>
      <c r="B8" s="86" t="s">
        <v>91</v>
      </c>
    </row>
    <row r="9" spans="1:2" ht="15.75" x14ac:dyDescent="0.25">
      <c r="A9" s="91">
        <v>2</v>
      </c>
      <c r="B9" s="87" t="s">
        <v>83</v>
      </c>
    </row>
    <row r="10" spans="1:2" ht="15.75" x14ac:dyDescent="0.25">
      <c r="A10" s="92"/>
      <c r="B10" s="20" t="s">
        <v>84</v>
      </c>
    </row>
    <row r="11" spans="1:2" ht="15.75" x14ac:dyDescent="0.25">
      <c r="A11" s="92"/>
      <c r="B11" s="20" t="s">
        <v>85</v>
      </c>
    </row>
    <row r="12" spans="1:2" ht="15.75" x14ac:dyDescent="0.25">
      <c r="A12" s="92"/>
      <c r="B12" s="86" t="s">
        <v>91</v>
      </c>
    </row>
    <row r="13" spans="1:2" ht="15.75" x14ac:dyDescent="0.25">
      <c r="A13" s="91">
        <v>3</v>
      </c>
      <c r="B13" s="87" t="s">
        <v>86</v>
      </c>
    </row>
    <row r="14" spans="1:2" ht="15.75" x14ac:dyDescent="0.25">
      <c r="A14" s="92"/>
      <c r="B14" s="20" t="s">
        <v>84</v>
      </c>
    </row>
    <row r="15" spans="1:2" ht="15.75" x14ac:dyDescent="0.25">
      <c r="A15" s="92"/>
      <c r="B15" s="20" t="s">
        <v>85</v>
      </c>
    </row>
    <row r="16" spans="1:2" ht="15.75" x14ac:dyDescent="0.25">
      <c r="A16" s="93"/>
      <c r="B16" s="86" t="s">
        <v>91</v>
      </c>
    </row>
    <row r="17" spans="1:2" ht="15.75" x14ac:dyDescent="0.25">
      <c r="A17" s="91">
        <v>4</v>
      </c>
      <c r="B17" s="9" t="s">
        <v>87</v>
      </c>
    </row>
    <row r="18" spans="1:2" ht="15.75" x14ac:dyDescent="0.25">
      <c r="A18" s="92"/>
      <c r="B18" s="9" t="s">
        <v>88</v>
      </c>
    </row>
    <row r="19" spans="1:2" ht="15.75" x14ac:dyDescent="0.25">
      <c r="A19" s="92"/>
      <c r="B19" s="9" t="s">
        <v>85</v>
      </c>
    </row>
    <row r="20" spans="1:2" ht="15.75" x14ac:dyDescent="0.25">
      <c r="A20" s="93"/>
      <c r="B20" s="86" t="s">
        <v>91</v>
      </c>
    </row>
    <row r="21" spans="1:2" ht="15.75" hidden="1" x14ac:dyDescent="0.25">
      <c r="A21" s="81"/>
      <c r="B21" s="9"/>
    </row>
    <row r="22" spans="1:2" ht="15.75" hidden="1" x14ac:dyDescent="0.25">
      <c r="A22" s="81"/>
      <c r="B22" s="9"/>
    </row>
    <row r="23" spans="1:2" ht="15.75" hidden="1" x14ac:dyDescent="0.25">
      <c r="A23" s="81"/>
      <c r="B23" s="9"/>
    </row>
    <row r="24" spans="1:2" ht="15.75" hidden="1" x14ac:dyDescent="0.25">
      <c r="A24" s="81"/>
      <c r="B24" s="9"/>
    </row>
    <row r="25" spans="1:2" ht="15.75" hidden="1" x14ac:dyDescent="0.25">
      <c r="A25" s="81"/>
      <c r="B25" s="9"/>
    </row>
    <row r="26" spans="1:2" ht="15.75" hidden="1" x14ac:dyDescent="0.25">
      <c r="A26" s="81"/>
      <c r="B26" s="9"/>
    </row>
    <row r="27" spans="1:2" ht="15.75" hidden="1" x14ac:dyDescent="0.25">
      <c r="A27" s="81"/>
      <c r="B27" s="9"/>
    </row>
    <row r="28" spans="1:2" ht="15.75" hidden="1" x14ac:dyDescent="0.25">
      <c r="A28" s="81"/>
      <c r="B28" s="9"/>
    </row>
    <row r="29" spans="1:2" ht="15.75" hidden="1" x14ac:dyDescent="0.25">
      <c r="A29" s="81"/>
      <c r="B29" s="9"/>
    </row>
    <row r="30" spans="1:2" ht="15.75" hidden="1" x14ac:dyDescent="0.25">
      <c r="A30" s="81"/>
      <c r="B30" s="9"/>
    </row>
    <row r="31" spans="1:2" ht="15.75" hidden="1" x14ac:dyDescent="0.25">
      <c r="A31" s="81"/>
      <c r="B31" s="9"/>
    </row>
    <row r="32" spans="1:2" ht="15.75" hidden="1" x14ac:dyDescent="0.25">
      <c r="A32" s="81"/>
      <c r="B32" s="9"/>
    </row>
    <row r="33" spans="1:2" ht="15.75" hidden="1" x14ac:dyDescent="0.25">
      <c r="A33" s="81"/>
      <c r="B33" s="9"/>
    </row>
    <row r="34" spans="1:2" ht="15.75" hidden="1" x14ac:dyDescent="0.25">
      <c r="A34" s="81"/>
      <c r="B34" s="9"/>
    </row>
    <row r="35" spans="1:2" ht="15.75" hidden="1" x14ac:dyDescent="0.25">
      <c r="A35" s="81"/>
      <c r="B35" s="9"/>
    </row>
    <row r="36" spans="1:2" ht="15.75" hidden="1" x14ac:dyDescent="0.25">
      <c r="A36" s="81"/>
      <c r="B36" s="9"/>
    </row>
    <row r="37" spans="1:2" ht="15.75" hidden="1" x14ac:dyDescent="0.25">
      <c r="A37" s="81"/>
      <c r="B37" s="9"/>
    </row>
    <row r="38" spans="1:2" ht="15.75" hidden="1" x14ac:dyDescent="0.25">
      <c r="A38" s="81"/>
      <c r="B38" s="9"/>
    </row>
    <row r="39" spans="1:2" ht="15.75" hidden="1" x14ac:dyDescent="0.25">
      <c r="A39" s="81"/>
      <c r="B39" s="9"/>
    </row>
    <row r="40" spans="1:2" ht="15.75" hidden="1" x14ac:dyDescent="0.25">
      <c r="A40" s="81"/>
      <c r="B40" s="9"/>
    </row>
    <row r="41" spans="1:2" ht="15.75" hidden="1" x14ac:dyDescent="0.25">
      <c r="A41" s="81"/>
      <c r="B41" s="9"/>
    </row>
    <row r="42" spans="1:2" ht="15.75" hidden="1" x14ac:dyDescent="0.25">
      <c r="A42" s="81"/>
      <c r="B42" s="9"/>
    </row>
    <row r="43" spans="1:2" hidden="1" x14ac:dyDescent="0.2"/>
    <row r="44" spans="1:2" hidden="1" x14ac:dyDescent="0.2"/>
    <row r="45" spans="1:2" hidden="1" x14ac:dyDescent="0.2"/>
    <row r="46" spans="1:2" hidden="1" x14ac:dyDescent="0.2"/>
    <row r="47" spans="1:2" hidden="1" x14ac:dyDescent="0.2"/>
  </sheetData>
  <mergeCells count="7">
    <mergeCell ref="A13:A16"/>
    <mergeCell ref="A17:A20"/>
    <mergeCell ref="A1:B1"/>
    <mergeCell ref="A2:B2"/>
    <mergeCell ref="A3:B3"/>
    <mergeCell ref="A6:A8"/>
    <mergeCell ref="A9:A12"/>
  </mergeCells>
  <phoneticPr fontId="1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C22"/>
  <sheetViews>
    <sheetView zoomScaleNormal="100" zoomScaleSheetLayoutView="75" workbookViewId="0">
      <selection activeCell="A16" sqref="A16"/>
    </sheetView>
  </sheetViews>
  <sheetFormatPr baseColWidth="10" defaultColWidth="0" defaultRowHeight="15.75" zeroHeight="1" x14ac:dyDescent="0.25"/>
  <cols>
    <col min="1" max="1" width="20.7109375" style="2" customWidth="1"/>
    <col min="2" max="10" width="12.140625" style="2" customWidth="1"/>
    <col min="11" max="11" width="11.42578125" style="38" hidden="1" customWidth="1"/>
    <col min="12" max="12" width="17.28515625" style="2" hidden="1" customWidth="1"/>
    <col min="13" max="13" width="8.7109375" style="2" hidden="1" customWidth="1"/>
    <col min="14" max="14" width="11.7109375" style="2" hidden="1" customWidth="1"/>
    <col min="15" max="15" width="12.7109375" style="2" hidden="1" customWidth="1"/>
    <col min="16" max="16" width="12.28515625" style="2" hidden="1" customWidth="1"/>
    <col min="17" max="17" width="16.42578125" style="2" hidden="1" customWidth="1"/>
    <col min="18" max="18" width="10.42578125" style="2" hidden="1" customWidth="1"/>
    <col min="19" max="19" width="19.5703125" style="2" hidden="1" customWidth="1"/>
    <col min="20" max="20" width="11.42578125" style="2" hidden="1" customWidth="1"/>
    <col min="21" max="21" width="9" style="2" hidden="1" customWidth="1"/>
    <col min="22" max="22" width="11.42578125" style="41" hidden="1" customWidth="1"/>
    <col min="23" max="23" width="17" style="2" hidden="1" customWidth="1"/>
    <col min="24" max="25" width="11.42578125" style="2" hidden="1" customWidth="1"/>
    <col min="26" max="26" width="13" style="2" hidden="1" customWidth="1"/>
    <col min="27" max="27" width="12.42578125" style="2" hidden="1" customWidth="1"/>
    <col min="28" max="28" width="16.28515625" style="2" hidden="1" customWidth="1"/>
    <col min="29" max="29" width="11.42578125" style="2" hidden="1" customWidth="1"/>
    <col min="30" max="30" width="19.7109375" style="2" hidden="1" customWidth="1"/>
    <col min="31" max="32" width="11.42578125" style="2" hidden="1" customWidth="1"/>
    <col min="33" max="33" width="11.42578125" style="41" hidden="1" customWidth="1"/>
    <col min="34" max="34" width="20.140625" style="2" hidden="1" customWidth="1"/>
    <col min="35" max="43" width="11.42578125" style="2" hidden="1" customWidth="1"/>
    <col min="44" max="44" width="11.42578125" style="41" hidden="1" customWidth="1"/>
    <col min="45" max="45" width="17" style="2" hidden="1" customWidth="1"/>
    <col min="46" max="47" width="11.42578125" style="2" hidden="1" customWidth="1"/>
    <col min="48" max="48" width="13" style="2" hidden="1" customWidth="1"/>
    <col min="49" max="49" width="12.42578125" style="2" hidden="1" customWidth="1"/>
    <col min="50" max="50" width="16.28515625" style="2" hidden="1" customWidth="1"/>
    <col min="51" max="51" width="11.42578125" style="2" hidden="1" customWidth="1"/>
    <col min="52" max="52" width="19.7109375" style="2" hidden="1" customWidth="1"/>
    <col min="53" max="54" width="0" style="2" hidden="1" customWidth="1"/>
    <col min="55" max="55" width="0" style="41" hidden="1" customWidth="1"/>
    <col min="56" max="16384" width="11.42578125" style="2" hidden="1"/>
  </cols>
  <sheetData>
    <row r="1" spans="1:55" x14ac:dyDescent="0.25">
      <c r="A1" s="4" t="s">
        <v>16</v>
      </c>
      <c r="L1" s="4" t="s">
        <v>15</v>
      </c>
      <c r="V1" s="38"/>
      <c r="W1" s="4" t="s">
        <v>28</v>
      </c>
      <c r="AG1" s="38"/>
      <c r="AH1" s="4" t="s">
        <v>42</v>
      </c>
      <c r="AR1" s="38"/>
      <c r="AS1" s="4" t="s">
        <v>60</v>
      </c>
      <c r="BC1" s="38"/>
    </row>
    <row r="2" spans="1:55" x14ac:dyDescent="0.25">
      <c r="V2" s="38"/>
      <c r="AG2" s="38"/>
      <c r="AR2" s="38"/>
      <c r="BC2" s="38"/>
    </row>
    <row r="3" spans="1:55" x14ac:dyDescent="0.25">
      <c r="A3" s="95" t="s">
        <v>54</v>
      </c>
      <c r="B3" s="95"/>
      <c r="C3" s="95"/>
      <c r="D3" s="95"/>
      <c r="E3" s="95"/>
      <c r="F3" s="95"/>
      <c r="G3" s="95"/>
      <c r="H3" s="95"/>
      <c r="I3" s="95"/>
      <c r="J3" s="95"/>
      <c r="K3" s="39"/>
      <c r="L3" s="95" t="s">
        <v>54</v>
      </c>
      <c r="M3" s="95"/>
      <c r="N3" s="95"/>
      <c r="O3" s="95"/>
      <c r="P3" s="95"/>
      <c r="Q3" s="95"/>
      <c r="R3" s="95"/>
      <c r="S3" s="95"/>
      <c r="T3" s="95"/>
      <c r="U3" s="95"/>
      <c r="V3" s="39"/>
      <c r="W3" s="95" t="s">
        <v>54</v>
      </c>
      <c r="X3" s="95"/>
      <c r="Y3" s="95"/>
      <c r="Z3" s="95"/>
      <c r="AA3" s="95"/>
      <c r="AB3" s="95"/>
      <c r="AC3" s="95"/>
      <c r="AD3" s="95"/>
      <c r="AE3" s="95"/>
      <c r="AF3" s="95"/>
      <c r="AG3" s="39"/>
      <c r="AH3" s="95" t="s">
        <v>54</v>
      </c>
      <c r="AI3" s="95"/>
      <c r="AJ3" s="95"/>
      <c r="AK3" s="95"/>
      <c r="AL3" s="95"/>
      <c r="AM3" s="95"/>
      <c r="AN3" s="95"/>
      <c r="AO3" s="95"/>
      <c r="AP3" s="95"/>
      <c r="AQ3" s="95"/>
      <c r="AR3" s="39"/>
      <c r="AS3" s="95" t="s">
        <v>54</v>
      </c>
      <c r="AT3" s="95"/>
      <c r="AU3" s="95"/>
      <c r="AV3" s="95"/>
      <c r="AW3" s="95"/>
      <c r="AX3" s="95"/>
      <c r="AY3" s="95"/>
      <c r="AZ3" s="95"/>
      <c r="BA3" s="95"/>
      <c r="BB3" s="95"/>
      <c r="BC3" s="39"/>
    </row>
    <row r="4" spans="1:55" x14ac:dyDescent="0.25">
      <c r="A4" s="95" t="s">
        <v>49</v>
      </c>
      <c r="B4" s="95"/>
      <c r="C4" s="95"/>
      <c r="D4" s="95"/>
      <c r="E4" s="95"/>
      <c r="F4" s="95"/>
      <c r="G4" s="95"/>
      <c r="H4" s="95"/>
      <c r="I4" s="95"/>
      <c r="J4" s="95"/>
      <c r="K4" s="39"/>
      <c r="L4" s="95" t="s">
        <v>49</v>
      </c>
      <c r="M4" s="95"/>
      <c r="N4" s="95"/>
      <c r="O4" s="95"/>
      <c r="P4" s="95"/>
      <c r="Q4" s="95"/>
      <c r="R4" s="95"/>
      <c r="S4" s="95"/>
      <c r="T4" s="95"/>
      <c r="U4" s="95"/>
      <c r="V4" s="39"/>
      <c r="W4" s="95" t="s">
        <v>49</v>
      </c>
      <c r="X4" s="95"/>
      <c r="Y4" s="95"/>
      <c r="Z4" s="95"/>
      <c r="AA4" s="95"/>
      <c r="AB4" s="95"/>
      <c r="AC4" s="95"/>
      <c r="AD4" s="95"/>
      <c r="AE4" s="95"/>
      <c r="AF4" s="95"/>
      <c r="AG4" s="39"/>
      <c r="AH4" s="95" t="s">
        <v>49</v>
      </c>
      <c r="AI4" s="95"/>
      <c r="AJ4" s="95"/>
      <c r="AK4" s="95"/>
      <c r="AL4" s="95"/>
      <c r="AM4" s="95"/>
      <c r="AN4" s="95"/>
      <c r="AO4" s="95"/>
      <c r="AP4" s="95"/>
      <c r="AQ4" s="95"/>
      <c r="AR4" s="39"/>
      <c r="AS4" s="95" t="s">
        <v>49</v>
      </c>
      <c r="AT4" s="95"/>
      <c r="AU4" s="95"/>
      <c r="AV4" s="95"/>
      <c r="AW4" s="95"/>
      <c r="AX4" s="95"/>
      <c r="AY4" s="95"/>
      <c r="AZ4" s="95"/>
      <c r="BA4" s="95"/>
      <c r="BB4" s="95"/>
      <c r="BC4" s="39"/>
    </row>
    <row r="5" spans="1:55" x14ac:dyDescent="0.25">
      <c r="A5" s="94" t="s">
        <v>92</v>
      </c>
      <c r="B5" s="96"/>
      <c r="C5" s="96"/>
      <c r="D5" s="96"/>
      <c r="E5" s="96"/>
      <c r="F5" s="96"/>
      <c r="G5" s="96"/>
      <c r="H5" s="96"/>
      <c r="I5" s="96"/>
      <c r="J5" s="96"/>
      <c r="L5" s="94" t="s">
        <v>61</v>
      </c>
      <c r="M5" s="96"/>
      <c r="N5" s="96"/>
      <c r="O5" s="96"/>
      <c r="P5" s="96"/>
      <c r="Q5" s="96"/>
      <c r="R5" s="96"/>
      <c r="S5" s="96"/>
      <c r="T5" s="96"/>
      <c r="U5" s="96"/>
      <c r="V5" s="38"/>
      <c r="W5" s="94" t="s">
        <v>62</v>
      </c>
      <c r="X5" s="96"/>
      <c r="Y5" s="96"/>
      <c r="Z5" s="96"/>
      <c r="AA5" s="96"/>
      <c r="AB5" s="96"/>
      <c r="AC5" s="96"/>
      <c r="AD5" s="96"/>
      <c r="AE5" s="96"/>
      <c r="AF5" s="96"/>
      <c r="AG5" s="38"/>
      <c r="AH5" s="94" t="s">
        <v>63</v>
      </c>
      <c r="AI5" s="96"/>
      <c r="AJ5" s="96"/>
      <c r="AK5" s="96"/>
      <c r="AL5" s="96"/>
      <c r="AM5" s="96"/>
      <c r="AN5" s="96"/>
      <c r="AO5" s="96"/>
      <c r="AP5" s="96"/>
      <c r="AQ5" s="96"/>
      <c r="AR5" s="38"/>
      <c r="AS5" s="94" t="s">
        <v>64</v>
      </c>
      <c r="AT5" s="96"/>
      <c r="AU5" s="96"/>
      <c r="AV5" s="96"/>
      <c r="AW5" s="96"/>
      <c r="AX5" s="96"/>
      <c r="AY5" s="96"/>
      <c r="AZ5" s="96"/>
      <c r="BA5" s="96"/>
      <c r="BB5" s="96"/>
      <c r="BC5" s="38"/>
    </row>
    <row r="6" spans="1:55" x14ac:dyDescent="0.25">
      <c r="V6" s="38"/>
      <c r="AG6" s="38"/>
      <c r="AR6" s="38"/>
      <c r="BC6" s="38"/>
    </row>
    <row r="7" spans="1:55" x14ac:dyDescent="0.25">
      <c r="A7" s="103" t="s">
        <v>2</v>
      </c>
      <c r="B7" s="101" t="s">
        <v>3</v>
      </c>
      <c r="C7" s="97" t="s">
        <v>1</v>
      </c>
      <c r="D7" s="97"/>
      <c r="E7" s="97"/>
      <c r="F7" s="97"/>
      <c r="G7" s="98"/>
      <c r="H7" s="98"/>
      <c r="I7" s="98"/>
      <c r="J7" s="98"/>
      <c r="K7" s="39"/>
      <c r="L7" s="6" t="s">
        <v>0</v>
      </c>
      <c r="M7" s="7" t="s">
        <v>0</v>
      </c>
      <c r="N7" s="97" t="s">
        <v>1</v>
      </c>
      <c r="O7" s="97"/>
      <c r="P7" s="97"/>
      <c r="Q7" s="97"/>
      <c r="R7" s="98"/>
      <c r="S7" s="98"/>
      <c r="T7" s="98"/>
      <c r="U7" s="98"/>
      <c r="V7" s="39"/>
      <c r="W7" s="6" t="s">
        <v>0</v>
      </c>
      <c r="X7" s="7" t="s">
        <v>0</v>
      </c>
      <c r="Y7" s="97" t="s">
        <v>1</v>
      </c>
      <c r="Z7" s="97"/>
      <c r="AA7" s="97"/>
      <c r="AB7" s="97"/>
      <c r="AC7" s="98"/>
      <c r="AD7" s="98"/>
      <c r="AE7" s="98"/>
      <c r="AF7" s="98"/>
      <c r="AG7" s="39"/>
      <c r="AH7" s="6" t="s">
        <v>0</v>
      </c>
      <c r="AI7" s="7" t="s">
        <v>0</v>
      </c>
      <c r="AJ7" s="97" t="s">
        <v>1</v>
      </c>
      <c r="AK7" s="97"/>
      <c r="AL7" s="97"/>
      <c r="AM7" s="97"/>
      <c r="AN7" s="98"/>
      <c r="AO7" s="98"/>
      <c r="AP7" s="98"/>
      <c r="AQ7" s="98"/>
      <c r="AR7" s="39"/>
      <c r="AS7" s="6" t="s">
        <v>0</v>
      </c>
      <c r="AT7" s="7" t="s">
        <v>0</v>
      </c>
      <c r="AU7" s="97" t="s">
        <v>1</v>
      </c>
      <c r="AV7" s="97"/>
      <c r="AW7" s="97"/>
      <c r="AX7" s="97"/>
      <c r="AY7" s="98"/>
      <c r="AZ7" s="98"/>
      <c r="BA7" s="98"/>
      <c r="BB7" s="98"/>
      <c r="BC7" s="39"/>
    </row>
    <row r="8" spans="1:55" s="35" customFormat="1" ht="36" customHeight="1" x14ac:dyDescent="0.2">
      <c r="A8" s="104"/>
      <c r="B8" s="102"/>
      <c r="C8" s="50" t="s">
        <v>66</v>
      </c>
      <c r="D8" s="50" t="s">
        <v>67</v>
      </c>
      <c r="E8" s="51" t="s">
        <v>68</v>
      </c>
      <c r="F8" s="52" t="s">
        <v>69</v>
      </c>
      <c r="G8" s="53" t="s">
        <v>70</v>
      </c>
      <c r="H8" s="54" t="s">
        <v>71</v>
      </c>
      <c r="I8" s="55" t="s">
        <v>72</v>
      </c>
      <c r="J8" s="56" t="s">
        <v>73</v>
      </c>
      <c r="K8" s="40"/>
      <c r="L8" s="30" t="s">
        <v>2</v>
      </c>
      <c r="M8" s="84" t="s">
        <v>3</v>
      </c>
      <c r="N8" s="83" t="s">
        <v>7</v>
      </c>
      <c r="O8" s="83" t="s">
        <v>4</v>
      </c>
      <c r="P8" s="31" t="s">
        <v>5</v>
      </c>
      <c r="Q8" s="32" t="s">
        <v>6</v>
      </c>
      <c r="R8" s="82" t="s">
        <v>41</v>
      </c>
      <c r="S8" s="31" t="s">
        <v>52</v>
      </c>
      <c r="T8" s="33" t="s">
        <v>43</v>
      </c>
      <c r="U8" s="34" t="s">
        <v>8</v>
      </c>
      <c r="V8" s="40"/>
      <c r="W8" s="30" t="s">
        <v>2</v>
      </c>
      <c r="X8" s="84" t="s">
        <v>3</v>
      </c>
      <c r="Y8" s="83" t="s">
        <v>7</v>
      </c>
      <c r="Z8" s="83" t="s">
        <v>4</v>
      </c>
      <c r="AA8" s="31" t="s">
        <v>5</v>
      </c>
      <c r="AB8" s="32" t="s">
        <v>6</v>
      </c>
      <c r="AC8" s="82" t="s">
        <v>41</v>
      </c>
      <c r="AD8" s="31" t="s">
        <v>52</v>
      </c>
      <c r="AE8" s="33" t="s">
        <v>43</v>
      </c>
      <c r="AF8" s="34" t="s">
        <v>8</v>
      </c>
      <c r="AG8" s="40"/>
      <c r="AH8" s="30" t="s">
        <v>2</v>
      </c>
      <c r="AI8" s="84" t="s">
        <v>3</v>
      </c>
      <c r="AJ8" s="83" t="s">
        <v>7</v>
      </c>
      <c r="AK8" s="83" t="s">
        <v>4</v>
      </c>
      <c r="AL8" s="31" t="s">
        <v>5</v>
      </c>
      <c r="AM8" s="32" t="s">
        <v>6</v>
      </c>
      <c r="AN8" s="82" t="s">
        <v>41</v>
      </c>
      <c r="AO8" s="31" t="s">
        <v>52</v>
      </c>
      <c r="AP8" s="33" t="s">
        <v>43</v>
      </c>
      <c r="AQ8" s="34" t="s">
        <v>8</v>
      </c>
      <c r="AR8" s="40"/>
      <c r="AS8" s="30" t="s">
        <v>2</v>
      </c>
      <c r="AT8" s="84" t="s">
        <v>3</v>
      </c>
      <c r="AU8" s="83" t="s">
        <v>7</v>
      </c>
      <c r="AV8" s="83" t="s">
        <v>4</v>
      </c>
      <c r="AW8" s="31" t="s">
        <v>5</v>
      </c>
      <c r="AX8" s="32" t="s">
        <v>6</v>
      </c>
      <c r="AY8" s="82" t="s">
        <v>41</v>
      </c>
      <c r="AZ8" s="31" t="s">
        <v>52</v>
      </c>
      <c r="BA8" s="33" t="s">
        <v>43</v>
      </c>
      <c r="BB8" s="34" t="s">
        <v>8</v>
      </c>
      <c r="BC8" s="40"/>
    </row>
    <row r="9" spans="1:55" x14ac:dyDescent="0.25">
      <c r="A9" s="80"/>
      <c r="B9" s="8"/>
      <c r="C9" s="29"/>
      <c r="D9" s="29"/>
      <c r="E9" s="29"/>
      <c r="F9" s="29"/>
      <c r="G9" s="29"/>
      <c r="H9" s="29"/>
      <c r="I9" s="29"/>
      <c r="J9" s="29"/>
      <c r="L9" s="80"/>
      <c r="M9" s="8"/>
      <c r="N9" s="29"/>
      <c r="O9" s="29"/>
      <c r="P9" s="29"/>
      <c r="Q9" s="29"/>
      <c r="R9" s="29"/>
      <c r="S9" s="29"/>
      <c r="T9" s="29"/>
      <c r="U9" s="29"/>
      <c r="V9" s="38"/>
      <c r="W9" s="80"/>
      <c r="X9" s="8"/>
      <c r="Y9" s="29"/>
      <c r="Z9" s="29"/>
      <c r="AA9" s="29"/>
      <c r="AB9" s="29"/>
      <c r="AC9" s="29"/>
      <c r="AD9" s="29"/>
      <c r="AE9" s="29"/>
      <c r="AF9" s="29"/>
      <c r="AG9" s="38"/>
      <c r="AH9" s="80"/>
      <c r="AI9" s="8"/>
      <c r="AJ9" s="29"/>
      <c r="AK9" s="29"/>
      <c r="AL9" s="29"/>
      <c r="AM9" s="29"/>
      <c r="AN9" s="29"/>
      <c r="AO9" s="29"/>
      <c r="AP9" s="29"/>
      <c r="AQ9" s="29"/>
      <c r="AR9" s="38"/>
      <c r="AS9" s="80"/>
      <c r="AT9" s="8"/>
      <c r="AU9" s="29"/>
      <c r="AV9" s="29"/>
      <c r="AW9" s="29"/>
      <c r="AX9" s="29"/>
      <c r="AY9" s="29"/>
      <c r="AZ9" s="29"/>
      <c r="BA9" s="29"/>
      <c r="BB9" s="29"/>
      <c r="BC9" s="38"/>
    </row>
    <row r="10" spans="1:55" x14ac:dyDescent="0.25">
      <c r="A10" s="9" t="s">
        <v>9</v>
      </c>
      <c r="B10" s="46">
        <f>SUM(C10:J10)</f>
        <v>5115</v>
      </c>
      <c r="C10" s="47">
        <v>1613</v>
      </c>
      <c r="D10" s="47">
        <v>1537</v>
      </c>
      <c r="E10" s="47">
        <v>474</v>
      </c>
      <c r="F10" s="47">
        <v>189</v>
      </c>
      <c r="G10" s="47">
        <v>297</v>
      </c>
      <c r="H10" s="47">
        <v>365</v>
      </c>
      <c r="I10" s="47">
        <v>404</v>
      </c>
      <c r="J10" s="47">
        <v>236</v>
      </c>
      <c r="L10" s="9" t="s">
        <v>9</v>
      </c>
      <c r="M10" s="8">
        <f>SUM(N10:U10)</f>
        <v>6572</v>
      </c>
      <c r="N10" s="24">
        <f>C14</f>
        <v>1899</v>
      </c>
      <c r="O10" s="24">
        <f t="shared" ref="O10:U10" si="0">D14</f>
        <v>1863</v>
      </c>
      <c r="P10" s="24">
        <f t="shared" si="0"/>
        <v>630</v>
      </c>
      <c r="Q10" s="24">
        <f t="shared" si="0"/>
        <v>370</v>
      </c>
      <c r="R10" s="24">
        <f t="shared" si="0"/>
        <v>384</v>
      </c>
      <c r="S10" s="24">
        <f t="shared" si="0"/>
        <v>525</v>
      </c>
      <c r="T10" s="24">
        <f t="shared" si="0"/>
        <v>538</v>
      </c>
      <c r="U10" s="24">
        <f t="shared" si="0"/>
        <v>363</v>
      </c>
      <c r="V10" s="38"/>
      <c r="W10" s="9" t="s">
        <v>9</v>
      </c>
      <c r="X10" s="8">
        <f>SUM(Y10:AF10)</f>
        <v>6572</v>
      </c>
      <c r="Y10" s="24">
        <f>N14</f>
        <v>1899</v>
      </c>
      <c r="Z10" s="24">
        <f t="shared" ref="Z10:AF10" si="1">O14</f>
        <v>1863</v>
      </c>
      <c r="AA10" s="24">
        <f t="shared" si="1"/>
        <v>630</v>
      </c>
      <c r="AB10" s="24">
        <f t="shared" si="1"/>
        <v>370</v>
      </c>
      <c r="AC10" s="24">
        <f t="shared" si="1"/>
        <v>384</v>
      </c>
      <c r="AD10" s="24">
        <f t="shared" si="1"/>
        <v>525</v>
      </c>
      <c r="AE10" s="24">
        <f t="shared" si="1"/>
        <v>538</v>
      </c>
      <c r="AF10" s="24">
        <f t="shared" si="1"/>
        <v>363</v>
      </c>
      <c r="AG10" s="38"/>
      <c r="AH10" s="9" t="s">
        <v>9</v>
      </c>
      <c r="AI10" s="8">
        <f>SUM(AJ10:AQ10)</f>
        <v>6572</v>
      </c>
      <c r="AJ10" s="24">
        <f>Y14</f>
        <v>1899</v>
      </c>
      <c r="AK10" s="24">
        <f t="shared" ref="AK10:AQ10" si="2">Z14</f>
        <v>1863</v>
      </c>
      <c r="AL10" s="24">
        <f t="shared" si="2"/>
        <v>630</v>
      </c>
      <c r="AM10" s="24">
        <f t="shared" si="2"/>
        <v>370</v>
      </c>
      <c r="AN10" s="24">
        <f t="shared" si="2"/>
        <v>384</v>
      </c>
      <c r="AO10" s="24">
        <f t="shared" si="2"/>
        <v>525</v>
      </c>
      <c r="AP10" s="24">
        <f t="shared" si="2"/>
        <v>538</v>
      </c>
      <c r="AQ10" s="24">
        <f t="shared" si="2"/>
        <v>363</v>
      </c>
      <c r="AR10" s="38"/>
      <c r="AS10" s="9" t="s">
        <v>9</v>
      </c>
      <c r="AT10" s="8">
        <f>SUM(AU10:BB10)</f>
        <v>5115</v>
      </c>
      <c r="AU10" s="24">
        <f>C10</f>
        <v>1613</v>
      </c>
      <c r="AV10" s="24">
        <f>D10</f>
        <v>1537</v>
      </c>
      <c r="AW10" s="24">
        <f t="shared" ref="AW10:BB10" si="3">E10</f>
        <v>474</v>
      </c>
      <c r="AX10" s="24">
        <f t="shared" si="3"/>
        <v>189</v>
      </c>
      <c r="AY10" s="24">
        <f t="shared" si="3"/>
        <v>297</v>
      </c>
      <c r="AZ10" s="24">
        <f t="shared" si="3"/>
        <v>365</v>
      </c>
      <c r="BA10" s="24">
        <f t="shared" si="3"/>
        <v>404</v>
      </c>
      <c r="BB10" s="24">
        <f t="shared" si="3"/>
        <v>236</v>
      </c>
      <c r="BC10" s="38"/>
    </row>
    <row r="11" spans="1:55" x14ac:dyDescent="0.25">
      <c r="A11" s="9" t="s">
        <v>10</v>
      </c>
      <c r="B11" s="46">
        <f>SUM(C11:J11)</f>
        <v>12299</v>
      </c>
      <c r="C11" s="47">
        <v>2071</v>
      </c>
      <c r="D11" s="47">
        <v>5758</v>
      </c>
      <c r="E11" s="47">
        <v>622</v>
      </c>
      <c r="F11" s="47">
        <v>674</v>
      </c>
      <c r="G11" s="47">
        <v>694</v>
      </c>
      <c r="H11" s="47">
        <v>1132</v>
      </c>
      <c r="I11" s="47">
        <v>1121</v>
      </c>
      <c r="J11" s="47">
        <v>227</v>
      </c>
      <c r="L11" s="9" t="s">
        <v>10</v>
      </c>
      <c r="M11" s="8">
        <f>SUM(N11:U11)</f>
        <v>0</v>
      </c>
      <c r="N11" s="24"/>
      <c r="O11" s="24"/>
      <c r="P11" s="24"/>
      <c r="Q11" s="24"/>
      <c r="R11" s="24"/>
      <c r="S11" s="24"/>
      <c r="T11" s="24"/>
      <c r="U11" s="24"/>
      <c r="V11" s="38"/>
      <c r="W11" s="9" t="s">
        <v>10</v>
      </c>
      <c r="X11" s="8">
        <f>SUM(Y11:AF11)</f>
        <v>0</v>
      </c>
      <c r="Y11" s="24"/>
      <c r="Z11" s="24"/>
      <c r="AA11" s="24"/>
      <c r="AB11" s="24"/>
      <c r="AC11" s="24"/>
      <c r="AD11" s="24"/>
      <c r="AE11" s="24"/>
      <c r="AF11" s="24"/>
      <c r="AG11" s="38"/>
      <c r="AH11" s="9" t="s">
        <v>10</v>
      </c>
      <c r="AI11" s="8">
        <f>SUM(AJ11:AQ11)</f>
        <v>0</v>
      </c>
      <c r="AJ11" s="24"/>
      <c r="AK11" s="24"/>
      <c r="AL11" s="24"/>
      <c r="AM11" s="24"/>
      <c r="AN11" s="24"/>
      <c r="AO11" s="24"/>
      <c r="AP11" s="24"/>
      <c r="AQ11" s="24"/>
      <c r="AR11" s="38"/>
      <c r="AS11" s="9" t="s">
        <v>10</v>
      </c>
      <c r="AT11" s="8">
        <f>SUM(AU11:BB11)</f>
        <v>12299</v>
      </c>
      <c r="AU11" s="24">
        <f>+C11+N11+Y11+AJ11</f>
        <v>2071</v>
      </c>
      <c r="AV11" s="24">
        <f t="shared" ref="AV11:BB11" si="4">+D11+O11+Z11+AK11</f>
        <v>5758</v>
      </c>
      <c r="AW11" s="24">
        <f t="shared" si="4"/>
        <v>622</v>
      </c>
      <c r="AX11" s="24">
        <f t="shared" si="4"/>
        <v>674</v>
      </c>
      <c r="AY11" s="24">
        <f t="shared" si="4"/>
        <v>694</v>
      </c>
      <c r="AZ11" s="24">
        <f t="shared" si="4"/>
        <v>1132</v>
      </c>
      <c r="BA11" s="24">
        <f t="shared" si="4"/>
        <v>1121</v>
      </c>
      <c r="BB11" s="24">
        <f t="shared" si="4"/>
        <v>227</v>
      </c>
      <c r="BC11" s="38"/>
    </row>
    <row r="12" spans="1:55" x14ac:dyDescent="0.25">
      <c r="A12" s="9" t="s">
        <v>27</v>
      </c>
      <c r="B12" s="46">
        <f>SUM(C12:J12)</f>
        <v>52</v>
      </c>
      <c r="C12" s="47">
        <v>11</v>
      </c>
      <c r="D12" s="47">
        <v>27</v>
      </c>
      <c r="E12" s="47">
        <v>0</v>
      </c>
      <c r="F12" s="47">
        <v>3</v>
      </c>
      <c r="G12" s="47">
        <v>1</v>
      </c>
      <c r="H12" s="47">
        <v>3</v>
      </c>
      <c r="I12" s="47">
        <v>7</v>
      </c>
      <c r="J12" s="47">
        <v>0</v>
      </c>
      <c r="L12" s="9" t="s">
        <v>27</v>
      </c>
      <c r="M12" s="8">
        <f>SUM(N12:U12)</f>
        <v>0</v>
      </c>
      <c r="N12" s="24"/>
      <c r="O12" s="24"/>
      <c r="P12" s="24"/>
      <c r="Q12" s="24"/>
      <c r="R12" s="24"/>
      <c r="S12" s="24"/>
      <c r="T12" s="24"/>
      <c r="U12" s="24"/>
      <c r="V12" s="38"/>
      <c r="W12" s="9" t="s">
        <v>27</v>
      </c>
      <c r="X12" s="8">
        <f>SUM(Y12:AF12)</f>
        <v>0</v>
      </c>
      <c r="Y12" s="24"/>
      <c r="Z12" s="24"/>
      <c r="AA12" s="24"/>
      <c r="AB12" s="24"/>
      <c r="AC12" s="24"/>
      <c r="AD12" s="24"/>
      <c r="AE12" s="24"/>
      <c r="AF12" s="24"/>
      <c r="AG12" s="38"/>
      <c r="AH12" s="9" t="s">
        <v>27</v>
      </c>
      <c r="AI12" s="8">
        <f>SUM(AJ12:AQ12)</f>
        <v>0</v>
      </c>
      <c r="AJ12" s="24"/>
      <c r="AK12" s="24"/>
      <c r="AL12" s="24"/>
      <c r="AM12" s="24"/>
      <c r="AN12" s="24"/>
      <c r="AO12" s="24"/>
      <c r="AP12" s="24"/>
      <c r="AQ12" s="24"/>
      <c r="AR12" s="38"/>
      <c r="AS12" s="9" t="s">
        <v>27</v>
      </c>
      <c r="AT12" s="8">
        <f>SUM(AU12:BB12)</f>
        <v>52</v>
      </c>
      <c r="AU12" s="24">
        <f>+C12+N12+Y12+AJ12</f>
        <v>11</v>
      </c>
      <c r="AV12" s="24">
        <f t="shared" ref="AV12:BB13" si="5">+D12+O12+Z12+AK12</f>
        <v>27</v>
      </c>
      <c r="AW12" s="24">
        <f t="shared" si="5"/>
        <v>0</v>
      </c>
      <c r="AX12" s="24">
        <f t="shared" si="5"/>
        <v>3</v>
      </c>
      <c r="AY12" s="24">
        <f t="shared" si="5"/>
        <v>1</v>
      </c>
      <c r="AZ12" s="24">
        <f t="shared" si="5"/>
        <v>3</v>
      </c>
      <c r="BA12" s="24">
        <f t="shared" si="5"/>
        <v>7</v>
      </c>
      <c r="BB12" s="24">
        <f t="shared" si="5"/>
        <v>0</v>
      </c>
      <c r="BC12" s="38"/>
    </row>
    <row r="13" spans="1:55" x14ac:dyDescent="0.25">
      <c r="A13" s="9" t="s">
        <v>11</v>
      </c>
      <c r="B13" s="46">
        <f>SUM(C13:J13)</f>
        <v>10894</v>
      </c>
      <c r="C13" s="47">
        <v>1796</v>
      </c>
      <c r="D13" s="47">
        <v>5459</v>
      </c>
      <c r="E13" s="47">
        <v>466</v>
      </c>
      <c r="F13" s="47">
        <v>496</v>
      </c>
      <c r="G13" s="47">
        <v>608</v>
      </c>
      <c r="H13" s="47">
        <v>975</v>
      </c>
      <c r="I13" s="47">
        <v>994</v>
      </c>
      <c r="J13" s="47">
        <v>100</v>
      </c>
      <c r="L13" s="9" t="s">
        <v>11</v>
      </c>
      <c r="M13" s="8">
        <f>SUM(N13:U13)</f>
        <v>0</v>
      </c>
      <c r="N13" s="24"/>
      <c r="O13" s="24"/>
      <c r="P13" s="24"/>
      <c r="Q13" s="24"/>
      <c r="R13" s="24"/>
      <c r="S13" s="24"/>
      <c r="T13" s="24"/>
      <c r="U13" s="24"/>
      <c r="V13" s="38"/>
      <c r="W13" s="9" t="s">
        <v>11</v>
      </c>
      <c r="X13" s="8">
        <f>SUM(Y13:AF13)</f>
        <v>0</v>
      </c>
      <c r="Y13" s="24"/>
      <c r="Z13" s="24"/>
      <c r="AA13" s="24"/>
      <c r="AB13" s="24"/>
      <c r="AC13" s="24"/>
      <c r="AD13" s="24"/>
      <c r="AE13" s="24"/>
      <c r="AF13" s="24"/>
      <c r="AG13" s="38"/>
      <c r="AH13" s="9" t="s">
        <v>11</v>
      </c>
      <c r="AI13" s="8">
        <f>SUM(AJ13:AQ13)</f>
        <v>0</v>
      </c>
      <c r="AJ13" s="24"/>
      <c r="AK13" s="24"/>
      <c r="AL13" s="24"/>
      <c r="AM13" s="24"/>
      <c r="AN13" s="24"/>
      <c r="AO13" s="24"/>
      <c r="AP13" s="24"/>
      <c r="AQ13" s="24"/>
      <c r="AR13" s="38"/>
      <c r="AS13" s="9" t="s">
        <v>11</v>
      </c>
      <c r="AT13" s="8">
        <f>SUM(AU13:BB13)</f>
        <v>10894</v>
      </c>
      <c r="AU13" s="24">
        <f>+C13+N13+Y13+AJ13</f>
        <v>1796</v>
      </c>
      <c r="AV13" s="24">
        <f t="shared" si="5"/>
        <v>5459</v>
      </c>
      <c r="AW13" s="24">
        <f t="shared" si="5"/>
        <v>466</v>
      </c>
      <c r="AX13" s="24">
        <f t="shared" si="5"/>
        <v>496</v>
      </c>
      <c r="AY13" s="24">
        <f t="shared" si="5"/>
        <v>608</v>
      </c>
      <c r="AZ13" s="24">
        <f t="shared" si="5"/>
        <v>975</v>
      </c>
      <c r="BA13" s="24">
        <f t="shared" si="5"/>
        <v>994</v>
      </c>
      <c r="BB13" s="24">
        <f t="shared" si="5"/>
        <v>100</v>
      </c>
      <c r="BC13" s="38"/>
    </row>
    <row r="14" spans="1:55" x14ac:dyDescent="0.25">
      <c r="A14" s="9" t="s">
        <v>12</v>
      </c>
      <c r="B14" s="46">
        <f>SUM(C14:J14)</f>
        <v>6572</v>
      </c>
      <c r="C14" s="47">
        <f>SUM(C10:C12)-C13</f>
        <v>1899</v>
      </c>
      <c r="D14" s="47">
        <f t="shared" ref="D14:J14" si="6">SUM(D10:D12)-D13</f>
        <v>1863</v>
      </c>
      <c r="E14" s="47">
        <f t="shared" si="6"/>
        <v>630</v>
      </c>
      <c r="F14" s="47">
        <f t="shared" si="6"/>
        <v>370</v>
      </c>
      <c r="G14" s="47">
        <f t="shared" si="6"/>
        <v>384</v>
      </c>
      <c r="H14" s="47">
        <f t="shared" si="6"/>
        <v>525</v>
      </c>
      <c r="I14" s="47">
        <f t="shared" si="6"/>
        <v>538</v>
      </c>
      <c r="J14" s="47">
        <f t="shared" si="6"/>
        <v>363</v>
      </c>
      <c r="L14" s="11" t="s">
        <v>12</v>
      </c>
      <c r="M14" s="12">
        <f>SUM(N14:U14)</f>
        <v>6572</v>
      </c>
      <c r="N14" s="28">
        <f>+N10+N11+N12-N13</f>
        <v>1899</v>
      </c>
      <c r="O14" s="28">
        <f t="shared" ref="O14:U14" si="7">+O10+O11+O12-O13</f>
        <v>1863</v>
      </c>
      <c r="P14" s="28">
        <f t="shared" si="7"/>
        <v>630</v>
      </c>
      <c r="Q14" s="28">
        <f t="shared" si="7"/>
        <v>370</v>
      </c>
      <c r="R14" s="28">
        <f t="shared" si="7"/>
        <v>384</v>
      </c>
      <c r="S14" s="28">
        <f t="shared" si="7"/>
        <v>525</v>
      </c>
      <c r="T14" s="28">
        <f t="shared" si="7"/>
        <v>538</v>
      </c>
      <c r="U14" s="28">
        <f t="shared" si="7"/>
        <v>363</v>
      </c>
      <c r="V14" s="38"/>
      <c r="W14" s="11" t="s">
        <v>12</v>
      </c>
      <c r="X14" s="12">
        <f>SUM(Y14:AF14)</f>
        <v>6572</v>
      </c>
      <c r="Y14" s="28">
        <f>+Y10+Y11+Y12-Y13</f>
        <v>1899</v>
      </c>
      <c r="Z14" s="28">
        <f t="shared" ref="Z14:AF14" si="8">+Z10+Z11+Z12-Z13</f>
        <v>1863</v>
      </c>
      <c r="AA14" s="28">
        <f t="shared" si="8"/>
        <v>630</v>
      </c>
      <c r="AB14" s="28">
        <f t="shared" si="8"/>
        <v>370</v>
      </c>
      <c r="AC14" s="28">
        <f t="shared" si="8"/>
        <v>384</v>
      </c>
      <c r="AD14" s="28">
        <f t="shared" si="8"/>
        <v>525</v>
      </c>
      <c r="AE14" s="28">
        <f t="shared" si="8"/>
        <v>538</v>
      </c>
      <c r="AF14" s="28">
        <f t="shared" si="8"/>
        <v>363</v>
      </c>
      <c r="AG14" s="38"/>
      <c r="AH14" s="11" t="s">
        <v>12</v>
      </c>
      <c r="AI14" s="12">
        <f>SUM(AJ14:AQ14)</f>
        <v>6572</v>
      </c>
      <c r="AJ14" s="28">
        <f>+AJ10+AJ11+AJ12-AJ13</f>
        <v>1899</v>
      </c>
      <c r="AK14" s="28">
        <f t="shared" ref="AK14:AQ14" si="9">+AK10+AK11+AK12-AK13</f>
        <v>1863</v>
      </c>
      <c r="AL14" s="28">
        <f t="shared" si="9"/>
        <v>630</v>
      </c>
      <c r="AM14" s="28">
        <f t="shared" si="9"/>
        <v>370</v>
      </c>
      <c r="AN14" s="28">
        <f t="shared" si="9"/>
        <v>384</v>
      </c>
      <c r="AO14" s="28">
        <f t="shared" si="9"/>
        <v>525</v>
      </c>
      <c r="AP14" s="28">
        <f t="shared" si="9"/>
        <v>538</v>
      </c>
      <c r="AQ14" s="28">
        <f t="shared" si="9"/>
        <v>363</v>
      </c>
      <c r="AR14" s="38"/>
      <c r="AS14" s="11" t="s">
        <v>12</v>
      </c>
      <c r="AT14" s="12">
        <f>SUM(AU14:BB14)</f>
        <v>6572</v>
      </c>
      <c r="AU14" s="28">
        <f>AU10+AU11+AU12+-AU13</f>
        <v>1899</v>
      </c>
      <c r="AV14" s="28">
        <f t="shared" ref="AV14:BB14" si="10">AV10+AV11+AV12+-AV13</f>
        <v>1863</v>
      </c>
      <c r="AW14" s="28">
        <f t="shared" si="10"/>
        <v>630</v>
      </c>
      <c r="AX14" s="28">
        <f t="shared" si="10"/>
        <v>370</v>
      </c>
      <c r="AY14" s="28">
        <f t="shared" si="10"/>
        <v>384</v>
      </c>
      <c r="AZ14" s="28">
        <f t="shared" si="10"/>
        <v>525</v>
      </c>
      <c r="BA14" s="28">
        <f t="shared" si="10"/>
        <v>538</v>
      </c>
      <c r="BB14" s="28">
        <f t="shared" si="10"/>
        <v>363</v>
      </c>
      <c r="BC14" s="38"/>
    </row>
    <row r="15" spans="1:55" x14ac:dyDescent="0.25">
      <c r="A15" s="11"/>
      <c r="B15" s="48"/>
      <c r="C15" s="49"/>
      <c r="D15" s="49"/>
      <c r="E15" s="49"/>
      <c r="F15" s="49"/>
      <c r="G15" s="49"/>
      <c r="H15" s="49"/>
      <c r="I15" s="49"/>
      <c r="J15" s="49"/>
      <c r="L15" s="20"/>
      <c r="M15" s="79"/>
      <c r="N15" s="10"/>
      <c r="O15" s="10"/>
      <c r="P15" s="10"/>
      <c r="Q15" s="10"/>
      <c r="R15" s="10"/>
      <c r="S15" s="10"/>
      <c r="T15" s="10"/>
      <c r="U15" s="10"/>
      <c r="V15" s="38"/>
      <c r="W15" s="20"/>
      <c r="X15" s="79"/>
      <c r="Y15" s="10"/>
      <c r="Z15" s="10"/>
      <c r="AA15" s="10"/>
      <c r="AB15" s="10"/>
      <c r="AC15" s="10"/>
      <c r="AD15" s="10"/>
      <c r="AE15" s="10"/>
      <c r="AF15" s="10"/>
      <c r="AG15" s="38"/>
      <c r="AH15" s="20"/>
      <c r="AI15" s="79"/>
      <c r="AJ15" s="10"/>
      <c r="AK15" s="10"/>
      <c r="AL15" s="10"/>
      <c r="AM15" s="10"/>
      <c r="AN15" s="10"/>
      <c r="AO15" s="10"/>
      <c r="AP15" s="10"/>
      <c r="AQ15" s="10"/>
      <c r="AR15" s="38"/>
      <c r="AS15" s="20"/>
      <c r="AT15" s="79"/>
      <c r="AU15" s="10"/>
      <c r="AV15" s="10"/>
      <c r="AW15" s="10"/>
      <c r="AX15" s="10"/>
      <c r="AY15" s="10"/>
      <c r="AZ15" s="10"/>
      <c r="BA15" s="10"/>
      <c r="BB15" s="10"/>
      <c r="BC15" s="38"/>
    </row>
    <row r="16" spans="1:55" ht="15.75" customHeight="1" x14ac:dyDescent="0.25">
      <c r="A16" s="90" t="s">
        <v>74</v>
      </c>
      <c r="B16" s="89"/>
      <c r="C16" s="89"/>
      <c r="D16" s="89"/>
      <c r="E16" s="89"/>
      <c r="F16" s="89"/>
      <c r="G16" s="89"/>
      <c r="H16" s="89"/>
      <c r="I16" s="89"/>
      <c r="J16" s="89"/>
      <c r="L16" s="99" t="s">
        <v>46</v>
      </c>
      <c r="M16" s="100"/>
      <c r="N16" s="100"/>
      <c r="O16" s="100"/>
      <c r="P16" s="100"/>
      <c r="Q16" s="100"/>
      <c r="R16" s="100"/>
      <c r="S16" s="100"/>
      <c r="T16" s="100"/>
      <c r="U16" s="100"/>
      <c r="V16" s="38"/>
      <c r="W16" s="99" t="s">
        <v>46</v>
      </c>
      <c r="X16" s="100"/>
      <c r="Y16" s="100"/>
      <c r="Z16" s="100"/>
      <c r="AA16" s="100"/>
      <c r="AB16" s="100"/>
      <c r="AC16" s="100"/>
      <c r="AD16" s="100"/>
      <c r="AE16" s="100"/>
      <c r="AF16" s="100"/>
      <c r="AG16" s="38"/>
      <c r="AH16" s="99" t="s">
        <v>46</v>
      </c>
      <c r="AI16" s="100"/>
      <c r="AJ16" s="100"/>
      <c r="AK16" s="100"/>
      <c r="AL16" s="100"/>
      <c r="AM16" s="100"/>
      <c r="AN16" s="100"/>
      <c r="AO16" s="100"/>
      <c r="AP16" s="100"/>
      <c r="AQ16" s="100"/>
      <c r="AR16" s="38"/>
      <c r="AS16" s="99" t="s">
        <v>46</v>
      </c>
      <c r="AT16" s="100"/>
      <c r="AU16" s="100"/>
      <c r="AV16" s="100"/>
      <c r="AW16" s="100"/>
      <c r="AX16" s="100"/>
      <c r="AY16" s="100"/>
      <c r="AZ16" s="100"/>
      <c r="BA16" s="100"/>
      <c r="BB16" s="100"/>
      <c r="BC16" s="38"/>
    </row>
    <row r="17" spans="1:55" hidden="1" x14ac:dyDescent="0.25">
      <c r="A17" s="14"/>
      <c r="B17" s="15"/>
      <c r="C17" s="16"/>
      <c r="D17" s="16"/>
      <c r="E17" s="16"/>
      <c r="F17" s="16"/>
      <c r="G17" s="16"/>
      <c r="H17" s="16"/>
      <c r="I17" s="16"/>
      <c r="J17" s="16"/>
      <c r="L17" s="14"/>
      <c r="M17" s="15"/>
      <c r="N17" s="16"/>
      <c r="O17" s="16"/>
      <c r="P17" s="16"/>
      <c r="Q17" s="16"/>
      <c r="R17" s="16"/>
      <c r="S17" s="16"/>
      <c r="T17" s="16"/>
      <c r="U17" s="16"/>
      <c r="V17" s="38"/>
      <c r="W17" s="14"/>
      <c r="X17" s="15"/>
      <c r="Y17" s="16"/>
      <c r="Z17" s="16"/>
      <c r="AA17" s="16"/>
      <c r="AB17" s="16"/>
      <c r="AC17" s="16"/>
      <c r="AD17" s="16"/>
      <c r="AE17" s="16"/>
      <c r="AF17" s="16"/>
      <c r="AG17" s="38"/>
      <c r="AH17" s="14"/>
      <c r="AI17" s="15"/>
      <c r="AJ17" s="16"/>
      <c r="AK17" s="16"/>
      <c r="AL17" s="16"/>
      <c r="AM17" s="16"/>
      <c r="AN17" s="16"/>
      <c r="AO17" s="16"/>
      <c r="AP17" s="16"/>
      <c r="AQ17" s="16"/>
      <c r="AR17" s="38"/>
      <c r="AS17" s="14"/>
      <c r="AT17" s="15"/>
      <c r="AU17" s="16"/>
      <c r="AV17" s="16"/>
      <c r="AW17" s="16"/>
      <c r="AX17" s="16"/>
      <c r="AY17" s="16"/>
      <c r="AZ17" s="16"/>
      <c r="BA17" s="16"/>
      <c r="BB17" s="16"/>
      <c r="BC17" s="38"/>
    </row>
    <row r="18" spans="1:55" hidden="1" x14ac:dyDescent="0.25">
      <c r="A18" s="1"/>
      <c r="B18" s="1"/>
      <c r="C18" s="1"/>
      <c r="D18" s="1"/>
      <c r="E18" s="1"/>
      <c r="F18" s="1"/>
      <c r="G18" s="1"/>
      <c r="H18" s="1"/>
      <c r="I18" s="1"/>
      <c r="J18" s="5"/>
      <c r="K18" s="41"/>
      <c r="L18" s="1"/>
      <c r="M18" s="1"/>
      <c r="N18" s="1"/>
      <c r="O18" s="1"/>
      <c r="P18" s="1"/>
      <c r="Q18" s="1"/>
      <c r="R18" s="1"/>
      <c r="S18" s="1"/>
      <c r="T18" s="1"/>
      <c r="U18" s="5"/>
      <c r="W18" s="1"/>
      <c r="X18" s="1"/>
      <c r="Y18" s="1"/>
      <c r="Z18" s="1"/>
      <c r="AA18" s="1"/>
      <c r="AB18" s="1"/>
      <c r="AC18" s="1"/>
      <c r="AD18" s="1"/>
      <c r="AE18" s="1"/>
      <c r="AF18" s="5"/>
      <c r="AH18" s="1"/>
      <c r="AI18" s="1"/>
      <c r="AJ18" s="1"/>
      <c r="AK18" s="1"/>
      <c r="AL18" s="1"/>
      <c r="AM18" s="1"/>
      <c r="AN18" s="1"/>
      <c r="AO18" s="1"/>
      <c r="AP18" s="1"/>
      <c r="AQ18" s="5"/>
    </row>
    <row r="19" spans="1:55" hidden="1" x14ac:dyDescent="0.25">
      <c r="V19" s="38"/>
      <c r="AG19" s="38"/>
      <c r="AR19" s="38"/>
    </row>
    <row r="20" spans="1:55" hidden="1" x14ac:dyDescent="0.25">
      <c r="V20" s="38"/>
      <c r="AG20" s="38"/>
      <c r="AR20" s="38"/>
    </row>
    <row r="21" spans="1:55" hidden="1" x14ac:dyDescent="0.25">
      <c r="V21" s="38"/>
      <c r="AG21" s="38"/>
      <c r="AR21" s="38"/>
    </row>
    <row r="22" spans="1:55" hidden="1" x14ac:dyDescent="0.25">
      <c r="V22" s="38"/>
      <c r="AG22" s="38"/>
      <c r="AR22" s="38"/>
    </row>
  </sheetData>
  <mergeCells count="26">
    <mergeCell ref="C7:J7"/>
    <mergeCell ref="A4:J4"/>
    <mergeCell ref="A3:J3"/>
    <mergeCell ref="A5:J5"/>
    <mergeCell ref="B7:B8"/>
    <mergeCell ref="A7:A8"/>
    <mergeCell ref="AS3:BB3"/>
    <mergeCell ref="AS4:BB4"/>
    <mergeCell ref="AS5:BB5"/>
    <mergeCell ref="AU7:BB7"/>
    <mergeCell ref="AS16:BB16"/>
    <mergeCell ref="W3:AF3"/>
    <mergeCell ref="W4:AF4"/>
    <mergeCell ref="W5:AF5"/>
    <mergeCell ref="Y7:AF7"/>
    <mergeCell ref="W16:AF16"/>
    <mergeCell ref="L3:U3"/>
    <mergeCell ref="L4:U4"/>
    <mergeCell ref="L5:U5"/>
    <mergeCell ref="N7:U7"/>
    <mergeCell ref="L16:U16"/>
    <mergeCell ref="AH3:AQ3"/>
    <mergeCell ref="AH4:AQ4"/>
    <mergeCell ref="AH5:AQ5"/>
    <mergeCell ref="AJ7:AQ7"/>
    <mergeCell ref="AH16:AQ16"/>
  </mergeCells>
  <phoneticPr fontId="1" type="noConversion"/>
  <printOptions horizontalCentered="1" verticalCentered="1"/>
  <pageMargins left="0" right="0" top="0" bottom="0" header="0.51181102362204722" footer="0.51181102362204722"/>
  <pageSetup scale="67" firstPageNumber="0" orientation="landscape" horizontalDpi="300" verticalDpi="300" r:id="rId1"/>
  <headerFooter alignWithMargins="0"/>
  <colBreaks count="1" manualBreakCount="1">
    <brk id="10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35"/>
  <sheetViews>
    <sheetView zoomScaleNormal="100" zoomScaleSheetLayoutView="75" workbookViewId="0">
      <selection activeCell="A30" sqref="A30"/>
    </sheetView>
  </sheetViews>
  <sheetFormatPr baseColWidth="10" defaultColWidth="0" defaultRowHeight="15.75" zeroHeight="1" x14ac:dyDescent="0.25"/>
  <cols>
    <col min="1" max="1" width="39.7109375" style="2" customWidth="1"/>
    <col min="2" max="10" width="14.85546875" style="2" customWidth="1"/>
    <col min="11" max="16384" width="11.42578125" style="2" hidden="1"/>
  </cols>
  <sheetData>
    <row r="1" spans="1:11" x14ac:dyDescent="0.25">
      <c r="A1" s="4" t="s">
        <v>15</v>
      </c>
    </row>
    <row r="2" spans="1:11" x14ac:dyDescent="0.25"/>
    <row r="3" spans="1:11" x14ac:dyDescent="0.25">
      <c r="A3" s="95" t="s">
        <v>53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x14ac:dyDescent="0.25">
      <c r="A4" s="95" t="s">
        <v>44</v>
      </c>
      <c r="B4" s="95"/>
      <c r="C4" s="95"/>
      <c r="D4" s="95"/>
      <c r="E4" s="95"/>
      <c r="F4" s="95"/>
      <c r="G4" s="95"/>
      <c r="H4" s="95"/>
      <c r="I4" s="95"/>
      <c r="J4" s="95"/>
    </row>
    <row r="5" spans="1:11" x14ac:dyDescent="0.25">
      <c r="A5" s="95" t="s">
        <v>57</v>
      </c>
      <c r="B5" s="95"/>
      <c r="C5" s="95"/>
      <c r="D5" s="95"/>
      <c r="E5" s="95"/>
      <c r="F5" s="95"/>
      <c r="G5" s="95"/>
      <c r="H5" s="95"/>
      <c r="I5" s="95"/>
      <c r="J5" s="95"/>
      <c r="K5" s="5"/>
    </row>
    <row r="6" spans="1:11" x14ac:dyDescent="0.25">
      <c r="A6" s="95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5"/>
    </row>
    <row r="7" spans="1:11" x14ac:dyDescent="0.25">
      <c r="K7" s="5"/>
    </row>
    <row r="8" spans="1:11" ht="25.5" customHeight="1" x14ac:dyDescent="0.25">
      <c r="A8" s="103" t="s">
        <v>75</v>
      </c>
      <c r="B8" s="105" t="s">
        <v>3</v>
      </c>
      <c r="C8" s="97" t="s">
        <v>1</v>
      </c>
      <c r="D8" s="97"/>
      <c r="E8" s="97"/>
      <c r="F8" s="97"/>
      <c r="G8" s="98"/>
      <c r="H8" s="98"/>
      <c r="I8" s="98"/>
      <c r="J8" s="98"/>
      <c r="K8" s="5"/>
    </row>
    <row r="9" spans="1:11" ht="25.5" customHeight="1" x14ac:dyDescent="0.25">
      <c r="A9" s="104"/>
      <c r="B9" s="106"/>
      <c r="C9" s="50" t="s">
        <v>66</v>
      </c>
      <c r="D9" s="50" t="s">
        <v>67</v>
      </c>
      <c r="E9" s="51" t="s">
        <v>68</v>
      </c>
      <c r="F9" s="52" t="s">
        <v>69</v>
      </c>
      <c r="G9" s="53" t="s">
        <v>70</v>
      </c>
      <c r="H9" s="54" t="s">
        <v>71</v>
      </c>
      <c r="I9" s="55" t="s">
        <v>72</v>
      </c>
      <c r="J9" s="57" t="s">
        <v>73</v>
      </c>
      <c r="K9" s="5"/>
    </row>
    <row r="10" spans="1:11" x14ac:dyDescent="0.25">
      <c r="A10" s="9"/>
      <c r="B10" s="17"/>
      <c r="C10" s="42"/>
      <c r="D10" s="19"/>
      <c r="E10" s="42"/>
      <c r="F10" s="19"/>
      <c r="G10" s="42"/>
      <c r="H10" s="19"/>
      <c r="I10" s="42"/>
      <c r="J10" s="19"/>
      <c r="K10" s="5"/>
    </row>
    <row r="11" spans="1:11" x14ac:dyDescent="0.25">
      <c r="A11" s="80" t="s">
        <v>3</v>
      </c>
      <c r="B11" s="46">
        <f>SUM(C11:J11)</f>
        <v>12299</v>
      </c>
      <c r="C11" s="59">
        <f>SUM(C13:C28)</f>
        <v>2071</v>
      </c>
      <c r="D11" s="60">
        <f t="shared" ref="D11:J11" si="0">SUM(D13:D28)</f>
        <v>5758</v>
      </c>
      <c r="E11" s="59">
        <f t="shared" si="0"/>
        <v>622</v>
      </c>
      <c r="F11" s="60">
        <f t="shared" si="0"/>
        <v>674</v>
      </c>
      <c r="G11" s="59">
        <f t="shared" si="0"/>
        <v>694</v>
      </c>
      <c r="H11" s="60">
        <f t="shared" si="0"/>
        <v>1132</v>
      </c>
      <c r="I11" s="59">
        <f t="shared" si="0"/>
        <v>1121</v>
      </c>
      <c r="J11" s="60">
        <f t="shared" si="0"/>
        <v>227</v>
      </c>
      <c r="K11" s="5"/>
    </row>
    <row r="12" spans="1:11" x14ac:dyDescent="0.25">
      <c r="A12" s="9"/>
      <c r="B12" s="61"/>
      <c r="C12" s="62"/>
      <c r="D12" s="63"/>
      <c r="E12" s="62"/>
      <c r="F12" s="63"/>
      <c r="G12" s="62"/>
      <c r="H12" s="63"/>
      <c r="I12" s="62"/>
      <c r="J12" s="63"/>
      <c r="K12" s="5"/>
    </row>
    <row r="13" spans="1:11" x14ac:dyDescent="0.25">
      <c r="A13" s="9" t="s">
        <v>21</v>
      </c>
      <c r="B13" s="46">
        <f t="shared" ref="B13:B28" si="1">SUM(C13:J13)</f>
        <v>3766</v>
      </c>
      <c r="C13" s="47">
        <v>962</v>
      </c>
      <c r="D13" s="64">
        <v>1485</v>
      </c>
      <c r="E13" s="47">
        <v>139</v>
      </c>
      <c r="F13" s="64">
        <v>240</v>
      </c>
      <c r="G13" s="47">
        <v>289</v>
      </c>
      <c r="H13" s="64">
        <v>290</v>
      </c>
      <c r="I13" s="47">
        <v>264</v>
      </c>
      <c r="J13" s="64">
        <v>97</v>
      </c>
      <c r="K13" s="5"/>
    </row>
    <row r="14" spans="1:11" x14ac:dyDescent="0.25">
      <c r="A14" s="21" t="s">
        <v>26</v>
      </c>
      <c r="B14" s="46">
        <f t="shared" si="1"/>
        <v>2415</v>
      </c>
      <c r="C14" s="47">
        <v>232</v>
      </c>
      <c r="D14" s="64">
        <v>1232</v>
      </c>
      <c r="E14" s="47">
        <v>140</v>
      </c>
      <c r="F14" s="64">
        <v>151</v>
      </c>
      <c r="G14" s="47">
        <v>176</v>
      </c>
      <c r="H14" s="64">
        <v>165</v>
      </c>
      <c r="I14" s="47">
        <v>256</v>
      </c>
      <c r="J14" s="64">
        <v>63</v>
      </c>
    </row>
    <row r="15" spans="1:11" x14ac:dyDescent="0.25">
      <c r="A15" s="21" t="s">
        <v>22</v>
      </c>
      <c r="B15" s="46">
        <f t="shared" si="1"/>
        <v>2621</v>
      </c>
      <c r="C15" s="47">
        <v>59</v>
      </c>
      <c r="D15" s="64">
        <v>1621</v>
      </c>
      <c r="E15" s="47">
        <v>149</v>
      </c>
      <c r="F15" s="64">
        <v>100</v>
      </c>
      <c r="G15" s="47">
        <v>33</v>
      </c>
      <c r="H15" s="64">
        <v>370</v>
      </c>
      <c r="I15" s="47">
        <v>279</v>
      </c>
      <c r="J15" s="64">
        <v>10</v>
      </c>
    </row>
    <row r="16" spans="1:11" x14ac:dyDescent="0.25">
      <c r="A16" s="21" t="s">
        <v>24</v>
      </c>
      <c r="B16" s="46">
        <f t="shared" si="1"/>
        <v>580</v>
      </c>
      <c r="C16" s="47">
        <v>21</v>
      </c>
      <c r="D16" s="64">
        <v>352</v>
      </c>
      <c r="E16" s="47">
        <v>19</v>
      </c>
      <c r="F16" s="64">
        <v>27</v>
      </c>
      <c r="G16" s="47">
        <v>28</v>
      </c>
      <c r="H16" s="64">
        <v>54</v>
      </c>
      <c r="I16" s="47">
        <v>69</v>
      </c>
      <c r="J16" s="64">
        <v>10</v>
      </c>
    </row>
    <row r="17" spans="1:10" x14ac:dyDescent="0.25">
      <c r="A17" s="21" t="s">
        <v>18</v>
      </c>
      <c r="B17" s="46">
        <f t="shared" si="1"/>
        <v>321</v>
      </c>
      <c r="C17" s="47">
        <v>227</v>
      </c>
      <c r="D17" s="64">
        <v>22</v>
      </c>
      <c r="E17" s="47">
        <v>8</v>
      </c>
      <c r="F17" s="64">
        <v>17</v>
      </c>
      <c r="G17" s="47">
        <v>30</v>
      </c>
      <c r="H17" s="64">
        <v>9</v>
      </c>
      <c r="I17" s="47">
        <v>0</v>
      </c>
      <c r="J17" s="64">
        <v>8</v>
      </c>
    </row>
    <row r="18" spans="1:10" x14ac:dyDescent="0.25">
      <c r="A18" s="58" t="s">
        <v>25</v>
      </c>
      <c r="B18" s="46">
        <f t="shared" si="1"/>
        <v>175</v>
      </c>
      <c r="C18" s="47">
        <v>14</v>
      </c>
      <c r="D18" s="64">
        <v>51</v>
      </c>
      <c r="E18" s="47">
        <v>19</v>
      </c>
      <c r="F18" s="64">
        <v>0</v>
      </c>
      <c r="G18" s="47">
        <v>4</v>
      </c>
      <c r="H18" s="64">
        <v>64</v>
      </c>
      <c r="I18" s="47">
        <v>19</v>
      </c>
      <c r="J18" s="64">
        <v>4</v>
      </c>
    </row>
    <row r="19" spans="1:10" x14ac:dyDescent="0.25">
      <c r="A19" s="21" t="s">
        <v>23</v>
      </c>
      <c r="B19" s="46">
        <f t="shared" si="1"/>
        <v>183</v>
      </c>
      <c r="C19" s="47">
        <v>14</v>
      </c>
      <c r="D19" s="64">
        <v>125</v>
      </c>
      <c r="E19" s="47">
        <v>13</v>
      </c>
      <c r="F19" s="64">
        <v>6</v>
      </c>
      <c r="G19" s="47">
        <v>4</v>
      </c>
      <c r="H19" s="64">
        <v>16</v>
      </c>
      <c r="I19" s="47">
        <v>4</v>
      </c>
      <c r="J19" s="64">
        <v>1</v>
      </c>
    </row>
    <row r="20" spans="1:10" x14ac:dyDescent="0.25">
      <c r="A20" s="21" t="s">
        <v>17</v>
      </c>
      <c r="B20" s="46">
        <f t="shared" si="1"/>
        <v>278</v>
      </c>
      <c r="C20" s="47">
        <v>4</v>
      </c>
      <c r="D20" s="64">
        <v>41</v>
      </c>
      <c r="E20" s="47">
        <v>19</v>
      </c>
      <c r="F20" s="64">
        <v>17</v>
      </c>
      <c r="G20" s="47">
        <v>37</v>
      </c>
      <c r="H20" s="64">
        <v>27</v>
      </c>
      <c r="I20" s="47">
        <v>126</v>
      </c>
      <c r="J20" s="64">
        <v>7</v>
      </c>
    </row>
    <row r="21" spans="1:10" x14ac:dyDescent="0.25">
      <c r="A21" s="58" t="s">
        <v>20</v>
      </c>
      <c r="B21" s="46">
        <f t="shared" si="1"/>
        <v>419</v>
      </c>
      <c r="C21" s="47">
        <v>10</v>
      </c>
      <c r="D21" s="64">
        <v>311</v>
      </c>
      <c r="E21" s="47">
        <v>8</v>
      </c>
      <c r="F21" s="64">
        <v>28</v>
      </c>
      <c r="G21" s="47">
        <v>19</v>
      </c>
      <c r="H21" s="64">
        <v>13</v>
      </c>
      <c r="I21" s="47">
        <v>26</v>
      </c>
      <c r="J21" s="64">
        <v>4</v>
      </c>
    </row>
    <row r="22" spans="1:10" x14ac:dyDescent="0.25">
      <c r="A22" s="21" t="s">
        <v>13</v>
      </c>
      <c r="B22" s="46">
        <f t="shared" si="1"/>
        <v>76</v>
      </c>
      <c r="C22" s="47">
        <v>49</v>
      </c>
      <c r="D22" s="64">
        <v>5</v>
      </c>
      <c r="E22" s="47">
        <v>3</v>
      </c>
      <c r="F22" s="64">
        <v>0</v>
      </c>
      <c r="G22" s="47">
        <v>6</v>
      </c>
      <c r="H22" s="64">
        <v>9</v>
      </c>
      <c r="I22" s="47">
        <v>3</v>
      </c>
      <c r="J22" s="64">
        <v>1</v>
      </c>
    </row>
    <row r="23" spans="1:10" x14ac:dyDescent="0.25">
      <c r="A23" s="58" t="s">
        <v>48</v>
      </c>
      <c r="B23" s="46">
        <f t="shared" si="1"/>
        <v>344</v>
      </c>
      <c r="C23" s="47">
        <v>131</v>
      </c>
      <c r="D23" s="64">
        <v>102</v>
      </c>
      <c r="E23" s="47">
        <v>9</v>
      </c>
      <c r="F23" s="64">
        <v>22</v>
      </c>
      <c r="G23" s="47">
        <v>41</v>
      </c>
      <c r="H23" s="64">
        <v>19</v>
      </c>
      <c r="I23" s="47">
        <v>18</v>
      </c>
      <c r="J23" s="64">
        <v>2</v>
      </c>
    </row>
    <row r="24" spans="1:10" x14ac:dyDescent="0.25">
      <c r="A24" s="21" t="s">
        <v>93</v>
      </c>
      <c r="B24" s="46">
        <f t="shared" si="1"/>
        <v>4</v>
      </c>
      <c r="C24" s="47">
        <v>1</v>
      </c>
      <c r="D24" s="64">
        <v>2</v>
      </c>
      <c r="E24" s="47">
        <v>0</v>
      </c>
      <c r="F24" s="64">
        <v>0</v>
      </c>
      <c r="G24" s="47">
        <v>0</v>
      </c>
      <c r="H24" s="64">
        <v>1</v>
      </c>
      <c r="I24" s="47">
        <v>0</v>
      </c>
      <c r="J24" s="64">
        <v>0</v>
      </c>
    </row>
    <row r="25" spans="1:10" x14ac:dyDescent="0.25">
      <c r="A25" s="20" t="s">
        <v>19</v>
      </c>
      <c r="B25" s="46">
        <f t="shared" si="1"/>
        <v>4</v>
      </c>
      <c r="C25" s="47">
        <v>2</v>
      </c>
      <c r="D25" s="64">
        <v>0</v>
      </c>
      <c r="E25" s="47">
        <v>2</v>
      </c>
      <c r="F25" s="64">
        <v>0</v>
      </c>
      <c r="G25" s="47">
        <v>0</v>
      </c>
      <c r="H25" s="64">
        <v>0</v>
      </c>
      <c r="I25" s="47">
        <v>0</v>
      </c>
      <c r="J25" s="64">
        <v>0</v>
      </c>
    </row>
    <row r="26" spans="1:10" x14ac:dyDescent="0.25">
      <c r="A26" s="20" t="s">
        <v>89</v>
      </c>
      <c r="B26" s="46">
        <f t="shared" si="1"/>
        <v>5</v>
      </c>
      <c r="C26" s="47">
        <v>5</v>
      </c>
      <c r="D26" s="64">
        <v>0</v>
      </c>
      <c r="E26" s="47">
        <v>0</v>
      </c>
      <c r="F26" s="64">
        <v>0</v>
      </c>
      <c r="G26" s="47">
        <v>0</v>
      </c>
      <c r="H26" s="64">
        <v>0</v>
      </c>
      <c r="I26" s="47">
        <v>0</v>
      </c>
      <c r="J26" s="64">
        <v>0</v>
      </c>
    </row>
    <row r="27" spans="1:10" x14ac:dyDescent="0.25">
      <c r="A27" s="2" t="s">
        <v>65</v>
      </c>
      <c r="B27" s="46">
        <f t="shared" si="1"/>
        <v>877</v>
      </c>
      <c r="C27" s="47">
        <v>302</v>
      </c>
      <c r="D27" s="64">
        <v>319</v>
      </c>
      <c r="E27" s="47">
        <v>44</v>
      </c>
      <c r="F27" s="64">
        <v>54</v>
      </c>
      <c r="G27" s="47">
        <v>17</v>
      </c>
      <c r="H27" s="64">
        <v>88</v>
      </c>
      <c r="I27" s="47">
        <v>39</v>
      </c>
      <c r="J27" s="64">
        <v>14</v>
      </c>
    </row>
    <row r="28" spans="1:10" x14ac:dyDescent="0.25">
      <c r="A28" s="2" t="s">
        <v>14</v>
      </c>
      <c r="B28" s="46">
        <f t="shared" si="1"/>
        <v>231</v>
      </c>
      <c r="C28" s="47">
        <v>38</v>
      </c>
      <c r="D28" s="64">
        <v>90</v>
      </c>
      <c r="E28" s="47">
        <v>50</v>
      </c>
      <c r="F28" s="64">
        <v>12</v>
      </c>
      <c r="G28" s="47">
        <v>10</v>
      </c>
      <c r="H28" s="64">
        <v>7</v>
      </c>
      <c r="I28" s="47">
        <v>18</v>
      </c>
      <c r="J28" s="64">
        <v>6</v>
      </c>
    </row>
    <row r="29" spans="1:10" x14ac:dyDescent="0.25">
      <c r="A29" s="11"/>
      <c r="B29" s="22" t="s">
        <v>0</v>
      </c>
      <c r="C29" s="28"/>
      <c r="D29" s="13"/>
      <c r="E29" s="28"/>
      <c r="F29" s="13"/>
      <c r="G29" s="28"/>
      <c r="H29" s="13"/>
      <c r="I29" s="28"/>
      <c r="J29" s="13"/>
    </row>
    <row r="30" spans="1:10" ht="15.75" customHeight="1" x14ac:dyDescent="0.25">
      <c r="A30" s="90" t="s">
        <v>74</v>
      </c>
      <c r="B30" s="89"/>
      <c r="C30" s="89"/>
      <c r="D30" s="89"/>
      <c r="E30" s="89"/>
      <c r="F30" s="89"/>
      <c r="G30" s="89"/>
      <c r="H30" s="89"/>
      <c r="I30" s="89"/>
      <c r="J30" s="89"/>
    </row>
    <row r="31" spans="1:10" hidden="1" x14ac:dyDescent="0.25"/>
    <row r="32" spans="1:10" hidden="1" x14ac:dyDescent="0.25"/>
    <row r="33" hidden="1" x14ac:dyDescent="0.25"/>
    <row r="34" hidden="1" x14ac:dyDescent="0.25"/>
    <row r="35" hidden="1" x14ac:dyDescent="0.25"/>
  </sheetData>
  <mergeCells count="7">
    <mergeCell ref="C8:J8"/>
    <mergeCell ref="A5:J5"/>
    <mergeCell ref="A4:J4"/>
    <mergeCell ref="A6:J6"/>
    <mergeCell ref="A3:J3"/>
    <mergeCell ref="B8:B9"/>
    <mergeCell ref="A8:A9"/>
  </mergeCells>
  <phoneticPr fontId="1" type="noConversion"/>
  <printOptions horizontalCentered="1" verticalCentered="1"/>
  <pageMargins left="0" right="0" top="0" bottom="0" header="0" footer="0"/>
  <pageSetup scale="53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BB36"/>
  <sheetViews>
    <sheetView zoomScaleNormal="100" zoomScaleSheetLayoutView="75" workbookViewId="0">
      <selection activeCell="A30" sqref="A30"/>
    </sheetView>
  </sheetViews>
  <sheetFormatPr baseColWidth="10" defaultColWidth="0" defaultRowHeight="15.75" zeroHeight="1" x14ac:dyDescent="0.25"/>
  <cols>
    <col min="1" max="1" width="42.7109375" style="2" customWidth="1"/>
    <col min="2" max="3" width="14.42578125" style="81" customWidth="1"/>
    <col min="4" max="8" width="14.42578125" style="2" customWidth="1"/>
    <col min="9" max="9" width="14.42578125" style="81" customWidth="1"/>
    <col min="10" max="10" width="14.42578125" style="2" customWidth="1"/>
    <col min="11" max="34" width="11.42578125" style="2" hidden="1" customWidth="1"/>
    <col min="35" max="54" width="0" style="2" hidden="1" customWidth="1"/>
    <col min="55" max="16384" width="11.42578125" style="2" hidden="1"/>
  </cols>
  <sheetData>
    <row r="1" spans="1:11" x14ac:dyDescent="0.25">
      <c r="A1" s="4" t="s">
        <v>28</v>
      </c>
    </row>
    <row r="2" spans="1:11" x14ac:dyDescent="0.25"/>
    <row r="3" spans="1:11" x14ac:dyDescent="0.25">
      <c r="A3" s="95" t="s">
        <v>55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x14ac:dyDescent="0.25">
      <c r="A4" s="95" t="s">
        <v>44</v>
      </c>
      <c r="B4" s="95"/>
      <c r="C4" s="95"/>
      <c r="D4" s="95"/>
      <c r="E4" s="95"/>
      <c r="F4" s="95"/>
      <c r="G4" s="95"/>
      <c r="H4" s="95"/>
      <c r="I4" s="95"/>
      <c r="J4" s="95"/>
      <c r="K4" s="5"/>
    </row>
    <row r="5" spans="1:11" x14ac:dyDescent="0.25">
      <c r="A5" s="107" t="s">
        <v>57</v>
      </c>
      <c r="B5" s="107"/>
      <c r="C5" s="107"/>
      <c r="D5" s="107"/>
      <c r="E5" s="107"/>
      <c r="F5" s="107"/>
      <c r="G5" s="107"/>
      <c r="H5" s="107"/>
      <c r="I5" s="107"/>
      <c r="J5" s="107"/>
      <c r="K5" s="5"/>
    </row>
    <row r="6" spans="1:11" x14ac:dyDescent="0.25">
      <c r="A6" s="95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5"/>
    </row>
    <row r="7" spans="1:11" x14ac:dyDescent="0.25">
      <c r="K7" s="5"/>
    </row>
    <row r="8" spans="1:11" ht="24.75" customHeight="1" x14ac:dyDescent="0.25">
      <c r="A8" s="103" t="s">
        <v>75</v>
      </c>
      <c r="B8" s="105" t="s">
        <v>3</v>
      </c>
      <c r="C8" s="98" t="s">
        <v>1</v>
      </c>
      <c r="D8" s="98"/>
      <c r="E8" s="98"/>
      <c r="F8" s="98"/>
      <c r="G8" s="98"/>
      <c r="H8" s="98"/>
      <c r="I8" s="98"/>
      <c r="J8" s="98"/>
      <c r="K8" s="5"/>
    </row>
    <row r="9" spans="1:11" s="36" customFormat="1" ht="24.75" customHeight="1" x14ac:dyDescent="0.2">
      <c r="A9" s="104"/>
      <c r="B9" s="106"/>
      <c r="C9" s="67" t="s">
        <v>66</v>
      </c>
      <c r="D9" s="67" t="s">
        <v>67</v>
      </c>
      <c r="E9" s="68" t="s">
        <v>68</v>
      </c>
      <c r="F9" s="69" t="s">
        <v>69</v>
      </c>
      <c r="G9" s="70" t="s">
        <v>70</v>
      </c>
      <c r="H9" s="54" t="s">
        <v>71</v>
      </c>
      <c r="I9" s="71" t="s">
        <v>72</v>
      </c>
      <c r="J9" s="72" t="s">
        <v>73</v>
      </c>
      <c r="K9" s="66"/>
    </row>
    <row r="10" spans="1:11" x14ac:dyDescent="0.25">
      <c r="A10" s="9"/>
      <c r="B10" s="17"/>
      <c r="C10" s="17"/>
      <c r="D10" s="45"/>
      <c r="E10" s="44"/>
      <c r="F10" s="45"/>
      <c r="G10" s="44"/>
      <c r="H10" s="45"/>
      <c r="I10" s="44"/>
      <c r="J10" s="65"/>
      <c r="K10" s="5"/>
    </row>
    <row r="11" spans="1:11" x14ac:dyDescent="0.25">
      <c r="A11" s="80" t="s">
        <v>3</v>
      </c>
      <c r="B11" s="46">
        <f>SUM(B13:B28)</f>
        <v>10894</v>
      </c>
      <c r="C11" s="73">
        <f>SUM(C13:C28)</f>
        <v>1796</v>
      </c>
      <c r="D11" s="59">
        <f t="shared" ref="D11:J11" si="0">SUM(D13:D28)</f>
        <v>5459</v>
      </c>
      <c r="E11" s="60">
        <f t="shared" si="0"/>
        <v>466</v>
      </c>
      <c r="F11" s="59">
        <f t="shared" si="0"/>
        <v>496</v>
      </c>
      <c r="G11" s="60">
        <f t="shared" si="0"/>
        <v>608</v>
      </c>
      <c r="H11" s="59">
        <f t="shared" si="0"/>
        <v>975</v>
      </c>
      <c r="I11" s="60">
        <f t="shared" si="0"/>
        <v>994</v>
      </c>
      <c r="J11" s="73">
        <f t="shared" si="0"/>
        <v>100</v>
      </c>
      <c r="K11" s="5"/>
    </row>
    <row r="12" spans="1:11" x14ac:dyDescent="0.25">
      <c r="A12" s="9"/>
      <c r="B12" s="74"/>
      <c r="C12" s="75"/>
      <c r="D12" s="62"/>
      <c r="E12" s="63"/>
      <c r="F12" s="62"/>
      <c r="G12" s="63"/>
      <c r="H12" s="62"/>
      <c r="I12" s="64"/>
      <c r="J12" s="76"/>
      <c r="K12" s="5"/>
    </row>
    <row r="13" spans="1:11" x14ac:dyDescent="0.25">
      <c r="A13" s="21" t="s">
        <v>21</v>
      </c>
      <c r="B13" s="46">
        <f t="shared" ref="B13:B28" si="1">SUM(C13:J13)</f>
        <v>3846</v>
      </c>
      <c r="C13" s="75">
        <v>966</v>
      </c>
      <c r="D13" s="47">
        <v>1614</v>
      </c>
      <c r="E13" s="64">
        <v>131</v>
      </c>
      <c r="F13" s="47">
        <v>224</v>
      </c>
      <c r="G13" s="64">
        <v>285</v>
      </c>
      <c r="H13" s="47">
        <v>289</v>
      </c>
      <c r="I13" s="64">
        <v>267</v>
      </c>
      <c r="J13" s="75">
        <v>70</v>
      </c>
      <c r="K13" s="5"/>
    </row>
    <row r="14" spans="1:11" x14ac:dyDescent="0.25">
      <c r="A14" s="21" t="s">
        <v>26</v>
      </c>
      <c r="B14" s="46">
        <f t="shared" si="1"/>
        <v>2030</v>
      </c>
      <c r="C14" s="75">
        <v>261</v>
      </c>
      <c r="D14" s="47">
        <v>1137</v>
      </c>
      <c r="E14" s="64">
        <v>89</v>
      </c>
      <c r="F14" s="47">
        <v>78</v>
      </c>
      <c r="G14" s="64">
        <v>129</v>
      </c>
      <c r="H14" s="47">
        <v>158</v>
      </c>
      <c r="I14" s="64">
        <v>161</v>
      </c>
      <c r="J14" s="75">
        <v>17</v>
      </c>
      <c r="K14" s="5"/>
    </row>
    <row r="15" spans="1:11" x14ac:dyDescent="0.25">
      <c r="A15" s="21" t="s">
        <v>22</v>
      </c>
      <c r="B15" s="46">
        <f t="shared" si="1"/>
        <v>2321</v>
      </c>
      <c r="C15" s="75">
        <v>51</v>
      </c>
      <c r="D15" s="47">
        <v>1470</v>
      </c>
      <c r="E15" s="64">
        <v>109</v>
      </c>
      <c r="F15" s="47">
        <v>82</v>
      </c>
      <c r="G15" s="64">
        <v>20</v>
      </c>
      <c r="H15" s="47">
        <v>314</v>
      </c>
      <c r="I15" s="64">
        <v>273</v>
      </c>
      <c r="J15" s="75">
        <v>2</v>
      </c>
      <c r="K15" s="5"/>
    </row>
    <row r="16" spans="1:11" x14ac:dyDescent="0.25">
      <c r="A16" s="21" t="s">
        <v>24</v>
      </c>
      <c r="B16" s="46">
        <f t="shared" si="1"/>
        <v>558</v>
      </c>
      <c r="C16" s="75">
        <v>21</v>
      </c>
      <c r="D16" s="47">
        <v>357</v>
      </c>
      <c r="E16" s="64">
        <v>12</v>
      </c>
      <c r="F16" s="47">
        <v>22</v>
      </c>
      <c r="G16" s="64">
        <v>34</v>
      </c>
      <c r="H16" s="47">
        <v>51</v>
      </c>
      <c r="I16" s="64">
        <v>58</v>
      </c>
      <c r="J16" s="75">
        <v>3</v>
      </c>
      <c r="K16" s="5"/>
    </row>
    <row r="17" spans="1:11" x14ac:dyDescent="0.25">
      <c r="A17" s="21" t="s">
        <v>18</v>
      </c>
      <c r="B17" s="46">
        <f t="shared" si="1"/>
        <v>361</v>
      </c>
      <c r="C17" s="75">
        <v>268</v>
      </c>
      <c r="D17" s="47">
        <v>26</v>
      </c>
      <c r="E17" s="64">
        <v>3</v>
      </c>
      <c r="F17" s="47">
        <v>17</v>
      </c>
      <c r="G17" s="64">
        <v>35</v>
      </c>
      <c r="H17" s="47">
        <v>10</v>
      </c>
      <c r="I17" s="64">
        <v>2</v>
      </c>
      <c r="J17" s="75">
        <v>0</v>
      </c>
      <c r="K17" s="5"/>
    </row>
    <row r="18" spans="1:11" x14ac:dyDescent="0.25">
      <c r="A18" s="21" t="s">
        <v>23</v>
      </c>
      <c r="B18" s="46">
        <f t="shared" si="1"/>
        <v>127</v>
      </c>
      <c r="C18" s="75">
        <v>11</v>
      </c>
      <c r="D18" s="47">
        <v>70</v>
      </c>
      <c r="E18" s="64">
        <v>13</v>
      </c>
      <c r="F18" s="47">
        <v>5</v>
      </c>
      <c r="G18" s="64">
        <v>4</v>
      </c>
      <c r="H18" s="47">
        <v>7</v>
      </c>
      <c r="I18" s="64">
        <v>17</v>
      </c>
      <c r="J18" s="75">
        <v>0</v>
      </c>
      <c r="K18" s="5"/>
    </row>
    <row r="19" spans="1:11" x14ac:dyDescent="0.25">
      <c r="A19" s="21" t="s">
        <v>25</v>
      </c>
      <c r="B19" s="46">
        <f t="shared" si="1"/>
        <v>116</v>
      </c>
      <c r="C19" s="75">
        <v>14</v>
      </c>
      <c r="D19" s="47">
        <v>74</v>
      </c>
      <c r="E19" s="64">
        <v>4</v>
      </c>
      <c r="F19" s="47">
        <v>0</v>
      </c>
      <c r="G19" s="64">
        <v>1</v>
      </c>
      <c r="H19" s="47">
        <v>14</v>
      </c>
      <c r="I19" s="64">
        <v>7</v>
      </c>
      <c r="J19" s="75">
        <v>2</v>
      </c>
      <c r="K19" s="5"/>
    </row>
    <row r="20" spans="1:11" x14ac:dyDescent="0.25">
      <c r="A20" s="21" t="s">
        <v>17</v>
      </c>
      <c r="B20" s="46">
        <f t="shared" si="1"/>
        <v>264</v>
      </c>
      <c r="C20" s="75">
        <v>1</v>
      </c>
      <c r="D20" s="47">
        <v>41</v>
      </c>
      <c r="E20" s="64">
        <v>17</v>
      </c>
      <c r="F20" s="47">
        <v>14</v>
      </c>
      <c r="G20" s="64">
        <v>33</v>
      </c>
      <c r="H20" s="47">
        <v>27</v>
      </c>
      <c r="I20" s="64">
        <v>126</v>
      </c>
      <c r="J20" s="75">
        <v>5</v>
      </c>
      <c r="K20" s="5"/>
    </row>
    <row r="21" spans="1:11" x14ac:dyDescent="0.25">
      <c r="A21" s="2" t="s">
        <v>20</v>
      </c>
      <c r="B21" s="46">
        <f t="shared" si="1"/>
        <v>374</v>
      </c>
      <c r="C21" s="75">
        <v>10</v>
      </c>
      <c r="D21" s="47">
        <v>269</v>
      </c>
      <c r="E21" s="64">
        <v>13</v>
      </c>
      <c r="F21" s="47">
        <v>17</v>
      </c>
      <c r="G21" s="64">
        <v>20</v>
      </c>
      <c r="H21" s="47">
        <v>14</v>
      </c>
      <c r="I21" s="64">
        <v>31</v>
      </c>
      <c r="J21" s="75">
        <v>0</v>
      </c>
      <c r="K21" s="5"/>
    </row>
    <row r="22" spans="1:11" x14ac:dyDescent="0.25">
      <c r="A22" s="21" t="s">
        <v>13</v>
      </c>
      <c r="B22" s="46">
        <f t="shared" si="1"/>
        <v>47</v>
      </c>
      <c r="C22" s="75">
        <v>30</v>
      </c>
      <c r="D22" s="47">
        <v>8</v>
      </c>
      <c r="E22" s="64">
        <v>1</v>
      </c>
      <c r="F22" s="47">
        <v>0</v>
      </c>
      <c r="G22" s="64">
        <v>4</v>
      </c>
      <c r="H22" s="47">
        <v>3</v>
      </c>
      <c r="I22" s="64">
        <v>0</v>
      </c>
      <c r="J22" s="75">
        <v>1</v>
      </c>
      <c r="K22" s="5"/>
    </row>
    <row r="23" spans="1:11" x14ac:dyDescent="0.25">
      <c r="A23" s="2" t="s">
        <v>48</v>
      </c>
      <c r="B23" s="46">
        <f t="shared" si="1"/>
        <v>138</v>
      </c>
      <c r="C23" s="75">
        <v>46</v>
      </c>
      <c r="D23" s="47">
        <v>60</v>
      </c>
      <c r="E23" s="64">
        <v>3</v>
      </c>
      <c r="F23" s="47">
        <v>2</v>
      </c>
      <c r="G23" s="64">
        <v>12</v>
      </c>
      <c r="H23" s="47">
        <v>4</v>
      </c>
      <c r="I23" s="64">
        <v>11</v>
      </c>
      <c r="J23" s="75">
        <v>0</v>
      </c>
      <c r="K23" s="5"/>
    </row>
    <row r="24" spans="1:11" x14ac:dyDescent="0.25">
      <c r="A24" s="2" t="s">
        <v>93</v>
      </c>
      <c r="B24" s="46">
        <f t="shared" si="1"/>
        <v>7</v>
      </c>
      <c r="C24" s="75">
        <v>1</v>
      </c>
      <c r="D24" s="47">
        <v>5</v>
      </c>
      <c r="E24" s="64">
        <v>0</v>
      </c>
      <c r="F24" s="47">
        <v>0</v>
      </c>
      <c r="G24" s="64">
        <v>0</v>
      </c>
      <c r="H24" s="47">
        <v>1</v>
      </c>
      <c r="I24" s="64">
        <v>0</v>
      </c>
      <c r="J24" s="75">
        <v>0</v>
      </c>
      <c r="K24" s="5"/>
    </row>
    <row r="25" spans="1:11" x14ac:dyDescent="0.25">
      <c r="A25" s="21" t="s">
        <v>19</v>
      </c>
      <c r="B25" s="46">
        <f t="shared" si="1"/>
        <v>2</v>
      </c>
      <c r="C25" s="75">
        <v>2</v>
      </c>
      <c r="D25" s="47">
        <v>0</v>
      </c>
      <c r="E25" s="64">
        <v>0</v>
      </c>
      <c r="F25" s="47">
        <v>0</v>
      </c>
      <c r="G25" s="64">
        <v>0</v>
      </c>
      <c r="H25" s="47">
        <v>0</v>
      </c>
      <c r="I25" s="64">
        <v>0</v>
      </c>
      <c r="J25" s="75">
        <v>0</v>
      </c>
      <c r="K25" s="5"/>
    </row>
    <row r="26" spans="1:11" x14ac:dyDescent="0.25">
      <c r="A26" s="27" t="s">
        <v>89</v>
      </c>
      <c r="B26" s="59">
        <f t="shared" si="1"/>
        <v>3</v>
      </c>
      <c r="C26" s="75">
        <v>2</v>
      </c>
      <c r="D26" s="47">
        <v>1</v>
      </c>
      <c r="E26" s="64">
        <v>0</v>
      </c>
      <c r="F26" s="47">
        <v>0</v>
      </c>
      <c r="G26" s="64">
        <v>0</v>
      </c>
      <c r="H26" s="47">
        <v>0</v>
      </c>
      <c r="I26" s="64">
        <v>0</v>
      </c>
      <c r="J26" s="75">
        <v>0</v>
      </c>
      <c r="K26" s="5"/>
    </row>
    <row r="27" spans="1:11" x14ac:dyDescent="0.25">
      <c r="A27" s="2" t="s">
        <v>65</v>
      </c>
      <c r="B27" s="46">
        <f t="shared" si="1"/>
        <v>378</v>
      </c>
      <c r="C27" s="75">
        <v>95</v>
      </c>
      <c r="D27" s="47">
        <v>198</v>
      </c>
      <c r="E27" s="64">
        <v>26</v>
      </c>
      <c r="F27" s="47">
        <v>18</v>
      </c>
      <c r="G27" s="64">
        <v>4</v>
      </c>
      <c r="H27" s="47">
        <v>22</v>
      </c>
      <c r="I27" s="64">
        <v>15</v>
      </c>
      <c r="J27" s="75">
        <v>0</v>
      </c>
      <c r="K27" s="5"/>
    </row>
    <row r="28" spans="1:11" x14ac:dyDescent="0.25">
      <c r="A28" s="2" t="s">
        <v>14</v>
      </c>
      <c r="B28" s="46">
        <f t="shared" si="1"/>
        <v>322</v>
      </c>
      <c r="C28" s="75">
        <v>17</v>
      </c>
      <c r="D28" s="47">
        <v>129</v>
      </c>
      <c r="E28" s="64">
        <v>45</v>
      </c>
      <c r="F28" s="47">
        <v>17</v>
      </c>
      <c r="G28" s="64">
        <v>27</v>
      </c>
      <c r="H28" s="47">
        <v>61</v>
      </c>
      <c r="I28" s="64">
        <v>26</v>
      </c>
      <c r="J28" s="75">
        <v>0</v>
      </c>
      <c r="K28" s="5"/>
    </row>
    <row r="29" spans="1:11" x14ac:dyDescent="0.25">
      <c r="A29" s="11"/>
      <c r="B29" s="25" t="s">
        <v>0</v>
      </c>
      <c r="C29" s="23"/>
      <c r="D29" s="28"/>
      <c r="E29" s="13"/>
      <c r="F29" s="28"/>
      <c r="G29" s="13"/>
      <c r="H29" s="28"/>
      <c r="I29" s="13"/>
      <c r="J29" s="23"/>
      <c r="K29" s="5"/>
    </row>
    <row r="30" spans="1:11" x14ac:dyDescent="0.25">
      <c r="A30" s="90" t="s">
        <v>74</v>
      </c>
      <c r="B30" s="10"/>
      <c r="C30" s="10"/>
      <c r="D30" s="10"/>
      <c r="E30" s="10"/>
      <c r="F30" s="10"/>
      <c r="G30" s="10"/>
      <c r="H30" s="10"/>
      <c r="I30" s="10"/>
      <c r="J30" s="10"/>
      <c r="K30" s="5"/>
    </row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</sheetData>
  <mergeCells count="7">
    <mergeCell ref="A3:J3"/>
    <mergeCell ref="C8:J8"/>
    <mergeCell ref="A4:J4"/>
    <mergeCell ref="A6:J6"/>
    <mergeCell ref="A5:J5"/>
    <mergeCell ref="A8:A9"/>
    <mergeCell ref="B8:B9"/>
  </mergeCells>
  <phoneticPr fontId="1" type="noConversion"/>
  <printOptions horizontalCentered="1" verticalCentered="1"/>
  <pageMargins left="0" right="0" top="0" bottom="0" header="0.51180555555555562" footer="0.51180555555555562"/>
  <pageSetup scale="5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1:BC36"/>
  <sheetViews>
    <sheetView tabSelected="1" zoomScaleNormal="100" zoomScaleSheetLayoutView="75" workbookViewId="0">
      <selection activeCell="D18" sqref="D18"/>
    </sheetView>
  </sheetViews>
  <sheetFormatPr baseColWidth="10" defaultColWidth="0" defaultRowHeight="15.75" zeroHeight="1" x14ac:dyDescent="0.25"/>
  <cols>
    <col min="1" max="1" width="51.7109375" style="2" customWidth="1"/>
    <col min="2" max="2" width="14.85546875" style="2" customWidth="1"/>
    <col min="3" max="10" width="14.85546875" style="26" customWidth="1"/>
    <col min="11" max="45" width="11.42578125" style="26" hidden="1" customWidth="1"/>
    <col min="46" max="55" width="0" style="26" hidden="1" customWidth="1"/>
    <col min="56" max="16384" width="11.42578125" style="26" hidden="1"/>
  </cols>
  <sheetData>
    <row r="1" spans="1:12" x14ac:dyDescent="0.25">
      <c r="A1" s="4" t="s">
        <v>42</v>
      </c>
      <c r="C1" s="2"/>
      <c r="D1" s="2"/>
      <c r="E1" s="2"/>
      <c r="F1" s="2"/>
      <c r="G1" s="2"/>
      <c r="H1" s="2"/>
      <c r="I1" s="2"/>
      <c r="J1" s="2"/>
    </row>
    <row r="2" spans="1:12" x14ac:dyDescent="0.25">
      <c r="C2" s="2"/>
      <c r="D2" s="2"/>
      <c r="E2" s="2"/>
      <c r="F2" s="2"/>
      <c r="G2" s="2"/>
      <c r="H2" s="2"/>
      <c r="I2" s="2"/>
      <c r="J2" s="2"/>
    </row>
    <row r="3" spans="1:12" x14ac:dyDescent="0.25">
      <c r="A3" s="95" t="s">
        <v>56</v>
      </c>
      <c r="B3" s="95"/>
      <c r="C3" s="95"/>
      <c r="D3" s="95"/>
      <c r="E3" s="95"/>
      <c r="F3" s="95"/>
      <c r="G3" s="95"/>
      <c r="H3" s="95"/>
      <c r="I3" s="95"/>
      <c r="J3" s="95"/>
      <c r="K3" s="77"/>
      <c r="L3" s="77"/>
    </row>
    <row r="4" spans="1:12" x14ac:dyDescent="0.25">
      <c r="A4" s="95" t="s">
        <v>45</v>
      </c>
      <c r="B4" s="95"/>
      <c r="C4" s="95"/>
      <c r="D4" s="95"/>
      <c r="E4" s="95"/>
      <c r="F4" s="95"/>
      <c r="G4" s="95"/>
      <c r="H4" s="95"/>
      <c r="I4" s="95"/>
      <c r="J4" s="95"/>
      <c r="K4" s="77"/>
      <c r="L4" s="77"/>
    </row>
    <row r="5" spans="1:12" x14ac:dyDescent="0.25">
      <c r="A5" s="95" t="s">
        <v>57</v>
      </c>
      <c r="B5" s="95"/>
      <c r="C5" s="95"/>
      <c r="D5" s="95"/>
      <c r="E5" s="95"/>
      <c r="F5" s="95"/>
      <c r="G5" s="95"/>
      <c r="H5" s="95"/>
      <c r="I5" s="95"/>
      <c r="J5" s="95"/>
      <c r="K5" s="77"/>
      <c r="L5" s="77"/>
    </row>
    <row r="6" spans="1:12" x14ac:dyDescent="0.25">
      <c r="A6" s="95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77"/>
      <c r="L6" s="77"/>
    </row>
    <row r="7" spans="1:12" x14ac:dyDescent="0.25">
      <c r="C7" s="2"/>
      <c r="D7" s="2"/>
      <c r="E7" s="2"/>
      <c r="F7" s="2"/>
      <c r="G7" s="2"/>
      <c r="H7" s="2"/>
      <c r="I7" s="2"/>
      <c r="J7" s="2"/>
      <c r="K7" s="77"/>
      <c r="L7" s="77"/>
    </row>
    <row r="8" spans="1:12" x14ac:dyDescent="0.25">
      <c r="A8" s="108" t="s">
        <v>76</v>
      </c>
      <c r="B8" s="105" t="s">
        <v>3</v>
      </c>
      <c r="C8" s="97" t="s">
        <v>1</v>
      </c>
      <c r="D8" s="98"/>
      <c r="E8" s="97"/>
      <c r="F8" s="98"/>
      <c r="G8" s="98"/>
      <c r="H8" s="98"/>
      <c r="I8" s="98"/>
      <c r="J8" s="98"/>
      <c r="K8" s="77"/>
      <c r="L8" s="77"/>
    </row>
    <row r="9" spans="1:12" s="37" customFormat="1" x14ac:dyDescent="0.2">
      <c r="A9" s="109"/>
      <c r="B9" s="106"/>
      <c r="C9" s="67" t="s">
        <v>66</v>
      </c>
      <c r="D9" s="67" t="s">
        <v>67</v>
      </c>
      <c r="E9" s="68" t="s">
        <v>68</v>
      </c>
      <c r="F9" s="69" t="s">
        <v>69</v>
      </c>
      <c r="G9" s="70" t="s">
        <v>70</v>
      </c>
      <c r="H9" s="54" t="s">
        <v>71</v>
      </c>
      <c r="I9" s="71" t="s">
        <v>72</v>
      </c>
      <c r="J9" s="72" t="s">
        <v>73</v>
      </c>
      <c r="K9" s="78"/>
      <c r="L9" s="78"/>
    </row>
    <row r="10" spans="1:12" x14ac:dyDescent="0.25">
      <c r="A10" s="9"/>
      <c r="B10" s="42"/>
      <c r="C10" s="18"/>
      <c r="D10" s="42"/>
      <c r="E10" s="19"/>
      <c r="F10" s="42"/>
      <c r="G10" s="19"/>
      <c r="H10" s="42"/>
      <c r="I10" s="19"/>
      <c r="J10" s="18"/>
      <c r="K10" s="77"/>
      <c r="L10" s="77"/>
    </row>
    <row r="11" spans="1:12" x14ac:dyDescent="0.25">
      <c r="A11" s="80" t="s">
        <v>3</v>
      </c>
      <c r="B11" s="59">
        <f t="shared" ref="B11:J11" si="0">SUM(B13:B29)</f>
        <v>70503</v>
      </c>
      <c r="C11" s="73">
        <f t="shared" si="0"/>
        <v>9981</v>
      </c>
      <c r="D11" s="59">
        <f t="shared" si="0"/>
        <v>31938</v>
      </c>
      <c r="E11" s="60">
        <f t="shared" si="0"/>
        <v>3786</v>
      </c>
      <c r="F11" s="59">
        <f t="shared" si="0"/>
        <v>2342</v>
      </c>
      <c r="G11" s="60">
        <f t="shared" si="0"/>
        <v>5323</v>
      </c>
      <c r="H11" s="59">
        <f t="shared" si="0"/>
        <v>5581</v>
      </c>
      <c r="I11" s="60">
        <f t="shared" si="0"/>
        <v>5657</v>
      </c>
      <c r="J11" s="73">
        <f t="shared" si="0"/>
        <v>5895</v>
      </c>
      <c r="K11" s="77"/>
      <c r="L11" s="77"/>
    </row>
    <row r="12" spans="1:12" x14ac:dyDescent="0.25">
      <c r="A12" s="9"/>
      <c r="B12" s="62"/>
      <c r="C12" s="76"/>
      <c r="D12" s="62"/>
      <c r="E12" s="63"/>
      <c r="F12" s="62"/>
      <c r="G12" s="63"/>
      <c r="H12" s="62"/>
      <c r="I12" s="63"/>
      <c r="J12" s="76"/>
      <c r="K12" s="77"/>
      <c r="L12" s="77"/>
    </row>
    <row r="13" spans="1:12" x14ac:dyDescent="0.25">
      <c r="A13" s="20" t="s">
        <v>40</v>
      </c>
      <c r="B13" s="59">
        <f t="shared" ref="B13:B29" si="1">SUM(C13:J13)</f>
        <v>39381</v>
      </c>
      <c r="C13" s="75">
        <v>6079</v>
      </c>
      <c r="D13" s="47">
        <v>17321</v>
      </c>
      <c r="E13" s="64">
        <v>3038</v>
      </c>
      <c r="F13" s="47">
        <v>1634</v>
      </c>
      <c r="G13" s="64">
        <v>2704</v>
      </c>
      <c r="H13" s="47">
        <v>3827</v>
      </c>
      <c r="I13" s="64">
        <v>3357</v>
      </c>
      <c r="J13" s="75">
        <v>1421</v>
      </c>
      <c r="K13" s="77"/>
      <c r="L13" s="77"/>
    </row>
    <row r="14" spans="1:12" x14ac:dyDescent="0.25">
      <c r="A14" s="20" t="s">
        <v>31</v>
      </c>
      <c r="B14" s="59">
        <f t="shared" si="1"/>
        <v>17780</v>
      </c>
      <c r="C14" s="75">
        <v>1987</v>
      </c>
      <c r="D14" s="47">
        <v>10066</v>
      </c>
      <c r="E14" s="64">
        <v>388</v>
      </c>
      <c r="F14" s="47">
        <v>376</v>
      </c>
      <c r="G14" s="64">
        <v>1831</v>
      </c>
      <c r="H14" s="47">
        <v>645</v>
      </c>
      <c r="I14" s="64">
        <v>1610</v>
      </c>
      <c r="J14" s="75">
        <v>877</v>
      </c>
      <c r="K14" s="77"/>
      <c r="L14" s="77"/>
    </row>
    <row r="15" spans="1:12" x14ac:dyDescent="0.25">
      <c r="A15" s="5" t="s">
        <v>29</v>
      </c>
      <c r="B15" s="59">
        <f t="shared" si="1"/>
        <v>2792</v>
      </c>
      <c r="C15" s="75">
        <v>443</v>
      </c>
      <c r="D15" s="47">
        <v>965</v>
      </c>
      <c r="E15" s="64">
        <v>258</v>
      </c>
      <c r="F15" s="47">
        <v>231</v>
      </c>
      <c r="G15" s="64">
        <v>118</v>
      </c>
      <c r="H15" s="47">
        <v>431</v>
      </c>
      <c r="I15" s="64">
        <v>273</v>
      </c>
      <c r="J15" s="75">
        <v>73</v>
      </c>
      <c r="K15" s="77"/>
      <c r="L15" s="77"/>
    </row>
    <row r="16" spans="1:12" x14ac:dyDescent="0.25">
      <c r="A16" s="20" t="s">
        <v>39</v>
      </c>
      <c r="B16" s="59">
        <f t="shared" si="1"/>
        <v>5247</v>
      </c>
      <c r="C16" s="75">
        <v>649</v>
      </c>
      <c r="D16" s="47">
        <v>630</v>
      </c>
      <c r="E16" s="64">
        <v>23</v>
      </c>
      <c r="F16" s="47">
        <v>0</v>
      </c>
      <c r="G16" s="64">
        <v>37</v>
      </c>
      <c r="H16" s="47">
        <v>400</v>
      </c>
      <c r="I16" s="64">
        <v>352</v>
      </c>
      <c r="J16" s="75">
        <v>3156</v>
      </c>
      <c r="K16" s="77"/>
      <c r="L16" s="77"/>
    </row>
    <row r="17" spans="1:12" x14ac:dyDescent="0.25">
      <c r="A17" s="20" t="s">
        <v>30</v>
      </c>
      <c r="B17" s="59">
        <f t="shared" si="1"/>
        <v>699</v>
      </c>
      <c r="C17" s="75">
        <v>137</v>
      </c>
      <c r="D17" s="47">
        <v>201</v>
      </c>
      <c r="E17" s="64">
        <v>29</v>
      </c>
      <c r="F17" s="47">
        <v>69</v>
      </c>
      <c r="G17" s="64">
        <v>46</v>
      </c>
      <c r="H17" s="47">
        <v>153</v>
      </c>
      <c r="I17" s="64">
        <v>25</v>
      </c>
      <c r="J17" s="75">
        <v>39</v>
      </c>
      <c r="K17" s="77"/>
      <c r="L17" s="77"/>
    </row>
    <row r="18" spans="1:12" x14ac:dyDescent="0.25">
      <c r="A18" s="20" t="s">
        <v>33</v>
      </c>
      <c r="B18" s="59">
        <f t="shared" si="1"/>
        <v>330</v>
      </c>
      <c r="C18" s="75">
        <v>114</v>
      </c>
      <c r="D18" s="47">
        <v>184</v>
      </c>
      <c r="E18" s="64">
        <v>2</v>
      </c>
      <c r="F18" s="47">
        <v>6</v>
      </c>
      <c r="G18" s="64">
        <v>0</v>
      </c>
      <c r="H18" s="47">
        <v>16</v>
      </c>
      <c r="I18" s="64">
        <v>6</v>
      </c>
      <c r="J18" s="75">
        <v>2</v>
      </c>
      <c r="K18" s="77"/>
      <c r="L18" s="77"/>
    </row>
    <row r="19" spans="1:12" x14ac:dyDescent="0.25">
      <c r="A19" s="5" t="s">
        <v>34</v>
      </c>
      <c r="B19" s="59">
        <f t="shared" si="1"/>
        <v>120</v>
      </c>
      <c r="C19" s="75">
        <v>24</v>
      </c>
      <c r="D19" s="47">
        <v>38</v>
      </c>
      <c r="E19" s="64">
        <v>9</v>
      </c>
      <c r="F19" s="47">
        <v>3</v>
      </c>
      <c r="G19" s="64">
        <v>8</v>
      </c>
      <c r="H19" s="47">
        <v>9</v>
      </c>
      <c r="I19" s="64">
        <v>10</v>
      </c>
      <c r="J19" s="75">
        <v>19</v>
      </c>
      <c r="K19" s="77"/>
      <c r="L19" s="77"/>
    </row>
    <row r="20" spans="1:12" s="2" customFormat="1" x14ac:dyDescent="0.25">
      <c r="A20" s="20" t="s">
        <v>51</v>
      </c>
      <c r="B20" s="59">
        <f>SUM(C20:J20)</f>
        <v>55</v>
      </c>
      <c r="C20" s="75">
        <v>25</v>
      </c>
      <c r="D20" s="47">
        <v>0</v>
      </c>
      <c r="E20" s="64">
        <v>3</v>
      </c>
      <c r="F20" s="47">
        <v>1</v>
      </c>
      <c r="G20" s="64">
        <v>3</v>
      </c>
      <c r="H20" s="47">
        <v>3</v>
      </c>
      <c r="I20" s="64">
        <v>1</v>
      </c>
      <c r="J20" s="75">
        <v>19</v>
      </c>
      <c r="K20" s="5"/>
      <c r="L20" s="5"/>
    </row>
    <row r="21" spans="1:12" x14ac:dyDescent="0.25">
      <c r="A21" s="20" t="s">
        <v>32</v>
      </c>
      <c r="B21" s="59">
        <f t="shared" si="1"/>
        <v>75</v>
      </c>
      <c r="C21" s="75">
        <v>25</v>
      </c>
      <c r="D21" s="47">
        <v>18</v>
      </c>
      <c r="E21" s="64">
        <v>6</v>
      </c>
      <c r="F21" s="47">
        <v>4</v>
      </c>
      <c r="G21" s="64">
        <v>3</v>
      </c>
      <c r="H21" s="47">
        <v>10</v>
      </c>
      <c r="I21" s="64">
        <v>9</v>
      </c>
      <c r="J21" s="75">
        <v>0</v>
      </c>
      <c r="K21" s="77"/>
      <c r="L21" s="77"/>
    </row>
    <row r="22" spans="1:12" x14ac:dyDescent="0.25">
      <c r="A22" s="20" t="s">
        <v>37</v>
      </c>
      <c r="B22" s="59">
        <f t="shared" si="1"/>
        <v>96</v>
      </c>
      <c r="C22" s="75">
        <v>10</v>
      </c>
      <c r="D22" s="47">
        <v>67</v>
      </c>
      <c r="E22" s="64">
        <v>1</v>
      </c>
      <c r="F22" s="47">
        <v>1</v>
      </c>
      <c r="G22" s="64">
        <v>16</v>
      </c>
      <c r="H22" s="47">
        <v>1</v>
      </c>
      <c r="I22" s="64">
        <v>0</v>
      </c>
      <c r="J22" s="75">
        <v>0</v>
      </c>
      <c r="K22" s="77"/>
      <c r="L22" s="77"/>
    </row>
    <row r="23" spans="1:12" x14ac:dyDescent="0.25">
      <c r="A23" s="20" t="s">
        <v>36</v>
      </c>
      <c r="B23" s="59">
        <f t="shared" si="1"/>
        <v>87</v>
      </c>
      <c r="C23" s="75">
        <v>30</v>
      </c>
      <c r="D23" s="47">
        <v>0</v>
      </c>
      <c r="E23" s="64">
        <v>12</v>
      </c>
      <c r="F23" s="47">
        <v>2</v>
      </c>
      <c r="G23" s="64">
        <v>16</v>
      </c>
      <c r="H23" s="47">
        <v>18</v>
      </c>
      <c r="I23" s="64">
        <v>2</v>
      </c>
      <c r="J23" s="75">
        <v>7</v>
      </c>
      <c r="K23" s="77"/>
      <c r="L23" s="77"/>
    </row>
    <row r="24" spans="1:12" x14ac:dyDescent="0.25">
      <c r="A24" s="5" t="s">
        <v>38</v>
      </c>
      <c r="B24" s="59">
        <f t="shared" si="1"/>
        <v>73</v>
      </c>
      <c r="C24" s="75">
        <v>33</v>
      </c>
      <c r="D24" s="47">
        <v>30</v>
      </c>
      <c r="E24" s="64">
        <v>0</v>
      </c>
      <c r="F24" s="47">
        <v>1</v>
      </c>
      <c r="G24" s="64">
        <v>0</v>
      </c>
      <c r="H24" s="47">
        <v>6</v>
      </c>
      <c r="I24" s="64">
        <v>2</v>
      </c>
      <c r="J24" s="75">
        <v>1</v>
      </c>
      <c r="K24" s="77"/>
      <c r="L24" s="77"/>
    </row>
    <row r="25" spans="1:12" x14ac:dyDescent="0.25">
      <c r="A25" s="5" t="s">
        <v>35</v>
      </c>
      <c r="B25" s="59">
        <f t="shared" si="1"/>
        <v>63</v>
      </c>
      <c r="C25" s="75">
        <v>16</v>
      </c>
      <c r="D25" s="47">
        <v>0</v>
      </c>
      <c r="E25" s="64">
        <v>10</v>
      </c>
      <c r="F25" s="47">
        <v>5</v>
      </c>
      <c r="G25" s="64">
        <v>4</v>
      </c>
      <c r="H25" s="47">
        <v>14</v>
      </c>
      <c r="I25" s="64">
        <v>0</v>
      </c>
      <c r="J25" s="75">
        <v>14</v>
      </c>
      <c r="K25" s="77"/>
      <c r="L25" s="77"/>
    </row>
    <row r="26" spans="1:12" x14ac:dyDescent="0.25">
      <c r="A26" s="20" t="s">
        <v>47</v>
      </c>
      <c r="B26" s="59">
        <f t="shared" si="1"/>
        <v>13</v>
      </c>
      <c r="C26" s="75">
        <v>5</v>
      </c>
      <c r="D26" s="47">
        <v>0</v>
      </c>
      <c r="E26" s="64">
        <v>0</v>
      </c>
      <c r="F26" s="47">
        <v>0</v>
      </c>
      <c r="G26" s="64">
        <v>0</v>
      </c>
      <c r="H26" s="47">
        <v>8</v>
      </c>
      <c r="I26" s="64">
        <v>0</v>
      </c>
      <c r="J26" s="75">
        <v>0</v>
      </c>
      <c r="K26" s="77"/>
      <c r="L26" s="77"/>
    </row>
    <row r="27" spans="1:12" x14ac:dyDescent="0.25">
      <c r="A27" s="5" t="s">
        <v>50</v>
      </c>
      <c r="B27" s="59">
        <f t="shared" si="1"/>
        <v>33</v>
      </c>
      <c r="C27" s="75">
        <v>26</v>
      </c>
      <c r="D27" s="47">
        <v>0</v>
      </c>
      <c r="E27" s="64">
        <v>0</v>
      </c>
      <c r="F27" s="47">
        <v>0</v>
      </c>
      <c r="G27" s="64">
        <v>0</v>
      </c>
      <c r="H27" s="47">
        <v>7</v>
      </c>
      <c r="I27" s="64">
        <v>0</v>
      </c>
      <c r="J27" s="75">
        <v>0</v>
      </c>
      <c r="K27" s="77"/>
      <c r="L27" s="77"/>
    </row>
    <row r="28" spans="1:12" x14ac:dyDescent="0.25">
      <c r="A28" s="5" t="s">
        <v>58</v>
      </c>
      <c r="B28" s="59">
        <f t="shared" si="1"/>
        <v>195</v>
      </c>
      <c r="C28" s="75">
        <v>77</v>
      </c>
      <c r="D28" s="47">
        <v>68</v>
      </c>
      <c r="E28" s="64">
        <v>4</v>
      </c>
      <c r="F28" s="47">
        <v>9</v>
      </c>
      <c r="G28" s="64">
        <v>6</v>
      </c>
      <c r="H28" s="47">
        <v>19</v>
      </c>
      <c r="I28" s="64">
        <v>10</v>
      </c>
      <c r="J28" s="75">
        <v>2</v>
      </c>
      <c r="K28" s="77"/>
      <c r="L28" s="77"/>
    </row>
    <row r="29" spans="1:12" x14ac:dyDescent="0.25">
      <c r="A29" s="5" t="s">
        <v>59</v>
      </c>
      <c r="B29" s="59">
        <f t="shared" si="1"/>
        <v>3464</v>
      </c>
      <c r="C29" s="75">
        <v>301</v>
      </c>
      <c r="D29" s="47">
        <v>2350</v>
      </c>
      <c r="E29" s="64">
        <v>3</v>
      </c>
      <c r="F29" s="47">
        <v>0</v>
      </c>
      <c r="G29" s="64">
        <v>531</v>
      </c>
      <c r="H29" s="47">
        <v>14</v>
      </c>
      <c r="I29" s="64">
        <v>0</v>
      </c>
      <c r="J29" s="75">
        <v>265</v>
      </c>
      <c r="K29" s="77"/>
      <c r="L29" s="77"/>
    </row>
    <row r="30" spans="1:12" x14ac:dyDescent="0.25">
      <c r="A30" s="11"/>
      <c r="B30" s="43"/>
      <c r="C30" s="23"/>
      <c r="D30" s="28"/>
      <c r="E30" s="13"/>
      <c r="F30" s="28"/>
      <c r="G30" s="13"/>
      <c r="H30" s="28"/>
      <c r="I30" s="13"/>
      <c r="J30" s="23"/>
      <c r="K30" s="77"/>
      <c r="L30" s="77"/>
    </row>
    <row r="31" spans="1:12" x14ac:dyDescent="0.25">
      <c r="A31" s="90" t="s">
        <v>74</v>
      </c>
      <c r="B31" s="10"/>
      <c r="C31" s="10"/>
      <c r="D31" s="10"/>
      <c r="E31" s="10"/>
      <c r="F31" s="10"/>
      <c r="G31" s="10"/>
      <c r="H31" s="10"/>
      <c r="I31" s="10"/>
      <c r="J31" s="10"/>
      <c r="K31" s="77"/>
      <c r="L31" s="77"/>
    </row>
    <row r="32" spans="1:12" hidden="1" x14ac:dyDescent="0.25">
      <c r="K32" s="77"/>
      <c r="L32" s="77"/>
    </row>
    <row r="33" spans="11:12" hidden="1" x14ac:dyDescent="0.25">
      <c r="K33" s="77"/>
      <c r="L33" s="77"/>
    </row>
    <row r="34" spans="11:12" hidden="1" x14ac:dyDescent="0.25">
      <c r="K34" s="77"/>
      <c r="L34" s="77"/>
    </row>
    <row r="35" spans="11:12" hidden="1" x14ac:dyDescent="0.25"/>
    <row r="36" spans="11:12" hidden="1" x14ac:dyDescent="0.25"/>
  </sheetData>
  <mergeCells count="7">
    <mergeCell ref="C8:J8"/>
    <mergeCell ref="A3:J3"/>
    <mergeCell ref="A6:J6"/>
    <mergeCell ref="A5:J5"/>
    <mergeCell ref="A4:J4"/>
    <mergeCell ref="A8:A9"/>
    <mergeCell ref="B8:B9"/>
  </mergeCells>
  <phoneticPr fontId="1" type="noConversion"/>
  <pageMargins left="0.75" right="0.75" top="1" bottom="1" header="0" footer="0"/>
  <pageSetup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c-1</vt:lpstr>
      <vt:lpstr>c-2</vt:lpstr>
      <vt:lpstr>c-3</vt:lpstr>
      <vt:lpstr>c-4</vt:lpstr>
      <vt:lpstr>'c-1'!Área_de_impresión</vt:lpstr>
      <vt:lpstr>'c-2'!Área_de_impresión</vt:lpstr>
      <vt:lpstr>'c-3'!Área_de_impresión</vt:lpstr>
      <vt:lpstr>'c-4'!Área_de_impresión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Logasa</dc:creator>
  <cp:lastModifiedBy>mvargasb</cp:lastModifiedBy>
  <cp:revision>1</cp:revision>
  <cp:lastPrinted>2010-05-07T17:01:36Z</cp:lastPrinted>
  <dcterms:created xsi:type="dcterms:W3CDTF">2000-07-18T13:25:38Z</dcterms:created>
  <dcterms:modified xsi:type="dcterms:W3CDTF">2019-05-14T19:37:47Z</dcterms:modified>
</cp:coreProperties>
</file>