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cambio 2019\Anuarios\ANUARIO 2018\"/>
    </mc:Choice>
  </mc:AlternateContent>
  <xr:revisionPtr revIDLastSave="0" documentId="8_{C063773F-C926-4AD5-BAB9-C9D308437B0F}" xr6:coauthVersionLast="45" xr6:coauthVersionMax="45" xr10:uidLastSave="{00000000-0000-0000-0000-000000000000}"/>
  <bookViews>
    <workbookView xWindow="-120" yWindow="-120" windowWidth="29040" windowHeight="15840" tabRatio="851"/>
  </bookViews>
  <sheets>
    <sheet name="Índice" sheetId="19" r:id="rId1"/>
    <sheet name="C-1" sheetId="1" r:id="rId2"/>
    <sheet name="C-2" sheetId="2" r:id="rId3"/>
    <sheet name="C-3" sheetId="7" r:id="rId4"/>
    <sheet name="C-4" sheetId="9" r:id="rId5"/>
    <sheet name="C-5" sheetId="20" r:id="rId6"/>
    <sheet name="C-6" sheetId="21" r:id="rId7"/>
    <sheet name="C-7" sheetId="22" r:id="rId8"/>
    <sheet name="C-8" sheetId="6" r:id="rId9"/>
    <sheet name="C-9" sheetId="11" r:id="rId10"/>
    <sheet name="C-10" sheetId="12" r:id="rId11"/>
    <sheet name="C-11" sheetId="17" r:id="rId12"/>
  </sheets>
  <externalReferences>
    <externalReference r:id="rId13"/>
    <externalReference r:id="rId14"/>
    <externalReference r:id="rId15"/>
  </externalReferences>
  <definedNames>
    <definedName name="_xlnm.Print_Area" localSheetId="1">'C-1'!#REF!</definedName>
    <definedName name="_xlnm.Print_Area" localSheetId="10">'C-10'!#REF!</definedName>
    <definedName name="_xlnm.Print_Area" localSheetId="2">'C-2'!#REF!</definedName>
    <definedName name="_xlnm.Print_Area" localSheetId="3">'C-3'!#REF!</definedName>
    <definedName name="_xlnm.Print_Area" localSheetId="4">'C-4'!#REF!</definedName>
    <definedName name="_xlnm.Print_Area" localSheetId="8">'C-8'!#REF!</definedName>
    <definedName name="_xlnm.Print_Area" localSheetId="9">'C-9'!#REF!</definedName>
    <definedName name="ddd">[3]c30!#REF!</definedName>
    <definedName name="Excel_BuiltIn__FilterDatabase_1" localSheetId="0">#REF!</definedName>
    <definedName name="Excel_BuiltIn__FilterDatabase_1">#REF!</definedName>
    <definedName name="Excel_BuiltIn__FilterDatabase_3" localSheetId="0">#REF!</definedName>
    <definedName name="Excel_BuiltIn__FilterDatabase_3">#REF!</definedName>
    <definedName name="Excel_BuiltIn__FilterDatabase_4">[2]C4!#REF!</definedName>
    <definedName name="Excel_BuiltIn_Print_Area_1">[3]c30!#REF!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FOFO1" localSheetId="0">#REF!</definedName>
    <definedName name="FOFO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22" l="1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1" i="22"/>
  <c r="B14" i="22"/>
  <c r="I11" i="22"/>
  <c r="H11" i="22"/>
  <c r="G11" i="22"/>
  <c r="F11" i="22"/>
  <c r="E11" i="22"/>
  <c r="D11" i="22"/>
  <c r="C11" i="22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2" i="21"/>
  <c r="B14" i="21"/>
  <c r="F12" i="21"/>
  <c r="E12" i="21"/>
  <c r="D12" i="21"/>
  <c r="C12" i="21"/>
  <c r="B57" i="20"/>
  <c r="B56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E13" i="20"/>
  <c r="E11" i="20"/>
  <c r="D13" i="20"/>
  <c r="C13" i="20"/>
  <c r="B13" i="20"/>
  <c r="B11" i="20"/>
  <c r="B12" i="20"/>
  <c r="D11" i="20"/>
  <c r="C11" i="20"/>
  <c r="B14" i="1"/>
  <c r="B11" i="2"/>
  <c r="B10" i="7"/>
  <c r="C12" i="7"/>
  <c r="C10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B11" i="9"/>
  <c r="C11" i="6"/>
  <c r="D11" i="6"/>
  <c r="E11" i="6"/>
  <c r="B13" i="6"/>
  <c r="B11" i="6"/>
  <c r="B14" i="6"/>
  <c r="B15" i="6"/>
  <c r="B16" i="6"/>
  <c r="B14" i="11"/>
  <c r="B12" i="12"/>
  <c r="B11" i="17"/>
  <c r="B9" i="17"/>
  <c r="B20" i="17"/>
</calcChain>
</file>

<file path=xl/sharedStrings.xml><?xml version="1.0" encoding="utf-8"?>
<sst xmlns="http://schemas.openxmlformats.org/spreadsheetml/2006/main" count="361" uniqueCount="293">
  <si>
    <t>Primero de Zona Sur</t>
  </si>
  <si>
    <t>Segundo de Zona Sur</t>
  </si>
  <si>
    <t>Primero Zona Atlántica</t>
  </si>
  <si>
    <t>Segundo Zona Atlántica</t>
  </si>
  <si>
    <t>CUADRO N° 1</t>
  </si>
  <si>
    <t>CUADRO N° 2</t>
  </si>
  <si>
    <t>CUADRO N° 4</t>
  </si>
  <si>
    <t>CUADRO N° 5</t>
  </si>
  <si>
    <t>CUADRO N° 6</t>
  </si>
  <si>
    <t>CUADRO N° 7</t>
  </si>
  <si>
    <t>CUADRO N° 8</t>
  </si>
  <si>
    <t>CUADRO N° 10</t>
  </si>
  <si>
    <t>CUADRO N° 11</t>
  </si>
  <si>
    <t>CUADRO N° 3</t>
  </si>
  <si>
    <t>CUADRO N° 9</t>
  </si>
  <si>
    <t>Peculado</t>
  </si>
  <si>
    <t>Prevaricato</t>
  </si>
  <si>
    <t>Administrador</t>
  </si>
  <si>
    <t>Auxiliar administrativo</t>
  </si>
  <si>
    <t>Coordinadora o coordinador judicial</t>
  </si>
  <si>
    <t>Defensor o Defensora Pública</t>
  </si>
  <si>
    <t>Juez</t>
  </si>
  <si>
    <t>Juez o Jueza Contrav. Menor Cuantía</t>
  </si>
  <si>
    <t>Juez o Jueza de Tribunal</t>
  </si>
  <si>
    <t>Juez o Jueza de Trabajo</t>
  </si>
  <si>
    <t xml:space="preserve"> </t>
  </si>
  <si>
    <t>Con Lugar. Advertencia</t>
  </si>
  <si>
    <t>Con Lugar. Amonestación Escrita</t>
  </si>
  <si>
    <t>Con Lugar. Revocatoria de nombramiento</t>
  </si>
  <si>
    <t>TIPO DE RESOLUCIÓN</t>
  </si>
  <si>
    <t>VOTOS DE FONDO</t>
  </si>
  <si>
    <t>DURACIÓN PROMEDIO</t>
  </si>
  <si>
    <t>Con Lugar. Suspensión sin goce de salario</t>
  </si>
  <si>
    <t>Sin Lugar</t>
  </si>
  <si>
    <t>Otras Resoluciones</t>
  </si>
  <si>
    <t>Archivo</t>
  </si>
  <si>
    <t>Desestimación</t>
  </si>
  <si>
    <t>Incompetencia o Remisión</t>
  </si>
  <si>
    <t>Rechazo de Plano</t>
  </si>
  <si>
    <t>Otros Motivos</t>
  </si>
  <si>
    <t>Rechazo de plano</t>
  </si>
  <si>
    <t>Extravío o pérdida de expediente</t>
  </si>
  <si>
    <t>Investigador(a)  OIJ</t>
  </si>
  <si>
    <t>Solicitudes de Corte Plena</t>
  </si>
  <si>
    <t>Retardo en la administración de justicia</t>
  </si>
  <si>
    <t>Parcialidad-favorecimiento</t>
  </si>
  <si>
    <t>Daño a vehículo oficial</t>
  </si>
  <si>
    <t>Desconocido</t>
  </si>
  <si>
    <t>Hombre</t>
  </si>
  <si>
    <t>Juez o Jueza de Pensiones</t>
  </si>
  <si>
    <t>Información Ignorada</t>
  </si>
  <si>
    <t>Notificador Judicial</t>
  </si>
  <si>
    <t>Coordinador</t>
  </si>
  <si>
    <t>Mujer</t>
  </si>
  <si>
    <t>Juez Contravencional</t>
  </si>
  <si>
    <t>Técnico judicial</t>
  </si>
  <si>
    <t>Ignorados</t>
  </si>
  <si>
    <t>Técnico Administrativo</t>
  </si>
  <si>
    <t xml:space="preserve">TRIBUNAL DE LA INSPECCIÓN JUDICIAL: CASOS ENTRADOS </t>
  </si>
  <si>
    <t>SEGÚN: PROCEDENCIA</t>
  </si>
  <si>
    <t xml:space="preserve">TRIBUNAL DE LA INSPECCIÓN JUDICIAL: CASOS TERMINADOS </t>
  </si>
  <si>
    <t>SEGÚN: MOTIVO DE TÉRMINO</t>
  </si>
  <si>
    <t>SEGÚN: TIPO DE VOTO</t>
  </si>
  <si>
    <t>TRIBUNAL DE LA INSPECCIÓN JUDICIAL: CASOS ENTRADOS</t>
  </si>
  <si>
    <t>1) El personal judicial del despacho no le asignó la información correspondiente al delito y ámbito del expediente dentro del Sistema Costarricense de Gestión de Despachos Judiciales.</t>
  </si>
  <si>
    <t>TRIBUNAL DE LA INSPECCIÓN JUDICIAL: CANTIDAD DE PERSONAS SANCIONADAS</t>
  </si>
  <si>
    <t xml:space="preserve">TRIBUNAL DE LA INSPECCIÓN FISCAL: NÚMERO DE PERSONAS SANCIONADAS </t>
  </si>
  <si>
    <t>POR: SEXO</t>
  </si>
  <si>
    <t>1) El personal judicial del despacho no le asignó la información correspondiente al tipo de sación según sexo dentro del Sistema Costarricense de Gestión de Despachos Judiciales.</t>
  </si>
  <si>
    <t>SEGÚN: CIRCUITO JUDICIAL DONDE LABORA LA PERSONA ACUSADA</t>
  </si>
  <si>
    <t>TRIBUNAL DE LA INSPECCIÓN JUDICIAL:  DURACIÓN PROMEDIO DE VOTOS DE FONDO</t>
  </si>
  <si>
    <t xml:space="preserve">SEGÚN:  TIPO DE RESOLUCIÓN DICTADA </t>
  </si>
  <si>
    <t>Con Lugar</t>
  </si>
  <si>
    <t>Juez o Jueza de Cobro</t>
  </si>
  <si>
    <t>Asistente Administrativo</t>
  </si>
  <si>
    <t>Inspector Judicial</t>
  </si>
  <si>
    <t>VARIABLE</t>
  </si>
  <si>
    <t>Circulante al iniciar</t>
  </si>
  <si>
    <t>Casos entrados</t>
  </si>
  <si>
    <t>Casos reentrados</t>
  </si>
  <si>
    <t>Casos terminados</t>
  </si>
  <si>
    <t>Circulante al finalizar</t>
  </si>
  <si>
    <t>Total</t>
  </si>
  <si>
    <t>PROCEDENCIA</t>
  </si>
  <si>
    <t>TOTAL</t>
  </si>
  <si>
    <t>Quejas directas</t>
  </si>
  <si>
    <t>Solicitudes del Consejo Superior</t>
  </si>
  <si>
    <t>De oficio</t>
  </si>
  <si>
    <t>Otros</t>
  </si>
  <si>
    <t>Sin lugar</t>
  </si>
  <si>
    <t>Con lugar</t>
  </si>
  <si>
    <t>Desestimar</t>
  </si>
  <si>
    <t>Acumulado</t>
  </si>
  <si>
    <t>Archivar</t>
  </si>
  <si>
    <t>Incompetencia</t>
  </si>
  <si>
    <t>Prescripción</t>
  </si>
  <si>
    <t>Nulidad de traslado de cargos</t>
  </si>
  <si>
    <t xml:space="preserve">      Casos en trámite al iniciar</t>
  </si>
  <si>
    <t xml:space="preserve">      Casos entrados</t>
  </si>
  <si>
    <t xml:space="preserve">      Casos terminados</t>
  </si>
  <si>
    <t xml:space="preserve">      Casos en trámite al finalizar</t>
  </si>
  <si>
    <t>VOTOS EMITIDOS</t>
  </si>
  <si>
    <t>Confirma</t>
  </si>
  <si>
    <t>Revoca</t>
  </si>
  <si>
    <t>Modifica</t>
  </si>
  <si>
    <t>Anula</t>
  </si>
  <si>
    <t xml:space="preserve">ÁMBITO Y CARGO </t>
  </si>
  <si>
    <t>SEXO</t>
  </si>
  <si>
    <t>Masculino</t>
  </si>
  <si>
    <t>Femenino</t>
  </si>
  <si>
    <t>Administrativo</t>
  </si>
  <si>
    <t>Judicial</t>
  </si>
  <si>
    <t>Fiscal Adjunto</t>
  </si>
  <si>
    <t>Fiscal</t>
  </si>
  <si>
    <t>De investigación</t>
  </si>
  <si>
    <t>MOTIVO DE QUEJA</t>
  </si>
  <si>
    <t>ÁMBITO DE TRABAJO</t>
  </si>
  <si>
    <t>Investigación</t>
  </si>
  <si>
    <t>Abuso autoridad</t>
  </si>
  <si>
    <t>Acoso sexual</t>
  </si>
  <si>
    <t>Alteración -falsificación documentos</t>
  </si>
  <si>
    <t>Ausencia al trabajo</t>
  </si>
  <si>
    <t>Daños</t>
  </si>
  <si>
    <t>Extravío o pérdida de documento</t>
  </si>
  <si>
    <t>Extravío o pérdida de evidencia</t>
  </si>
  <si>
    <t>Fuga información</t>
  </si>
  <si>
    <t>Incorrecciones vida privada</t>
  </si>
  <si>
    <t>Incumplimiento de deberes</t>
  </si>
  <si>
    <t>Interés indebido</t>
  </si>
  <si>
    <t>Irrespeto superiores-compañeros</t>
  </si>
  <si>
    <t>Mala atención</t>
  </si>
  <si>
    <t>Negligencia</t>
  </si>
  <si>
    <t>No pago deuda</t>
  </si>
  <si>
    <t>No presentación de incapacidad</t>
  </si>
  <si>
    <t>Persecución laboral</t>
  </si>
  <si>
    <t>Robo o Hurto</t>
  </si>
  <si>
    <t>Violencia Doméstica</t>
  </si>
  <si>
    <t>CARGO</t>
  </si>
  <si>
    <t>SANCIÓN IMPUESTA</t>
  </si>
  <si>
    <t>Advertencia</t>
  </si>
  <si>
    <t>Amonestación</t>
  </si>
  <si>
    <t xml:space="preserve">Revocatoria </t>
  </si>
  <si>
    <t>Suspensión</t>
  </si>
  <si>
    <t>Custodio</t>
  </si>
  <si>
    <t>TIPO DE SANCIÓN</t>
  </si>
  <si>
    <t>Amonestación escrita</t>
  </si>
  <si>
    <t>Revocatoria de nombramiento</t>
  </si>
  <si>
    <t>Suspensión sin goce de salario</t>
  </si>
  <si>
    <t>CIRCUITO JUDICIAL</t>
  </si>
  <si>
    <t>PORCENTAJE</t>
  </si>
  <si>
    <t xml:space="preserve">Primero de San José </t>
  </si>
  <si>
    <t>Segundo de San José</t>
  </si>
  <si>
    <t>Tercero de San José</t>
  </si>
  <si>
    <t>Primero de Alajuela</t>
  </si>
  <si>
    <t>Segundo de Alajuela</t>
  </si>
  <si>
    <t>Tercero de Alajuela</t>
  </si>
  <si>
    <t>Cartago</t>
  </si>
  <si>
    <t>Heredia</t>
  </si>
  <si>
    <t>Primero de Guanacaste</t>
  </si>
  <si>
    <t>Segundo de Guanacaste</t>
  </si>
  <si>
    <t>Puntarenas</t>
  </si>
  <si>
    <t>Llegadas tardías</t>
  </si>
  <si>
    <t>TRIBUNAL DE LA INSPECCIÓN JUDICIAL: MOVIMIENTO DE TRABAJO</t>
  </si>
  <si>
    <t>CASOS</t>
  </si>
  <si>
    <t>MOTIVOS DE TÉRMINO</t>
  </si>
  <si>
    <t>EN SEGUNDA INSTANCIA</t>
  </si>
  <si>
    <t>VARIABLES</t>
  </si>
  <si>
    <r>
      <t xml:space="preserve">Información Ignorada </t>
    </r>
    <r>
      <rPr>
        <b/>
        <vertAlign val="superscript"/>
        <sz val="12"/>
        <rFont val="Times New Roman"/>
        <family val="1"/>
      </rPr>
      <t>(1)</t>
    </r>
  </si>
  <si>
    <t>Jefe de Delegación</t>
  </si>
  <si>
    <t>Juez de Conciliación</t>
  </si>
  <si>
    <t>Juez o Jueza Penal</t>
  </si>
  <si>
    <t>Juez o Jueza Supernumerario</t>
  </si>
  <si>
    <t>Oficial de Seguridad</t>
  </si>
  <si>
    <t>Profesional Informático</t>
  </si>
  <si>
    <t>PERSONAS SANCIONADAS</t>
  </si>
  <si>
    <t>Maculino</t>
  </si>
  <si>
    <r>
      <t xml:space="preserve">No Indica </t>
    </r>
    <r>
      <rPr>
        <b/>
        <vertAlign val="superscript"/>
        <sz val="12"/>
        <rFont val="Times New Roman"/>
        <family val="1"/>
      </rPr>
      <t>(1)</t>
    </r>
  </si>
  <si>
    <t xml:space="preserve">SEGÚN: TIPO DE SANCIÓN </t>
  </si>
  <si>
    <t>Abogado de Defensa Civil de la Víctima</t>
  </si>
  <si>
    <t>Juez o Jueza Coordinador</t>
  </si>
  <si>
    <t>Profesional</t>
  </si>
  <si>
    <t>Juez o Jueza de Violencia Doméstica</t>
  </si>
  <si>
    <t>Juez o Jueza de Familia</t>
  </si>
  <si>
    <t>Técnico Especializado</t>
  </si>
  <si>
    <t>Elaborado por: Subproceso Estadística, Dirección de Planificación.</t>
  </si>
  <si>
    <t>Juez o Jueza de Tribunal de Flagrancia</t>
  </si>
  <si>
    <t>Auxiliar de Servicio Generales</t>
  </si>
  <si>
    <t>Radioperador</t>
  </si>
  <si>
    <t>Perito Judicial</t>
  </si>
  <si>
    <t>Auxiliar de Seguridad</t>
  </si>
  <si>
    <t>Médico Legal</t>
  </si>
  <si>
    <t>Coordinador(a) Judicial</t>
  </si>
  <si>
    <t>Custodio(a) de Detenidos</t>
  </si>
  <si>
    <t>Defensor(a) Publico</t>
  </si>
  <si>
    <t>Juez(a)</t>
  </si>
  <si>
    <t>Juez(a) Agrario</t>
  </si>
  <si>
    <t>Juez(a) Civil y de Trabajo</t>
  </si>
  <si>
    <t>Juez(a) Civil, Trabajo y Familia</t>
  </si>
  <si>
    <t>Juez(a) Coordinador(a)</t>
  </si>
  <si>
    <t>Juez(a) de Cobro</t>
  </si>
  <si>
    <t>Juez(a) de Pensiones Alimentarias</t>
  </si>
  <si>
    <t>Juez(a) de Trabajo</t>
  </si>
  <si>
    <t>Juez(a) de Tribunal Agrario</t>
  </si>
  <si>
    <t>Juez(a) de Tribunal Civil</t>
  </si>
  <si>
    <t>Juez(a) de Tribunal Contencioso Administrativo</t>
  </si>
  <si>
    <t>Juez(a) de Tribunal de Flagrancia</t>
  </si>
  <si>
    <t>Juez(a) de Tribunal Penal</t>
  </si>
  <si>
    <t>Juez(a) de Violencia Domestica</t>
  </si>
  <si>
    <t>Juez(a) Ejecutor(a)</t>
  </si>
  <si>
    <t>Juez(a) Penal</t>
  </si>
  <si>
    <t>Juez(a) Penal Juvenil</t>
  </si>
  <si>
    <t>Juez(a) Supernumerario</t>
  </si>
  <si>
    <t>Profesional en Derecho</t>
  </si>
  <si>
    <t>Juez(a) de Familia</t>
  </si>
  <si>
    <t>Abogado(a)</t>
  </si>
  <si>
    <t>Juez(a) Civil y Agrario</t>
  </si>
  <si>
    <t>Juez(a) de Tránsito</t>
  </si>
  <si>
    <t>Juez(a) Contencioso Administrativo</t>
  </si>
  <si>
    <t>Fiscal General</t>
  </si>
  <si>
    <t>Juez o Jueza de Contencioso Administrativo</t>
  </si>
  <si>
    <t>Técnico Supernumerario</t>
  </si>
  <si>
    <t>TRIBUNAL DE LA INSPECCIÓN JUDICIAL: NÚMERO DE PERSONAS CONTRA LAS QUE SE INTERPUSO LA DENUNCIA</t>
  </si>
  <si>
    <t>Línea anónima</t>
  </si>
  <si>
    <t>Magistrado(a)</t>
  </si>
  <si>
    <t xml:space="preserve">SEGÚN: MOTIVO DE QUEJA </t>
  </si>
  <si>
    <t xml:space="preserve">POR: ÁMBITO DE TRABAJO </t>
  </si>
  <si>
    <t xml:space="preserve">SEGÚN: ÁMBITO DONDE LABORAN Y CARGO OCUPADO </t>
  </si>
  <si>
    <t>Fiscal Auxiliar</t>
  </si>
  <si>
    <t>12 meses 1 semana</t>
  </si>
  <si>
    <t xml:space="preserve">2 meses 2 semanas </t>
  </si>
  <si>
    <t>0 meses 0 semanas</t>
  </si>
  <si>
    <t>4 meses  3 semanas</t>
  </si>
  <si>
    <t>Rechaza</t>
  </si>
  <si>
    <t xml:space="preserve">Archivo </t>
  </si>
  <si>
    <t>1) El personal judicial del despacho no le asignó la información correspondiente al Circuito Judicial donde labora la persona acusada, dentro del Sistema Costarricense de Gestión de Despachos Judiciales.</t>
  </si>
  <si>
    <r>
      <t>No Indica</t>
    </r>
    <r>
      <rPr>
        <vertAlign val="superscript"/>
        <sz val="12"/>
        <rFont val="Times New Roman"/>
        <family val="1"/>
      </rPr>
      <t>(1)</t>
    </r>
  </si>
  <si>
    <t>1) El personal judicial del despacho no le asignó la información correspondiente al sexo según cargo, dentro del Sistema Costarricense de Gestión de Despachos Judiciales.</t>
  </si>
  <si>
    <t>Juez(a) Civil de Mayor Cuantía</t>
  </si>
  <si>
    <t>Juez(a) Civil de Menor Cuantía</t>
  </si>
  <si>
    <t>Juez(a) Contravencional y de Menor Cuantía</t>
  </si>
  <si>
    <t>Juez(a) de Cobro y Civil de Menor Cuantía</t>
  </si>
  <si>
    <t>Juez(a) de Conciliación</t>
  </si>
  <si>
    <t>Juez(a) de Tribunal de Menor Cuantía</t>
  </si>
  <si>
    <t>Juez(a) Especializado(a) de Cobro</t>
  </si>
  <si>
    <t>Técnico(a) Judicial</t>
  </si>
  <si>
    <t>Jefe de Sección de Departamento de Ciencias Forenses</t>
  </si>
  <si>
    <t>Técnico en Comunicaciones</t>
  </si>
  <si>
    <t xml:space="preserve">Riña </t>
  </si>
  <si>
    <r>
      <rPr>
        <b/>
        <sz val="12"/>
        <rFont val="Times New Roman"/>
        <family val="1"/>
      </rPr>
      <t>Tribunal de la Inspección Judicial :</t>
    </r>
    <r>
      <rPr>
        <sz val="12"/>
        <rFont val="Times New Roman"/>
        <family val="1"/>
      </rPr>
      <t xml:space="preserve"> Movimiento de Trabajo </t>
    </r>
  </si>
  <si>
    <r>
      <rPr>
        <b/>
        <sz val="12"/>
        <rFont val="Times New Roman"/>
        <family val="1"/>
      </rPr>
      <t>Tribunal de la Inspección Judicial:</t>
    </r>
    <r>
      <rPr>
        <sz val="12"/>
        <rFont val="Times New Roman"/>
        <family val="1"/>
      </rPr>
      <t xml:space="preserve"> Casos Entrados </t>
    </r>
  </si>
  <si>
    <r>
      <rPr>
        <b/>
        <sz val="12"/>
        <rFont val="Times New Roman"/>
        <family val="1"/>
      </rPr>
      <t>Tribunal de la Inspección Judicial:</t>
    </r>
    <r>
      <rPr>
        <sz val="12"/>
        <rFont val="Times New Roman"/>
        <family val="1"/>
      </rPr>
      <t xml:space="preserve"> Casos Terminados  </t>
    </r>
  </si>
  <si>
    <r>
      <rPr>
        <b/>
        <sz val="12"/>
        <rFont val="Times New Roman"/>
        <family val="1"/>
      </rPr>
      <t>Según</t>
    </r>
    <r>
      <rPr>
        <sz val="12"/>
        <rFont val="Times New Roman"/>
        <family val="1"/>
      </rPr>
      <t xml:space="preserve">: Motivo de término </t>
    </r>
  </si>
  <si>
    <r>
      <rPr>
        <b/>
        <sz val="12"/>
        <rFont val="Times New Roman"/>
        <family val="1"/>
      </rPr>
      <t>Tribunal de la Inspección Judicial:</t>
    </r>
    <r>
      <rPr>
        <sz val="12"/>
        <rFont val="Times New Roman"/>
        <family val="1"/>
      </rPr>
      <t xml:space="preserve"> Número de personas contra las que se interpuso la denuncia </t>
    </r>
  </si>
  <si>
    <r>
      <rPr>
        <b/>
        <sz val="12"/>
        <rFont val="Times New Roman"/>
        <family val="1"/>
      </rPr>
      <t>Tribunal de la Inspección Judicial:</t>
    </r>
    <r>
      <rPr>
        <sz val="12"/>
        <rFont val="Times New Roman"/>
        <family val="1"/>
      </rPr>
      <t xml:space="preserve">Casos Entrados  </t>
    </r>
  </si>
  <si>
    <r>
      <rPr>
        <b/>
        <sz val="12"/>
        <rFont val="Times New Roman"/>
        <family val="1"/>
      </rPr>
      <t>Según</t>
    </r>
    <r>
      <rPr>
        <sz val="12"/>
        <rFont val="Times New Roman"/>
        <family val="1"/>
      </rPr>
      <t xml:space="preserve">:  Motivo de queja  </t>
    </r>
  </si>
  <si>
    <r>
      <rPr>
        <b/>
        <sz val="12"/>
        <rFont val="Times New Roman"/>
        <family val="1"/>
      </rPr>
      <t>Tribunal de la Inspección Judicial:</t>
    </r>
    <r>
      <rPr>
        <sz val="12"/>
        <rFont val="Times New Roman"/>
        <family val="1"/>
      </rPr>
      <t xml:space="preserve">  Cantidad de personas sancionadas </t>
    </r>
  </si>
  <si>
    <r>
      <rPr>
        <b/>
        <sz val="12"/>
        <rFont val="Times New Roman"/>
        <family val="1"/>
      </rPr>
      <t>Según</t>
    </r>
    <r>
      <rPr>
        <sz val="12"/>
        <rFont val="Times New Roman"/>
        <family val="1"/>
      </rPr>
      <t>: Cargo que ocupan</t>
    </r>
  </si>
  <si>
    <r>
      <rPr>
        <b/>
        <sz val="12"/>
        <rFont val="Times New Roman"/>
        <family val="1"/>
      </rPr>
      <t xml:space="preserve">Por </t>
    </r>
    <r>
      <rPr>
        <sz val="12"/>
        <rFont val="Times New Roman"/>
        <family val="1"/>
      </rPr>
      <t>: Sexo y tipo de sanción</t>
    </r>
  </si>
  <si>
    <r>
      <rPr>
        <b/>
        <sz val="12"/>
        <rFont val="Times New Roman"/>
        <family val="1"/>
      </rPr>
      <t>Tribunal de la Inspección Judicial</t>
    </r>
    <r>
      <rPr>
        <sz val="12"/>
        <rFont val="Times New Roman"/>
        <family val="1"/>
      </rPr>
      <t>: Número de personas sancionadas</t>
    </r>
  </si>
  <si>
    <r>
      <rPr>
        <b/>
        <sz val="12"/>
        <rFont val="Times New Roman"/>
        <family val="1"/>
      </rPr>
      <t xml:space="preserve">Según </t>
    </r>
    <r>
      <rPr>
        <sz val="12"/>
        <rFont val="Times New Roman"/>
        <family val="1"/>
      </rPr>
      <t>: Tipo de sanción</t>
    </r>
  </si>
  <si>
    <r>
      <rPr>
        <b/>
        <sz val="12"/>
        <rFont val="Times New Roman"/>
        <family val="1"/>
      </rPr>
      <t>Por:</t>
    </r>
    <r>
      <rPr>
        <sz val="12"/>
        <rFont val="Times New Roman"/>
        <family val="1"/>
      </rPr>
      <t xml:space="preserve"> Sexo</t>
    </r>
  </si>
  <si>
    <r>
      <rPr>
        <b/>
        <sz val="12"/>
        <rFont val="Times New Roman"/>
        <family val="1"/>
      </rPr>
      <t>Tribunal de la Inspección Judicial:</t>
    </r>
    <r>
      <rPr>
        <sz val="12"/>
        <rFont val="Times New Roman"/>
        <family val="1"/>
      </rPr>
      <t xml:space="preserve"> Casos terminados en Segunda Instancia </t>
    </r>
  </si>
  <si>
    <r>
      <t xml:space="preserve">Tribunal de la Inspección Judicial: </t>
    </r>
    <r>
      <rPr>
        <sz val="12"/>
        <color indexed="8"/>
        <rFont val="Times New Roman"/>
        <family val="1"/>
      </rPr>
      <t xml:space="preserve"> Duración de Votos de Fondo </t>
    </r>
  </si>
  <si>
    <t>11 meses 0 semanas</t>
  </si>
  <si>
    <t>10 meses 1 semana</t>
  </si>
  <si>
    <t xml:space="preserve">13 meses 2 semanas </t>
  </si>
  <si>
    <t>12 meses 0 semanas</t>
  </si>
  <si>
    <t>1 mes 1 semana</t>
  </si>
  <si>
    <t>10 meses 0 semanas</t>
  </si>
  <si>
    <t>0 meses 3 semanas</t>
  </si>
  <si>
    <t>20 meses 3 semanas</t>
  </si>
  <si>
    <t>6 meses 0 semanas</t>
  </si>
  <si>
    <t>Índice de Cuadros Estadísticos</t>
  </si>
  <si>
    <t>Tribunal de la Inspección Judicial</t>
  </si>
  <si>
    <r>
      <rPr>
        <b/>
        <sz val="12"/>
        <rFont val="Times New Roman"/>
        <family val="1"/>
      </rPr>
      <t>Según</t>
    </r>
    <r>
      <rPr>
        <sz val="12"/>
        <rFont val="Times New Roman"/>
        <family val="1"/>
      </rPr>
      <t>: Procedencia</t>
    </r>
  </si>
  <si>
    <r>
      <rPr>
        <b/>
        <sz val="12"/>
        <rFont val="Times New Roman"/>
        <family val="1"/>
      </rPr>
      <t>Según</t>
    </r>
    <r>
      <rPr>
        <sz val="12"/>
        <rFont val="Times New Roman"/>
        <family val="1"/>
      </rPr>
      <t>: Circuito Judicial donde labora la persona acusada</t>
    </r>
  </si>
  <si>
    <r>
      <rPr>
        <b/>
        <sz val="12"/>
        <rFont val="Times New Roman"/>
        <family val="1"/>
      </rPr>
      <t>Según</t>
    </r>
    <r>
      <rPr>
        <sz val="12"/>
        <rFont val="Times New Roman"/>
        <family val="1"/>
      </rPr>
      <t>: Ámbito donde laboran y cargo ocupado</t>
    </r>
  </si>
  <si>
    <r>
      <rPr>
        <b/>
        <sz val="12"/>
        <rFont val="Times New Roman"/>
        <family val="1"/>
      </rPr>
      <t>Por</t>
    </r>
    <r>
      <rPr>
        <sz val="12"/>
        <rFont val="Times New Roman"/>
        <family val="1"/>
      </rPr>
      <t>: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>Sexo</t>
    </r>
  </si>
  <si>
    <r>
      <rPr>
        <b/>
        <sz val="12"/>
        <rFont val="Times New Roman"/>
        <family val="1"/>
      </rPr>
      <t>Según</t>
    </r>
    <r>
      <rPr>
        <sz val="12"/>
        <rFont val="Times New Roman"/>
        <family val="1"/>
      </rPr>
      <t xml:space="preserve">: Balance General </t>
    </r>
  </si>
  <si>
    <r>
      <t xml:space="preserve">Según:  </t>
    </r>
    <r>
      <rPr>
        <sz val="12"/>
        <color indexed="8"/>
        <rFont val="Times New Roman"/>
        <family val="1"/>
      </rPr>
      <t>Tipo de Resolución Dictada</t>
    </r>
  </si>
  <si>
    <t>Durante 2018</t>
  </si>
  <si>
    <r>
      <rPr>
        <b/>
        <sz val="12"/>
        <rFont val="Times New Roman"/>
        <family val="1"/>
      </rPr>
      <t>Durante</t>
    </r>
    <r>
      <rPr>
        <sz val="12"/>
        <rFont val="Times New Roman"/>
        <family val="1"/>
      </rPr>
      <t>: 2018</t>
    </r>
  </si>
  <si>
    <r>
      <t xml:space="preserve">Ignorada </t>
    </r>
    <r>
      <rPr>
        <b/>
        <vertAlign val="superscript"/>
        <sz val="12"/>
        <rFont val="Times New Roman"/>
        <family val="1"/>
      </rPr>
      <t>(1)</t>
    </r>
  </si>
  <si>
    <r>
      <rPr>
        <b/>
        <sz val="12"/>
        <rFont val="Times New Roman"/>
        <family val="1"/>
      </rPr>
      <t>Por</t>
    </r>
    <r>
      <rPr>
        <sz val="12"/>
        <rFont val="Times New Roman"/>
        <family val="1"/>
      </rPr>
      <t xml:space="preserve">: Ámbito de Trabajo </t>
    </r>
  </si>
  <si>
    <t xml:space="preserve">SEGÚN: CARGO QUE SE OCUPA  </t>
  </si>
  <si>
    <t>POR: SEXO Y TIPO DE SANCIÓN</t>
  </si>
  <si>
    <r>
      <rPr>
        <b/>
        <sz val="12"/>
        <rFont val="Times New Roman"/>
        <family val="1"/>
      </rPr>
      <t>Tribunal de la Inspección Judicial:</t>
    </r>
    <r>
      <rPr>
        <sz val="12"/>
        <rFont val="Times New Roman"/>
        <family val="1"/>
      </rPr>
      <t xml:space="preserve"> Movimiento de Trabajo en Segunda Instancia </t>
    </r>
  </si>
  <si>
    <t>TRIBUNAL DE LA INSPECCIÓN JUDICIAL: CASOS TERMINADOS</t>
  </si>
  <si>
    <r>
      <rPr>
        <b/>
        <sz val="12"/>
        <rFont val="Times New Roman"/>
        <family val="1"/>
      </rPr>
      <t>Según</t>
    </r>
    <r>
      <rPr>
        <sz val="12"/>
        <rFont val="Times New Roman"/>
        <family val="1"/>
      </rPr>
      <t>: Tipo de voto</t>
    </r>
  </si>
  <si>
    <t>Número</t>
  </si>
  <si>
    <t>Nombre del cuadro</t>
  </si>
  <si>
    <t>DURANTE: 2018</t>
  </si>
  <si>
    <t xml:space="preserve"> DURANTE: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</si>
</sst>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_([$€]* #,##0.00_);_([$€]* \(#,##0.00\);_([$€]* \-??_);_(@_)"/>
    <numFmt numFmtId="181" formatCode="0.0"/>
  </numFmts>
  <fonts count="35" x14ac:knownFonts="1">
    <font>
      <sz val="10"/>
      <name val="Arial"/>
    </font>
    <font>
      <sz val="10"/>
      <name val="Arial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sz val="12"/>
      <name val="Arial"/>
      <family val="2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b/>
      <vertAlign val="superscript"/>
      <sz val="12"/>
      <name val="Times New Roman"/>
      <family val="1"/>
    </font>
    <font>
      <b/>
      <sz val="10"/>
      <name val="Times New Roman"/>
      <family val="1"/>
    </font>
    <font>
      <vertAlign val="superscript"/>
      <sz val="12"/>
      <name val="Times New Roman"/>
      <family val="1"/>
    </font>
    <font>
      <b/>
      <u/>
      <sz val="12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1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left"/>
    </xf>
    <xf numFmtId="0" fontId="6" fillId="21" borderId="2" applyNumberFormat="0" applyAlignment="0" applyProtection="0"/>
    <xf numFmtId="180" fontId="1" fillId="0" borderId="0" applyFill="0" applyBorder="0" applyAlignment="0" applyProtection="0"/>
    <xf numFmtId="180" fontId="25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3" applyNumberFormat="0" applyFill="0" applyAlignment="0" applyProtection="0"/>
    <xf numFmtId="0" fontId="14" fillId="22" borderId="0" applyNumberFormat="0" applyBorder="0" applyAlignment="0" applyProtection="0"/>
    <xf numFmtId="0" fontId="30" fillId="0" borderId="0"/>
    <xf numFmtId="0" fontId="25" fillId="0" borderId="0"/>
    <xf numFmtId="0" fontId="15" fillId="0" borderId="0"/>
    <xf numFmtId="0" fontId="26" fillId="0" borderId="0"/>
    <xf numFmtId="0" fontId="25" fillId="23" borderId="7" applyNumberFormat="0" applyFont="0" applyAlignment="0" applyProtection="0"/>
    <xf numFmtId="0" fontId="16" fillId="20" borderId="8" applyNumberFormat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222">
    <xf numFmtId="0" fontId="0" fillId="0" borderId="0" xfId="0"/>
    <xf numFmtId="0" fontId="21" fillId="0" borderId="0" xfId="0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0" fillId="0" borderId="0" xfId="0" applyBorder="1"/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0" xfId="0" applyFont="1" applyFill="1"/>
    <xf numFmtId="0" fontId="23" fillId="0" borderId="14" xfId="0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10" xfId="0" applyFont="1" applyFill="1" applyBorder="1"/>
    <xf numFmtId="0" fontId="23" fillId="0" borderId="12" xfId="0" applyFont="1" applyFill="1" applyBorder="1" applyAlignment="1">
      <alignment horizontal="center"/>
    </xf>
    <xf numFmtId="0" fontId="21" fillId="0" borderId="0" xfId="0" applyFont="1" applyFill="1" applyBorder="1"/>
    <xf numFmtId="0" fontId="22" fillId="0" borderId="0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2" fillId="0" borderId="14" xfId="0" applyFont="1" applyFill="1" applyBorder="1" applyAlignment="1">
      <alignment horizontal="center"/>
    </xf>
    <xf numFmtId="0" fontId="23" fillId="0" borderId="0" xfId="0" applyFont="1" applyBorder="1"/>
    <xf numFmtId="0" fontId="23" fillId="0" borderId="0" xfId="0" applyFont="1" applyFill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3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24" fillId="0" borderId="13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/>
    </xf>
    <xf numFmtId="0" fontId="22" fillId="0" borderId="18" xfId="0" applyFont="1" applyBorder="1" applyAlignment="1">
      <alignment vertical="center"/>
    </xf>
    <xf numFmtId="0" fontId="24" fillId="0" borderId="19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3" fillId="0" borderId="20" xfId="0" applyFont="1" applyBorder="1"/>
    <xf numFmtId="0" fontId="23" fillId="0" borderId="15" xfId="0" applyFont="1" applyBorder="1"/>
    <xf numFmtId="0" fontId="23" fillId="0" borderId="14" xfId="0" applyFont="1" applyBorder="1"/>
    <xf numFmtId="0" fontId="23" fillId="0" borderId="21" xfId="0" applyFont="1" applyBorder="1"/>
    <xf numFmtId="0" fontId="23" fillId="0" borderId="0" xfId="0" applyFont="1" applyAlignment="1">
      <alignment horizontal="center"/>
    </xf>
    <xf numFmtId="0" fontId="24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left"/>
    </xf>
    <xf numFmtId="0" fontId="23" fillId="0" borderId="21" xfId="0" applyFont="1" applyBorder="1" applyAlignment="1">
      <alignment horizontal="left"/>
    </xf>
    <xf numFmtId="0" fontId="28" fillId="0" borderId="15" xfId="44" applyFont="1" applyFill="1" applyBorder="1" applyAlignment="1">
      <alignment horizontal="center"/>
    </xf>
    <xf numFmtId="0" fontId="28" fillId="0" borderId="11" xfId="44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2" fillId="0" borderId="15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1" fillId="0" borderId="0" xfId="0" applyFont="1" applyBorder="1"/>
    <xf numFmtId="0" fontId="23" fillId="0" borderId="15" xfId="0" applyFont="1" applyFill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3" fillId="0" borderId="20" xfId="0" applyFont="1" applyFill="1" applyBorder="1"/>
    <xf numFmtId="0" fontId="27" fillId="0" borderId="0" xfId="44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23" xfId="0" applyFont="1" applyBorder="1" applyAlignment="1" applyProtection="1">
      <alignment horizontal="center"/>
      <protection hidden="1"/>
    </xf>
    <xf numFmtId="0" fontId="15" fillId="0" borderId="0" xfId="0" applyFont="1" applyBorder="1"/>
    <xf numFmtId="0" fontId="15" fillId="0" borderId="0" xfId="0" applyFont="1"/>
    <xf numFmtId="0" fontId="22" fillId="0" borderId="0" xfId="0" applyFont="1" applyFill="1" applyAlignment="1">
      <alignment horizontal="center" vertical="center" wrapText="1"/>
    </xf>
    <xf numFmtId="0" fontId="15" fillId="0" borderId="0" xfId="0" applyFont="1" applyFill="1"/>
    <xf numFmtId="0" fontId="15" fillId="0" borderId="0" xfId="0" applyFont="1" applyFill="1" applyBorder="1"/>
    <xf numFmtId="0" fontId="25" fillId="0" borderId="0" xfId="0" applyFont="1" applyFill="1"/>
    <xf numFmtId="0" fontId="25" fillId="0" borderId="0" xfId="0" applyFont="1" applyFill="1" applyBorder="1"/>
    <xf numFmtId="0" fontId="22" fillId="0" borderId="0" xfId="0" applyFont="1" applyFill="1"/>
    <xf numFmtId="0" fontId="21" fillId="0" borderId="0" xfId="0" applyFont="1" applyFill="1" applyBorder="1" applyAlignment="1">
      <alignment horizontal="center"/>
    </xf>
    <xf numFmtId="0" fontId="25" fillId="0" borderId="0" xfId="0" applyFont="1"/>
    <xf numFmtId="0" fontId="23" fillId="0" borderId="21" xfId="0" applyFont="1" applyFill="1" applyBorder="1"/>
    <xf numFmtId="0" fontId="22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3" fillId="0" borderId="18" xfId="0" applyFont="1" applyBorder="1" applyAlignment="1">
      <alignment horizontal="center" vertical="center" wrapText="1"/>
    </xf>
    <xf numFmtId="0" fontId="23" fillId="0" borderId="15" xfId="0" applyNumberFormat="1" applyFont="1" applyBorder="1" applyAlignment="1">
      <alignment horizontal="center"/>
    </xf>
    <xf numFmtId="0" fontId="23" fillId="0" borderId="11" xfId="0" applyNumberFormat="1" applyFont="1" applyBorder="1" applyAlignment="1">
      <alignment horizontal="center"/>
    </xf>
    <xf numFmtId="0" fontId="23" fillId="0" borderId="10" xfId="0" applyNumberFormat="1" applyFont="1" applyBorder="1" applyAlignment="1">
      <alignment horizontal="center"/>
    </xf>
    <xf numFmtId="0" fontId="23" fillId="0" borderId="14" xfId="0" applyNumberFormat="1" applyFont="1" applyBorder="1" applyAlignment="1">
      <alignment horizontal="center"/>
    </xf>
    <xf numFmtId="0" fontId="22" fillId="0" borderId="10" xfId="0" applyFont="1" applyBorder="1"/>
    <xf numFmtId="0" fontId="22" fillId="0" borderId="0" xfId="0" applyFont="1" applyAlignment="1">
      <alignment horizontal="right"/>
    </xf>
    <xf numFmtId="0" fontId="22" fillId="0" borderId="0" xfId="0" applyFont="1" applyFill="1" applyBorder="1" applyAlignment="1">
      <alignment horizontal="center" vertical="center" wrapText="1"/>
    </xf>
    <xf numFmtId="0" fontId="28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0" fontId="27" fillId="0" borderId="15" xfId="44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22" fillId="0" borderId="0" xfId="42" applyFont="1"/>
    <xf numFmtId="0" fontId="23" fillId="0" borderId="0" xfId="42" applyFont="1" applyFill="1" applyBorder="1"/>
    <xf numFmtId="0" fontId="28" fillId="0" borderId="12" xfId="44" applyFont="1" applyFill="1" applyBorder="1" applyAlignment="1">
      <alignment horizontal="center"/>
    </xf>
    <xf numFmtId="0" fontId="23" fillId="0" borderId="19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/>
    </xf>
    <xf numFmtId="0" fontId="23" fillId="0" borderId="20" xfId="0" applyFont="1" applyFill="1" applyBorder="1" applyAlignment="1"/>
    <xf numFmtId="0" fontId="23" fillId="0" borderId="11" xfId="0" applyFont="1" applyBorder="1"/>
    <xf numFmtId="0" fontId="23" fillId="0" borderId="12" xfId="0" applyFont="1" applyBorder="1"/>
    <xf numFmtId="0" fontId="0" fillId="0" borderId="0" xfId="0" applyFill="1" applyBorder="1"/>
    <xf numFmtId="0" fontId="24" fillId="0" borderId="19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/>
    </xf>
    <xf numFmtId="0" fontId="23" fillId="0" borderId="0" xfId="42" applyFont="1" applyFill="1" applyBorder="1" applyAlignment="1" applyProtection="1">
      <alignment horizontal="left" vertical="center"/>
      <protection hidden="1"/>
    </xf>
    <xf numFmtId="0" fontId="23" fillId="0" borderId="0" xfId="42" applyFont="1" applyFill="1" applyBorder="1" applyAlignment="1">
      <alignment horizontal="left"/>
    </xf>
    <xf numFmtId="0" fontId="23" fillId="0" borderId="0" xfId="42" applyFont="1" applyFill="1" applyBorder="1" applyAlignment="1">
      <alignment horizontal="left" vertical="center" wrapText="1"/>
    </xf>
    <xf numFmtId="0" fontId="27" fillId="0" borderId="0" xfId="44" applyFont="1" applyFill="1" applyBorder="1" applyAlignment="1">
      <alignment vertical="center" wrapText="1"/>
    </xf>
    <xf numFmtId="0" fontId="34" fillId="24" borderId="0" xfId="42" applyFont="1" applyFill="1" applyBorder="1" applyAlignment="1">
      <alignment horizontal="center"/>
    </xf>
    <xf numFmtId="0" fontId="23" fillId="0" borderId="10" xfId="42" applyFont="1" applyFill="1" applyBorder="1" applyAlignment="1" applyProtection="1">
      <alignment horizontal="left" vertical="center" wrapText="1"/>
      <protection hidden="1"/>
    </xf>
    <xf numFmtId="0" fontId="23" fillId="0" borderId="25" xfId="42" applyFont="1" applyFill="1" applyBorder="1" applyAlignment="1">
      <alignment horizontal="left" vertical="center" wrapText="1"/>
    </xf>
    <xf numFmtId="0" fontId="23" fillId="0" borderId="25" xfId="42" applyFont="1" applyFill="1" applyBorder="1" applyAlignment="1">
      <alignment horizontal="left"/>
    </xf>
    <xf numFmtId="0" fontId="27" fillId="0" borderId="25" xfId="44" applyFont="1" applyFill="1" applyBorder="1" applyAlignment="1">
      <alignment vertical="center" wrapText="1"/>
    </xf>
    <xf numFmtId="0" fontId="15" fillId="0" borderId="0" xfId="42" applyFont="1" applyFill="1" applyBorder="1"/>
    <xf numFmtId="0" fontId="22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22" fillId="0" borderId="0" xfId="0" applyFont="1" applyBorder="1" applyAlignment="1" applyProtection="1">
      <alignment horizontal="center" vertical="center" wrapText="1"/>
      <protection hidden="1"/>
    </xf>
    <xf numFmtId="0" fontId="22" fillId="0" borderId="26" xfId="0" applyFont="1" applyBorder="1" applyAlignment="1" applyProtection="1">
      <alignment horizontal="center"/>
      <protection hidden="1"/>
    </xf>
    <xf numFmtId="0" fontId="22" fillId="0" borderId="27" xfId="0" applyFont="1" applyBorder="1" applyAlignment="1" applyProtection="1">
      <alignment horizontal="center"/>
      <protection hidden="1"/>
    </xf>
    <xf numFmtId="0" fontId="22" fillId="0" borderId="28" xfId="0" applyFont="1" applyBorder="1" applyAlignment="1" applyProtection="1">
      <alignment horizontal="center"/>
      <protection hidden="1"/>
    </xf>
    <xf numFmtId="0" fontId="22" fillId="0" borderId="29" xfId="0" applyFont="1" applyBorder="1" applyAlignment="1" applyProtection="1">
      <alignment horizontal="center"/>
      <protection hidden="1"/>
    </xf>
    <xf numFmtId="0" fontId="22" fillId="0" borderId="30" xfId="0" applyFont="1" applyBorder="1" applyAlignment="1" applyProtection="1">
      <alignment horizontal="center"/>
      <protection hidden="1"/>
    </xf>
    <xf numFmtId="0" fontId="23" fillId="0" borderId="28" xfId="0" applyFont="1" applyFill="1" applyBorder="1" applyAlignment="1" applyProtection="1">
      <alignment horizontal="left"/>
      <protection hidden="1"/>
    </xf>
    <xf numFmtId="0" fontId="23" fillId="0" borderId="23" xfId="0" applyFont="1" applyFill="1" applyBorder="1" applyAlignment="1">
      <alignment horizontal="center"/>
    </xf>
    <xf numFmtId="0" fontId="23" fillId="0" borderId="28" xfId="0" applyFont="1" applyFill="1" applyBorder="1" applyProtection="1">
      <protection hidden="1"/>
    </xf>
    <xf numFmtId="0" fontId="23" fillId="0" borderId="31" xfId="0" applyFont="1" applyBorder="1" applyProtection="1">
      <protection hidden="1"/>
    </xf>
    <xf numFmtId="0" fontId="23" fillId="0" borderId="27" xfId="0" applyFont="1" applyFill="1" applyBorder="1" applyProtection="1">
      <protection hidden="1"/>
    </xf>
    <xf numFmtId="0" fontId="23" fillId="0" borderId="30" xfId="0" applyFont="1" applyFill="1" applyBorder="1" applyAlignment="1" applyProtection="1">
      <alignment horizontal="center"/>
      <protection hidden="1"/>
    </xf>
    <xf numFmtId="0" fontId="21" fillId="0" borderId="0" xfId="0" applyFont="1" applyFill="1" applyProtection="1">
      <protection hidden="1"/>
    </xf>
    <xf numFmtId="0" fontId="15" fillId="0" borderId="0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2" fillId="0" borderId="10" xfId="0" applyFont="1" applyFill="1" applyBorder="1"/>
    <xf numFmtId="0" fontId="23" fillId="0" borderId="13" xfId="0" applyFont="1" applyFill="1" applyBorder="1"/>
    <xf numFmtId="181" fontId="22" fillId="0" borderId="14" xfId="0" applyNumberFormat="1" applyFont="1" applyFill="1" applyBorder="1" applyAlignment="1">
      <alignment horizontal="center"/>
    </xf>
    <xf numFmtId="181" fontId="22" fillId="0" borderId="14" xfId="0" quotePrefix="1" applyNumberFormat="1" applyFont="1" applyFill="1" applyBorder="1" applyAlignment="1">
      <alignment horizontal="center"/>
    </xf>
    <xf numFmtId="181" fontId="23" fillId="0" borderId="14" xfId="43" applyNumberFormat="1" applyFont="1" applyFill="1" applyBorder="1" applyAlignment="1">
      <alignment horizontal="center"/>
    </xf>
    <xf numFmtId="181" fontId="23" fillId="0" borderId="10" xfId="43" applyNumberFormat="1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 vertical="center"/>
    </xf>
    <xf numFmtId="0" fontId="23" fillId="0" borderId="23" xfId="0" applyFont="1" applyFill="1" applyBorder="1"/>
    <xf numFmtId="0" fontId="23" fillId="0" borderId="32" xfId="0" applyFont="1" applyFill="1" applyBorder="1"/>
    <xf numFmtId="0" fontId="0" fillId="0" borderId="0" xfId="0" applyFill="1"/>
    <xf numFmtId="0" fontId="22" fillId="0" borderId="12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5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0" fontId="22" fillId="0" borderId="14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indent="2"/>
    </xf>
    <xf numFmtId="0" fontId="23" fillId="0" borderId="0" xfId="0" applyFont="1" applyFill="1" applyAlignment="1">
      <alignment horizontal="left" indent="4"/>
    </xf>
    <xf numFmtId="0" fontId="22" fillId="0" borderId="10" xfId="0" applyFont="1" applyFill="1" applyBorder="1" applyAlignment="1">
      <alignment horizontal="left" indent="2"/>
    </xf>
    <xf numFmtId="0" fontId="22" fillId="0" borderId="11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/>
    </xf>
    <xf numFmtId="0" fontId="27" fillId="0" borderId="16" xfId="44" applyFont="1" applyFill="1" applyBorder="1" applyAlignment="1">
      <alignment horizontal="center" vertical="center" wrapText="1"/>
    </xf>
    <xf numFmtId="0" fontId="24" fillId="0" borderId="15" xfId="44" applyFont="1" applyFill="1" applyBorder="1" applyAlignment="1">
      <alignment horizontal="center" vertical="center" wrapText="1"/>
    </xf>
    <xf numFmtId="0" fontId="28" fillId="0" borderId="0" xfId="44" applyFont="1" applyFill="1"/>
    <xf numFmtId="0" fontId="28" fillId="0" borderId="14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left" vertical="center" wrapText="1"/>
    </xf>
    <xf numFmtId="0" fontId="27" fillId="0" borderId="22" xfId="44" applyFont="1" applyFill="1" applyBorder="1" applyAlignment="1">
      <alignment horizontal="center" vertical="center" wrapText="1"/>
    </xf>
    <xf numFmtId="0" fontId="27" fillId="0" borderId="33" xfId="44" applyFont="1" applyFill="1" applyBorder="1" applyAlignment="1">
      <alignment horizontal="center" vertical="center" wrapText="1"/>
    </xf>
    <xf numFmtId="0" fontId="27" fillId="0" borderId="15" xfId="44" applyFont="1" applyFill="1" applyBorder="1" applyAlignment="1">
      <alignment horizontal="center"/>
    </xf>
    <xf numFmtId="0" fontId="23" fillId="0" borderId="25" xfId="42" applyFont="1" applyFill="1" applyBorder="1" applyAlignment="1">
      <alignment horizontal="center" vertical="center"/>
    </xf>
    <xf numFmtId="0" fontId="23" fillId="0" borderId="0" xfId="42" applyFont="1" applyFill="1" applyBorder="1" applyAlignment="1">
      <alignment horizontal="center" vertical="center"/>
    </xf>
    <xf numFmtId="0" fontId="23" fillId="0" borderId="10" xfId="42" applyFont="1" applyFill="1" applyBorder="1" applyAlignment="1">
      <alignment horizontal="center" vertical="center"/>
    </xf>
    <xf numFmtId="0" fontId="22" fillId="0" borderId="0" xfId="42" applyFont="1" applyFill="1" applyBorder="1" applyAlignment="1">
      <alignment horizontal="center"/>
    </xf>
    <xf numFmtId="0" fontId="22" fillId="0" borderId="0" xfId="0" applyFont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center" vertical="center" wrapText="1"/>
      <protection hidden="1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/>
    </xf>
    <xf numFmtId="0" fontId="22" fillId="0" borderId="2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left" wrapText="1"/>
    </xf>
    <xf numFmtId="0" fontId="22" fillId="0" borderId="0" xfId="0" applyFont="1" applyAlignment="1">
      <alignment horizontal="center"/>
    </xf>
    <xf numFmtId="0" fontId="22" fillId="0" borderId="18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7" fillId="0" borderId="0" xfId="44" applyFont="1" applyFill="1" applyBorder="1" applyAlignment="1">
      <alignment horizontal="center" vertical="center" wrapText="1"/>
    </xf>
  </cellXfs>
  <cellStyles count="6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ategoría del Piloto de Datos" xfId="27"/>
    <cellStyle name="Categoría del Piloto de Datos 2" xfId="28"/>
    <cellStyle name="Check Cell" xfId="29"/>
    <cellStyle name="Euro" xfId="30"/>
    <cellStyle name="Euro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 builtinId="28" customBuiltin="1"/>
    <cellStyle name="Normal" xfId="0" builtinId="0"/>
    <cellStyle name="Normal 2" xfId="41"/>
    <cellStyle name="Normal 3" xfId="42"/>
    <cellStyle name="Normal_070EST01" xfId="43"/>
    <cellStyle name="Normal_08-Tribunal Contencioso Administrativo  1098-PLA-08 y 064-est-08" xfId="44"/>
    <cellStyle name="Note" xfId="45"/>
    <cellStyle name="Output" xfId="46"/>
    <cellStyle name="Piloto de Datos Ángulo" xfId="47"/>
    <cellStyle name="Piloto de Datos Ángulo 2" xfId="48"/>
    <cellStyle name="Piloto de Datos Campo" xfId="49"/>
    <cellStyle name="Piloto de Datos Campo 2" xfId="50"/>
    <cellStyle name="Piloto de Datos Resultado" xfId="51"/>
    <cellStyle name="Piloto de Datos Resultado 2" xfId="52"/>
    <cellStyle name="Piloto de Datos Título" xfId="53"/>
    <cellStyle name="Piloto de Datos Título 2" xfId="54"/>
    <cellStyle name="Piloto de Datos Valor" xfId="55"/>
    <cellStyle name="Piloto de Datos Valor 2" xfId="56"/>
    <cellStyle name="Title" xfId="57"/>
    <cellStyle name="Total" xfId="58" builtinId="25" customBuiltin="1"/>
    <cellStyle name="Warning Text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rika\2009\II%20instancia\Datos%20de%20Segunda%20instanc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3b1vfc1\producci&#243;n\Proceso%20Jurisdiccional\INFORMES\De%20cuadros%20definitivos\2009\I%20trim%2009\DEFINITIVA%20I%20TRIM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 notarial"/>
      <sheetName val="Mat. Civil"/>
      <sheetName val="Mat. Laboral"/>
      <sheetName val="Casación Penal"/>
      <sheetName val="Sala Tercer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"/>
      <sheetName val="C47"/>
      <sheetName val="C48"/>
      <sheetName val="C49"/>
      <sheetName val="C50"/>
      <sheetName val="C51"/>
      <sheetName val="C52"/>
      <sheetName val="C53"/>
      <sheetName val="C54"/>
      <sheetName val="C55"/>
      <sheetName val="C56"/>
      <sheetName val="C57"/>
      <sheetName val="C58"/>
      <sheetName val="C59"/>
      <sheetName val="C60"/>
      <sheetName val="C61"/>
      <sheetName val="C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zoomScaleNormal="100" workbookViewId="0">
      <selection sqref="A1:B1"/>
    </sheetView>
  </sheetViews>
  <sheetFormatPr baseColWidth="10" defaultColWidth="0" defaultRowHeight="15" zeroHeight="1" x14ac:dyDescent="0.2"/>
  <cols>
    <col min="1" max="1" width="11.5703125" style="116" customWidth="1"/>
    <col min="2" max="2" width="90" style="116" customWidth="1"/>
    <col min="3" max="16384" width="0" style="116" hidden="1"/>
  </cols>
  <sheetData>
    <row r="1" spans="1:2" ht="15.75" x14ac:dyDescent="0.25">
      <c r="A1" s="168" t="s">
        <v>272</v>
      </c>
      <c r="B1" s="168"/>
    </row>
    <row r="2" spans="1:2" ht="15.75" x14ac:dyDescent="0.25">
      <c r="A2" s="168" t="s">
        <v>273</v>
      </c>
      <c r="B2" s="168"/>
    </row>
    <row r="3" spans="1:2" ht="15.75" x14ac:dyDescent="0.25">
      <c r="A3" s="168" t="s">
        <v>280</v>
      </c>
      <c r="B3" s="168"/>
    </row>
    <row r="4" spans="1:2" ht="15.75" x14ac:dyDescent="0.25">
      <c r="A4" s="96"/>
      <c r="B4" s="96"/>
    </row>
    <row r="5" spans="1:2" ht="15.75" x14ac:dyDescent="0.25">
      <c r="A5" s="111" t="s">
        <v>289</v>
      </c>
      <c r="B5" s="111" t="s">
        <v>290</v>
      </c>
    </row>
    <row r="6" spans="1:2" ht="15.75" x14ac:dyDescent="0.2">
      <c r="A6" s="166">
        <v>1</v>
      </c>
      <c r="B6" s="107" t="s">
        <v>248</v>
      </c>
    </row>
    <row r="7" spans="1:2" ht="15.75" x14ac:dyDescent="0.2">
      <c r="A7" s="167"/>
      <c r="B7" s="112" t="s">
        <v>281</v>
      </c>
    </row>
    <row r="8" spans="1:2" ht="15.75" x14ac:dyDescent="0.2">
      <c r="A8" s="165">
        <v>2</v>
      </c>
      <c r="B8" s="113" t="s">
        <v>249</v>
      </c>
    </row>
    <row r="9" spans="1:2" ht="15.75" x14ac:dyDescent="0.25">
      <c r="A9" s="166"/>
      <c r="B9" s="108" t="s">
        <v>274</v>
      </c>
    </row>
    <row r="10" spans="1:2" ht="15.75" x14ac:dyDescent="0.2">
      <c r="A10" s="167"/>
      <c r="B10" s="112" t="s">
        <v>281</v>
      </c>
    </row>
    <row r="11" spans="1:2" ht="15.75" x14ac:dyDescent="0.25">
      <c r="A11" s="165">
        <v>3</v>
      </c>
      <c r="B11" s="114" t="s">
        <v>249</v>
      </c>
    </row>
    <row r="12" spans="1:2" ht="15.75" x14ac:dyDescent="0.25">
      <c r="A12" s="166"/>
      <c r="B12" s="108" t="s">
        <v>275</v>
      </c>
    </row>
    <row r="13" spans="1:2" ht="15.75" x14ac:dyDescent="0.2">
      <c r="A13" s="167"/>
      <c r="B13" s="112" t="s">
        <v>281</v>
      </c>
    </row>
    <row r="14" spans="1:2" ht="15.75" x14ac:dyDescent="0.2">
      <c r="A14" s="165">
        <v>4</v>
      </c>
      <c r="B14" s="113" t="s">
        <v>250</v>
      </c>
    </row>
    <row r="15" spans="1:2" ht="15.75" x14ac:dyDescent="0.2">
      <c r="A15" s="166"/>
      <c r="B15" s="109" t="s">
        <v>251</v>
      </c>
    </row>
    <row r="16" spans="1:2" ht="15.75" x14ac:dyDescent="0.2">
      <c r="A16" s="167"/>
      <c r="B16" s="112" t="s">
        <v>281</v>
      </c>
    </row>
    <row r="17" spans="1:2" ht="15.75" x14ac:dyDescent="0.2">
      <c r="A17" s="165">
        <v>5</v>
      </c>
      <c r="B17" s="113" t="s">
        <v>252</v>
      </c>
    </row>
    <row r="18" spans="1:2" ht="15.75" x14ac:dyDescent="0.2">
      <c r="A18" s="166"/>
      <c r="B18" s="109" t="s">
        <v>276</v>
      </c>
    </row>
    <row r="19" spans="1:2" ht="15.75" x14ac:dyDescent="0.2">
      <c r="A19" s="166"/>
      <c r="B19" s="109" t="s">
        <v>277</v>
      </c>
    </row>
    <row r="20" spans="1:2" ht="15.75" x14ac:dyDescent="0.2">
      <c r="A20" s="167"/>
      <c r="B20" s="112" t="s">
        <v>281</v>
      </c>
    </row>
    <row r="21" spans="1:2" ht="15.75" x14ac:dyDescent="0.2">
      <c r="A21" s="165">
        <v>6</v>
      </c>
      <c r="B21" s="113" t="s">
        <v>253</v>
      </c>
    </row>
    <row r="22" spans="1:2" ht="15.75" x14ac:dyDescent="0.2">
      <c r="A22" s="166"/>
      <c r="B22" s="109" t="s">
        <v>254</v>
      </c>
    </row>
    <row r="23" spans="1:2" ht="15.75" x14ac:dyDescent="0.2">
      <c r="A23" s="166"/>
      <c r="B23" s="109" t="s">
        <v>283</v>
      </c>
    </row>
    <row r="24" spans="1:2" ht="15.75" x14ac:dyDescent="0.2">
      <c r="A24" s="167"/>
      <c r="B24" s="112" t="s">
        <v>281</v>
      </c>
    </row>
    <row r="25" spans="1:2" ht="15.75" x14ac:dyDescent="0.2">
      <c r="A25" s="165">
        <v>7</v>
      </c>
      <c r="B25" s="113" t="s">
        <v>255</v>
      </c>
    </row>
    <row r="26" spans="1:2" ht="15.75" x14ac:dyDescent="0.2">
      <c r="A26" s="166"/>
      <c r="B26" s="109" t="s">
        <v>256</v>
      </c>
    </row>
    <row r="27" spans="1:2" ht="15.75" x14ac:dyDescent="0.25">
      <c r="A27" s="166"/>
      <c r="B27" s="108" t="s">
        <v>257</v>
      </c>
    </row>
    <row r="28" spans="1:2" ht="15.75" x14ac:dyDescent="0.2">
      <c r="A28" s="167"/>
      <c r="B28" s="112" t="s">
        <v>281</v>
      </c>
    </row>
    <row r="29" spans="1:2" ht="15.75" x14ac:dyDescent="0.25">
      <c r="A29" s="165">
        <v>8</v>
      </c>
      <c r="B29" s="114" t="s">
        <v>258</v>
      </c>
    </row>
    <row r="30" spans="1:2" ht="15.75" x14ac:dyDescent="0.2">
      <c r="A30" s="166"/>
      <c r="B30" s="109" t="s">
        <v>259</v>
      </c>
    </row>
    <row r="31" spans="1:2" ht="15.75" x14ac:dyDescent="0.2">
      <c r="A31" s="166"/>
      <c r="B31" s="109" t="s">
        <v>260</v>
      </c>
    </row>
    <row r="32" spans="1:2" ht="15.75" x14ac:dyDescent="0.2">
      <c r="A32" s="167"/>
      <c r="B32" s="112" t="s">
        <v>281</v>
      </c>
    </row>
    <row r="33" spans="1:4" ht="15.75" x14ac:dyDescent="0.25">
      <c r="A33" s="165">
        <v>9</v>
      </c>
      <c r="B33" s="114" t="s">
        <v>286</v>
      </c>
    </row>
    <row r="34" spans="1:4" ht="15.75" x14ac:dyDescent="0.25">
      <c r="A34" s="166"/>
      <c r="B34" s="108" t="s">
        <v>278</v>
      </c>
    </row>
    <row r="35" spans="1:4" ht="15.75" x14ac:dyDescent="0.2">
      <c r="A35" s="167"/>
      <c r="B35" s="112" t="s">
        <v>281</v>
      </c>
    </row>
    <row r="36" spans="1:4" ht="15.75" x14ac:dyDescent="0.25">
      <c r="A36" s="165">
        <v>10</v>
      </c>
      <c r="B36" s="114" t="s">
        <v>261</v>
      </c>
    </row>
    <row r="37" spans="1:4" ht="15.75" x14ac:dyDescent="0.25">
      <c r="A37" s="166"/>
      <c r="B37" s="108" t="s">
        <v>288</v>
      </c>
    </row>
    <row r="38" spans="1:4" ht="15.75" x14ac:dyDescent="0.2">
      <c r="A38" s="167"/>
      <c r="B38" s="112" t="s">
        <v>281</v>
      </c>
    </row>
    <row r="39" spans="1:4" ht="18.75" customHeight="1" x14ac:dyDescent="0.2">
      <c r="A39" s="165">
        <v>11</v>
      </c>
      <c r="B39" s="115" t="s">
        <v>262</v>
      </c>
      <c r="C39" s="110"/>
      <c r="D39" s="110"/>
    </row>
    <row r="40" spans="1:4" ht="15.75" x14ac:dyDescent="0.2">
      <c r="A40" s="166"/>
      <c r="B40" s="110" t="s">
        <v>279</v>
      </c>
      <c r="C40" s="110"/>
      <c r="D40" s="110"/>
    </row>
    <row r="41" spans="1:4" ht="15.75" x14ac:dyDescent="0.2">
      <c r="A41" s="167"/>
      <c r="B41" s="112" t="s">
        <v>281</v>
      </c>
      <c r="C41" s="110"/>
      <c r="D41" s="110"/>
    </row>
    <row r="42" spans="1:4" hidden="1" x14ac:dyDescent="0.2"/>
    <row r="43" spans="1:4" hidden="1" x14ac:dyDescent="0.2"/>
    <row r="44" spans="1:4" hidden="1" x14ac:dyDescent="0.2"/>
    <row r="45" spans="1:4" hidden="1" x14ac:dyDescent="0.2"/>
    <row r="46" spans="1:4" hidden="1" x14ac:dyDescent="0.2"/>
    <row r="47" spans="1:4" hidden="1" x14ac:dyDescent="0.2"/>
    <row r="48" spans="1:4" hidden="1" x14ac:dyDescent="0.2"/>
    <row r="49" hidden="1" x14ac:dyDescent="0.2"/>
    <row r="50" hidden="1" x14ac:dyDescent="0.2"/>
    <row r="51" hidden="1" x14ac:dyDescent="0.2"/>
    <row r="52" hidden="1" x14ac:dyDescent="0.2"/>
  </sheetData>
  <mergeCells count="14">
    <mergeCell ref="A1:B1"/>
    <mergeCell ref="A2:B2"/>
    <mergeCell ref="A3:B3"/>
    <mergeCell ref="A6:A7"/>
    <mergeCell ref="A8:A10"/>
    <mergeCell ref="A11:A13"/>
    <mergeCell ref="A36:A38"/>
    <mergeCell ref="A39:A41"/>
    <mergeCell ref="A14:A16"/>
    <mergeCell ref="A17:A20"/>
    <mergeCell ref="A21:A24"/>
    <mergeCell ref="A25:A28"/>
    <mergeCell ref="A29:A32"/>
    <mergeCell ref="A33:A35"/>
  </mergeCells>
  <pageMargins left="0.7" right="0.7" top="0.75" bottom="0.75" header="0.3" footer="0.3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workbookViewId="0">
      <selection activeCell="A7" sqref="A7:A9"/>
    </sheetView>
  </sheetViews>
  <sheetFormatPr baseColWidth="10" defaultColWidth="0" defaultRowHeight="15" zeroHeight="1" x14ac:dyDescent="0.2"/>
  <cols>
    <col min="1" max="1" width="61.85546875" style="66" customWidth="1"/>
    <col min="2" max="2" width="18.85546875" style="68" customWidth="1"/>
    <col min="3" max="16384" width="0" style="66" hidden="1"/>
  </cols>
  <sheetData>
    <row r="1" spans="1:2" s="68" customFormat="1" ht="15.75" x14ac:dyDescent="0.25">
      <c r="A1" s="72" t="s">
        <v>14</v>
      </c>
      <c r="B1" s="72"/>
    </row>
    <row r="2" spans="1:2" s="68" customFormat="1" ht="15.75" x14ac:dyDescent="0.25">
      <c r="A2" s="72"/>
      <c r="B2" s="72"/>
    </row>
    <row r="3" spans="1:2" s="68" customFormat="1" ht="15.75" x14ac:dyDescent="0.25">
      <c r="A3" s="172" t="s">
        <v>162</v>
      </c>
      <c r="B3" s="172"/>
    </row>
    <row r="4" spans="1:2" s="68" customFormat="1" ht="15.75" x14ac:dyDescent="0.25">
      <c r="A4" s="172" t="s">
        <v>165</v>
      </c>
      <c r="B4" s="172"/>
    </row>
    <row r="5" spans="1:2" s="68" customFormat="1" ht="18.75" customHeight="1" x14ac:dyDescent="0.2">
      <c r="A5" s="171" t="s">
        <v>291</v>
      </c>
      <c r="B5" s="171"/>
    </row>
    <row r="6" spans="1:2" s="68" customFormat="1" ht="15.75" x14ac:dyDescent="0.2">
      <c r="A6" s="67"/>
      <c r="B6" s="67"/>
    </row>
    <row r="7" spans="1:2" s="68" customFormat="1" ht="15" customHeight="1" x14ac:dyDescent="0.2">
      <c r="A7" s="187" t="s">
        <v>166</v>
      </c>
      <c r="B7" s="190" t="s">
        <v>84</v>
      </c>
    </row>
    <row r="8" spans="1:2" s="68" customFormat="1" ht="15" customHeight="1" x14ac:dyDescent="0.2">
      <c r="A8" s="188"/>
      <c r="B8" s="191"/>
    </row>
    <row r="9" spans="1:2" s="68" customFormat="1" ht="15" customHeight="1" x14ac:dyDescent="0.2">
      <c r="A9" s="189"/>
      <c r="B9" s="192"/>
    </row>
    <row r="10" spans="1:2" s="68" customFormat="1" ht="15.75" x14ac:dyDescent="0.2">
      <c r="A10" s="30"/>
      <c r="B10" s="35"/>
    </row>
    <row r="11" spans="1:2" s="68" customFormat="1" ht="15.75" x14ac:dyDescent="0.25">
      <c r="A11" s="17" t="s">
        <v>97</v>
      </c>
      <c r="B11" s="18">
        <v>40</v>
      </c>
    </row>
    <row r="12" spans="1:2" s="68" customFormat="1" ht="15.75" x14ac:dyDescent="0.25">
      <c r="A12" s="17" t="s">
        <v>98</v>
      </c>
      <c r="B12" s="18">
        <v>135</v>
      </c>
    </row>
    <row r="13" spans="1:2" s="68" customFormat="1" ht="15.75" x14ac:dyDescent="0.25">
      <c r="A13" s="17" t="s">
        <v>99</v>
      </c>
      <c r="B13" s="18">
        <v>98</v>
      </c>
    </row>
    <row r="14" spans="1:2" s="68" customFormat="1" ht="15.75" x14ac:dyDescent="0.25">
      <c r="A14" s="19" t="s">
        <v>100</v>
      </c>
      <c r="B14" s="18">
        <f>B11+B12-B13</f>
        <v>77</v>
      </c>
    </row>
    <row r="15" spans="1:2" s="69" customFormat="1" ht="15.75" x14ac:dyDescent="0.25">
      <c r="A15" s="75"/>
      <c r="B15" s="32"/>
    </row>
    <row r="16" spans="1:2" s="70" customFormat="1" ht="12.75" x14ac:dyDescent="0.2">
      <c r="A16" s="1" t="s">
        <v>184</v>
      </c>
      <c r="B16" s="22"/>
    </row>
    <row r="17" hidden="1" x14ac:dyDescent="0.2"/>
    <row r="18" hidden="1" x14ac:dyDescent="0.2"/>
  </sheetData>
  <mergeCells count="5">
    <mergeCell ref="A3:B3"/>
    <mergeCell ref="A4:B4"/>
    <mergeCell ref="A5:B5"/>
    <mergeCell ref="A7:A9"/>
    <mergeCell ref="B7:B9"/>
  </mergeCells>
  <phoneticPr fontId="0" type="noConversion"/>
  <printOptions horizontalCentered="1" verticalCentered="1"/>
  <pageMargins left="1.1811023622047245" right="0.98425196850393704" top="0.98425196850393704" bottom="0.98425196850393704" header="0" footer="0.39370078740157483"/>
  <pageSetup scale="9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workbookViewId="0">
      <selection activeCell="A13" sqref="A13"/>
    </sheetView>
  </sheetViews>
  <sheetFormatPr baseColWidth="10" defaultColWidth="0" defaultRowHeight="15.75" zeroHeight="1" x14ac:dyDescent="0.25"/>
  <cols>
    <col min="1" max="1" width="47.28515625" style="4" customWidth="1"/>
    <col min="2" max="2" width="27.140625" style="4" customWidth="1"/>
    <col min="3" max="3" width="0" style="4" hidden="1" customWidth="1"/>
    <col min="4" max="4" width="15.85546875" style="4" hidden="1" customWidth="1"/>
    <col min="5" max="16384" width="0" style="4" hidden="1"/>
  </cols>
  <sheetData>
    <row r="1" spans="1:2" x14ac:dyDescent="0.25">
      <c r="A1" s="3" t="s">
        <v>11</v>
      </c>
      <c r="B1" s="3"/>
    </row>
    <row r="2" spans="1:2" x14ac:dyDescent="0.25">
      <c r="A2" s="3"/>
      <c r="B2" s="3"/>
    </row>
    <row r="3" spans="1:2" x14ac:dyDescent="0.25">
      <c r="A3" s="180" t="s">
        <v>287</v>
      </c>
      <c r="B3" s="180"/>
    </row>
    <row r="4" spans="1:2" x14ac:dyDescent="0.25">
      <c r="A4" s="180" t="s">
        <v>165</v>
      </c>
      <c r="B4" s="180"/>
    </row>
    <row r="5" spans="1:2" x14ac:dyDescent="0.25">
      <c r="A5" s="180" t="s">
        <v>62</v>
      </c>
      <c r="B5" s="180"/>
    </row>
    <row r="6" spans="1:2" x14ac:dyDescent="0.25">
      <c r="A6" s="214" t="s">
        <v>291</v>
      </c>
      <c r="B6" s="214"/>
    </row>
    <row r="7" spans="1:2" x14ac:dyDescent="0.25">
      <c r="A7" s="6"/>
      <c r="B7" s="6"/>
    </row>
    <row r="8" spans="1:2" x14ac:dyDescent="0.25">
      <c r="A8" s="215" t="s">
        <v>101</v>
      </c>
      <c r="B8" s="218" t="s">
        <v>84</v>
      </c>
    </row>
    <row r="9" spans="1:2" x14ac:dyDescent="0.25">
      <c r="A9" s="216"/>
      <c r="B9" s="219"/>
    </row>
    <row r="10" spans="1:2" x14ac:dyDescent="0.25">
      <c r="A10" s="217"/>
      <c r="B10" s="220"/>
    </row>
    <row r="11" spans="1:2" x14ac:dyDescent="0.25">
      <c r="A11" s="23"/>
      <c r="B11" s="24"/>
    </row>
    <row r="12" spans="1:2" x14ac:dyDescent="0.25">
      <c r="A12" s="76" t="s">
        <v>82</v>
      </c>
      <c r="B12" s="63">
        <f>SUM(B14:B22)</f>
        <v>98</v>
      </c>
    </row>
    <row r="13" spans="1:2" x14ac:dyDescent="0.25">
      <c r="A13" s="76"/>
      <c r="B13" s="63"/>
    </row>
    <row r="14" spans="1:2" x14ac:dyDescent="0.25">
      <c r="A14" s="47" t="s">
        <v>102</v>
      </c>
      <c r="B14" s="15">
        <v>34</v>
      </c>
    </row>
    <row r="15" spans="1:2" x14ac:dyDescent="0.25">
      <c r="A15" s="47" t="s">
        <v>103</v>
      </c>
      <c r="B15" s="15">
        <v>3</v>
      </c>
    </row>
    <row r="16" spans="1:2" x14ac:dyDescent="0.25">
      <c r="A16" s="47" t="s">
        <v>104</v>
      </c>
      <c r="B16" s="15">
        <v>9</v>
      </c>
    </row>
    <row r="17" spans="1:2" x14ac:dyDescent="0.25">
      <c r="A17" s="47" t="s">
        <v>105</v>
      </c>
      <c r="B17" s="15">
        <v>13</v>
      </c>
    </row>
    <row r="18" spans="1:2" x14ac:dyDescent="0.25">
      <c r="A18" s="47" t="s">
        <v>33</v>
      </c>
      <c r="B18" s="15">
        <v>2</v>
      </c>
    </row>
    <row r="19" spans="1:2" x14ac:dyDescent="0.25">
      <c r="A19" s="47" t="s">
        <v>72</v>
      </c>
      <c r="B19" s="15">
        <v>15</v>
      </c>
    </row>
    <row r="20" spans="1:2" x14ac:dyDescent="0.25">
      <c r="A20" s="47" t="s">
        <v>232</v>
      </c>
      <c r="B20" s="15">
        <v>9</v>
      </c>
    </row>
    <row r="21" spans="1:2" x14ac:dyDescent="0.25">
      <c r="A21" s="47" t="s">
        <v>233</v>
      </c>
      <c r="B21" s="15">
        <v>6</v>
      </c>
    </row>
    <row r="22" spans="1:2" x14ac:dyDescent="0.25">
      <c r="A22" s="53" t="s">
        <v>88</v>
      </c>
      <c r="B22" s="15">
        <v>7</v>
      </c>
    </row>
    <row r="23" spans="1:2" x14ac:dyDescent="0.25">
      <c r="A23" s="77"/>
      <c r="B23" s="10"/>
    </row>
    <row r="24" spans="1:2" x14ac:dyDescent="0.25">
      <c r="A24" s="1" t="s">
        <v>184</v>
      </c>
    </row>
    <row r="25" spans="1:2" hidden="1" x14ac:dyDescent="0.25"/>
  </sheetData>
  <mergeCells count="6">
    <mergeCell ref="A3:B3"/>
    <mergeCell ref="A5:B5"/>
    <mergeCell ref="A4:B4"/>
    <mergeCell ref="A6:B6"/>
    <mergeCell ref="A8:A10"/>
    <mergeCell ref="B8:B10"/>
  </mergeCells>
  <phoneticPr fontId="0" type="noConversion"/>
  <printOptions horizontalCentered="1" verticalCentered="1"/>
  <pageMargins left="1.1811023622047245" right="0.98425196850393704" top="0.98425196850393704" bottom="0.98425196850393704" header="0" footer="0.39370078740157483"/>
  <pageSetup scale="9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12" sqref="B12"/>
    </sheetView>
  </sheetViews>
  <sheetFormatPr baseColWidth="10" defaultColWidth="0" defaultRowHeight="12.75" zeroHeight="1" x14ac:dyDescent="0.2"/>
  <cols>
    <col min="1" max="1" width="38.140625" customWidth="1"/>
    <col min="2" max="2" width="15" customWidth="1"/>
    <col min="3" max="3" width="29.85546875" style="144" customWidth="1"/>
    <col min="4" max="4" width="29.28515625" style="5" hidden="1" customWidth="1"/>
  </cols>
  <sheetData>
    <row r="1" spans="1:3" ht="15.75" x14ac:dyDescent="0.25">
      <c r="A1" s="161" t="s">
        <v>12</v>
      </c>
      <c r="B1" s="159"/>
      <c r="C1" s="159"/>
    </row>
    <row r="2" spans="1:3" ht="15.75" x14ac:dyDescent="0.25">
      <c r="A2" s="161"/>
      <c r="B2" s="159"/>
      <c r="C2" s="159"/>
    </row>
    <row r="3" spans="1:3" ht="30" customHeight="1" x14ac:dyDescent="0.2">
      <c r="A3" s="221" t="s">
        <v>70</v>
      </c>
      <c r="B3" s="221"/>
      <c r="C3" s="221"/>
    </row>
    <row r="4" spans="1:3" ht="15.75" x14ac:dyDescent="0.2">
      <c r="A4" s="221" t="s">
        <v>71</v>
      </c>
      <c r="B4" s="221"/>
      <c r="C4" s="221"/>
    </row>
    <row r="5" spans="1:3" ht="15.75" x14ac:dyDescent="0.2">
      <c r="A5" s="221" t="s">
        <v>292</v>
      </c>
      <c r="B5" s="221"/>
      <c r="C5" s="221"/>
    </row>
    <row r="6" spans="1:3" ht="15.75" x14ac:dyDescent="0.2">
      <c r="A6" s="62"/>
      <c r="B6" s="62"/>
      <c r="C6" s="62"/>
    </row>
    <row r="7" spans="1:3" ht="31.5" x14ac:dyDescent="0.2">
      <c r="A7" s="162" t="s">
        <v>29</v>
      </c>
      <c r="B7" s="163" t="s">
        <v>30</v>
      </c>
      <c r="C7" s="157" t="s">
        <v>31</v>
      </c>
    </row>
    <row r="8" spans="1:3" ht="15.75" x14ac:dyDescent="0.2">
      <c r="A8" s="62"/>
      <c r="B8" s="158"/>
      <c r="C8" s="62"/>
    </row>
    <row r="9" spans="1:3" ht="15.75" x14ac:dyDescent="0.25">
      <c r="A9" s="62" t="s">
        <v>84</v>
      </c>
      <c r="B9" s="91">
        <f>B11+B18+B20</f>
        <v>2719</v>
      </c>
      <c r="C9" s="90" t="s">
        <v>231</v>
      </c>
    </row>
    <row r="10" spans="1:3" ht="15.75" x14ac:dyDescent="0.25">
      <c r="A10" s="62"/>
      <c r="B10" s="91"/>
      <c r="C10" s="90"/>
    </row>
    <row r="11" spans="1:3" ht="15.75" x14ac:dyDescent="0.25">
      <c r="A11" s="161" t="s">
        <v>90</v>
      </c>
      <c r="B11" s="91">
        <f>SUM(B13:B16)</f>
        <v>284</v>
      </c>
      <c r="C11" s="90" t="s">
        <v>266</v>
      </c>
    </row>
    <row r="12" spans="1:3" ht="15.75" x14ac:dyDescent="0.25">
      <c r="A12" s="161"/>
      <c r="B12" s="91"/>
      <c r="C12" s="90"/>
    </row>
    <row r="13" spans="1:3" ht="15.75" x14ac:dyDescent="0.25">
      <c r="A13" s="19" t="s">
        <v>26</v>
      </c>
      <c r="B13" s="51">
        <v>27</v>
      </c>
      <c r="C13" s="89" t="s">
        <v>228</v>
      </c>
    </row>
    <row r="14" spans="1:3" ht="15.75" x14ac:dyDescent="0.25">
      <c r="A14" s="19" t="s">
        <v>27</v>
      </c>
      <c r="B14" s="51">
        <v>43</v>
      </c>
      <c r="C14" s="89" t="s">
        <v>264</v>
      </c>
    </row>
    <row r="15" spans="1:3" ht="15.75" x14ac:dyDescent="0.25">
      <c r="A15" s="19" t="s">
        <v>28</v>
      </c>
      <c r="B15" s="51">
        <v>54</v>
      </c>
      <c r="C15" s="89" t="s">
        <v>265</v>
      </c>
    </row>
    <row r="16" spans="1:3" ht="15.75" x14ac:dyDescent="0.25">
      <c r="A16" s="19" t="s">
        <v>32</v>
      </c>
      <c r="B16" s="51">
        <v>160</v>
      </c>
      <c r="C16" s="89" t="s">
        <v>266</v>
      </c>
    </row>
    <row r="17" spans="1:4" ht="15.75" x14ac:dyDescent="0.25">
      <c r="A17" s="19"/>
      <c r="B17" s="51"/>
      <c r="C17" s="89"/>
    </row>
    <row r="18" spans="1:4" ht="15.75" x14ac:dyDescent="0.25">
      <c r="A18" s="55" t="s">
        <v>33</v>
      </c>
      <c r="B18" s="164">
        <v>245</v>
      </c>
      <c r="C18" s="90" t="s">
        <v>263</v>
      </c>
    </row>
    <row r="19" spans="1:4" ht="15.75" x14ac:dyDescent="0.25">
      <c r="A19" s="55"/>
      <c r="B19" s="164"/>
      <c r="C19" s="90"/>
      <c r="D19" s="26"/>
    </row>
    <row r="20" spans="1:4" ht="15.75" x14ac:dyDescent="0.25">
      <c r="A20" s="55" t="s">
        <v>34</v>
      </c>
      <c r="B20" s="164">
        <f>SUM(B22:B29)</f>
        <v>2190</v>
      </c>
      <c r="C20" s="90" t="s">
        <v>271</v>
      </c>
      <c r="D20" s="19"/>
    </row>
    <row r="21" spans="1:4" ht="15.75" x14ac:dyDescent="0.25">
      <c r="A21" s="55"/>
      <c r="B21" s="164"/>
      <c r="C21" s="90"/>
      <c r="D21" s="26"/>
    </row>
    <row r="22" spans="1:4" ht="15.75" x14ac:dyDescent="0.25">
      <c r="A22" s="19" t="s">
        <v>92</v>
      </c>
      <c r="B22" s="51">
        <v>164</v>
      </c>
      <c r="C22" s="89" t="s">
        <v>267</v>
      </c>
      <c r="D22" s="26"/>
    </row>
    <row r="23" spans="1:4" ht="15.75" x14ac:dyDescent="0.25">
      <c r="A23" s="19" t="s">
        <v>35</v>
      </c>
      <c r="B23" s="51">
        <v>21</v>
      </c>
      <c r="C23" s="89" t="s">
        <v>268</v>
      </c>
      <c r="D23" s="26"/>
    </row>
    <row r="24" spans="1:4" ht="15.75" x14ac:dyDescent="0.25">
      <c r="A24" s="19" t="s">
        <v>36</v>
      </c>
      <c r="B24" s="51">
        <v>1306</v>
      </c>
      <c r="C24" s="89" t="s">
        <v>229</v>
      </c>
      <c r="D24" s="26"/>
    </row>
    <row r="25" spans="1:4" ht="15.75" x14ac:dyDescent="0.25">
      <c r="A25" s="19" t="s">
        <v>37</v>
      </c>
      <c r="B25" s="51">
        <v>494</v>
      </c>
      <c r="C25" s="89" t="s">
        <v>267</v>
      </c>
      <c r="D25" s="26"/>
    </row>
    <row r="26" spans="1:4" ht="15.75" x14ac:dyDescent="0.25">
      <c r="A26" s="19" t="s">
        <v>96</v>
      </c>
      <c r="B26" s="51">
        <v>0</v>
      </c>
      <c r="C26" s="89" t="s">
        <v>230</v>
      </c>
      <c r="D26" s="26"/>
    </row>
    <row r="27" spans="1:4" ht="15.75" x14ac:dyDescent="0.25">
      <c r="A27" s="19" t="s">
        <v>95</v>
      </c>
      <c r="B27" s="51">
        <v>0</v>
      </c>
      <c r="C27" s="89" t="s">
        <v>230</v>
      </c>
      <c r="D27" s="26"/>
    </row>
    <row r="28" spans="1:4" ht="15.75" x14ac:dyDescent="0.25">
      <c r="A28" s="19" t="s">
        <v>38</v>
      </c>
      <c r="B28" s="51">
        <v>72</v>
      </c>
      <c r="C28" s="89" t="s">
        <v>269</v>
      </c>
      <c r="D28" s="26"/>
    </row>
    <row r="29" spans="1:4" s="5" customFormat="1" ht="15.75" x14ac:dyDescent="0.25">
      <c r="A29" s="61" t="s">
        <v>39</v>
      </c>
      <c r="B29" s="51">
        <v>133</v>
      </c>
      <c r="C29" s="160" t="s">
        <v>270</v>
      </c>
    </row>
    <row r="30" spans="1:4" s="5" customFormat="1" ht="15.75" x14ac:dyDescent="0.25">
      <c r="A30" s="46"/>
      <c r="B30" s="52"/>
      <c r="C30" s="97"/>
    </row>
    <row r="31" spans="1:4" x14ac:dyDescent="0.2">
      <c r="A31" s="1" t="s">
        <v>184</v>
      </c>
    </row>
  </sheetData>
  <mergeCells count="3">
    <mergeCell ref="A4:C4"/>
    <mergeCell ref="A5:C5"/>
    <mergeCell ref="A3:C3"/>
  </mergeCells>
  <phoneticPr fontId="29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"/>
  <sheetViews>
    <sheetView topLeftCell="A7" workbookViewId="0">
      <selection activeCell="A4" sqref="A4:B4"/>
    </sheetView>
  </sheetViews>
  <sheetFormatPr baseColWidth="10" defaultColWidth="0" defaultRowHeight="15.75" zeroHeight="1" x14ac:dyDescent="0.25"/>
  <cols>
    <col min="1" max="1" width="66.28515625" style="4" customWidth="1"/>
    <col min="2" max="2" width="14.140625" style="17" customWidth="1"/>
    <col min="3" max="16384" width="0" style="4" hidden="1"/>
  </cols>
  <sheetData>
    <row r="1" spans="1:2" x14ac:dyDescent="0.25">
      <c r="A1" s="117" t="s">
        <v>4</v>
      </c>
      <c r="B1" s="118"/>
    </row>
    <row r="2" spans="1:2" ht="14.25" customHeight="1" x14ac:dyDescent="0.25">
      <c r="A2" s="117"/>
      <c r="B2" s="117"/>
    </row>
    <row r="3" spans="1:2" ht="18.75" customHeight="1" x14ac:dyDescent="0.25">
      <c r="A3" s="169" t="s">
        <v>162</v>
      </c>
      <c r="B3" s="169"/>
    </row>
    <row r="4" spans="1:2" ht="18.75" customHeight="1" x14ac:dyDescent="0.25">
      <c r="A4" s="170" t="s">
        <v>291</v>
      </c>
      <c r="B4" s="170"/>
    </row>
    <row r="5" spans="1:2" x14ac:dyDescent="0.25">
      <c r="A5" s="119"/>
      <c r="B5" s="119"/>
    </row>
    <row r="6" spans="1:2" x14ac:dyDescent="0.25">
      <c r="A6" s="120"/>
      <c r="B6" s="121"/>
    </row>
    <row r="7" spans="1:2" x14ac:dyDescent="0.25">
      <c r="A7" s="122" t="s">
        <v>76</v>
      </c>
      <c r="B7" s="64" t="s">
        <v>163</v>
      </c>
    </row>
    <row r="8" spans="1:2" x14ac:dyDescent="0.25">
      <c r="A8" s="123"/>
      <c r="B8" s="124"/>
    </row>
    <row r="9" spans="1:2" x14ac:dyDescent="0.25">
      <c r="A9" s="118"/>
      <c r="B9" s="129"/>
    </row>
    <row r="10" spans="1:2" x14ac:dyDescent="0.25">
      <c r="A10" s="125" t="s">
        <v>77</v>
      </c>
      <c r="B10" s="126">
        <v>814</v>
      </c>
    </row>
    <row r="11" spans="1:2" x14ac:dyDescent="0.25">
      <c r="A11" s="125" t="s">
        <v>78</v>
      </c>
      <c r="B11" s="126">
        <v>2679</v>
      </c>
    </row>
    <row r="12" spans="1:2" x14ac:dyDescent="0.25">
      <c r="A12" s="125" t="s">
        <v>79</v>
      </c>
      <c r="B12" s="126">
        <v>54</v>
      </c>
    </row>
    <row r="13" spans="1:2" x14ac:dyDescent="0.25">
      <c r="A13" s="125" t="s">
        <v>80</v>
      </c>
      <c r="B13" s="126">
        <v>2719</v>
      </c>
    </row>
    <row r="14" spans="1:2" x14ac:dyDescent="0.25">
      <c r="A14" s="127" t="s">
        <v>81</v>
      </c>
      <c r="B14" s="126">
        <f>B10+B11+B12-B13</f>
        <v>828</v>
      </c>
    </row>
    <row r="15" spans="1:2" x14ac:dyDescent="0.25">
      <c r="A15" s="128"/>
      <c r="B15" s="130"/>
    </row>
    <row r="16" spans="1:2" s="2" customFormat="1" ht="12.75" x14ac:dyDescent="0.2">
      <c r="A16" s="1" t="s">
        <v>184</v>
      </c>
      <c r="B16" s="131"/>
    </row>
    <row r="17" hidden="1" x14ac:dyDescent="0.25"/>
  </sheetData>
  <mergeCells count="2">
    <mergeCell ref="A3:B3"/>
    <mergeCell ref="A4:B4"/>
  </mergeCells>
  <phoneticPr fontId="20" type="noConversion"/>
  <printOptions horizontalCentered="1" verticalCentered="1"/>
  <pageMargins left="0.59027777777777779" right="0.59027777777777779" top="0.59027777777777779" bottom="0.59027777777777779" header="0.51180555555555562" footer="0.51180555555555562"/>
  <pageSetup scale="21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X20"/>
  <sheetViews>
    <sheetView topLeftCell="A9" workbookViewId="0">
      <selection activeCell="A12" sqref="A12"/>
    </sheetView>
  </sheetViews>
  <sheetFormatPr baseColWidth="10" defaultColWidth="0" defaultRowHeight="15" zeroHeight="1" x14ac:dyDescent="0.2"/>
  <cols>
    <col min="1" max="1" width="51.140625" style="68" customWidth="1"/>
    <col min="2" max="2" width="21" style="68" customWidth="1"/>
    <col min="3" max="231" width="21" style="68" hidden="1" customWidth="1"/>
    <col min="232" max="232" width="11.42578125" style="69" hidden="1" customWidth="1"/>
    <col min="233" max="16384" width="0" style="68" hidden="1"/>
  </cols>
  <sheetData>
    <row r="1" spans="1:232" ht="15.75" x14ac:dyDescent="0.25">
      <c r="A1" s="72" t="s">
        <v>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69" t="s">
        <v>25</v>
      </c>
    </row>
    <row r="2" spans="1:232" ht="15.75" x14ac:dyDescent="0.25">
      <c r="A2" s="72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</row>
    <row r="3" spans="1:232" ht="15.75" x14ac:dyDescent="0.2">
      <c r="A3" s="171" t="s">
        <v>58</v>
      </c>
      <c r="B3" s="171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</row>
    <row r="4" spans="1:232" ht="15.75" x14ac:dyDescent="0.25">
      <c r="A4" s="172" t="s">
        <v>59</v>
      </c>
      <c r="B4" s="172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</row>
    <row r="5" spans="1:232" ht="15.75" x14ac:dyDescent="0.2">
      <c r="A5" s="171" t="s">
        <v>291</v>
      </c>
      <c r="B5" s="171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</row>
    <row r="6" spans="1:232" ht="15.75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</row>
    <row r="7" spans="1:232" ht="15.75" x14ac:dyDescent="0.2">
      <c r="A7" s="173" t="s">
        <v>83</v>
      </c>
      <c r="B7" s="176" t="s">
        <v>84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68"/>
    </row>
    <row r="8" spans="1:232" x14ac:dyDescent="0.2">
      <c r="A8" s="174"/>
      <c r="B8" s="177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68"/>
    </row>
    <row r="9" spans="1:232" x14ac:dyDescent="0.2">
      <c r="A9" s="175"/>
      <c r="B9" s="178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2"/>
      <c r="HV9" s="132"/>
      <c r="HW9" s="132"/>
      <c r="HX9" s="68"/>
    </row>
    <row r="10" spans="1:232" ht="15.75" x14ac:dyDescent="0.2">
      <c r="A10" s="132"/>
      <c r="B10" s="133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34"/>
      <c r="DE10" s="134"/>
      <c r="DF10" s="134"/>
      <c r="DG10" s="134"/>
      <c r="DH10" s="134"/>
      <c r="DI10" s="134"/>
      <c r="DJ10" s="134"/>
      <c r="DK10" s="134"/>
      <c r="DL10" s="134"/>
      <c r="DM10" s="134"/>
      <c r="DN10" s="134"/>
      <c r="DO10" s="134"/>
      <c r="DP10" s="134"/>
      <c r="DQ10" s="134"/>
      <c r="DR10" s="134"/>
      <c r="DS10" s="134"/>
      <c r="DT10" s="134"/>
      <c r="DU10" s="134"/>
      <c r="DV10" s="134"/>
      <c r="DW10" s="134"/>
      <c r="DX10" s="134"/>
      <c r="DY10" s="134"/>
      <c r="DZ10" s="134"/>
      <c r="EA10" s="134"/>
      <c r="EB10" s="134"/>
      <c r="EC10" s="134"/>
      <c r="ED10" s="134"/>
      <c r="EE10" s="134"/>
      <c r="EF10" s="134"/>
      <c r="EG10" s="134"/>
      <c r="EH10" s="134"/>
      <c r="EI10" s="134"/>
      <c r="EJ10" s="134"/>
      <c r="EK10" s="134"/>
      <c r="EL10" s="134"/>
      <c r="EM10" s="134"/>
      <c r="EN10" s="134"/>
      <c r="EO10" s="134"/>
      <c r="EP10" s="134"/>
      <c r="EQ10" s="134"/>
      <c r="ER10" s="134"/>
      <c r="ES10" s="134"/>
      <c r="ET10" s="134"/>
      <c r="EU10" s="134"/>
      <c r="EV10" s="134"/>
      <c r="EW10" s="134"/>
      <c r="EX10" s="134"/>
      <c r="EY10" s="134"/>
      <c r="EZ10" s="134"/>
      <c r="FA10" s="134"/>
      <c r="FB10" s="134"/>
      <c r="FC10" s="134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4"/>
      <c r="HP10" s="134"/>
      <c r="HQ10" s="134"/>
      <c r="HR10" s="134"/>
      <c r="HS10" s="134"/>
      <c r="HT10" s="134"/>
      <c r="HU10" s="134"/>
      <c r="HV10" s="134"/>
      <c r="HW10" s="134"/>
      <c r="HX10" s="68"/>
    </row>
    <row r="11" spans="1:232" ht="15.75" x14ac:dyDescent="0.25">
      <c r="A11" s="56" t="s">
        <v>82</v>
      </c>
      <c r="B11" s="25">
        <f>SUM(B13:B17)</f>
        <v>2679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68"/>
    </row>
    <row r="12" spans="1:232" ht="15.75" x14ac:dyDescent="0.25">
      <c r="A12" s="56"/>
      <c r="B12" s="25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68"/>
    </row>
    <row r="13" spans="1:232" ht="15.75" x14ac:dyDescent="0.25">
      <c r="A13" s="17" t="s">
        <v>85</v>
      </c>
      <c r="B13" s="18">
        <v>2183</v>
      </c>
      <c r="C13" s="56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68"/>
    </row>
    <row r="14" spans="1:232" ht="15.75" x14ac:dyDescent="0.25">
      <c r="A14" s="17" t="s">
        <v>43</v>
      </c>
      <c r="B14" s="18">
        <v>1</v>
      </c>
      <c r="C14" s="5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68"/>
    </row>
    <row r="15" spans="1:232" ht="15.75" x14ac:dyDescent="0.25">
      <c r="A15" s="17" t="s">
        <v>86</v>
      </c>
      <c r="B15" s="18">
        <v>51</v>
      </c>
      <c r="C15" s="5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68"/>
    </row>
    <row r="16" spans="1:232" ht="15.75" x14ac:dyDescent="0.25">
      <c r="A16" s="19" t="s">
        <v>87</v>
      </c>
      <c r="B16" s="18">
        <v>397</v>
      </c>
      <c r="C16" s="5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68"/>
    </row>
    <row r="17" spans="1:232" ht="15.75" x14ac:dyDescent="0.25">
      <c r="A17" s="19" t="s">
        <v>222</v>
      </c>
      <c r="B17" s="18">
        <v>47</v>
      </c>
      <c r="C17" s="5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68"/>
    </row>
    <row r="18" spans="1:232" ht="15.75" x14ac:dyDescent="0.25">
      <c r="A18" s="20"/>
      <c r="B18" s="21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68"/>
    </row>
    <row r="19" spans="1:232" s="70" customFormat="1" ht="12.75" x14ac:dyDescent="0.2">
      <c r="A19" s="1" t="s">
        <v>184</v>
      </c>
      <c r="HX19" s="71"/>
    </row>
    <row r="20" spans="1:232" hidden="1" x14ac:dyDescent="0.2"/>
  </sheetData>
  <mergeCells count="5">
    <mergeCell ref="A3:B3"/>
    <mergeCell ref="A4:B4"/>
    <mergeCell ref="A5:B5"/>
    <mergeCell ref="A7:A9"/>
    <mergeCell ref="B7:B9"/>
  </mergeCells>
  <phoneticPr fontId="0" type="noConversion"/>
  <printOptions horizontalCentered="1" verticalCentered="1"/>
  <pageMargins left="1.1811023622047245" right="0.98425196850393704" top="0.98425196850393704" bottom="0.98425196850393704" header="0" footer="0.39370078740157483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zoomScale="85" zoomScaleNormal="85" workbookViewId="0">
      <selection activeCell="A18" sqref="A18"/>
    </sheetView>
  </sheetViews>
  <sheetFormatPr baseColWidth="10" defaultColWidth="0" defaultRowHeight="15" zeroHeight="1" x14ac:dyDescent="0.2"/>
  <cols>
    <col min="1" max="1" width="45.140625" style="66" customWidth="1"/>
    <col min="2" max="2" width="21.28515625" style="66" customWidth="1"/>
    <col min="3" max="3" width="19.85546875" style="68" customWidth="1"/>
    <col min="4" max="16384" width="0" style="66" hidden="1"/>
  </cols>
  <sheetData>
    <row r="1" spans="1:3" ht="15.75" x14ac:dyDescent="0.25">
      <c r="A1" s="3" t="s">
        <v>13</v>
      </c>
      <c r="B1" s="3"/>
      <c r="C1" s="72"/>
    </row>
    <row r="2" spans="1:3" ht="15.75" x14ac:dyDescent="0.25">
      <c r="A2" s="3"/>
      <c r="B2" s="3"/>
      <c r="C2" s="72"/>
    </row>
    <row r="3" spans="1:3" ht="15.75" x14ac:dyDescent="0.25">
      <c r="A3" s="180" t="s">
        <v>63</v>
      </c>
      <c r="B3" s="180"/>
      <c r="C3" s="180"/>
    </row>
    <row r="4" spans="1:3" ht="15.75" x14ac:dyDescent="0.25">
      <c r="A4" s="180" t="s">
        <v>69</v>
      </c>
      <c r="B4" s="180"/>
      <c r="C4" s="180"/>
    </row>
    <row r="5" spans="1:3" ht="15.75" x14ac:dyDescent="0.25">
      <c r="A5" s="180" t="s">
        <v>291</v>
      </c>
      <c r="B5" s="180"/>
      <c r="C5" s="180"/>
    </row>
    <row r="6" spans="1:3" ht="15.75" x14ac:dyDescent="0.25">
      <c r="A6" s="86"/>
      <c r="B6" s="86"/>
      <c r="C6" s="135"/>
    </row>
    <row r="7" spans="1:3" ht="15" customHeight="1" x14ac:dyDescent="0.2">
      <c r="A7" s="181" t="s">
        <v>148</v>
      </c>
      <c r="B7" s="183" t="s">
        <v>84</v>
      </c>
      <c r="C7" s="176" t="s">
        <v>149</v>
      </c>
    </row>
    <row r="8" spans="1:3" ht="15" customHeight="1" x14ac:dyDescent="0.2">
      <c r="A8" s="182"/>
      <c r="B8" s="184"/>
      <c r="C8" s="185"/>
    </row>
    <row r="9" spans="1:3" ht="15.75" x14ac:dyDescent="0.25">
      <c r="A9" s="4"/>
      <c r="B9" s="60"/>
      <c r="C9" s="136"/>
    </row>
    <row r="10" spans="1:3" ht="15.75" x14ac:dyDescent="0.25">
      <c r="A10" s="7" t="s">
        <v>82</v>
      </c>
      <c r="B10" s="14">
        <f>SUM(B12:B27)</f>
        <v>2679</v>
      </c>
      <c r="C10" s="137">
        <f>SUM(C12:C27)</f>
        <v>100.00000000000001</v>
      </c>
    </row>
    <row r="11" spans="1:3" ht="15.75" x14ac:dyDescent="0.25">
      <c r="A11" s="87"/>
      <c r="B11" s="14"/>
      <c r="C11" s="138"/>
    </row>
    <row r="12" spans="1:3" ht="15.75" x14ac:dyDescent="0.25">
      <c r="A12" s="4" t="s">
        <v>150</v>
      </c>
      <c r="B12" s="16">
        <v>884</v>
      </c>
      <c r="C12" s="139">
        <f t="shared" ref="C12:C27" si="0">+B12/$B$10*100</f>
        <v>32.997387084733113</v>
      </c>
    </row>
    <row r="13" spans="1:3" ht="15.75" x14ac:dyDescent="0.25">
      <c r="A13" s="4" t="s">
        <v>151</v>
      </c>
      <c r="B13" s="16">
        <v>362</v>
      </c>
      <c r="C13" s="139">
        <f t="shared" si="0"/>
        <v>13.512504665920119</v>
      </c>
    </row>
    <row r="14" spans="1:3" ht="15.75" x14ac:dyDescent="0.25">
      <c r="A14" s="4" t="s">
        <v>152</v>
      </c>
      <c r="B14" s="16">
        <v>227</v>
      </c>
      <c r="C14" s="139">
        <f t="shared" si="0"/>
        <v>8.4733109369167607</v>
      </c>
    </row>
    <row r="15" spans="1:3" ht="15.75" x14ac:dyDescent="0.25">
      <c r="A15" s="4" t="s">
        <v>153</v>
      </c>
      <c r="B15" s="16">
        <v>111</v>
      </c>
      <c r="C15" s="139">
        <f t="shared" si="0"/>
        <v>4.1433370660694289</v>
      </c>
    </row>
    <row r="16" spans="1:3" ht="15.75" x14ac:dyDescent="0.25">
      <c r="A16" s="4" t="s">
        <v>154</v>
      </c>
      <c r="B16" s="16">
        <v>73</v>
      </c>
      <c r="C16" s="139">
        <f t="shared" si="0"/>
        <v>2.7248973497573723</v>
      </c>
    </row>
    <row r="17" spans="1:3" ht="15.75" x14ac:dyDescent="0.25">
      <c r="A17" s="4" t="s">
        <v>155</v>
      </c>
      <c r="B17" s="16">
        <v>65</v>
      </c>
      <c r="C17" s="139">
        <f t="shared" si="0"/>
        <v>2.4262784621127289</v>
      </c>
    </row>
    <row r="18" spans="1:3" ht="15.75" x14ac:dyDescent="0.25">
      <c r="A18" s="4" t="s">
        <v>156</v>
      </c>
      <c r="B18" s="16">
        <v>126</v>
      </c>
      <c r="C18" s="139">
        <f t="shared" si="0"/>
        <v>4.7032474804031352</v>
      </c>
    </row>
    <row r="19" spans="1:3" ht="15.75" x14ac:dyDescent="0.25">
      <c r="A19" s="4" t="s">
        <v>157</v>
      </c>
      <c r="B19" s="16">
        <v>192</v>
      </c>
      <c r="C19" s="139">
        <f t="shared" si="0"/>
        <v>7.166853303471445</v>
      </c>
    </row>
    <row r="20" spans="1:3" ht="15.75" x14ac:dyDescent="0.25">
      <c r="A20" s="4" t="s">
        <v>158</v>
      </c>
      <c r="B20" s="16">
        <v>123</v>
      </c>
      <c r="C20" s="139">
        <f t="shared" si="0"/>
        <v>4.591265397536394</v>
      </c>
    </row>
    <row r="21" spans="1:3" ht="15.75" x14ac:dyDescent="0.25">
      <c r="A21" s="4" t="s">
        <v>159</v>
      </c>
      <c r="B21" s="16">
        <v>86</v>
      </c>
      <c r="C21" s="139">
        <f t="shared" si="0"/>
        <v>3.2101530421799183</v>
      </c>
    </row>
    <row r="22" spans="1:3" ht="15.75" x14ac:dyDescent="0.25">
      <c r="A22" s="4" t="s">
        <v>160</v>
      </c>
      <c r="B22" s="16">
        <v>150</v>
      </c>
      <c r="C22" s="139">
        <f t="shared" si="0"/>
        <v>5.5991041433370663</v>
      </c>
    </row>
    <row r="23" spans="1:3" ht="15.75" x14ac:dyDescent="0.25">
      <c r="A23" s="4" t="s">
        <v>0</v>
      </c>
      <c r="B23" s="16">
        <v>38</v>
      </c>
      <c r="C23" s="139">
        <f t="shared" si="0"/>
        <v>1.4184397163120568</v>
      </c>
    </row>
    <row r="24" spans="1:3" ht="15.75" x14ac:dyDescent="0.25">
      <c r="A24" s="4" t="s">
        <v>1</v>
      </c>
      <c r="B24" s="16">
        <v>65</v>
      </c>
      <c r="C24" s="139">
        <f t="shared" si="0"/>
        <v>2.4262784621127289</v>
      </c>
    </row>
    <row r="25" spans="1:3" ht="15.75" x14ac:dyDescent="0.25">
      <c r="A25" s="43" t="s">
        <v>2</v>
      </c>
      <c r="B25" s="16">
        <v>75</v>
      </c>
      <c r="C25" s="139">
        <f t="shared" si="0"/>
        <v>2.7995520716685331</v>
      </c>
    </row>
    <row r="26" spans="1:3" ht="15.75" x14ac:dyDescent="0.25">
      <c r="A26" s="43" t="s">
        <v>3</v>
      </c>
      <c r="B26" s="16">
        <v>72</v>
      </c>
      <c r="C26" s="139">
        <f t="shared" si="0"/>
        <v>2.6875699888017914</v>
      </c>
    </row>
    <row r="27" spans="1:3" ht="18.75" x14ac:dyDescent="0.25">
      <c r="A27" s="43" t="s">
        <v>235</v>
      </c>
      <c r="B27" s="16">
        <v>30</v>
      </c>
      <c r="C27" s="139">
        <f t="shared" si="0"/>
        <v>1.1198208286674132</v>
      </c>
    </row>
    <row r="28" spans="1:3" s="65" customFormat="1" ht="15.75" x14ac:dyDescent="0.25">
      <c r="A28" s="43"/>
      <c r="B28" s="31"/>
      <c r="C28" s="140"/>
    </row>
    <row r="29" spans="1:3" s="74" customFormat="1" ht="25.5" customHeight="1" x14ac:dyDescent="0.2">
      <c r="A29" s="179" t="s">
        <v>234</v>
      </c>
      <c r="B29" s="179"/>
      <c r="C29" s="179"/>
    </row>
    <row r="30" spans="1:3" s="74" customFormat="1" ht="12.75" x14ac:dyDescent="0.2">
      <c r="A30" s="1" t="s">
        <v>184</v>
      </c>
      <c r="C30" s="70"/>
    </row>
    <row r="31" spans="1:3" hidden="1" x14ac:dyDescent="0.2"/>
  </sheetData>
  <mergeCells count="7">
    <mergeCell ref="A29:C29"/>
    <mergeCell ref="A3:C3"/>
    <mergeCell ref="A4:C4"/>
    <mergeCell ref="A5:C5"/>
    <mergeCell ref="A7:A8"/>
    <mergeCell ref="B7:B8"/>
    <mergeCell ref="C7:C8"/>
  </mergeCells>
  <phoneticPr fontId="0" type="noConversion"/>
  <printOptions horizontalCentered="1" verticalCentered="1"/>
  <pageMargins left="1.1811023622047245" right="0.98425196850393704" top="0.98425196850393704" bottom="0.98425196850393704" header="0" footer="0.39370078740157483"/>
  <pageSetup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workbookViewId="0">
      <selection activeCell="A12" sqref="A12"/>
    </sheetView>
  </sheetViews>
  <sheetFormatPr baseColWidth="10" defaultColWidth="0" defaultRowHeight="15" zeroHeight="1" x14ac:dyDescent="0.2"/>
  <cols>
    <col min="1" max="1" width="56" style="68" customWidth="1"/>
    <col min="2" max="2" width="17" style="68" customWidth="1"/>
    <col min="3" max="16384" width="0" style="68" hidden="1"/>
  </cols>
  <sheetData>
    <row r="1" spans="1:2" ht="15.75" x14ac:dyDescent="0.25">
      <c r="A1" s="72" t="s">
        <v>6</v>
      </c>
      <c r="B1" s="72"/>
    </row>
    <row r="2" spans="1:2" ht="15.75" x14ac:dyDescent="0.25">
      <c r="A2" s="72"/>
      <c r="B2" s="72"/>
    </row>
    <row r="3" spans="1:2" ht="15.75" x14ac:dyDescent="0.2">
      <c r="A3" s="186" t="s">
        <v>60</v>
      </c>
      <c r="B3" s="186"/>
    </row>
    <row r="4" spans="1:2" ht="15.75" x14ac:dyDescent="0.2">
      <c r="A4" s="186" t="s">
        <v>61</v>
      </c>
      <c r="B4" s="186"/>
    </row>
    <row r="5" spans="1:2" ht="15.75" x14ac:dyDescent="0.2">
      <c r="A5" s="186" t="s">
        <v>291</v>
      </c>
      <c r="B5" s="186"/>
    </row>
    <row r="6" spans="1:2" s="66" customFormat="1" ht="15.75" x14ac:dyDescent="0.2">
      <c r="A6" s="88"/>
      <c r="B6" s="88"/>
    </row>
    <row r="7" spans="1:2" s="66" customFormat="1" x14ac:dyDescent="0.2">
      <c r="A7" s="187" t="s">
        <v>164</v>
      </c>
      <c r="B7" s="190" t="s">
        <v>84</v>
      </c>
    </row>
    <row r="8" spans="1:2" s="66" customFormat="1" x14ac:dyDescent="0.2">
      <c r="A8" s="188"/>
      <c r="B8" s="191"/>
    </row>
    <row r="9" spans="1:2" s="66" customFormat="1" x14ac:dyDescent="0.2">
      <c r="A9" s="189"/>
      <c r="B9" s="192"/>
    </row>
    <row r="10" spans="1:2" s="66" customFormat="1" ht="15.75" x14ac:dyDescent="0.2">
      <c r="A10" s="30"/>
      <c r="B10" s="141"/>
    </row>
    <row r="11" spans="1:2" s="66" customFormat="1" ht="15.75" x14ac:dyDescent="0.25">
      <c r="A11" s="106" t="s">
        <v>82</v>
      </c>
      <c r="B11" s="25">
        <f>SUM(B13:B20)</f>
        <v>2719</v>
      </c>
    </row>
    <row r="12" spans="1:2" s="66" customFormat="1" ht="15.75" x14ac:dyDescent="0.25">
      <c r="A12" s="106"/>
      <c r="B12" s="25"/>
    </row>
    <row r="13" spans="1:2" s="66" customFormat="1" ht="15.75" x14ac:dyDescent="0.25">
      <c r="A13" s="19" t="s">
        <v>89</v>
      </c>
      <c r="B13" s="18">
        <v>245</v>
      </c>
    </row>
    <row r="14" spans="1:2" s="66" customFormat="1" ht="15.75" x14ac:dyDescent="0.25">
      <c r="A14" s="19" t="s">
        <v>90</v>
      </c>
      <c r="B14" s="18">
        <v>284</v>
      </c>
    </row>
    <row r="15" spans="1:2" s="66" customFormat="1" ht="15.75" x14ac:dyDescent="0.25">
      <c r="A15" s="19" t="s">
        <v>91</v>
      </c>
      <c r="B15" s="18">
        <v>1306</v>
      </c>
    </row>
    <row r="16" spans="1:2" s="66" customFormat="1" ht="15.75" x14ac:dyDescent="0.25">
      <c r="A16" s="19" t="s">
        <v>92</v>
      </c>
      <c r="B16" s="18">
        <v>164</v>
      </c>
    </row>
    <row r="17" spans="1:2" s="66" customFormat="1" ht="15.75" x14ac:dyDescent="0.25">
      <c r="A17" s="19" t="s">
        <v>93</v>
      </c>
      <c r="B17" s="18">
        <v>21</v>
      </c>
    </row>
    <row r="18" spans="1:2" s="66" customFormat="1" ht="15.75" x14ac:dyDescent="0.25">
      <c r="A18" s="19" t="s">
        <v>94</v>
      </c>
      <c r="B18" s="18">
        <v>494</v>
      </c>
    </row>
    <row r="19" spans="1:2" s="66" customFormat="1" ht="15.75" x14ac:dyDescent="0.25">
      <c r="A19" s="19" t="s">
        <v>40</v>
      </c>
      <c r="B19" s="18">
        <v>72</v>
      </c>
    </row>
    <row r="20" spans="1:2" s="66" customFormat="1" ht="15.75" x14ac:dyDescent="0.25">
      <c r="A20" s="142" t="s">
        <v>88</v>
      </c>
      <c r="B20" s="18">
        <v>133</v>
      </c>
    </row>
    <row r="21" spans="1:2" s="66" customFormat="1" ht="15.75" x14ac:dyDescent="0.25">
      <c r="A21" s="143"/>
      <c r="B21" s="21"/>
    </row>
    <row r="22" spans="1:2" s="74" customFormat="1" ht="12.75" x14ac:dyDescent="0.2">
      <c r="A22" s="1" t="s">
        <v>184</v>
      </c>
      <c r="B22" s="73"/>
    </row>
    <row r="23" spans="1:2" hidden="1" x14ac:dyDescent="0.2"/>
    <row r="24" spans="1:2" hidden="1" x14ac:dyDescent="0.2"/>
    <row r="25" spans="1:2" hidden="1" x14ac:dyDescent="0.2"/>
  </sheetData>
  <mergeCells count="5">
    <mergeCell ref="A3:B3"/>
    <mergeCell ref="A4:B4"/>
    <mergeCell ref="A5:B5"/>
    <mergeCell ref="A7:A9"/>
    <mergeCell ref="B7:B9"/>
  </mergeCells>
  <phoneticPr fontId="0" type="noConversion"/>
  <printOptions horizontalCentered="1" verticalCentered="1"/>
  <pageMargins left="1.1811023622047245" right="0.98425196850393704" top="0.98425196850393704" bottom="0.98425196850393704" header="0" footer="0.39370078740157483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/>
  </sheetViews>
  <sheetFormatPr baseColWidth="10" defaultColWidth="0" defaultRowHeight="12.75" zeroHeight="1" x14ac:dyDescent="0.2"/>
  <cols>
    <col min="1" max="1" width="52.5703125" bestFit="1" customWidth="1"/>
    <col min="2" max="2" width="11.42578125" customWidth="1"/>
    <col min="3" max="5" width="13.7109375" customWidth="1"/>
  </cols>
  <sheetData>
    <row r="1" spans="1:5" ht="15.75" x14ac:dyDescent="0.25">
      <c r="A1" s="72" t="s">
        <v>7</v>
      </c>
      <c r="B1" s="72"/>
      <c r="C1" s="72"/>
      <c r="D1" s="72"/>
      <c r="E1" s="72"/>
    </row>
    <row r="2" spans="1:5" ht="15.75" x14ac:dyDescent="0.25">
      <c r="A2" s="72"/>
      <c r="B2" s="72"/>
      <c r="C2" s="72"/>
      <c r="D2" s="72"/>
      <c r="E2" s="72"/>
    </row>
    <row r="3" spans="1:5" ht="15.75" x14ac:dyDescent="0.2">
      <c r="A3" s="186" t="s">
        <v>221</v>
      </c>
      <c r="B3" s="186"/>
      <c r="C3" s="186"/>
      <c r="D3" s="186"/>
      <c r="E3" s="186"/>
    </row>
    <row r="4" spans="1:5" ht="15.75" x14ac:dyDescent="0.2">
      <c r="A4" s="186" t="s">
        <v>226</v>
      </c>
      <c r="B4" s="186"/>
      <c r="C4" s="186"/>
      <c r="D4" s="186"/>
      <c r="E4" s="186"/>
    </row>
    <row r="5" spans="1:5" ht="15.75" x14ac:dyDescent="0.2">
      <c r="A5" s="186" t="s">
        <v>67</v>
      </c>
      <c r="B5" s="186"/>
      <c r="C5" s="186"/>
      <c r="D5" s="186"/>
      <c r="E5" s="186"/>
    </row>
    <row r="6" spans="1:5" ht="15.75" x14ac:dyDescent="0.2">
      <c r="A6" s="186" t="s">
        <v>291</v>
      </c>
      <c r="B6" s="186"/>
      <c r="C6" s="186"/>
      <c r="D6" s="186"/>
      <c r="E6" s="186"/>
    </row>
    <row r="7" spans="1:5" ht="15.75" x14ac:dyDescent="0.2">
      <c r="A7" s="88"/>
      <c r="B7" s="88"/>
      <c r="C7" s="155"/>
      <c r="D7" s="155"/>
      <c r="E7" s="155"/>
    </row>
    <row r="8" spans="1:5" ht="15.75" x14ac:dyDescent="0.25">
      <c r="A8" s="193" t="s">
        <v>106</v>
      </c>
      <c r="B8" s="195" t="s">
        <v>84</v>
      </c>
      <c r="C8" s="197" t="s">
        <v>107</v>
      </c>
      <c r="D8" s="198"/>
      <c r="E8" s="198"/>
    </row>
    <row r="9" spans="1:5" ht="15.75" x14ac:dyDescent="0.25">
      <c r="A9" s="194"/>
      <c r="B9" s="196"/>
      <c r="C9" s="146" t="s">
        <v>108</v>
      </c>
      <c r="D9" s="92" t="s">
        <v>109</v>
      </c>
      <c r="E9" s="92" t="s">
        <v>47</v>
      </c>
    </row>
    <row r="10" spans="1:5" ht="15.75" x14ac:dyDescent="0.25">
      <c r="A10" s="29"/>
      <c r="B10" s="104"/>
      <c r="C10" s="147"/>
      <c r="D10" s="148"/>
      <c r="E10" s="149"/>
    </row>
    <row r="11" spans="1:5" ht="15.75" x14ac:dyDescent="0.2">
      <c r="A11" s="67" t="s">
        <v>84</v>
      </c>
      <c r="B11" s="105">
        <f>+B12+B13+B56+B57</f>
        <v>2726</v>
      </c>
      <c r="C11" s="105">
        <f>+C12+C13+C56+C57</f>
        <v>1507</v>
      </c>
      <c r="D11" s="88">
        <f>+D12+D13+D56+D57</f>
        <v>1040</v>
      </c>
      <c r="E11" s="150">
        <f>+E12+E13+E56+E57</f>
        <v>179</v>
      </c>
    </row>
    <row r="12" spans="1:5" ht="15.75" x14ac:dyDescent="0.25">
      <c r="A12" s="151" t="s">
        <v>110</v>
      </c>
      <c r="B12" s="54">
        <f>SUM(C12:E12)</f>
        <v>253</v>
      </c>
      <c r="C12" s="54">
        <v>153</v>
      </c>
      <c r="D12" s="56">
        <v>89</v>
      </c>
      <c r="E12" s="25">
        <v>11</v>
      </c>
    </row>
    <row r="13" spans="1:5" ht="15.75" x14ac:dyDescent="0.25">
      <c r="A13" s="151" t="s">
        <v>111</v>
      </c>
      <c r="B13" s="54">
        <f>SUM(C13:E13)</f>
        <v>1987</v>
      </c>
      <c r="C13" s="54">
        <f>SUM(C15:C54)</f>
        <v>1085</v>
      </c>
      <c r="D13" s="56">
        <f>SUM(D15:D54)</f>
        <v>784</v>
      </c>
      <c r="E13" s="25">
        <f>SUM(E15:E54)</f>
        <v>118</v>
      </c>
    </row>
    <row r="14" spans="1:5" ht="15.75" x14ac:dyDescent="0.25">
      <c r="A14" s="151"/>
      <c r="B14" s="54"/>
      <c r="C14" s="54"/>
      <c r="D14" s="56"/>
      <c r="E14" s="25"/>
    </row>
    <row r="15" spans="1:5" ht="15.75" x14ac:dyDescent="0.25">
      <c r="A15" s="152" t="s">
        <v>214</v>
      </c>
      <c r="B15" s="58">
        <f t="shared" ref="B15:B54" si="0">SUM(C15:E15)</f>
        <v>1</v>
      </c>
      <c r="C15" s="58">
        <v>1</v>
      </c>
      <c r="D15" s="27">
        <v>0</v>
      </c>
      <c r="E15" s="18">
        <v>0</v>
      </c>
    </row>
    <row r="16" spans="1:5" ht="15.75" x14ac:dyDescent="0.25">
      <c r="A16" s="152" t="s">
        <v>191</v>
      </c>
      <c r="B16" s="58">
        <f t="shared" si="0"/>
        <v>31</v>
      </c>
      <c r="C16" s="58">
        <v>8</v>
      </c>
      <c r="D16" s="27">
        <v>20</v>
      </c>
      <c r="E16" s="18">
        <v>3</v>
      </c>
    </row>
    <row r="17" spans="1:5" ht="15.75" x14ac:dyDescent="0.25">
      <c r="A17" s="152" t="s">
        <v>192</v>
      </c>
      <c r="B17" s="58">
        <f t="shared" si="0"/>
        <v>37</v>
      </c>
      <c r="C17" s="58">
        <v>18</v>
      </c>
      <c r="D17" s="27">
        <v>14</v>
      </c>
      <c r="E17" s="18">
        <v>5</v>
      </c>
    </row>
    <row r="18" spans="1:5" ht="15.75" x14ac:dyDescent="0.25">
      <c r="A18" s="152" t="s">
        <v>193</v>
      </c>
      <c r="B18" s="58">
        <f t="shared" si="0"/>
        <v>62</v>
      </c>
      <c r="C18" s="58">
        <v>25</v>
      </c>
      <c r="D18" s="27">
        <v>30</v>
      </c>
      <c r="E18" s="18">
        <v>7</v>
      </c>
    </row>
    <row r="19" spans="1:5" ht="15.75" x14ac:dyDescent="0.25">
      <c r="A19" s="152" t="s">
        <v>113</v>
      </c>
      <c r="B19" s="58">
        <f t="shared" si="0"/>
        <v>156</v>
      </c>
      <c r="C19" s="58">
        <v>76</v>
      </c>
      <c r="D19" s="27">
        <v>65</v>
      </c>
      <c r="E19" s="18">
        <v>15</v>
      </c>
    </row>
    <row r="20" spans="1:5" ht="15.75" x14ac:dyDescent="0.25">
      <c r="A20" s="152" t="s">
        <v>112</v>
      </c>
      <c r="B20" s="58">
        <f t="shared" si="0"/>
        <v>18</v>
      </c>
      <c r="C20" s="58">
        <v>8</v>
      </c>
      <c r="D20" s="27">
        <v>7</v>
      </c>
      <c r="E20" s="18">
        <v>3</v>
      </c>
    </row>
    <row r="21" spans="1:5" ht="15.75" x14ac:dyDescent="0.25">
      <c r="A21" s="152" t="s">
        <v>218</v>
      </c>
      <c r="B21" s="58">
        <f t="shared" si="0"/>
        <v>3</v>
      </c>
      <c r="C21" s="58">
        <v>2</v>
      </c>
      <c r="D21" s="27">
        <v>1</v>
      </c>
      <c r="E21" s="18">
        <v>0</v>
      </c>
    </row>
    <row r="22" spans="1:5" ht="15.75" x14ac:dyDescent="0.25">
      <c r="A22" s="152" t="s">
        <v>223</v>
      </c>
      <c r="B22" s="58">
        <f t="shared" si="0"/>
        <v>8</v>
      </c>
      <c r="C22" s="58">
        <v>6</v>
      </c>
      <c r="D22" s="27">
        <v>2</v>
      </c>
      <c r="E22" s="18">
        <v>0</v>
      </c>
    </row>
    <row r="23" spans="1:5" ht="15.75" x14ac:dyDescent="0.25">
      <c r="A23" s="152" t="s">
        <v>194</v>
      </c>
      <c r="B23" s="58">
        <f t="shared" si="0"/>
        <v>175</v>
      </c>
      <c r="C23" s="58">
        <v>101</v>
      </c>
      <c r="D23" s="27">
        <v>71</v>
      </c>
      <c r="E23" s="18">
        <v>3</v>
      </c>
    </row>
    <row r="24" spans="1:5" ht="15.75" x14ac:dyDescent="0.25">
      <c r="A24" s="152" t="s">
        <v>195</v>
      </c>
      <c r="B24" s="58">
        <f t="shared" si="0"/>
        <v>21</v>
      </c>
      <c r="C24" s="58">
        <v>12</v>
      </c>
      <c r="D24" s="27">
        <v>9</v>
      </c>
      <c r="E24" s="18">
        <v>0</v>
      </c>
    </row>
    <row r="25" spans="1:5" ht="15.75" x14ac:dyDescent="0.25">
      <c r="A25" s="152" t="s">
        <v>237</v>
      </c>
      <c r="B25" s="58">
        <f t="shared" si="0"/>
        <v>84</v>
      </c>
      <c r="C25" s="58">
        <v>61</v>
      </c>
      <c r="D25" s="27">
        <v>22</v>
      </c>
      <c r="E25" s="18">
        <v>1</v>
      </c>
    </row>
    <row r="26" spans="1:5" ht="15.75" x14ac:dyDescent="0.25">
      <c r="A26" s="152" t="s">
        <v>238</v>
      </c>
      <c r="B26" s="58">
        <f t="shared" si="0"/>
        <v>17</v>
      </c>
      <c r="C26" s="58">
        <v>12</v>
      </c>
      <c r="D26" s="27">
        <v>5</v>
      </c>
      <c r="E26" s="18">
        <v>0</v>
      </c>
    </row>
    <row r="27" spans="1:5" ht="15.75" x14ac:dyDescent="0.25">
      <c r="A27" s="152" t="s">
        <v>196</v>
      </c>
      <c r="B27" s="58">
        <f t="shared" si="0"/>
        <v>18</v>
      </c>
      <c r="C27" s="58">
        <v>13</v>
      </c>
      <c r="D27" s="27">
        <v>5</v>
      </c>
      <c r="E27" s="18">
        <v>0</v>
      </c>
    </row>
    <row r="28" spans="1:5" ht="15.75" x14ac:dyDescent="0.25">
      <c r="A28" s="152" t="s">
        <v>197</v>
      </c>
      <c r="B28" s="58">
        <f t="shared" si="0"/>
        <v>14</v>
      </c>
      <c r="C28" s="58">
        <v>9</v>
      </c>
      <c r="D28" s="27">
        <v>5</v>
      </c>
      <c r="E28" s="18">
        <v>0</v>
      </c>
    </row>
    <row r="29" spans="1:5" ht="15.75" x14ac:dyDescent="0.25">
      <c r="A29" s="152" t="s">
        <v>215</v>
      </c>
      <c r="B29" s="58">
        <f t="shared" si="0"/>
        <v>13</v>
      </c>
      <c r="C29" s="58">
        <v>9</v>
      </c>
      <c r="D29" s="27">
        <v>2</v>
      </c>
      <c r="E29" s="18">
        <v>2</v>
      </c>
    </row>
    <row r="30" spans="1:5" ht="15.75" x14ac:dyDescent="0.25">
      <c r="A30" s="152" t="s">
        <v>239</v>
      </c>
      <c r="B30" s="58">
        <f t="shared" si="0"/>
        <v>111</v>
      </c>
      <c r="C30" s="58">
        <v>56</v>
      </c>
      <c r="D30" s="27">
        <v>52</v>
      </c>
      <c r="E30" s="18">
        <v>3</v>
      </c>
    </row>
    <row r="31" spans="1:5" ht="15.75" x14ac:dyDescent="0.25">
      <c r="A31" s="152" t="s">
        <v>217</v>
      </c>
      <c r="B31" s="58">
        <f t="shared" si="0"/>
        <v>38</v>
      </c>
      <c r="C31" s="58">
        <v>26</v>
      </c>
      <c r="D31" s="27">
        <v>11</v>
      </c>
      <c r="E31" s="18">
        <v>1</v>
      </c>
    </row>
    <row r="32" spans="1:5" ht="15.75" x14ac:dyDescent="0.25">
      <c r="A32" s="152" t="s">
        <v>198</v>
      </c>
      <c r="B32" s="58">
        <f t="shared" si="0"/>
        <v>9</v>
      </c>
      <c r="C32" s="58">
        <v>2</v>
      </c>
      <c r="D32" s="27">
        <v>6</v>
      </c>
      <c r="E32" s="18">
        <v>1</v>
      </c>
    </row>
    <row r="33" spans="1:5" ht="15.75" x14ac:dyDescent="0.25">
      <c r="A33" s="152" t="s">
        <v>199</v>
      </c>
      <c r="B33" s="58">
        <f t="shared" si="0"/>
        <v>22</v>
      </c>
      <c r="C33" s="58">
        <v>9</v>
      </c>
      <c r="D33" s="27">
        <v>13</v>
      </c>
      <c r="E33" s="18">
        <v>0</v>
      </c>
    </row>
    <row r="34" spans="1:5" ht="15.75" x14ac:dyDescent="0.25">
      <c r="A34" s="152" t="s">
        <v>240</v>
      </c>
      <c r="B34" s="58">
        <f t="shared" si="0"/>
        <v>30</v>
      </c>
      <c r="C34" s="58">
        <v>18</v>
      </c>
      <c r="D34" s="27">
        <v>10</v>
      </c>
      <c r="E34" s="18">
        <v>2</v>
      </c>
    </row>
    <row r="35" spans="1:5" ht="15.75" x14ac:dyDescent="0.25">
      <c r="A35" s="152" t="s">
        <v>241</v>
      </c>
      <c r="B35" s="58">
        <f t="shared" si="0"/>
        <v>4</v>
      </c>
      <c r="C35" s="58">
        <v>1</v>
      </c>
      <c r="D35" s="27">
        <v>3</v>
      </c>
      <c r="E35" s="18">
        <v>0</v>
      </c>
    </row>
    <row r="36" spans="1:5" ht="15.75" x14ac:dyDescent="0.25">
      <c r="A36" s="152" t="s">
        <v>213</v>
      </c>
      <c r="B36" s="58">
        <f t="shared" si="0"/>
        <v>112</v>
      </c>
      <c r="C36" s="58">
        <v>53</v>
      </c>
      <c r="D36" s="27">
        <v>58</v>
      </c>
      <c r="E36" s="18">
        <v>1</v>
      </c>
    </row>
    <row r="37" spans="1:5" ht="15.75" x14ac:dyDescent="0.25">
      <c r="A37" s="152" t="s">
        <v>200</v>
      </c>
      <c r="B37" s="58">
        <f t="shared" si="0"/>
        <v>132</v>
      </c>
      <c r="C37" s="58">
        <v>63</v>
      </c>
      <c r="D37" s="27">
        <v>66</v>
      </c>
      <c r="E37" s="18">
        <v>3</v>
      </c>
    </row>
    <row r="38" spans="1:5" ht="15.75" x14ac:dyDescent="0.25">
      <c r="A38" s="152" t="s">
        <v>201</v>
      </c>
      <c r="B38" s="58">
        <f t="shared" si="0"/>
        <v>203</v>
      </c>
      <c r="C38" s="58">
        <v>133</v>
      </c>
      <c r="D38" s="27">
        <v>65</v>
      </c>
      <c r="E38" s="18">
        <v>5</v>
      </c>
    </row>
    <row r="39" spans="1:5" ht="15.75" x14ac:dyDescent="0.25">
      <c r="A39" s="152" t="s">
        <v>216</v>
      </c>
      <c r="B39" s="58">
        <f t="shared" si="0"/>
        <v>16</v>
      </c>
      <c r="C39" s="58">
        <v>10</v>
      </c>
      <c r="D39" s="27">
        <v>4</v>
      </c>
      <c r="E39" s="18">
        <v>2</v>
      </c>
    </row>
    <row r="40" spans="1:5" ht="15.75" x14ac:dyDescent="0.25">
      <c r="A40" s="152" t="s">
        <v>202</v>
      </c>
      <c r="B40" s="58">
        <f t="shared" si="0"/>
        <v>1</v>
      </c>
      <c r="C40" s="58">
        <v>1</v>
      </c>
      <c r="D40" s="27">
        <v>0</v>
      </c>
      <c r="E40" s="18">
        <v>0</v>
      </c>
    </row>
    <row r="41" spans="1:5" ht="15.75" x14ac:dyDescent="0.25">
      <c r="A41" s="152" t="s">
        <v>203</v>
      </c>
      <c r="B41" s="58">
        <f t="shared" si="0"/>
        <v>11</v>
      </c>
      <c r="C41" s="58">
        <v>9</v>
      </c>
      <c r="D41" s="27">
        <v>2</v>
      </c>
      <c r="E41" s="18">
        <v>0</v>
      </c>
    </row>
    <row r="42" spans="1:5" ht="15.75" x14ac:dyDescent="0.25">
      <c r="A42" s="152" t="s">
        <v>204</v>
      </c>
      <c r="B42" s="58">
        <f t="shared" si="0"/>
        <v>45</v>
      </c>
      <c r="C42" s="58">
        <v>26</v>
      </c>
      <c r="D42" s="27">
        <v>12</v>
      </c>
      <c r="E42" s="18">
        <v>7</v>
      </c>
    </row>
    <row r="43" spans="1:5" ht="15.75" x14ac:dyDescent="0.25">
      <c r="A43" s="152" t="s">
        <v>205</v>
      </c>
      <c r="B43" s="58">
        <f t="shared" si="0"/>
        <v>12</v>
      </c>
      <c r="C43" s="58">
        <v>4</v>
      </c>
      <c r="D43" s="27">
        <v>8</v>
      </c>
      <c r="E43" s="18">
        <v>0</v>
      </c>
    </row>
    <row r="44" spans="1:5" ht="15.75" x14ac:dyDescent="0.25">
      <c r="A44" s="152" t="s">
        <v>242</v>
      </c>
      <c r="B44" s="58">
        <f t="shared" si="0"/>
        <v>0</v>
      </c>
      <c r="C44" s="58">
        <v>0</v>
      </c>
      <c r="D44" s="27">
        <v>0</v>
      </c>
      <c r="E44" s="18">
        <v>0</v>
      </c>
    </row>
    <row r="45" spans="1:5" ht="15.75" x14ac:dyDescent="0.25">
      <c r="A45" s="152" t="s">
        <v>206</v>
      </c>
      <c r="B45" s="58">
        <f t="shared" si="0"/>
        <v>112</v>
      </c>
      <c r="C45" s="58">
        <v>73</v>
      </c>
      <c r="D45" s="27">
        <v>32</v>
      </c>
      <c r="E45" s="18">
        <v>7</v>
      </c>
    </row>
    <row r="46" spans="1:5" ht="15.75" x14ac:dyDescent="0.25">
      <c r="A46" s="152" t="s">
        <v>207</v>
      </c>
      <c r="B46" s="58">
        <f t="shared" si="0"/>
        <v>31</v>
      </c>
      <c r="C46" s="58">
        <v>18</v>
      </c>
      <c r="D46" s="27">
        <v>12</v>
      </c>
      <c r="E46" s="18">
        <v>1</v>
      </c>
    </row>
    <row r="47" spans="1:5" ht="15.75" x14ac:dyDescent="0.25">
      <c r="A47" s="152" t="s">
        <v>208</v>
      </c>
      <c r="B47" s="58">
        <f t="shared" si="0"/>
        <v>4</v>
      </c>
      <c r="C47" s="58">
        <v>4</v>
      </c>
      <c r="D47" s="27">
        <v>0</v>
      </c>
      <c r="E47" s="18">
        <v>0</v>
      </c>
    </row>
    <row r="48" spans="1:5" ht="15.75" x14ac:dyDescent="0.25">
      <c r="A48" s="152" t="s">
        <v>243</v>
      </c>
      <c r="B48" s="58">
        <f t="shared" si="0"/>
        <v>78</v>
      </c>
      <c r="C48" s="58">
        <v>46</v>
      </c>
      <c r="D48" s="27">
        <v>28</v>
      </c>
      <c r="E48" s="18">
        <v>4</v>
      </c>
    </row>
    <row r="49" spans="1:5" ht="15.75" x14ac:dyDescent="0.25">
      <c r="A49" s="152" t="s">
        <v>209</v>
      </c>
      <c r="B49" s="58">
        <f t="shared" si="0"/>
        <v>121</v>
      </c>
      <c r="C49" s="58">
        <v>65</v>
      </c>
      <c r="D49" s="27">
        <v>44</v>
      </c>
      <c r="E49" s="18">
        <v>12</v>
      </c>
    </row>
    <row r="50" spans="1:5" ht="15.75" x14ac:dyDescent="0.25">
      <c r="A50" s="152" t="s">
        <v>210</v>
      </c>
      <c r="B50" s="58">
        <f t="shared" si="0"/>
        <v>2</v>
      </c>
      <c r="C50" s="58">
        <v>1</v>
      </c>
      <c r="D50" s="27">
        <v>1</v>
      </c>
      <c r="E50" s="18">
        <v>0</v>
      </c>
    </row>
    <row r="51" spans="1:5" ht="15.75" x14ac:dyDescent="0.25">
      <c r="A51" s="152" t="s">
        <v>211</v>
      </c>
      <c r="B51" s="58">
        <f t="shared" si="0"/>
        <v>4</v>
      </c>
      <c r="C51" s="58">
        <v>2</v>
      </c>
      <c r="D51" s="27">
        <v>2</v>
      </c>
      <c r="E51" s="18">
        <v>0</v>
      </c>
    </row>
    <row r="52" spans="1:5" ht="15.75" x14ac:dyDescent="0.25">
      <c r="A52" s="152" t="s">
        <v>212</v>
      </c>
      <c r="B52" s="58">
        <f t="shared" si="0"/>
        <v>1</v>
      </c>
      <c r="C52" s="58">
        <v>1</v>
      </c>
      <c r="D52" s="27">
        <v>0</v>
      </c>
      <c r="E52" s="18">
        <v>0</v>
      </c>
    </row>
    <row r="53" spans="1:5" ht="15.75" x14ac:dyDescent="0.25">
      <c r="A53" s="152" t="s">
        <v>244</v>
      </c>
      <c r="B53" s="58">
        <f t="shared" si="0"/>
        <v>219</v>
      </c>
      <c r="C53" s="58">
        <v>96</v>
      </c>
      <c r="D53" s="27">
        <v>94</v>
      </c>
      <c r="E53" s="18">
        <v>29</v>
      </c>
    </row>
    <row r="54" spans="1:5" ht="15.75" x14ac:dyDescent="0.25">
      <c r="A54" s="152" t="s">
        <v>88</v>
      </c>
      <c r="B54" s="58">
        <f t="shared" si="0"/>
        <v>11</v>
      </c>
      <c r="C54" s="58">
        <v>7</v>
      </c>
      <c r="D54" s="27">
        <v>3</v>
      </c>
      <c r="E54" s="18">
        <v>1</v>
      </c>
    </row>
    <row r="55" spans="1:5" ht="15.75" x14ac:dyDescent="0.25">
      <c r="A55" s="152"/>
      <c r="B55" s="58"/>
      <c r="C55" s="58"/>
      <c r="D55" s="27"/>
      <c r="E55" s="18"/>
    </row>
    <row r="56" spans="1:5" ht="15.75" x14ac:dyDescent="0.25">
      <c r="A56" s="151" t="s">
        <v>114</v>
      </c>
      <c r="B56" s="54">
        <f>SUM(C56:E56)</f>
        <v>251</v>
      </c>
      <c r="C56" s="54">
        <v>160</v>
      </c>
      <c r="D56" s="56">
        <v>67</v>
      </c>
      <c r="E56" s="25">
        <v>24</v>
      </c>
    </row>
    <row r="57" spans="1:5" ht="15.75" x14ac:dyDescent="0.25">
      <c r="A57" s="151" t="s">
        <v>50</v>
      </c>
      <c r="B57" s="54">
        <f>SUM(C57:E57)</f>
        <v>235</v>
      </c>
      <c r="C57" s="54">
        <v>109</v>
      </c>
      <c r="D57" s="56">
        <v>100</v>
      </c>
      <c r="E57" s="25">
        <v>26</v>
      </c>
    </row>
    <row r="58" spans="1:5" ht="15.75" x14ac:dyDescent="0.25">
      <c r="A58" s="153"/>
      <c r="B58" s="154"/>
      <c r="C58" s="154"/>
      <c r="D58" s="146"/>
      <c r="E58" s="145"/>
    </row>
    <row r="59" spans="1:5" x14ac:dyDescent="0.2">
      <c r="A59" s="1" t="s">
        <v>184</v>
      </c>
      <c r="B59" s="144"/>
      <c r="C59" s="103"/>
      <c r="D59" s="103"/>
      <c r="E59" s="103"/>
    </row>
  </sheetData>
  <mergeCells count="7">
    <mergeCell ref="A3:E3"/>
    <mergeCell ref="A4:E4"/>
    <mergeCell ref="A5:E5"/>
    <mergeCell ref="A6:E6"/>
    <mergeCell ref="A8:A9"/>
    <mergeCell ref="B8:B9"/>
    <mergeCell ref="C8:E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/>
  </sheetViews>
  <sheetFormatPr baseColWidth="10" defaultColWidth="0" defaultRowHeight="12.75" zeroHeight="1" x14ac:dyDescent="0.2"/>
  <cols>
    <col min="1" max="1" width="52.5703125" bestFit="1" customWidth="1"/>
    <col min="2" max="2" width="11.42578125" customWidth="1"/>
    <col min="3" max="6" width="16.28515625" customWidth="1"/>
  </cols>
  <sheetData>
    <row r="1" spans="1:6" ht="15.75" x14ac:dyDescent="0.25">
      <c r="A1" s="72" t="s">
        <v>8</v>
      </c>
      <c r="B1" s="72"/>
      <c r="C1" s="72"/>
      <c r="D1" s="72"/>
      <c r="E1" s="72"/>
      <c r="F1" s="72"/>
    </row>
    <row r="2" spans="1:6" ht="15.75" x14ac:dyDescent="0.25">
      <c r="A2" s="72"/>
      <c r="B2" s="72"/>
      <c r="C2" s="72"/>
      <c r="D2" s="72"/>
      <c r="E2" s="72"/>
      <c r="F2" s="72"/>
    </row>
    <row r="3" spans="1:6" ht="15.75" x14ac:dyDescent="0.2">
      <c r="A3" s="171" t="s">
        <v>63</v>
      </c>
      <c r="B3" s="171"/>
      <c r="C3" s="171"/>
      <c r="D3" s="171"/>
      <c r="E3" s="171"/>
      <c r="F3" s="171"/>
    </row>
    <row r="4" spans="1:6" ht="15.75" x14ac:dyDescent="0.2">
      <c r="A4" s="171" t="s">
        <v>224</v>
      </c>
      <c r="B4" s="171"/>
      <c r="C4" s="171"/>
      <c r="D4" s="171"/>
      <c r="E4" s="171"/>
      <c r="F4" s="171"/>
    </row>
    <row r="5" spans="1:6" ht="15.75" x14ac:dyDescent="0.2">
      <c r="A5" s="171" t="s">
        <v>225</v>
      </c>
      <c r="B5" s="171"/>
      <c r="C5" s="171"/>
      <c r="D5" s="171"/>
      <c r="E5" s="171"/>
      <c r="F5" s="171"/>
    </row>
    <row r="6" spans="1:6" ht="15.75" x14ac:dyDescent="0.2">
      <c r="A6" s="171" t="s">
        <v>291</v>
      </c>
      <c r="B6" s="171"/>
      <c r="C6" s="171"/>
      <c r="D6" s="171"/>
      <c r="E6" s="171"/>
      <c r="F6" s="171"/>
    </row>
    <row r="7" spans="1:6" ht="15.75" x14ac:dyDescent="0.2">
      <c r="A7" s="67"/>
      <c r="B7" s="67"/>
      <c r="C7" s="67"/>
      <c r="D7" s="67"/>
      <c r="E7" s="67"/>
      <c r="F7" s="67"/>
    </row>
    <row r="8" spans="1:6" ht="15.75" x14ac:dyDescent="0.25">
      <c r="A8" s="173" t="s">
        <v>115</v>
      </c>
      <c r="B8" s="195" t="s">
        <v>84</v>
      </c>
      <c r="C8" s="203" t="s">
        <v>116</v>
      </c>
      <c r="D8" s="204"/>
      <c r="E8" s="204"/>
      <c r="F8" s="204"/>
    </row>
    <row r="9" spans="1:6" ht="22.5" customHeight="1" x14ac:dyDescent="0.2">
      <c r="A9" s="200"/>
      <c r="B9" s="196"/>
      <c r="C9" s="193" t="s">
        <v>110</v>
      </c>
      <c r="D9" s="195" t="s">
        <v>111</v>
      </c>
      <c r="E9" s="176" t="s">
        <v>117</v>
      </c>
      <c r="F9" s="176" t="s">
        <v>167</v>
      </c>
    </row>
    <row r="10" spans="1:6" ht="22.5" customHeight="1" x14ac:dyDescent="0.2">
      <c r="A10" s="201"/>
      <c r="B10" s="202"/>
      <c r="C10" s="194"/>
      <c r="D10" s="202"/>
      <c r="E10" s="199"/>
      <c r="F10" s="199"/>
    </row>
    <row r="11" spans="1:6" ht="15.75" x14ac:dyDescent="0.2">
      <c r="A11" s="29"/>
      <c r="B11" s="33"/>
      <c r="C11" s="98"/>
      <c r="D11" s="98"/>
      <c r="E11" s="98"/>
      <c r="F11" s="29"/>
    </row>
    <row r="12" spans="1:6" ht="15.75" x14ac:dyDescent="0.2">
      <c r="A12" s="34" t="s">
        <v>82</v>
      </c>
      <c r="B12" s="35">
        <f>SUM(B14:B41)</f>
        <v>2679</v>
      </c>
      <c r="C12" s="35">
        <f>SUM(C14:C41)</f>
        <v>179</v>
      </c>
      <c r="D12" s="35">
        <f>SUM(D14:D41)</f>
        <v>1830</v>
      </c>
      <c r="E12" s="99">
        <f>SUM(E14:E41)</f>
        <v>303</v>
      </c>
      <c r="F12" s="30">
        <f>SUM(F14:F41)</f>
        <v>367</v>
      </c>
    </row>
    <row r="13" spans="1:6" ht="15.75" x14ac:dyDescent="0.2">
      <c r="A13" s="34"/>
      <c r="B13" s="35"/>
      <c r="C13" s="99"/>
      <c r="D13" s="99"/>
      <c r="E13" s="99"/>
      <c r="F13" s="30"/>
    </row>
    <row r="14" spans="1:6" ht="15.75" x14ac:dyDescent="0.25">
      <c r="A14" s="19" t="s">
        <v>118</v>
      </c>
      <c r="B14" s="18">
        <f t="shared" ref="B14:B41" si="0">SUM(C14:F14)</f>
        <v>23</v>
      </c>
      <c r="C14" s="18">
        <v>0</v>
      </c>
      <c r="D14" s="18">
        <v>4</v>
      </c>
      <c r="E14" s="18">
        <v>18</v>
      </c>
      <c r="F14" s="18">
        <v>1</v>
      </c>
    </row>
    <row r="15" spans="1:6" ht="15.75" x14ac:dyDescent="0.25">
      <c r="A15" s="19" t="s">
        <v>119</v>
      </c>
      <c r="B15" s="18">
        <f t="shared" si="0"/>
        <v>25</v>
      </c>
      <c r="C15" s="18">
        <v>6</v>
      </c>
      <c r="D15" s="18">
        <v>6</v>
      </c>
      <c r="E15" s="18">
        <v>6</v>
      </c>
      <c r="F15" s="18">
        <v>7</v>
      </c>
    </row>
    <row r="16" spans="1:6" ht="15.75" x14ac:dyDescent="0.25">
      <c r="A16" s="19" t="s">
        <v>120</v>
      </c>
      <c r="B16" s="18">
        <f t="shared" si="0"/>
        <v>7</v>
      </c>
      <c r="C16" s="18">
        <v>4</v>
      </c>
      <c r="D16" s="18">
        <v>3</v>
      </c>
      <c r="E16" s="18">
        <v>0</v>
      </c>
      <c r="F16" s="18">
        <v>0</v>
      </c>
    </row>
    <row r="17" spans="1:6" ht="15.75" x14ac:dyDescent="0.25">
      <c r="A17" s="19" t="s">
        <v>121</v>
      </c>
      <c r="B17" s="18">
        <f t="shared" si="0"/>
        <v>42</v>
      </c>
      <c r="C17" s="18">
        <v>14</v>
      </c>
      <c r="D17" s="18">
        <v>13</v>
      </c>
      <c r="E17" s="18">
        <v>11</v>
      </c>
      <c r="F17" s="18">
        <v>4</v>
      </c>
    </row>
    <row r="18" spans="1:6" ht="15.75" x14ac:dyDescent="0.25">
      <c r="A18" s="19" t="s">
        <v>122</v>
      </c>
      <c r="B18" s="18">
        <f t="shared" si="0"/>
        <v>1</v>
      </c>
      <c r="C18" s="18">
        <v>1</v>
      </c>
      <c r="D18" s="18">
        <v>0</v>
      </c>
      <c r="E18" s="18">
        <v>0</v>
      </c>
      <c r="F18" s="18">
        <v>0</v>
      </c>
    </row>
    <row r="19" spans="1:6" ht="15.75" x14ac:dyDescent="0.25">
      <c r="A19" s="19" t="s">
        <v>46</v>
      </c>
      <c r="B19" s="18">
        <f t="shared" si="0"/>
        <v>10</v>
      </c>
      <c r="C19" s="18">
        <v>5</v>
      </c>
      <c r="D19" s="18">
        <v>2</v>
      </c>
      <c r="E19" s="18">
        <v>2</v>
      </c>
      <c r="F19" s="18">
        <v>1</v>
      </c>
    </row>
    <row r="20" spans="1:6" ht="15.75" x14ac:dyDescent="0.25">
      <c r="A20" s="19" t="s">
        <v>123</v>
      </c>
      <c r="B20" s="18">
        <f t="shared" si="0"/>
        <v>9</v>
      </c>
      <c r="C20" s="18">
        <v>0</v>
      </c>
      <c r="D20" s="18">
        <v>5</v>
      </c>
      <c r="E20" s="18">
        <v>0</v>
      </c>
      <c r="F20" s="18">
        <v>4</v>
      </c>
    </row>
    <row r="21" spans="1:6" ht="15.75" x14ac:dyDescent="0.25">
      <c r="A21" s="19" t="s">
        <v>41</v>
      </c>
      <c r="B21" s="18">
        <f t="shared" si="0"/>
        <v>13</v>
      </c>
      <c r="C21" s="18">
        <v>0</v>
      </c>
      <c r="D21" s="18">
        <v>11</v>
      </c>
      <c r="E21" s="18">
        <v>0</v>
      </c>
      <c r="F21" s="18">
        <v>2</v>
      </c>
    </row>
    <row r="22" spans="1:6" ht="15.75" x14ac:dyDescent="0.25">
      <c r="A22" s="19" t="s">
        <v>124</v>
      </c>
      <c r="B22" s="18">
        <f t="shared" si="0"/>
        <v>2</v>
      </c>
      <c r="C22" s="18">
        <v>0</v>
      </c>
      <c r="D22" s="18">
        <v>0</v>
      </c>
      <c r="E22" s="18">
        <v>0</v>
      </c>
      <c r="F22" s="18">
        <v>2</v>
      </c>
    </row>
    <row r="23" spans="1:6" ht="15.75" x14ac:dyDescent="0.25">
      <c r="A23" s="19" t="s">
        <v>125</v>
      </c>
      <c r="B23" s="18">
        <f t="shared" si="0"/>
        <v>12</v>
      </c>
      <c r="C23" s="18">
        <v>1</v>
      </c>
      <c r="D23" s="18">
        <v>5</v>
      </c>
      <c r="E23" s="18">
        <v>3</v>
      </c>
      <c r="F23" s="18">
        <v>3</v>
      </c>
    </row>
    <row r="24" spans="1:6" ht="15.75" x14ac:dyDescent="0.25">
      <c r="A24" s="19" t="s">
        <v>126</v>
      </c>
      <c r="B24" s="18">
        <f t="shared" si="0"/>
        <v>158</v>
      </c>
      <c r="C24" s="18">
        <v>14</v>
      </c>
      <c r="D24" s="18">
        <v>50</v>
      </c>
      <c r="E24" s="18">
        <v>70</v>
      </c>
      <c r="F24" s="18">
        <v>24</v>
      </c>
    </row>
    <row r="25" spans="1:6" ht="15.75" x14ac:dyDescent="0.25">
      <c r="A25" s="19" t="s">
        <v>127</v>
      </c>
      <c r="B25" s="18">
        <f t="shared" si="0"/>
        <v>1591</v>
      </c>
      <c r="C25" s="18">
        <v>80</v>
      </c>
      <c r="D25" s="18">
        <v>1157</v>
      </c>
      <c r="E25" s="18">
        <v>124</v>
      </c>
      <c r="F25" s="18">
        <v>230</v>
      </c>
    </row>
    <row r="26" spans="1:6" ht="15.75" x14ac:dyDescent="0.25">
      <c r="A26" s="19" t="s">
        <v>128</v>
      </c>
      <c r="B26" s="18">
        <f t="shared" si="0"/>
        <v>6</v>
      </c>
      <c r="C26" s="18">
        <v>0</v>
      </c>
      <c r="D26" s="18">
        <v>2</v>
      </c>
      <c r="E26" s="18">
        <v>0</v>
      </c>
      <c r="F26" s="18">
        <v>4</v>
      </c>
    </row>
    <row r="27" spans="1:6" ht="15.75" x14ac:dyDescent="0.25">
      <c r="A27" s="19" t="s">
        <v>129</v>
      </c>
      <c r="B27" s="18">
        <f t="shared" si="0"/>
        <v>26</v>
      </c>
      <c r="C27" s="18">
        <v>2</v>
      </c>
      <c r="D27" s="18">
        <v>17</v>
      </c>
      <c r="E27" s="18">
        <v>5</v>
      </c>
      <c r="F27" s="18">
        <v>2</v>
      </c>
    </row>
    <row r="28" spans="1:6" ht="15.75" x14ac:dyDescent="0.25">
      <c r="A28" s="19" t="s">
        <v>161</v>
      </c>
      <c r="B28" s="18">
        <f t="shared" si="0"/>
        <v>45</v>
      </c>
      <c r="C28" s="18">
        <v>0</v>
      </c>
      <c r="D28" s="18">
        <v>45</v>
      </c>
      <c r="E28" s="18">
        <v>0</v>
      </c>
      <c r="F28" s="18">
        <v>0</v>
      </c>
    </row>
    <row r="29" spans="1:6" ht="15.75" x14ac:dyDescent="0.25">
      <c r="A29" s="19" t="s">
        <v>130</v>
      </c>
      <c r="B29" s="18">
        <f t="shared" si="0"/>
        <v>29</v>
      </c>
      <c r="C29" s="18">
        <v>3</v>
      </c>
      <c r="D29" s="18">
        <v>21</v>
      </c>
      <c r="E29" s="18">
        <v>2</v>
      </c>
      <c r="F29" s="18">
        <v>3</v>
      </c>
    </row>
    <row r="30" spans="1:6" ht="15.75" x14ac:dyDescent="0.25">
      <c r="A30" s="19" t="s">
        <v>131</v>
      </c>
      <c r="B30" s="18">
        <f t="shared" si="0"/>
        <v>79</v>
      </c>
      <c r="C30" s="18">
        <v>9</v>
      </c>
      <c r="D30" s="18">
        <v>51</v>
      </c>
      <c r="E30" s="18">
        <v>10</v>
      </c>
      <c r="F30" s="18">
        <v>9</v>
      </c>
    </row>
    <row r="31" spans="1:6" ht="15.75" x14ac:dyDescent="0.25">
      <c r="A31" s="19" t="s">
        <v>132</v>
      </c>
      <c r="B31" s="18">
        <f t="shared" si="0"/>
        <v>121</v>
      </c>
      <c r="C31" s="18">
        <v>23</v>
      </c>
      <c r="D31" s="18">
        <v>59</v>
      </c>
      <c r="E31" s="18">
        <v>21</v>
      </c>
      <c r="F31" s="18">
        <v>18</v>
      </c>
    </row>
    <row r="32" spans="1:6" ht="15.75" x14ac:dyDescent="0.25">
      <c r="A32" s="19" t="s">
        <v>133</v>
      </c>
      <c r="B32" s="18">
        <f t="shared" si="0"/>
        <v>3</v>
      </c>
      <c r="C32" s="18">
        <v>1</v>
      </c>
      <c r="D32" s="18">
        <v>1</v>
      </c>
      <c r="E32" s="18">
        <v>1</v>
      </c>
      <c r="F32" s="18">
        <v>0</v>
      </c>
    </row>
    <row r="33" spans="1:6" ht="15.75" x14ac:dyDescent="0.25">
      <c r="A33" s="19" t="s">
        <v>45</v>
      </c>
      <c r="B33" s="18">
        <f t="shared" si="0"/>
        <v>4</v>
      </c>
      <c r="C33" s="18">
        <v>1</v>
      </c>
      <c r="D33" s="18">
        <v>3</v>
      </c>
      <c r="E33" s="18">
        <v>0</v>
      </c>
      <c r="F33" s="18">
        <v>0</v>
      </c>
    </row>
    <row r="34" spans="1:6" ht="15.75" x14ac:dyDescent="0.25">
      <c r="A34" s="19" t="s">
        <v>15</v>
      </c>
      <c r="B34" s="18">
        <f t="shared" si="0"/>
        <v>1</v>
      </c>
      <c r="C34" s="18">
        <v>0</v>
      </c>
      <c r="D34" s="18">
        <v>0</v>
      </c>
      <c r="E34" s="18">
        <v>1</v>
      </c>
      <c r="F34" s="18">
        <v>0</v>
      </c>
    </row>
    <row r="35" spans="1:6" ht="15.75" x14ac:dyDescent="0.25">
      <c r="A35" s="19" t="s">
        <v>134</v>
      </c>
      <c r="B35" s="18">
        <f t="shared" si="0"/>
        <v>67</v>
      </c>
      <c r="C35" s="18">
        <v>11</v>
      </c>
      <c r="D35" s="18">
        <v>28</v>
      </c>
      <c r="E35" s="18">
        <v>17</v>
      </c>
      <c r="F35" s="18">
        <v>11</v>
      </c>
    </row>
    <row r="36" spans="1:6" ht="15.75" x14ac:dyDescent="0.25">
      <c r="A36" s="19" t="s">
        <v>16</v>
      </c>
      <c r="B36" s="18">
        <f t="shared" si="0"/>
        <v>3</v>
      </c>
      <c r="C36" s="18">
        <v>0</v>
      </c>
      <c r="D36" s="18">
        <v>3</v>
      </c>
      <c r="E36" s="18">
        <v>0</v>
      </c>
      <c r="F36" s="18">
        <v>0</v>
      </c>
    </row>
    <row r="37" spans="1:6" ht="15.75" x14ac:dyDescent="0.25">
      <c r="A37" s="19" t="s">
        <v>44</v>
      </c>
      <c r="B37" s="18">
        <f t="shared" si="0"/>
        <v>348</v>
      </c>
      <c r="C37" s="18">
        <v>1</v>
      </c>
      <c r="D37" s="18">
        <v>336</v>
      </c>
      <c r="E37" s="18">
        <v>1</v>
      </c>
      <c r="F37" s="18">
        <v>10</v>
      </c>
    </row>
    <row r="38" spans="1:6" ht="15.75" x14ac:dyDescent="0.25">
      <c r="A38" s="96" t="s">
        <v>247</v>
      </c>
      <c r="B38" s="18">
        <f t="shared" si="0"/>
        <v>1</v>
      </c>
      <c r="C38" s="18">
        <v>0</v>
      </c>
      <c r="D38" s="18">
        <v>1</v>
      </c>
      <c r="E38" s="18">
        <v>0</v>
      </c>
      <c r="F38" s="18">
        <v>0</v>
      </c>
    </row>
    <row r="39" spans="1:6" ht="15.75" x14ac:dyDescent="0.25">
      <c r="A39" s="19" t="s">
        <v>135</v>
      </c>
      <c r="B39" s="18">
        <f t="shared" si="0"/>
        <v>1</v>
      </c>
      <c r="C39" s="18">
        <v>1</v>
      </c>
      <c r="D39" s="18">
        <v>0</v>
      </c>
      <c r="E39" s="18">
        <v>0</v>
      </c>
      <c r="F39" s="18">
        <v>0</v>
      </c>
    </row>
    <row r="40" spans="1:6" ht="15.75" x14ac:dyDescent="0.25">
      <c r="A40" s="19" t="s">
        <v>136</v>
      </c>
      <c r="B40" s="18">
        <f t="shared" si="0"/>
        <v>23</v>
      </c>
      <c r="C40" s="18">
        <v>2</v>
      </c>
      <c r="D40" s="18">
        <v>7</v>
      </c>
      <c r="E40" s="18">
        <v>11</v>
      </c>
      <c r="F40" s="18">
        <v>3</v>
      </c>
    </row>
    <row r="41" spans="1:6" ht="18.75" x14ac:dyDescent="0.25">
      <c r="A41" s="55" t="s">
        <v>282</v>
      </c>
      <c r="B41" s="18">
        <f t="shared" si="0"/>
        <v>29</v>
      </c>
      <c r="C41" s="18">
        <v>0</v>
      </c>
      <c r="D41" s="18">
        <v>0</v>
      </c>
      <c r="E41" s="18">
        <v>0</v>
      </c>
      <c r="F41" s="18">
        <v>29</v>
      </c>
    </row>
    <row r="42" spans="1:6" ht="15.75" x14ac:dyDescent="0.25">
      <c r="A42" s="20"/>
      <c r="B42" s="21"/>
      <c r="C42" s="21"/>
      <c r="D42" s="156"/>
      <c r="E42" s="156"/>
      <c r="F42" s="32"/>
    </row>
    <row r="43" spans="1:6" x14ac:dyDescent="0.2">
      <c r="A43" s="179" t="s">
        <v>64</v>
      </c>
      <c r="B43" s="179"/>
      <c r="C43" s="179"/>
      <c r="D43" s="179"/>
      <c r="E43" s="179"/>
      <c r="F43" s="179"/>
    </row>
    <row r="44" spans="1:6" ht="15" x14ac:dyDescent="0.2">
      <c r="A44" s="1" t="s">
        <v>184</v>
      </c>
      <c r="B44" s="68"/>
      <c r="C44" s="68"/>
      <c r="D44" s="68"/>
      <c r="E44" s="68"/>
      <c r="F44" s="68"/>
    </row>
  </sheetData>
  <mergeCells count="12">
    <mergeCell ref="D9:D10"/>
    <mergeCell ref="E9:E10"/>
    <mergeCell ref="F9:F10"/>
    <mergeCell ref="A43:F43"/>
    <mergeCell ref="A3:F3"/>
    <mergeCell ref="A4:F4"/>
    <mergeCell ref="A5:F5"/>
    <mergeCell ref="A6:F6"/>
    <mergeCell ref="A8:A10"/>
    <mergeCell ref="B8:B10"/>
    <mergeCell ref="C8:F8"/>
    <mergeCell ref="C9:C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/>
  </sheetViews>
  <sheetFormatPr baseColWidth="10" defaultColWidth="0" defaultRowHeight="12.75" zeroHeight="1" x14ac:dyDescent="0.2"/>
  <cols>
    <col min="1" max="1" width="59.42578125" customWidth="1"/>
    <col min="2" max="2" width="18.7109375" customWidth="1"/>
    <col min="3" max="4" width="11.42578125" customWidth="1"/>
    <col min="5" max="5" width="14.140625" customWidth="1"/>
    <col min="6" max="9" width="15.7109375" customWidth="1"/>
  </cols>
  <sheetData>
    <row r="1" spans="1:9" ht="15.75" x14ac:dyDescent="0.25">
      <c r="A1" s="95" t="s">
        <v>9</v>
      </c>
      <c r="B1" s="3"/>
      <c r="C1" s="7"/>
      <c r="D1" s="7"/>
      <c r="E1" s="7"/>
      <c r="F1" s="7"/>
      <c r="G1" s="7"/>
      <c r="H1" s="7"/>
      <c r="I1" s="4"/>
    </row>
    <row r="2" spans="1:9" ht="15.75" x14ac:dyDescent="0.25">
      <c r="A2" s="3"/>
      <c r="B2" s="3"/>
      <c r="C2" s="7"/>
      <c r="D2" s="7"/>
      <c r="E2" s="7"/>
      <c r="F2" s="7"/>
      <c r="G2" s="7"/>
      <c r="H2" s="7"/>
      <c r="I2" s="4"/>
    </row>
    <row r="3" spans="1:9" ht="15.75" x14ac:dyDescent="0.2">
      <c r="A3" s="205" t="s">
        <v>65</v>
      </c>
      <c r="B3" s="205"/>
      <c r="C3" s="205"/>
      <c r="D3" s="205"/>
      <c r="E3" s="205"/>
      <c r="F3" s="205"/>
      <c r="G3" s="205"/>
      <c r="H3" s="205"/>
      <c r="I3" s="205"/>
    </row>
    <row r="4" spans="1:9" ht="15.75" x14ac:dyDescent="0.2">
      <c r="A4" s="205" t="s">
        <v>284</v>
      </c>
      <c r="B4" s="205"/>
      <c r="C4" s="205"/>
      <c r="D4" s="205"/>
      <c r="E4" s="205"/>
      <c r="F4" s="205"/>
      <c r="G4" s="205"/>
      <c r="H4" s="205"/>
      <c r="I4" s="205"/>
    </row>
    <row r="5" spans="1:9" ht="15.75" x14ac:dyDescent="0.2">
      <c r="A5" s="205" t="s">
        <v>285</v>
      </c>
      <c r="B5" s="205"/>
      <c r="C5" s="205"/>
      <c r="D5" s="205"/>
      <c r="E5" s="205"/>
      <c r="F5" s="205"/>
      <c r="G5" s="205"/>
      <c r="H5" s="205"/>
      <c r="I5" s="205"/>
    </row>
    <row r="6" spans="1:9" ht="15.75" x14ac:dyDescent="0.2">
      <c r="A6" s="205" t="s">
        <v>291</v>
      </c>
      <c r="B6" s="205"/>
      <c r="C6" s="205"/>
      <c r="D6" s="205"/>
      <c r="E6" s="205"/>
      <c r="F6" s="205"/>
      <c r="G6" s="205"/>
      <c r="H6" s="205"/>
      <c r="I6" s="205"/>
    </row>
    <row r="7" spans="1:9" ht="15.75" x14ac:dyDescent="0.25">
      <c r="A7" s="36"/>
      <c r="B7" s="36"/>
      <c r="C7" s="36"/>
      <c r="D7" s="36"/>
      <c r="E7" s="36"/>
      <c r="F7" s="36"/>
      <c r="G7" s="36"/>
      <c r="H7" s="36"/>
      <c r="I7" s="4"/>
    </row>
    <row r="8" spans="1:9" ht="15.75" x14ac:dyDescent="0.25">
      <c r="A8" s="206" t="s">
        <v>137</v>
      </c>
      <c r="B8" s="183" t="s">
        <v>174</v>
      </c>
      <c r="C8" s="208" t="s">
        <v>107</v>
      </c>
      <c r="D8" s="209"/>
      <c r="E8" s="210"/>
      <c r="F8" s="208" t="s">
        <v>138</v>
      </c>
      <c r="G8" s="209"/>
      <c r="H8" s="209"/>
      <c r="I8" s="209"/>
    </row>
    <row r="9" spans="1:9" ht="18.75" x14ac:dyDescent="0.25">
      <c r="A9" s="207"/>
      <c r="B9" s="184"/>
      <c r="C9" s="8" t="s">
        <v>48</v>
      </c>
      <c r="D9" s="37" t="s">
        <v>53</v>
      </c>
      <c r="E9" s="93" t="s">
        <v>176</v>
      </c>
      <c r="F9" s="93" t="s">
        <v>139</v>
      </c>
      <c r="G9" s="93" t="s">
        <v>140</v>
      </c>
      <c r="H9" s="94" t="s">
        <v>141</v>
      </c>
      <c r="I9" s="92" t="s">
        <v>142</v>
      </c>
    </row>
    <row r="10" spans="1:9" ht="15.75" x14ac:dyDescent="0.25">
      <c r="A10" s="38"/>
      <c r="B10" s="39"/>
      <c r="C10" s="40"/>
      <c r="D10" s="40"/>
      <c r="E10" s="40"/>
      <c r="F10" s="40"/>
      <c r="G10" s="40"/>
      <c r="H10" s="40"/>
      <c r="I10" s="41"/>
    </row>
    <row r="11" spans="1:9" ht="15.75" x14ac:dyDescent="0.25">
      <c r="A11" s="42" t="s">
        <v>82</v>
      </c>
      <c r="B11" s="54">
        <f t="shared" ref="B11:I11" si="0">SUM(B13:B58)</f>
        <v>367</v>
      </c>
      <c r="C11" s="14">
        <f t="shared" si="0"/>
        <v>206</v>
      </c>
      <c r="D11" s="14">
        <f t="shared" si="0"/>
        <v>126</v>
      </c>
      <c r="E11" s="14">
        <f t="shared" si="0"/>
        <v>35</v>
      </c>
      <c r="F11" s="14">
        <f t="shared" si="0"/>
        <v>48</v>
      </c>
      <c r="G11" s="14">
        <f t="shared" si="0"/>
        <v>60</v>
      </c>
      <c r="H11" s="14">
        <f t="shared" si="0"/>
        <v>59</v>
      </c>
      <c r="I11" s="13">
        <f t="shared" si="0"/>
        <v>200</v>
      </c>
    </row>
    <row r="12" spans="1:9" ht="15.75" x14ac:dyDescent="0.25">
      <c r="A12" s="43"/>
      <c r="B12" s="44"/>
      <c r="C12" s="16"/>
      <c r="D12" s="16"/>
      <c r="E12" s="16"/>
      <c r="F12" s="16"/>
      <c r="G12" s="44"/>
      <c r="H12" s="44"/>
      <c r="I12" s="45"/>
    </row>
    <row r="13" spans="1:9" ht="15.75" x14ac:dyDescent="0.25">
      <c r="A13" s="61" t="s">
        <v>17</v>
      </c>
      <c r="B13" s="54">
        <f>SUM(C13:E13)</f>
        <v>1</v>
      </c>
      <c r="C13" s="58">
        <v>0</v>
      </c>
      <c r="D13" s="58">
        <v>0</v>
      </c>
      <c r="E13" s="58">
        <v>1</v>
      </c>
      <c r="F13" s="58">
        <v>0</v>
      </c>
      <c r="G13" s="58">
        <v>0</v>
      </c>
      <c r="H13" s="58">
        <v>1</v>
      </c>
      <c r="I13" s="18">
        <v>0</v>
      </c>
    </row>
    <row r="14" spans="1:9" ht="15.75" x14ac:dyDescent="0.25">
      <c r="A14" s="61" t="s">
        <v>178</v>
      </c>
      <c r="B14" s="54">
        <f t="shared" ref="B14:B58" si="1">SUM(C14:E14)</f>
        <v>2</v>
      </c>
      <c r="C14" s="58">
        <v>1</v>
      </c>
      <c r="D14" s="58">
        <v>1</v>
      </c>
      <c r="E14" s="58">
        <v>0</v>
      </c>
      <c r="F14" s="58">
        <v>0</v>
      </c>
      <c r="G14" s="58">
        <v>0</v>
      </c>
      <c r="H14" s="58">
        <v>0</v>
      </c>
      <c r="I14" s="18">
        <v>2</v>
      </c>
    </row>
    <row r="15" spans="1:9" ht="15.75" x14ac:dyDescent="0.25">
      <c r="A15" s="61" t="s">
        <v>189</v>
      </c>
      <c r="B15" s="54">
        <f t="shared" si="1"/>
        <v>1</v>
      </c>
      <c r="C15" s="58">
        <v>0</v>
      </c>
      <c r="D15" s="58">
        <v>0</v>
      </c>
      <c r="E15" s="58">
        <v>1</v>
      </c>
      <c r="F15" s="58">
        <v>0</v>
      </c>
      <c r="G15" s="58">
        <v>0</v>
      </c>
      <c r="H15" s="58">
        <v>0</v>
      </c>
      <c r="I15" s="18">
        <v>1</v>
      </c>
    </row>
    <row r="16" spans="1:9" ht="15.75" x14ac:dyDescent="0.25">
      <c r="A16" s="61" t="s">
        <v>74</v>
      </c>
      <c r="B16" s="54">
        <f t="shared" si="1"/>
        <v>4</v>
      </c>
      <c r="C16" s="58">
        <v>4</v>
      </c>
      <c r="D16" s="58">
        <v>0</v>
      </c>
      <c r="E16" s="58">
        <v>0</v>
      </c>
      <c r="F16" s="58">
        <v>0</v>
      </c>
      <c r="G16" s="58">
        <v>1</v>
      </c>
      <c r="H16" s="58">
        <v>1</v>
      </c>
      <c r="I16" s="18">
        <v>2</v>
      </c>
    </row>
    <row r="17" spans="1:9" ht="15.75" x14ac:dyDescent="0.25">
      <c r="A17" s="61" t="s">
        <v>18</v>
      </c>
      <c r="B17" s="54">
        <f t="shared" si="1"/>
        <v>4</v>
      </c>
      <c r="C17" s="58">
        <v>3</v>
      </c>
      <c r="D17" s="58">
        <v>1</v>
      </c>
      <c r="E17" s="58">
        <v>0</v>
      </c>
      <c r="F17" s="58">
        <v>0</v>
      </c>
      <c r="G17" s="58">
        <v>0</v>
      </c>
      <c r="H17" s="58">
        <v>2</v>
      </c>
      <c r="I17" s="18">
        <v>2</v>
      </c>
    </row>
    <row r="18" spans="1:9" ht="15.75" x14ac:dyDescent="0.25">
      <c r="A18" s="61" t="s">
        <v>186</v>
      </c>
      <c r="B18" s="54">
        <f t="shared" si="1"/>
        <v>3</v>
      </c>
      <c r="C18" s="58">
        <v>2</v>
      </c>
      <c r="D18" s="58">
        <v>1</v>
      </c>
      <c r="E18" s="58">
        <v>0</v>
      </c>
      <c r="F18" s="58">
        <v>0</v>
      </c>
      <c r="G18" s="58">
        <v>0</v>
      </c>
      <c r="H18" s="58">
        <v>2</v>
      </c>
      <c r="I18" s="18">
        <v>1</v>
      </c>
    </row>
    <row r="19" spans="1:9" ht="15.75" x14ac:dyDescent="0.25">
      <c r="A19" s="61" t="s">
        <v>52</v>
      </c>
      <c r="B19" s="54">
        <f t="shared" si="1"/>
        <v>1</v>
      </c>
      <c r="C19" s="58">
        <v>0</v>
      </c>
      <c r="D19" s="58">
        <v>1</v>
      </c>
      <c r="E19" s="58">
        <v>0</v>
      </c>
      <c r="F19" s="58">
        <v>0</v>
      </c>
      <c r="G19" s="58">
        <v>0</v>
      </c>
      <c r="H19" s="58">
        <v>1</v>
      </c>
      <c r="I19" s="18">
        <v>0</v>
      </c>
    </row>
    <row r="20" spans="1:9" ht="15.75" x14ac:dyDescent="0.25">
      <c r="A20" s="100" t="s">
        <v>19</v>
      </c>
      <c r="B20" s="54">
        <f t="shared" si="1"/>
        <v>3</v>
      </c>
      <c r="C20" s="58">
        <v>1</v>
      </c>
      <c r="D20" s="58">
        <v>1</v>
      </c>
      <c r="E20" s="58">
        <v>1</v>
      </c>
      <c r="F20" s="58">
        <v>1</v>
      </c>
      <c r="G20" s="58">
        <v>1</v>
      </c>
      <c r="H20" s="58">
        <v>0</v>
      </c>
      <c r="I20" s="18">
        <v>1</v>
      </c>
    </row>
    <row r="21" spans="1:9" ht="15.75" x14ac:dyDescent="0.25">
      <c r="A21" s="61" t="s">
        <v>143</v>
      </c>
      <c r="B21" s="54">
        <f t="shared" si="1"/>
        <v>20</v>
      </c>
      <c r="C21" s="58">
        <v>13</v>
      </c>
      <c r="D21" s="58">
        <v>3</v>
      </c>
      <c r="E21" s="58">
        <v>4</v>
      </c>
      <c r="F21" s="58">
        <v>0</v>
      </c>
      <c r="G21" s="58">
        <v>1</v>
      </c>
      <c r="H21" s="58">
        <v>2</v>
      </c>
      <c r="I21" s="18">
        <v>17</v>
      </c>
    </row>
    <row r="22" spans="1:9" ht="15.75" x14ac:dyDescent="0.25">
      <c r="A22" s="61" t="s">
        <v>20</v>
      </c>
      <c r="B22" s="54">
        <f t="shared" si="1"/>
        <v>7</v>
      </c>
      <c r="C22" s="58">
        <v>5</v>
      </c>
      <c r="D22" s="58">
        <v>1</v>
      </c>
      <c r="E22" s="58">
        <v>1</v>
      </c>
      <c r="F22" s="58">
        <v>0</v>
      </c>
      <c r="G22" s="58">
        <v>0</v>
      </c>
      <c r="H22" s="58">
        <v>2</v>
      </c>
      <c r="I22" s="18">
        <v>5</v>
      </c>
    </row>
    <row r="23" spans="1:9" ht="15.75" x14ac:dyDescent="0.25">
      <c r="A23" s="61" t="s">
        <v>113</v>
      </c>
      <c r="B23" s="54">
        <f t="shared" si="1"/>
        <v>9</v>
      </c>
      <c r="C23" s="58">
        <v>5</v>
      </c>
      <c r="D23" s="58">
        <v>2</v>
      </c>
      <c r="E23" s="58">
        <v>2</v>
      </c>
      <c r="F23" s="58">
        <v>3</v>
      </c>
      <c r="G23" s="58">
        <v>1</v>
      </c>
      <c r="H23" s="58">
        <v>1</v>
      </c>
      <c r="I23" s="18">
        <v>4</v>
      </c>
    </row>
    <row r="24" spans="1:9" ht="15.75" x14ac:dyDescent="0.25">
      <c r="A24" s="61" t="s">
        <v>227</v>
      </c>
      <c r="B24" s="54">
        <f t="shared" si="1"/>
        <v>3</v>
      </c>
      <c r="C24" s="58">
        <v>2</v>
      </c>
      <c r="D24" s="58">
        <v>1</v>
      </c>
      <c r="E24" s="58">
        <v>0</v>
      </c>
      <c r="F24" s="58">
        <v>0</v>
      </c>
      <c r="G24" s="58">
        <v>1</v>
      </c>
      <c r="H24" s="58">
        <v>0</v>
      </c>
      <c r="I24" s="18">
        <v>2</v>
      </c>
    </row>
    <row r="25" spans="1:9" ht="15.75" x14ac:dyDescent="0.25">
      <c r="A25" s="61" t="s">
        <v>112</v>
      </c>
      <c r="B25" s="54">
        <f t="shared" si="1"/>
        <v>3</v>
      </c>
      <c r="C25" s="58">
        <v>2</v>
      </c>
      <c r="D25" s="58">
        <v>1</v>
      </c>
      <c r="E25" s="58">
        <v>0</v>
      </c>
      <c r="F25" s="58">
        <v>1</v>
      </c>
      <c r="G25" s="58">
        <v>0</v>
      </c>
      <c r="H25" s="58">
        <v>0</v>
      </c>
      <c r="I25" s="18">
        <v>2</v>
      </c>
    </row>
    <row r="26" spans="1:9" ht="15.75" x14ac:dyDescent="0.25">
      <c r="A26" s="61" t="s">
        <v>42</v>
      </c>
      <c r="B26" s="54">
        <f t="shared" si="1"/>
        <v>49</v>
      </c>
      <c r="C26" s="58">
        <v>34</v>
      </c>
      <c r="D26" s="58">
        <v>10</v>
      </c>
      <c r="E26" s="58">
        <v>5</v>
      </c>
      <c r="F26" s="58">
        <v>1</v>
      </c>
      <c r="G26" s="58">
        <v>5</v>
      </c>
      <c r="H26" s="58">
        <v>13</v>
      </c>
      <c r="I26" s="18">
        <v>30</v>
      </c>
    </row>
    <row r="27" spans="1:9" ht="15.75" x14ac:dyDescent="0.25">
      <c r="A27" s="61" t="s">
        <v>75</v>
      </c>
      <c r="B27" s="54">
        <f t="shared" si="1"/>
        <v>1</v>
      </c>
      <c r="C27" s="58">
        <v>1</v>
      </c>
      <c r="D27" s="58">
        <v>0</v>
      </c>
      <c r="E27" s="58">
        <v>0</v>
      </c>
      <c r="F27" s="58">
        <v>0</v>
      </c>
      <c r="G27" s="58">
        <v>1</v>
      </c>
      <c r="H27" s="58">
        <v>0</v>
      </c>
      <c r="I27" s="18">
        <v>0</v>
      </c>
    </row>
    <row r="28" spans="1:9" ht="15.75" x14ac:dyDescent="0.25">
      <c r="A28" s="61" t="s">
        <v>168</v>
      </c>
      <c r="B28" s="54">
        <f t="shared" si="1"/>
        <v>2</v>
      </c>
      <c r="C28" s="58">
        <v>2</v>
      </c>
      <c r="D28" s="58">
        <v>0</v>
      </c>
      <c r="E28" s="58">
        <v>0</v>
      </c>
      <c r="F28" s="58">
        <v>0</v>
      </c>
      <c r="G28" s="58">
        <v>0</v>
      </c>
      <c r="H28" s="58">
        <v>2</v>
      </c>
      <c r="I28" s="18">
        <v>0</v>
      </c>
    </row>
    <row r="29" spans="1:9" ht="15.75" x14ac:dyDescent="0.25">
      <c r="A29" s="61" t="s">
        <v>245</v>
      </c>
      <c r="B29" s="54">
        <f t="shared" si="1"/>
        <v>1</v>
      </c>
      <c r="C29" s="58">
        <v>1</v>
      </c>
      <c r="D29" s="58">
        <v>0</v>
      </c>
      <c r="E29" s="58">
        <v>0</v>
      </c>
      <c r="F29" s="58">
        <v>0</v>
      </c>
      <c r="G29" s="58">
        <v>0</v>
      </c>
      <c r="H29" s="58">
        <v>0</v>
      </c>
      <c r="I29" s="18">
        <v>1</v>
      </c>
    </row>
    <row r="30" spans="1:9" ht="15.75" x14ac:dyDescent="0.25">
      <c r="A30" s="61" t="s">
        <v>21</v>
      </c>
      <c r="B30" s="54">
        <f t="shared" si="1"/>
        <v>8</v>
      </c>
      <c r="C30" s="58">
        <v>2</v>
      </c>
      <c r="D30" s="58">
        <v>5</v>
      </c>
      <c r="E30" s="58">
        <v>1</v>
      </c>
      <c r="F30" s="58">
        <v>1</v>
      </c>
      <c r="G30" s="58">
        <v>2</v>
      </c>
      <c r="H30" s="58">
        <v>0</v>
      </c>
      <c r="I30" s="18">
        <v>5</v>
      </c>
    </row>
    <row r="31" spans="1:9" ht="15.75" x14ac:dyDescent="0.25">
      <c r="A31" s="61" t="s">
        <v>54</v>
      </c>
      <c r="B31" s="54">
        <f t="shared" si="1"/>
        <v>1</v>
      </c>
      <c r="C31" s="58">
        <v>0</v>
      </c>
      <c r="D31" s="58">
        <v>1</v>
      </c>
      <c r="E31" s="58">
        <v>0</v>
      </c>
      <c r="F31" s="58">
        <v>0</v>
      </c>
      <c r="G31" s="58">
        <v>0</v>
      </c>
      <c r="H31" s="58">
        <v>0</v>
      </c>
      <c r="I31" s="18">
        <v>1</v>
      </c>
    </row>
    <row r="32" spans="1:9" ht="15.75" x14ac:dyDescent="0.25">
      <c r="A32" s="61" t="s">
        <v>22</v>
      </c>
      <c r="B32" s="54">
        <f t="shared" si="1"/>
        <v>9</v>
      </c>
      <c r="C32" s="58">
        <v>3</v>
      </c>
      <c r="D32" s="58">
        <v>4</v>
      </c>
      <c r="E32" s="58">
        <v>2</v>
      </c>
      <c r="F32" s="58">
        <v>3</v>
      </c>
      <c r="G32" s="58">
        <v>2</v>
      </c>
      <c r="H32" s="58">
        <v>1</v>
      </c>
      <c r="I32" s="18">
        <v>3</v>
      </c>
    </row>
    <row r="33" spans="1:9" ht="15.75" x14ac:dyDescent="0.25">
      <c r="A33" s="61" t="s">
        <v>219</v>
      </c>
      <c r="B33" s="54">
        <f t="shared" si="1"/>
        <v>1</v>
      </c>
      <c r="C33" s="58">
        <v>0</v>
      </c>
      <c r="D33" s="58">
        <v>0</v>
      </c>
      <c r="E33" s="58">
        <v>1</v>
      </c>
      <c r="F33" s="58">
        <v>0</v>
      </c>
      <c r="G33" s="58">
        <v>0</v>
      </c>
      <c r="H33" s="58">
        <v>0</v>
      </c>
      <c r="I33" s="18">
        <v>1</v>
      </c>
    </row>
    <row r="34" spans="1:9" ht="15.75" x14ac:dyDescent="0.25">
      <c r="A34" s="61" t="s">
        <v>73</v>
      </c>
      <c r="B34" s="54">
        <f t="shared" si="1"/>
        <v>6</v>
      </c>
      <c r="C34" s="58">
        <v>4</v>
      </c>
      <c r="D34" s="58">
        <v>2</v>
      </c>
      <c r="E34" s="58">
        <v>0</v>
      </c>
      <c r="F34" s="58">
        <v>1</v>
      </c>
      <c r="G34" s="58">
        <v>4</v>
      </c>
      <c r="H34" s="58">
        <v>0</v>
      </c>
      <c r="I34" s="18">
        <v>1</v>
      </c>
    </row>
    <row r="35" spans="1:9" ht="15.75" x14ac:dyDescent="0.25">
      <c r="A35" s="61" t="s">
        <v>169</v>
      </c>
      <c r="B35" s="54">
        <f t="shared" si="1"/>
        <v>3</v>
      </c>
      <c r="C35" s="58">
        <v>3</v>
      </c>
      <c r="D35" s="58">
        <v>0</v>
      </c>
      <c r="E35" s="58">
        <v>0</v>
      </c>
      <c r="F35" s="58">
        <v>0</v>
      </c>
      <c r="G35" s="58">
        <v>1</v>
      </c>
      <c r="H35" s="58">
        <v>0</v>
      </c>
      <c r="I35" s="18">
        <v>2</v>
      </c>
    </row>
    <row r="36" spans="1:9" ht="15.75" x14ac:dyDescent="0.25">
      <c r="A36" s="61" t="s">
        <v>179</v>
      </c>
      <c r="B36" s="54">
        <f t="shared" si="1"/>
        <v>6</v>
      </c>
      <c r="C36" s="58">
        <v>0</v>
      </c>
      <c r="D36" s="58">
        <v>6</v>
      </c>
      <c r="E36" s="58">
        <v>0</v>
      </c>
      <c r="F36" s="58">
        <v>1</v>
      </c>
      <c r="G36" s="58">
        <v>0</v>
      </c>
      <c r="H36" s="58">
        <v>0</v>
      </c>
      <c r="I36" s="18">
        <v>5</v>
      </c>
    </row>
    <row r="37" spans="1:9" ht="15.75" x14ac:dyDescent="0.25">
      <c r="A37" s="61" t="s">
        <v>24</v>
      </c>
      <c r="B37" s="54">
        <f t="shared" si="1"/>
        <v>20</v>
      </c>
      <c r="C37" s="58">
        <v>11</v>
      </c>
      <c r="D37" s="58">
        <v>9</v>
      </c>
      <c r="E37" s="58">
        <v>0</v>
      </c>
      <c r="F37" s="58">
        <v>1</v>
      </c>
      <c r="G37" s="58">
        <v>3</v>
      </c>
      <c r="H37" s="58">
        <v>1</v>
      </c>
      <c r="I37" s="18">
        <v>15</v>
      </c>
    </row>
    <row r="38" spans="1:9" ht="15.75" x14ac:dyDescent="0.25">
      <c r="A38" s="61" t="s">
        <v>49</v>
      </c>
      <c r="B38" s="54">
        <f t="shared" si="1"/>
        <v>7</v>
      </c>
      <c r="C38" s="58">
        <v>3</v>
      </c>
      <c r="D38" s="58">
        <v>3</v>
      </c>
      <c r="E38" s="58">
        <v>1</v>
      </c>
      <c r="F38" s="58">
        <v>0</v>
      </c>
      <c r="G38" s="58">
        <v>2</v>
      </c>
      <c r="H38" s="58">
        <v>0</v>
      </c>
      <c r="I38" s="18">
        <v>5</v>
      </c>
    </row>
    <row r="39" spans="1:9" ht="15.75" x14ac:dyDescent="0.25">
      <c r="A39" s="61" t="s">
        <v>182</v>
      </c>
      <c r="B39" s="54">
        <f t="shared" si="1"/>
        <v>4</v>
      </c>
      <c r="C39" s="58">
        <v>3</v>
      </c>
      <c r="D39" s="58">
        <v>1</v>
      </c>
      <c r="E39" s="58">
        <v>0</v>
      </c>
      <c r="F39" s="58">
        <v>3</v>
      </c>
      <c r="G39" s="58">
        <v>1</v>
      </c>
      <c r="H39" s="58">
        <v>0</v>
      </c>
      <c r="I39" s="18">
        <v>0</v>
      </c>
    </row>
    <row r="40" spans="1:9" ht="15.75" x14ac:dyDescent="0.25">
      <c r="A40" s="61" t="s">
        <v>170</v>
      </c>
      <c r="B40" s="54">
        <f t="shared" si="1"/>
        <v>4</v>
      </c>
      <c r="C40" s="58">
        <v>3</v>
      </c>
      <c r="D40" s="58">
        <v>1</v>
      </c>
      <c r="E40" s="58">
        <v>0</v>
      </c>
      <c r="F40" s="58">
        <v>1</v>
      </c>
      <c r="G40" s="58">
        <v>2</v>
      </c>
      <c r="H40" s="58">
        <v>0</v>
      </c>
      <c r="I40" s="18">
        <v>1</v>
      </c>
    </row>
    <row r="41" spans="1:9" ht="15.75" x14ac:dyDescent="0.25">
      <c r="A41" s="61" t="s">
        <v>171</v>
      </c>
      <c r="B41" s="54">
        <f t="shared" si="1"/>
        <v>5</v>
      </c>
      <c r="C41" s="58">
        <v>2</v>
      </c>
      <c r="D41" s="58">
        <v>3</v>
      </c>
      <c r="E41" s="58">
        <v>0</v>
      </c>
      <c r="F41" s="58">
        <v>0</v>
      </c>
      <c r="G41" s="58">
        <v>0</v>
      </c>
      <c r="H41" s="58">
        <v>1</v>
      </c>
      <c r="I41" s="18">
        <v>4</v>
      </c>
    </row>
    <row r="42" spans="1:9" ht="15.75" x14ac:dyDescent="0.25">
      <c r="A42" s="61" t="s">
        <v>23</v>
      </c>
      <c r="B42" s="54">
        <f t="shared" si="1"/>
        <v>22</v>
      </c>
      <c r="C42" s="58">
        <v>16</v>
      </c>
      <c r="D42" s="58">
        <v>4</v>
      </c>
      <c r="E42" s="58">
        <v>2</v>
      </c>
      <c r="F42" s="58">
        <v>11</v>
      </c>
      <c r="G42" s="58">
        <v>2</v>
      </c>
      <c r="H42" s="58">
        <v>2</v>
      </c>
      <c r="I42" s="18">
        <v>7</v>
      </c>
    </row>
    <row r="43" spans="1:9" ht="15.75" x14ac:dyDescent="0.25">
      <c r="A43" s="61" t="s">
        <v>181</v>
      </c>
      <c r="B43" s="54">
        <f t="shared" si="1"/>
        <v>6</v>
      </c>
      <c r="C43" s="58">
        <v>1</v>
      </c>
      <c r="D43" s="58">
        <v>4</v>
      </c>
      <c r="E43" s="58">
        <v>1</v>
      </c>
      <c r="F43" s="58">
        <v>0</v>
      </c>
      <c r="G43" s="58">
        <v>4</v>
      </c>
      <c r="H43" s="58">
        <v>0</v>
      </c>
      <c r="I43" s="18">
        <v>2</v>
      </c>
    </row>
    <row r="44" spans="1:9" ht="15.75" x14ac:dyDescent="0.25">
      <c r="A44" s="61" t="s">
        <v>185</v>
      </c>
      <c r="B44" s="54">
        <f t="shared" si="1"/>
        <v>3</v>
      </c>
      <c r="C44" s="58">
        <v>1</v>
      </c>
      <c r="D44" s="58">
        <v>2</v>
      </c>
      <c r="E44" s="58">
        <v>0</v>
      </c>
      <c r="F44" s="58">
        <v>0</v>
      </c>
      <c r="G44" s="58">
        <v>0</v>
      </c>
      <c r="H44" s="58">
        <v>1</v>
      </c>
      <c r="I44" s="18">
        <v>2</v>
      </c>
    </row>
    <row r="45" spans="1:9" ht="15.75" x14ac:dyDescent="0.25">
      <c r="A45" s="61" t="s">
        <v>51</v>
      </c>
      <c r="B45" s="54">
        <f t="shared" si="1"/>
        <v>3</v>
      </c>
      <c r="C45" s="58">
        <v>3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18">
        <v>3</v>
      </c>
    </row>
    <row r="46" spans="1:9" ht="15.75" x14ac:dyDescent="0.25">
      <c r="A46" s="61" t="s">
        <v>188</v>
      </c>
      <c r="B46" s="54">
        <f t="shared" si="1"/>
        <v>1</v>
      </c>
      <c r="C46" s="58">
        <v>0</v>
      </c>
      <c r="D46" s="58">
        <v>0</v>
      </c>
      <c r="E46" s="58">
        <v>1</v>
      </c>
      <c r="F46" s="58">
        <v>0</v>
      </c>
      <c r="G46" s="58">
        <v>0</v>
      </c>
      <c r="H46" s="58">
        <v>0</v>
      </c>
      <c r="I46" s="18">
        <v>1</v>
      </c>
    </row>
    <row r="47" spans="1:9" ht="15.75" x14ac:dyDescent="0.25">
      <c r="A47" s="61" t="s">
        <v>180</v>
      </c>
      <c r="B47" s="54">
        <f t="shared" si="1"/>
        <v>4</v>
      </c>
      <c r="C47" s="58">
        <v>3</v>
      </c>
      <c r="D47" s="58">
        <v>1</v>
      </c>
      <c r="E47" s="58">
        <v>0</v>
      </c>
      <c r="F47" s="58">
        <v>0</v>
      </c>
      <c r="G47" s="58">
        <v>0</v>
      </c>
      <c r="H47" s="58">
        <v>1</v>
      </c>
      <c r="I47" s="18">
        <v>3</v>
      </c>
    </row>
    <row r="48" spans="1:9" ht="15.75" x14ac:dyDescent="0.25">
      <c r="A48" s="61" t="s">
        <v>173</v>
      </c>
      <c r="B48" s="54">
        <f t="shared" si="1"/>
        <v>2</v>
      </c>
      <c r="C48" s="58">
        <v>1</v>
      </c>
      <c r="D48" s="58">
        <v>1</v>
      </c>
      <c r="E48" s="58">
        <v>0</v>
      </c>
      <c r="F48" s="58">
        <v>0</v>
      </c>
      <c r="G48" s="58">
        <v>0</v>
      </c>
      <c r="H48" s="58">
        <v>0</v>
      </c>
      <c r="I48" s="18">
        <v>2</v>
      </c>
    </row>
    <row r="49" spans="1:9" ht="15.75" x14ac:dyDescent="0.25">
      <c r="A49" s="61" t="s">
        <v>187</v>
      </c>
      <c r="B49" s="54">
        <f t="shared" si="1"/>
        <v>1</v>
      </c>
      <c r="C49" s="58">
        <v>1</v>
      </c>
      <c r="D49" s="58">
        <v>0</v>
      </c>
      <c r="E49" s="58">
        <v>0</v>
      </c>
      <c r="F49" s="58">
        <v>0</v>
      </c>
      <c r="G49" s="58">
        <v>0</v>
      </c>
      <c r="H49" s="58">
        <v>0</v>
      </c>
      <c r="I49" s="18">
        <v>1</v>
      </c>
    </row>
    <row r="50" spans="1:9" ht="15.75" x14ac:dyDescent="0.25">
      <c r="A50" s="61" t="s">
        <v>55</v>
      </c>
      <c r="B50" s="54">
        <f t="shared" si="1"/>
        <v>54</v>
      </c>
      <c r="C50" s="58">
        <v>29</v>
      </c>
      <c r="D50" s="58">
        <v>22</v>
      </c>
      <c r="E50" s="58">
        <v>3</v>
      </c>
      <c r="F50" s="58">
        <v>5</v>
      </c>
      <c r="G50" s="58">
        <v>9</v>
      </c>
      <c r="H50" s="58">
        <v>10</v>
      </c>
      <c r="I50" s="18">
        <v>30</v>
      </c>
    </row>
    <row r="51" spans="1:9" ht="15.75" x14ac:dyDescent="0.25">
      <c r="A51" s="61" t="s">
        <v>183</v>
      </c>
      <c r="B51" s="54">
        <f t="shared" si="1"/>
        <v>2</v>
      </c>
      <c r="C51" s="58">
        <v>2</v>
      </c>
      <c r="D51" s="58">
        <v>0</v>
      </c>
      <c r="E51" s="58">
        <v>0</v>
      </c>
      <c r="F51" s="58">
        <v>0</v>
      </c>
      <c r="G51" s="58">
        <v>0</v>
      </c>
      <c r="H51" s="58">
        <v>1</v>
      </c>
      <c r="I51" s="18">
        <v>1</v>
      </c>
    </row>
    <row r="52" spans="1:9" ht="15.75" x14ac:dyDescent="0.25">
      <c r="A52" s="61" t="s">
        <v>246</v>
      </c>
      <c r="B52" s="54">
        <f t="shared" si="1"/>
        <v>3</v>
      </c>
      <c r="C52" s="58">
        <v>3</v>
      </c>
      <c r="D52" s="58">
        <v>0</v>
      </c>
      <c r="E52" s="58">
        <v>0</v>
      </c>
      <c r="F52" s="58">
        <v>0</v>
      </c>
      <c r="G52" s="58">
        <v>0</v>
      </c>
      <c r="H52" s="58">
        <v>2</v>
      </c>
      <c r="I52" s="18">
        <v>1</v>
      </c>
    </row>
    <row r="53" spans="1:9" ht="15.75" x14ac:dyDescent="0.25">
      <c r="A53" s="61" t="s">
        <v>57</v>
      </c>
      <c r="B53" s="54">
        <f t="shared" si="1"/>
        <v>11</v>
      </c>
      <c r="C53" s="58">
        <v>3</v>
      </c>
      <c r="D53" s="58">
        <v>7</v>
      </c>
      <c r="E53" s="58">
        <v>1</v>
      </c>
      <c r="F53" s="58">
        <v>0</v>
      </c>
      <c r="G53" s="58">
        <v>8</v>
      </c>
      <c r="H53" s="58">
        <v>3</v>
      </c>
      <c r="I53" s="18">
        <v>0</v>
      </c>
    </row>
    <row r="54" spans="1:9" ht="15.75" x14ac:dyDescent="0.25">
      <c r="A54" s="61" t="s">
        <v>220</v>
      </c>
      <c r="B54" s="54">
        <f t="shared" si="1"/>
        <v>1</v>
      </c>
      <c r="C54" s="58">
        <v>0</v>
      </c>
      <c r="D54" s="58">
        <v>1</v>
      </c>
      <c r="E54" s="58">
        <v>0</v>
      </c>
      <c r="F54" s="58">
        <v>0</v>
      </c>
      <c r="G54" s="58">
        <v>0</v>
      </c>
      <c r="H54" s="58">
        <v>0</v>
      </c>
      <c r="I54" s="18">
        <v>1</v>
      </c>
    </row>
    <row r="55" spans="1:9" ht="15.75" x14ac:dyDescent="0.25">
      <c r="A55" s="61" t="s">
        <v>172</v>
      </c>
      <c r="B55" s="54">
        <f t="shared" si="1"/>
        <v>6</v>
      </c>
      <c r="C55" s="58">
        <v>6</v>
      </c>
      <c r="D55" s="58">
        <v>0</v>
      </c>
      <c r="E55" s="58">
        <v>0</v>
      </c>
      <c r="F55" s="58">
        <v>0</v>
      </c>
      <c r="G55" s="58">
        <v>0</v>
      </c>
      <c r="H55" s="58">
        <v>1</v>
      </c>
      <c r="I55" s="18">
        <v>5</v>
      </c>
    </row>
    <row r="56" spans="1:9" ht="15.75" x14ac:dyDescent="0.25">
      <c r="A56" s="61" t="s">
        <v>190</v>
      </c>
      <c r="B56" s="54">
        <f t="shared" si="1"/>
        <v>3</v>
      </c>
      <c r="C56" s="58">
        <v>1</v>
      </c>
      <c r="D56" s="58">
        <v>0</v>
      </c>
      <c r="E56" s="58">
        <v>2</v>
      </c>
      <c r="F56" s="58">
        <v>0</v>
      </c>
      <c r="G56" s="58">
        <v>0</v>
      </c>
      <c r="H56" s="58">
        <v>2</v>
      </c>
      <c r="I56" s="18">
        <v>1</v>
      </c>
    </row>
    <row r="57" spans="1:9" ht="15.75" x14ac:dyDescent="0.25">
      <c r="A57" s="61" t="s">
        <v>88</v>
      </c>
      <c r="B57" s="54">
        <f t="shared" si="1"/>
        <v>14</v>
      </c>
      <c r="C57" s="58">
        <v>8</v>
      </c>
      <c r="D57" s="58">
        <v>5</v>
      </c>
      <c r="E57" s="58">
        <v>1</v>
      </c>
      <c r="F57" s="58">
        <v>1</v>
      </c>
      <c r="G57" s="58">
        <v>2</v>
      </c>
      <c r="H57" s="58">
        <v>2</v>
      </c>
      <c r="I57" s="18">
        <v>9</v>
      </c>
    </row>
    <row r="58" spans="1:9" ht="15.75" x14ac:dyDescent="0.25">
      <c r="A58" s="61" t="s">
        <v>56</v>
      </c>
      <c r="B58" s="54">
        <f t="shared" si="1"/>
        <v>43</v>
      </c>
      <c r="C58" s="58">
        <v>18</v>
      </c>
      <c r="D58" s="58">
        <v>21</v>
      </c>
      <c r="E58" s="58">
        <v>4</v>
      </c>
      <c r="F58" s="58">
        <v>14</v>
      </c>
      <c r="G58" s="58">
        <v>7</v>
      </c>
      <c r="H58" s="58">
        <v>4</v>
      </c>
      <c r="I58" s="18">
        <v>18</v>
      </c>
    </row>
    <row r="59" spans="1:9" ht="15.75" x14ac:dyDescent="0.25">
      <c r="A59" s="46"/>
      <c r="B59" s="101"/>
      <c r="C59" s="101"/>
      <c r="D59" s="101"/>
      <c r="E59" s="101"/>
      <c r="F59" s="101"/>
      <c r="G59" s="101"/>
      <c r="H59" s="101"/>
      <c r="I59" s="102"/>
    </row>
    <row r="60" spans="1:9" x14ac:dyDescent="0.2">
      <c r="A60" s="22" t="s">
        <v>236</v>
      </c>
      <c r="B60" s="78"/>
      <c r="C60" s="79"/>
      <c r="D60" s="79"/>
      <c r="E60" s="79"/>
      <c r="F60" s="79"/>
      <c r="G60" s="79"/>
      <c r="H60" s="79"/>
      <c r="I60" s="79"/>
    </row>
    <row r="61" spans="1:9" x14ac:dyDescent="0.2">
      <c r="A61" s="1" t="s">
        <v>184</v>
      </c>
      <c r="B61" s="2"/>
      <c r="C61" s="80"/>
      <c r="D61" s="80"/>
      <c r="E61" s="80"/>
      <c r="F61" s="80"/>
      <c r="G61" s="80"/>
      <c r="H61" s="80"/>
      <c r="I61" s="2"/>
    </row>
  </sheetData>
  <mergeCells count="8">
    <mergeCell ref="A3:I3"/>
    <mergeCell ref="A4:I4"/>
    <mergeCell ref="A5:I5"/>
    <mergeCell ref="A6:I6"/>
    <mergeCell ref="A8:A9"/>
    <mergeCell ref="B8:B9"/>
    <mergeCell ref="C8:E8"/>
    <mergeCell ref="F8:I8"/>
  </mergeCells>
  <pageMargins left="0.7" right="0.7" top="0.75" bottom="0.75" header="0.3" footer="0.3"/>
  <ignoredErrors>
    <ignoredError sqref="B13:B5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activeCell="D12" sqref="D12"/>
    </sheetView>
  </sheetViews>
  <sheetFormatPr baseColWidth="10" defaultColWidth="0" defaultRowHeight="15.75" zeroHeight="1" x14ac:dyDescent="0.25"/>
  <cols>
    <col min="1" max="1" width="34.42578125" style="4" customWidth="1"/>
    <col min="2" max="2" width="12.28515625" style="4" customWidth="1"/>
    <col min="3" max="3" width="16" style="4" customWidth="1"/>
    <col min="4" max="4" width="16.28515625" style="4" customWidth="1"/>
    <col min="5" max="5" width="15" style="26" customWidth="1"/>
    <col min="6" max="6" width="9.140625" style="26" hidden="1" customWidth="1"/>
    <col min="7" max="16384" width="0" style="4" hidden="1"/>
  </cols>
  <sheetData>
    <row r="1" spans="1:9" x14ac:dyDescent="0.25">
      <c r="A1" s="3" t="s">
        <v>10</v>
      </c>
    </row>
    <row r="2" spans="1:9" x14ac:dyDescent="0.25"/>
    <row r="3" spans="1:9" x14ac:dyDescent="0.25">
      <c r="A3" s="205" t="s">
        <v>66</v>
      </c>
      <c r="B3" s="205"/>
      <c r="C3" s="205"/>
      <c r="D3" s="205"/>
      <c r="E3" s="205"/>
    </row>
    <row r="4" spans="1:9" x14ac:dyDescent="0.25">
      <c r="A4" s="205" t="s">
        <v>177</v>
      </c>
      <c r="B4" s="205"/>
      <c r="C4" s="205"/>
      <c r="D4" s="205"/>
      <c r="E4" s="205"/>
    </row>
    <row r="5" spans="1:9" x14ac:dyDescent="0.25">
      <c r="A5" s="180" t="s">
        <v>67</v>
      </c>
      <c r="B5" s="180"/>
      <c r="C5" s="180"/>
      <c r="D5" s="180"/>
      <c r="E5" s="180"/>
    </row>
    <row r="6" spans="1:9" x14ac:dyDescent="0.25">
      <c r="A6" s="205" t="s">
        <v>291</v>
      </c>
      <c r="B6" s="205"/>
      <c r="C6" s="205"/>
      <c r="D6" s="205"/>
      <c r="E6" s="205"/>
    </row>
    <row r="7" spans="1:9" x14ac:dyDescent="0.25">
      <c r="A7" s="36"/>
      <c r="B7" s="36"/>
      <c r="C7" s="36"/>
      <c r="D7" s="36"/>
    </row>
    <row r="8" spans="1:9" x14ac:dyDescent="0.25">
      <c r="A8" s="181" t="s">
        <v>144</v>
      </c>
      <c r="B8" s="211" t="s">
        <v>84</v>
      </c>
      <c r="C8" s="208" t="s">
        <v>107</v>
      </c>
      <c r="D8" s="209"/>
      <c r="E8" s="209"/>
    </row>
    <row r="9" spans="1:9" ht="18.75" x14ac:dyDescent="0.25">
      <c r="A9" s="213"/>
      <c r="B9" s="212" t="s">
        <v>84</v>
      </c>
      <c r="C9" s="28" t="s">
        <v>175</v>
      </c>
      <c r="D9" s="37" t="s">
        <v>109</v>
      </c>
      <c r="E9" s="59" t="s">
        <v>176</v>
      </c>
    </row>
    <row r="10" spans="1:9" x14ac:dyDescent="0.25">
      <c r="A10" s="81"/>
      <c r="B10" s="48"/>
      <c r="C10" s="48"/>
      <c r="D10" s="48"/>
      <c r="E10" s="11"/>
    </row>
    <row r="11" spans="1:9" x14ac:dyDescent="0.25">
      <c r="A11" s="42" t="s">
        <v>84</v>
      </c>
      <c r="B11" s="14">
        <f>SUM(B13:B16)</f>
        <v>367</v>
      </c>
      <c r="C11" s="14">
        <f>SUM(C13:C16)</f>
        <v>206</v>
      </c>
      <c r="D11" s="14">
        <f>SUM(D13:D16)</f>
        <v>126</v>
      </c>
      <c r="E11" s="12">
        <f>SUM(E13:E16)</f>
        <v>35</v>
      </c>
      <c r="G11" s="26"/>
      <c r="H11" s="26"/>
      <c r="I11" s="26"/>
    </row>
    <row r="12" spans="1:9" x14ac:dyDescent="0.25">
      <c r="A12" s="42"/>
      <c r="B12" s="14"/>
      <c r="C12" s="14"/>
      <c r="D12" s="14"/>
      <c r="G12" s="26"/>
      <c r="H12" s="26"/>
      <c r="I12" s="26"/>
    </row>
    <row r="13" spans="1:9" x14ac:dyDescent="0.25">
      <c r="A13" s="49" t="s">
        <v>139</v>
      </c>
      <c r="B13" s="14">
        <f>SUM(C13:E13)</f>
        <v>48</v>
      </c>
      <c r="C13" s="82">
        <v>28</v>
      </c>
      <c r="D13" s="82">
        <v>17</v>
      </c>
      <c r="E13" s="85">
        <v>3</v>
      </c>
      <c r="G13" s="26"/>
      <c r="H13" s="26"/>
      <c r="I13" s="26"/>
    </row>
    <row r="14" spans="1:9" x14ac:dyDescent="0.25">
      <c r="A14" s="49" t="s">
        <v>145</v>
      </c>
      <c r="B14" s="14">
        <f>SUM(C14:E14)</f>
        <v>60</v>
      </c>
      <c r="C14" s="82">
        <v>29</v>
      </c>
      <c r="D14" s="82">
        <v>24</v>
      </c>
      <c r="E14" s="85">
        <v>7</v>
      </c>
      <c r="G14" s="26"/>
      <c r="H14" s="26"/>
      <c r="I14" s="26"/>
    </row>
    <row r="15" spans="1:9" x14ac:dyDescent="0.25">
      <c r="A15" s="49" t="s">
        <v>146</v>
      </c>
      <c r="B15" s="14">
        <f>SUM(C15:E15)</f>
        <v>59</v>
      </c>
      <c r="C15" s="82">
        <v>38</v>
      </c>
      <c r="D15" s="82">
        <v>15</v>
      </c>
      <c r="E15" s="85">
        <v>6</v>
      </c>
      <c r="G15" s="26"/>
      <c r="H15" s="26"/>
      <c r="I15" s="26"/>
    </row>
    <row r="16" spans="1:9" x14ac:dyDescent="0.25">
      <c r="A16" s="49" t="s">
        <v>147</v>
      </c>
      <c r="B16" s="14">
        <f>SUM(C16:E16)</f>
        <v>200</v>
      </c>
      <c r="C16" s="82">
        <v>111</v>
      </c>
      <c r="D16" s="82">
        <v>70</v>
      </c>
      <c r="E16" s="85">
        <v>19</v>
      </c>
      <c r="G16" s="26"/>
      <c r="H16" s="26"/>
      <c r="I16" s="26"/>
    </row>
    <row r="17" spans="1:6" x14ac:dyDescent="0.25">
      <c r="A17" s="50"/>
      <c r="B17" s="9"/>
      <c r="C17" s="83"/>
      <c r="D17" s="83"/>
      <c r="E17" s="84"/>
    </row>
    <row r="18" spans="1:6" s="2" customFormat="1" ht="26.25" customHeight="1" x14ac:dyDescent="0.2">
      <c r="A18" s="179" t="s">
        <v>68</v>
      </c>
      <c r="B18" s="179"/>
      <c r="C18" s="179"/>
      <c r="D18" s="179"/>
      <c r="E18" s="179"/>
      <c r="F18" s="57"/>
    </row>
    <row r="19" spans="1:6" s="2" customFormat="1" ht="12.75" x14ac:dyDescent="0.2">
      <c r="A19" s="1" t="s">
        <v>184</v>
      </c>
      <c r="F19" s="57"/>
    </row>
    <row r="20" spans="1:6" hidden="1" x14ac:dyDescent="0.25"/>
    <row r="21" spans="1:6" hidden="1" x14ac:dyDescent="0.25"/>
    <row r="22" spans="1:6" hidden="1" x14ac:dyDescent="0.25"/>
    <row r="23" spans="1:6" hidden="1" x14ac:dyDescent="0.25"/>
    <row r="24" spans="1:6" hidden="1" x14ac:dyDescent="0.25"/>
    <row r="25" spans="1:6" hidden="1" x14ac:dyDescent="0.25"/>
    <row r="26" spans="1:6" hidden="1" x14ac:dyDescent="0.25"/>
    <row r="27" spans="1:6" hidden="1" x14ac:dyDescent="0.25"/>
    <row r="28" spans="1:6" hidden="1" x14ac:dyDescent="0.25"/>
    <row r="29" spans="1:6" hidden="1" x14ac:dyDescent="0.25"/>
    <row r="30" spans="1:6" hidden="1" x14ac:dyDescent="0.25"/>
    <row r="31" spans="1:6" hidden="1" x14ac:dyDescent="0.25"/>
    <row r="32" spans="1:6" hidden="1" x14ac:dyDescent="0.25"/>
    <row r="33" hidden="1" x14ac:dyDescent="0.25"/>
    <row r="34" hidden="1" x14ac:dyDescent="0.25"/>
    <row r="35" hidden="1" x14ac:dyDescent="0.25"/>
  </sheetData>
  <mergeCells count="8">
    <mergeCell ref="A18:E18"/>
    <mergeCell ref="B8:B9"/>
    <mergeCell ref="C8:E8"/>
    <mergeCell ref="A3:E3"/>
    <mergeCell ref="A4:E4"/>
    <mergeCell ref="A5:E5"/>
    <mergeCell ref="A6:E6"/>
    <mergeCell ref="A8:A9"/>
  </mergeCells>
  <phoneticPr fontId="0" type="noConversion"/>
  <printOptions horizontalCentered="1" verticalCentered="1"/>
  <pageMargins left="1.1811023622047245" right="0.98425196850393704" top="0.98425196850393704" bottom="0.98425196850393704" header="0" footer="0.3937007874015748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C-11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arodrigueza</dc:creator>
  <cp:lastModifiedBy>mvargasb</cp:lastModifiedBy>
  <cp:lastPrinted>2014-08-06T21:26:36Z</cp:lastPrinted>
  <dcterms:created xsi:type="dcterms:W3CDTF">2014-03-07T20:03:54Z</dcterms:created>
  <dcterms:modified xsi:type="dcterms:W3CDTF">2019-10-25T12:57:16Z</dcterms:modified>
</cp:coreProperties>
</file>